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codeName="{899C9086-67A9-5B14-2C2D-5A8001700F7D}"/>
  <workbookPr codeName="ThisWorkbook" defaultThemeVersion="166925"/>
  <mc:AlternateContent xmlns:mc="http://schemas.openxmlformats.org/markup-compatibility/2006">
    <mc:Choice Requires="x15">
      <x15ac:absPath xmlns:x15ac="http://schemas.microsoft.com/office/spreadsheetml/2010/11/ac" url="E:\PROCESOS DE FRESIA\POLIZA\"/>
    </mc:Choice>
  </mc:AlternateContent>
  <xr:revisionPtr revIDLastSave="0" documentId="8_{7C0181A9-7255-4AB1-9F1C-0BA7667A37A4}" xr6:coauthVersionLast="47" xr6:coauthVersionMax="47" xr10:uidLastSave="{00000000-0000-0000-0000-000000000000}"/>
  <workbookProtection workbookAlgorithmName="SHA-512" workbookHashValue="mIjVwn4nXv6n7nrWWk5gUNuhtG/YjlOxL5rCsCUVjGACcrwfXoyTPzN+SmdOBnvMigJzMICY7WmVGtut8Cy/Kg==" workbookSaltValue="GWfexZtWyk+6JOMcJzfV+g==" workbookSpinCount="100000" lockStructure="1"/>
  <bookViews>
    <workbookView xWindow="-120" yWindow="-120" windowWidth="29040" windowHeight="15840" tabRatio="689" xr2:uid="{00000000-000D-0000-FFFF-FFFF00000000}"/>
  </bookViews>
  <sheets>
    <sheet name="Formato" sheetId="18" r:id="rId1"/>
    <sheet name="Glosario" sheetId="26" r:id="rId2"/>
    <sheet name="Ayuda CIIU" sheetId="8" r:id="rId3"/>
    <sheet name="Ayuda Material" sheetId="20" r:id="rId4"/>
    <sheet name="Ayuda GEO" sheetId="25" r:id="rId5"/>
    <sheet name="Preguntas Frecuentes" sheetId="28" state="hidden" r:id="rId6"/>
    <sheet name="TipoBien" sheetId="29" state="hidden" r:id="rId7"/>
    <sheet name="Matriz_Ubi" sheetId="17" state="hidden" r:id="rId8"/>
    <sheet name="Lista_Ubigeo" sheetId="15" state="hidden" r:id="rId9"/>
    <sheet name="Matriz_Mat" sheetId="23" state="hidden" r:id="rId10"/>
    <sheet name="Matriz_Pisos" sheetId="22" state="hidden" r:id="rId11"/>
    <sheet name="Lista" sheetId="14" state="hidden" r:id="rId12"/>
    <sheet name="DatosInfo" sheetId="33" state="hidden" r:id="rId13"/>
  </sheets>
  <functionGroups builtInGroupCount="19"/>
  <externalReferences>
    <externalReference r:id="rId14"/>
  </externalReferences>
  <definedNames>
    <definedName name="_1.0AC_piso">Matriz_Pisos!$A$2:$A$51</definedName>
    <definedName name="_1.0AC_Pórtico_De_Acero_Arriostrado_Con_Diagonales">Matriz_Mat!$B$2:$B$11</definedName>
    <definedName name="_1.0AC_sotano">Matriz_Pisos!$A$54:$A$69</definedName>
    <definedName name="_10.0M3_Construccion_Informal_En_Albañería">Matriz_Mat!$K$2:$K$11</definedName>
    <definedName name="_10.0M3_piso">Matriz_Pisos!$J$2:$J$4</definedName>
    <definedName name="_10.0M3_sotano">Matriz_Pisos!$J$54:$J$54</definedName>
    <definedName name="_11.0IC_Estructuras_Industriales_o_Comerciales">Matriz_Mat!$L$2:$L$11</definedName>
    <definedName name="_11.0IC_piso">Matriz_Pisos!$K$2:$K$6</definedName>
    <definedName name="_11.0IC_sotano">Matriz_Pisos!$K$54:$K$54</definedName>
    <definedName name="_12.0EE_Estructuras_Especiales">Matriz_Mat!$A$2:$A$24</definedName>
    <definedName name="_12.0EE_piso">Matriz_Pisos!$L$2:$L$16</definedName>
    <definedName name="_12.0EE_sotano">Matriz_Pisos!$L$54:$L$57</definedName>
    <definedName name="_2.0AQ_Adobe_y_Quincha">Matriz_Mat!$C$2:$C$11</definedName>
    <definedName name="_2.0AQ_piso">Matriz_Pisos!$B$2:$B$4</definedName>
    <definedName name="_2.0AQ_sotano">Matriz_Pisos!$B$54:$B$54</definedName>
    <definedName name="_3.0CA_piso">Matriz_Pisos!$C$2:$C$21</definedName>
    <definedName name="_3.0CA_Pórticos_De_Concreto_Armado">Matriz_Mat!$D$2:$D$11</definedName>
    <definedName name="_3.0CA_sotano">Matriz_Pisos!$C$54:$C$69</definedName>
    <definedName name="_4.0CP_piso">Matriz_Pisos!$D$2:$D$51</definedName>
    <definedName name="_4.0CP_Pórticos_De_Concreto_Armado_Con_Placas">Matriz_Mat!$E$2:$E$11</definedName>
    <definedName name="_4.0CP_sotano">Matriz_Pisos!$D$54:$D$69</definedName>
    <definedName name="_5.0DL_Muros_De_Concreto_Armado_De_Ductilidad_Limitada">Matriz_Mat!$F$2:$F$11</definedName>
    <definedName name="_5.0DL_piso">Matriz_Pisos!$E$2:$E$21</definedName>
    <definedName name="_5.0DL_sotano">Matriz_Pisos!$E$54:$E$54</definedName>
    <definedName name="_6.0EM_Entramados_De_Madera">Matriz_Mat!$G$2:$G$11</definedName>
    <definedName name="_6.0EM_piso">Matriz_Pisos!$F$2:$F$4</definedName>
    <definedName name="_6.0EM_sotano">Matriz_Pisos!$F$54:$F$54</definedName>
    <definedName name="_7.0M1_Mampostería_De_Arcilla_Sin_Refuerzo">Matriz_Mat!$H$2:$H$11</definedName>
    <definedName name="_7.0M1_piso">Matriz_Pisos!$G$2:$G$7</definedName>
    <definedName name="_7.0M1_sotano">Matriz_Pisos!$G$54:$G$54</definedName>
    <definedName name="_8.0M2R_Mampostería_Armada_o_Confinada_Con_Diafragmas_Rígidos">Matriz_Mat!$I$2:$I$11</definedName>
    <definedName name="_8.0M2R_piso">Matriz_Pisos!$H$2:$H$7</definedName>
    <definedName name="_8.0M2R_sotano">Matriz_Pisos!$H$54:$H$55</definedName>
    <definedName name="_9.0M2F_Mampostería_Armada_o_Confinada_Con_Diafragmas_Flexibles">Matriz_Mat!$J$2:$J$11</definedName>
    <definedName name="_9.0M2F_piso">Matriz_Pisos!$I$2:$I$7</definedName>
    <definedName name="_9.0M2F_sotano">Matriz_Pisos!$I$54:$I$55</definedName>
    <definedName name="_xlnm._FilterDatabase" localSheetId="2" hidden="1">'Ayuda CIIU'!$B$4:$C$421</definedName>
    <definedName name="_xlnm._FilterDatabase" localSheetId="0" hidden="1">Formato!$C$13:$AY$13</definedName>
    <definedName name="_xlnm._FilterDatabase" localSheetId="1" hidden="1">Glosario!$B$2:$G$44</definedName>
    <definedName name="_xlnm._FilterDatabase" localSheetId="11" hidden="1">Lista!$R$1:$V$608</definedName>
    <definedName name="_xlnm._FilterDatabase" localSheetId="8" hidden="1">Lista_Ubigeo!$A$1:$M$2070</definedName>
    <definedName name="ABA_0301">Matriz_Ubi!$AC$24:$AC$32</definedName>
    <definedName name="ACO_0802">Matriz_Ubi!$BR$24:$BR$30</definedName>
    <definedName name="ACO_0902">Matriz_Ubi!$CE$24:$CE$31</definedName>
    <definedName name="AIJ_0202">Matriz_Ubi!$J$24:$J$28</definedName>
    <definedName name="ALT_1602">Matriz_Ubi!$EJ$24:$EJ$29</definedName>
    <definedName name="AMA_01">Matriz_Ubi!$B$2:$B$8</definedName>
    <definedName name="AMB_1002">Matriz_Ubi!$CL$24:$CL$31</definedName>
    <definedName name="ANC_02">Matriz_Ubi!$C$2:$C$21</definedName>
    <definedName name="AND_0302">Matriz_Ubi!$AD$24:$AD$43</definedName>
    <definedName name="ANG_0903">Matriz_Ubi!$CF$24:$CF$35</definedName>
    <definedName name="ANT_0203">Matriz_Ubi!$K$24:$K$29</definedName>
    <definedName name="ANT_0303">Matriz_Ubi!$AE$24:$AE$30</definedName>
    <definedName name="ANT_0803">Matriz_Ubi!$BS$24:$BS$32</definedName>
    <definedName name="AÑO">Lista!$L$2</definedName>
    <definedName name="APU_03">Matriz_Ubi!$D$2:$D$8</definedName>
    <definedName name="ARE_04">Matriz_Ubi!$E$2:$E$9</definedName>
    <definedName name="ARE_0401">Matriz_Ubi!$AJ$24:$AJ$52</definedName>
    <definedName name="ASC_1302">Matriz_Ubi!$DK$24:$DK$31</definedName>
    <definedName name="ASU_0204">Matriz_Ubi!$L$24:$L$25</definedName>
    <definedName name="ATA_2502">Matriz_Ubi!$GM$24:$GM$27</definedName>
    <definedName name="AYA_05">Matriz_Ubi!$F$2:$F$12</definedName>
    <definedName name="AYA_2002">Matriz_Ubi!$FA$24:$FA$33</definedName>
    <definedName name="AYM_0304">Matriz_Ubi!$AF$24:$AF$40</definedName>
    <definedName name="AZA_2102">Matriz_Ubi!$GP$24:$GP$41</definedName>
    <definedName name="AZÁ_2102">Matriz_Ubi!$FI$24:$FI$38</definedName>
    <definedName name="BAG_0102">Matriz_Ubi!$C$24:$C$29</definedName>
    <definedName name="BAR_1502">Matriz_Ubi!$DZ$24:$DZ$28</definedName>
    <definedName name="BEL_2202">Matriz_Ubi!$FV$24:$FV$29</definedName>
    <definedName name="BOL_0205">Matriz_Ubi!$M$24:$M$38</definedName>
    <definedName name="BOL_1303">Matriz_Ubi!$DL$24:$DL$29</definedName>
    <definedName name="BON_0103">Matriz_Ubi!$D$24:$D$35</definedName>
    <definedName name="CAJ_06">Matriz_Ubi!$G$2:$G$14</definedName>
    <definedName name="CAJ_0601">Matriz_Ubi!$BC$24:$BC$35</definedName>
    <definedName name="CAJ_0602">Matriz_Ubi!$BD$24:$BD$27</definedName>
    <definedName name="CAJ_1503">Matriz_Ubi!$EA$24:$EA$28</definedName>
    <definedName name="CAL_07">Matriz_Ubi!$H$2:$H$2</definedName>
    <definedName name="CAL_0804">Matriz_Ubi!$BT$24:$BT$31</definedName>
    <definedName name="CAM_0402">Matriz_Ubi!$AK$24:$AK$31</definedName>
    <definedName name="CAN_0502">Matriz_Ubi!$AS$24:$AS$29</definedName>
    <definedName name="CAN_0805">Matriz_Ubi!$BU$24:$BU$31</definedName>
    <definedName name="CAN_0806">Matriz_Ubi!$BV$24:$BV$31</definedName>
    <definedName name="CAN_1504">Matriz_Ubi!$EB$24:$EB$30</definedName>
    <definedName name="CAN_2302">Matriz_Ubi!$GF$24:$GF$29</definedName>
    <definedName name="CAÑ_1505">Matriz_Ubi!$EC$24:$EC$39</definedName>
    <definedName name="CAR_0206">Matriz_Ubi!$N$24:$N$34</definedName>
    <definedName name="CAR_0207">Matriz_Ubi!$O$24:$O$26</definedName>
    <definedName name="CAR_0403">Matriz_Ubi!$AL$24:$AL$36</definedName>
    <definedName name="CAR_2103">Matriz_Ubi!$FJ$24:$FJ$33</definedName>
    <definedName name="CAS_0208">Matriz_Ubi!$P$24:$P$27</definedName>
    <definedName name="CAS_0404">Matriz_Ubi!$AM$24:$AM$37</definedName>
    <definedName name="CAS_0904">Matriz_Ubi!$CG$24:$CG$36</definedName>
    <definedName name="CAY_0405">Matriz_Ubi!$AN$24:$AN$43</definedName>
    <definedName name="CEL_0603">Matriz_Ubi!$BE$24:$BE$35</definedName>
    <definedName name="CHA_0101">Matriz_Ubi!$B$24:$B$44</definedName>
    <definedName name="CHA_1203">Matriz_Ubi!$DC$24:$DC$29</definedName>
    <definedName name="CHE_1304">Matriz_Ubi!$DM$24:$DM$26</definedName>
    <definedName name="CHI_0306">Matriz_Ubi!$AH$24:$AH$34</definedName>
    <definedName name="CHI_1102">Matriz_Ubi!$CW$24:$CW$34</definedName>
    <definedName name="CHI_1401">Matriz_Ubi!$DV$24:$DV$43</definedName>
    <definedName name="CHO_0604">Matriz_Ubi!$BF$24:$BF$42</definedName>
    <definedName name="CHU_0807">Matriz_Ubi!$BW$24:$BW$31</definedName>
    <definedName name="CHU_0905">Matriz_Ubi!$CH$24:$CH$34</definedName>
    <definedName name="CHU_1209">Matriz_Ubi!$DI$24:$DI$32</definedName>
    <definedName name="CHU_2104">Matriz_Ubi!$FK$24:$FK$30</definedName>
    <definedName name="CIIU" localSheetId="5">Tabla8[CIIU Rev.4]</definedName>
    <definedName name="CIIU">Tabla8[CIIU Rev.4]</definedName>
    <definedName name="CIIU_DES" localSheetId="5">Tabla9[DESCRIPCION]</definedName>
    <definedName name="CIIU_DES">Tabla9[DESCRIPCION]</definedName>
    <definedName name="COD_DEP2">Lista_Ubigeo!#REF!</definedName>
    <definedName name="COD_PROV2">Lista_Ubigeo!#REF!</definedName>
    <definedName name="CON_0104">Matriz_Ubi!$E$24:$E$26</definedName>
    <definedName name="CON_0406">Matriz_Ubi!$AO$24:$AO$31</definedName>
    <definedName name="CON_0605">Matriz_Ubi!$BG$24:$BG$31</definedName>
    <definedName name="CON_1202">Matriz_Ubi!$DB$24:$DB$38</definedName>
    <definedName name="CON_2402">Matriz_Ubi!$GJ$24:$GJ$26</definedName>
    <definedName name="COR_0209">Matriz_Ubi!$Q$24:$Q$30</definedName>
    <definedName name="COR_2501">Matriz_Ubi!$GL$24:$GL$30</definedName>
    <definedName name="COT_0305">Matriz_Ubi!$AG$24:$AG$29</definedName>
    <definedName name="CUS_08">Matriz_Ubi!$I$2:$I$14</definedName>
    <definedName name="CUS_0801">Matriz_Ubi!$BQ$24:$BQ$31</definedName>
    <definedName name="CUT_0606">Matriz_Ubi!$BH$24:$BH$38</definedName>
    <definedName name="DAN_1902">Matriz_Ubi!$EX$24:$EX$31</definedName>
    <definedName name="DAT_1607">Matriz_Ubi!$EO$24:$EO$29</definedName>
    <definedName name="DOS_1003">Matriz_Ubi!$CM$24:$CM$32</definedName>
    <definedName name="EL__2105">Matriz_Ubi!$FL$24:$FL$28</definedName>
    <definedName name="EL__2203">Matriz_Ubi!$FW$24:$FW$28</definedName>
    <definedName name="ESP_0808">Matriz_Ubi!$BX$24:$BX$31</definedName>
    <definedName name="FER_1402">Matriz_Ubi!$DW$24:$DW$29</definedName>
    <definedName name="FiltoBuscarGiros">OFFSET(Lista!$Y$1,1,0,COUNTIF(Lista!$Y$1:$Y$623,"?*")-1)</definedName>
    <definedName name="GEN_1802">Matriz_Ubi!$EU$24:$EU$34</definedName>
    <definedName name="GRA_0307">Matriz_Ubi!$AI$24:$AI$37</definedName>
    <definedName name="GRA_1311">Matriz_Ubi!$DT$24:$DT$27</definedName>
    <definedName name="HUA_0201">Matriz_Ubi!$I$24:$I$35</definedName>
    <definedName name="HUA_0210">Matriz_Ubi!$R$24:$R$39</definedName>
    <definedName name="HUA_0211">Matriz_Ubi!$S$24:$S$28</definedName>
    <definedName name="HUA_0212">Matriz_Ubi!$T$24:$T$33</definedName>
    <definedName name="HUA_0501">Matriz_Ubi!$AR$24:$AR$39</definedName>
    <definedName name="HUA_0503">Matriz_Ubi!$AT$24:$AT$27</definedName>
    <definedName name="HUA_0504">Matriz_Ubi!$AU$24:$AU$35</definedName>
    <definedName name="HUA_0607">Matriz_Ubi!$BI$24:$BI$26</definedName>
    <definedName name="HUA_09">Matriz_Ubi!$J$2:$J$8</definedName>
    <definedName name="HUA_0901">Matriz_Ubi!$CD$24:$CD$42</definedName>
    <definedName name="HUA_0906">Matriz_Ubi!$CI$24:$CI$39</definedName>
    <definedName name="HUA_10">Matriz_Ubi!$K$2:$K$12</definedName>
    <definedName name="HUÁ_1001">Matriz_Ubi!$CK$24:$CK$36</definedName>
    <definedName name="HUA_1004">Matriz_Ubi!$CN$24:$CN$27</definedName>
    <definedName name="HUA_1005">Matriz_Ubi!$CO$24:$CO$34</definedName>
    <definedName name="HUA_1201">Matriz_Ubi!$DA$24:$DA$59</definedName>
    <definedName name="HUA_1506">Matriz_Ubi!$ED$24:$ED$35</definedName>
    <definedName name="HUA_1507">Matriz_Ubi!$EE$24:$EE$55</definedName>
    <definedName name="HUA_1508">Matriz_Ubi!$EF$24:$EF$35</definedName>
    <definedName name="HUA_2003">Matriz_Ubi!$FB$24:$FB$31</definedName>
    <definedName name="HUA_2106">Matriz_Ubi!$FM$24:$FM$31</definedName>
    <definedName name="HUA_2204">Matriz_Ubi!$FX$24:$FX$29</definedName>
    <definedName name="ICA_11">Matriz_Ubi!$L$2:$L$6</definedName>
    <definedName name="ICA_1101">Matriz_Ubi!$CV$24:$CV$37</definedName>
    <definedName name="ILO_1803">Matriz_Ubi!$EV$24:$EV$34</definedName>
    <definedName name="INTERIOR" localSheetId="5">Tabla2[INTERIOR]</definedName>
    <definedName name="INTERIOR">Tabla2[INTERIOR]</definedName>
    <definedName name="ISL_0407">Matriz_Ubi!$AP$24:$AP$29</definedName>
    <definedName name="JAÉ_0608">Matriz_Ubi!$BJ$24:$BJ$35</definedName>
    <definedName name="JAU_1204">Matriz_Ubi!$DD$24:$DD$57</definedName>
    <definedName name="JOR_2303">Matriz_Ubi!$GG$24:$GG$26</definedName>
    <definedName name="JUL_1305">Matriz_Ubi!$DN$24:$DN$27</definedName>
    <definedName name="JUN_12">Matriz_Ubi!$M$2:$M$10</definedName>
    <definedName name="JUN_1205">Matriz_Ubi!$DE$24:$DE$27</definedName>
    <definedName name="LA__0505">Matriz_Ubi!$AV$24:$AV$34</definedName>
    <definedName name="LA_0408">Matriz_Ubi!$AQ$24:$AQ$34</definedName>
    <definedName name="LA_0809">Matriz_Ubi!$BY$24:$BY$37</definedName>
    <definedName name="LAM_14">Matriz_Ubi!$O$2:$O$4</definedName>
    <definedName name="LAM_1403">Matriz_Ubi!$DX$24:$DX$35</definedName>
    <definedName name="LAM_2107">Matriz_Ubi!$FN$24:$FN$33</definedName>
    <definedName name="LAM_2205">Matriz_Ubi!$FY$24:$FY$34</definedName>
    <definedName name="LAU_1010">Matriz_Ubi!$CT$24:$CT$30</definedName>
    <definedName name="LEO_1006">Matriz_Ubi!$CP$24:$CP$33</definedName>
    <definedName name="LIB_13">Matriz_Ubi!$N$2:$N$13</definedName>
    <definedName name="LIM_15">Matriz_Ubi!$P$2:$P$11</definedName>
    <definedName name="LIM_1501">Matriz_Ubi!$DY$24:$DY$67</definedName>
    <definedName name="LISTAGIROS">Lista!$S$2:$S$232</definedName>
    <definedName name="LOR_16">Matriz_Ubi!$Q$2:$Q$9</definedName>
    <definedName name="LOR_1603">Matriz_Ubi!$EK$24:$EK$28</definedName>
    <definedName name="LUC_0506">Matriz_Ubi!$AW$24:$AW$44</definedName>
    <definedName name="LUY_0105">Matriz_Ubi!$F$24:$F$46</definedName>
    <definedName name="MAD_17">Matriz_Ubi!$R$2:$R$4</definedName>
    <definedName name="MAN_1702">Matriz_Ubi!$ER$24:$ER$27</definedName>
    <definedName name="MAR_0213">Matriz_Ubi!$U$24:$U$31</definedName>
    <definedName name="MAR_1007">Matriz_Ubi!$CQ$24:$CQ$28</definedName>
    <definedName name="MAR_1604">Matriz_Ubi!$EL$24:$EL$27</definedName>
    <definedName name="MAR_1801">Matriz_Ubi!$ET$24:$ET$29</definedName>
    <definedName name="MAR_2206">Matriz_Ubi!$FZ$24:$FZ$28</definedName>
    <definedName name="MAT_CONS" localSheetId="5">Tabla13[MAT_CONS]</definedName>
    <definedName name="MAT_CONS">Tabla13[MAT_CONS]</definedName>
    <definedName name="MAY_1601">Matriz_Ubi!$EI$24:$EI$34</definedName>
    <definedName name="MEL_2108">Matriz_Ubi!$FO$24:$FO$32</definedName>
    <definedName name="MOH_2109">Matriz_Ubi!$FP$24:$FP$27</definedName>
    <definedName name="Moneda" localSheetId="5">Tabla15[Moneda]</definedName>
    <definedName name="Moneda">Tabla15[Moneda]</definedName>
    <definedName name="MOQ_18">Matriz_Ubi!$S$2:$S$4</definedName>
    <definedName name="MOR_2004">Matriz_Ubi!$FC$24:$FC$33</definedName>
    <definedName name="MOY_2201">Matriz_Ubi!$FU$24:$FU$29</definedName>
    <definedName name="NAS_1103">Matriz_Ubi!$CX$24:$CX$28</definedName>
    <definedName name="NOTEE">Lista!$O$9</definedName>
    <definedName name="OCR_0214">Matriz_Ubi!$V$24:$V$33</definedName>
    <definedName name="Otros" localSheetId="5">Tabla7[OTROS]</definedName>
    <definedName name="Otros">Tabla7[OTROS]</definedName>
    <definedName name="OTU_1306">Matriz_Ubi!$DO$24:$DO$33</definedName>
    <definedName name="OXA_1903">Matriz_Ubi!$EY$24:$EY$31</definedName>
    <definedName name="OYÓ_1509">Matriz_Ubi!$EG$24:$EG$29</definedName>
    <definedName name="PAC_1008">Matriz_Ubi!$CR$24:$CR$27</definedName>
    <definedName name="PAC_1307">Matriz_Ubi!$DP$24:$DP$28</definedName>
    <definedName name="PAD_2503">Matriz_Ubi!$GN$24:$GN$28</definedName>
    <definedName name="PAI_2005">Matriz_Ubi!$FD$24:$FD$31</definedName>
    <definedName name="PAIS" localSheetId="5">Tabla6[PAIS]</definedName>
    <definedName name="PAIS">Tabla6[PAIS]</definedName>
    <definedName name="PAL_0215">Matriz_Ubi!$W$24:$W$34</definedName>
    <definedName name="PAL_1104">Matriz_Ubi!$CY$24:$CY$28</definedName>
    <definedName name="PAR_0507">Matriz_Ubi!$AX$24:$AX$31</definedName>
    <definedName name="PAR_0810">Matriz_Ubi!$BZ$24:$BZ$32</definedName>
    <definedName name="PAS_19">Matriz_Ubi!$T$2:$T$4</definedName>
    <definedName name="PAS_1901">Matriz_Ubi!$EW$24:$EW$36</definedName>
    <definedName name="PAT_1308">Matriz_Ubi!$DQ$24:$DQ$36</definedName>
    <definedName name="PÀU_0508">Matriz_Ubi!$AY$24:$AY$33</definedName>
    <definedName name="PAU_0811">Matriz_Ubi!$CA$24:$CA$29</definedName>
    <definedName name="Perú" localSheetId="5">Tabla5[PERU - DEPARTAMENTO]</definedName>
    <definedName name="Perú">Tabla5[PERU - DEPARTAMENTO]</definedName>
    <definedName name="PIC_2207">Matriz_Ubi!$GA$24:$GA$33</definedName>
    <definedName name="PIS_1105">Matriz_Ubi!$CZ$24:$CZ$31</definedName>
    <definedName name="PISO" localSheetId="5">Tabla10[PISO]</definedName>
    <definedName name="PISO">Tabla10[PISO]</definedName>
    <definedName name="PIU_20">Matriz_Ubi!$U$2:$U$9</definedName>
    <definedName name="PIU_2001">Matriz_Ubi!$EZ$24:$EZ$33</definedName>
    <definedName name="POM_0216">Matriz_Ubi!$X$24:$X$27</definedName>
    <definedName name="PRO_0701">Matriz_Ubi!$BP$24:$BP$30</definedName>
    <definedName name="PUE_1009">Matriz_Ubi!$CS$24:$CS$28</definedName>
    <definedName name="PUN_21">Matriz_Ubi!$V$2:$V$14</definedName>
    <definedName name="PUN_2101">Matriz_Ubi!$FH$24:$FH$38</definedName>
    <definedName name="PUR_2504">Matriz_Ubi!$GO$24:$GO$24</definedName>
    <definedName name="PUT_1608">Matriz_Ubi!$EP$24:$EP$27</definedName>
    <definedName name="QUI_0812">Matriz_Ubi!$CB$24:$CB$35</definedName>
    <definedName name="REC_0217">Matriz_Ubi!$Y$24:$Y$33</definedName>
    <definedName name="REQ_1605">Matriz_Ubi!$EM$24:$EM$34</definedName>
    <definedName name="RIO_2208">Matriz_Ubi!$GB$24:$GB$32</definedName>
    <definedName name="ROD_0106">Matriz_Ubi!$G$24:$G$35</definedName>
    <definedName name="RUC">Lista!$R$2:$R$3</definedName>
    <definedName name="SAN_0218">Matriz_Ubi!$Z$24:$Z$32</definedName>
    <definedName name="SAN_0609">Matriz_Ubi!$BK$24:$BK$30</definedName>
    <definedName name="SAN_0610">Matriz_Ubi!$BL$24:$BL$30</definedName>
    <definedName name="SAN_0611">Matriz_Ubi!$BM$24:$BM$36</definedName>
    <definedName name="SAN_0612">Matriz_Ubi!$BN$24:$BN$27</definedName>
    <definedName name="SAN_0613">Matriz_Ubi!$BO$24:$BO$34</definedName>
    <definedName name="SÁN_1309">Matriz_Ubi!$DR$24:$DR$31</definedName>
    <definedName name="SAN_1310">Matriz_Ubi!$DS$24:$DS$31</definedName>
    <definedName name="SAN_2110">Matriz_Ubi!$FQ$24:$FQ$28</definedName>
    <definedName name="SAN_2111">Matriz_Ubi!$FR$24:$FR$28</definedName>
    <definedName name="SAN_2112">Matriz_Ubi!$FS$24:$FS$33</definedName>
    <definedName name="SAN_22">Matriz_Ubi!$W$2:$W$11</definedName>
    <definedName name="SAN_2209">Matriz_Ubi!$GC$24:$GC$37</definedName>
    <definedName name="SAT_1206">Matriz_Ubi!$DF$24:$DF$32</definedName>
    <definedName name="SEC_2008">Matriz_Ubi!$FG$24:$FG$29</definedName>
    <definedName name="SIH_0219">Matriz_Ubi!$AA$24:$AA$33</definedName>
    <definedName name="SOTANO" localSheetId="5">Tabla11[SOTANO]</definedName>
    <definedName name="SOTANO">Tabla11[SOTANO]</definedName>
    <definedName name="SUB_URB" localSheetId="5">Tabla4[SUB_URB]</definedName>
    <definedName name="SUB_URB">Tabla4[SUB_URB]</definedName>
    <definedName name="SUC_0509">Matriz_Ubi!$AZ$24:$AZ$34</definedName>
    <definedName name="SUL_2006">Matriz_Ubi!$FE$24:$FE$31</definedName>
    <definedName name="TABLA_GIRO">Lista!$S$2:$S$609</definedName>
    <definedName name="TABLA_TEMPORAL">DatosInfo!$A$1:$A$160</definedName>
    <definedName name="TABLA_USOS">Lista!$N$2:$N$12</definedName>
    <definedName name="TABLA_USOS_11">Lista!$N$12</definedName>
    <definedName name="TAC_23">Matriz_Ubi!$X$2:$X$5</definedName>
    <definedName name="TAC_2301">Matriz_Ubi!$GE$24:$GE$34</definedName>
    <definedName name="TAH_1703">Matriz_Ubi!$ES$24:$ES$26</definedName>
    <definedName name="TAL_2007">Matriz_Ubi!$FF$24:$FF$30</definedName>
    <definedName name="TAM_1701">Matriz_Ubi!$EQ$24:$EQ$27</definedName>
    <definedName name="TAR_1207">Matriz_Ubi!$DG$24:$DG$32</definedName>
    <definedName name="TAR_2304">Matriz_Ubi!$GH$24:$GH$31</definedName>
    <definedName name="TAY_0907">Matriz_Ubi!$CJ$24:$CJ$44</definedName>
    <definedName name="TEE">Lista!$O$12:$O$34</definedName>
    <definedName name="TIPO" localSheetId="5">Tabla16[TIPO]</definedName>
    <definedName name="TIPO">Tabla16[TIPO]</definedName>
    <definedName name="TIPOVIA">[1]TIPOVIA!$C$3:$C$19</definedName>
    <definedName name="TOC_2210">Matriz_Ubi!$GD$24:$GD$28</definedName>
    <definedName name="TRU_1301">Matriz_Ubi!$DJ$24:$DJ$34</definedName>
    <definedName name="TUM_24">Matriz_Ubi!$Y$2:$Y$4</definedName>
    <definedName name="TUM_2401">Matriz_Ubi!$GI$24:$GI$29</definedName>
    <definedName name="UCA_1606">Matriz_Ubi!$EN$24:$EN$29</definedName>
    <definedName name="UCA_25">Matriz_Ubi!$Z$2:$Z$5</definedName>
    <definedName name="URB" localSheetId="5">Tabla3[URB]</definedName>
    <definedName name="URB">Tabla3[URB]</definedName>
    <definedName name="URU_0813">Matriz_Ubi!$CC$24:$CC$30</definedName>
    <definedName name="USOS" localSheetId="5">Tabla14[USOS]</definedName>
    <definedName name="USOS">Tabla14[USOS]</definedName>
    <definedName name="UTC_0107">Matriz_Ubi!$H$24:$H$30</definedName>
    <definedName name="VIA" localSheetId="5">Tabla1[VIA]</definedName>
    <definedName name="VIA">Tabla1[VIA]</definedName>
    <definedName name="VÍC_0510">Matriz_Ubi!$BA$24:$BA$35</definedName>
    <definedName name="VIL_0511">Matriz_Ubi!$BB$24:$BB$31</definedName>
    <definedName name="VIR_1312">Matriz_Ubi!$DU$24:$DU$26</definedName>
    <definedName name="YAR_1011">Matriz_Ubi!$CU$24:$CU$31</definedName>
    <definedName name="YAU_1208">Matriz_Ubi!$DH$24:$DH$33</definedName>
    <definedName name="YAU_1510">Matriz_Ubi!$EH$24:$EH$56</definedName>
    <definedName name="YUN_0220">Matriz_Ubi!$AB$24:$AB$31</definedName>
    <definedName name="YUN_2113">Matriz_Ubi!$FT$24:$FT$30</definedName>
    <definedName name="ZAR_2403">Matriz_Ubi!$GK$24:$GK$27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5" i="18" l="1"/>
  <c r="AS5" i="18"/>
  <c r="AR5" i="18"/>
  <c r="AQ5" i="18"/>
  <c r="AP5" i="18"/>
  <c r="AO5" i="18"/>
  <c r="AN5" i="18"/>
  <c r="AL5" i="18"/>
  <c r="AK5" i="18"/>
  <c r="BA19" i="18"/>
  <c r="AV19" i="18"/>
  <c r="AT19" i="18"/>
  <c r="AM19" i="18"/>
  <c r="AW19" i="18" s="1" a="1"/>
  <c r="AI19" i="18" a="1"/>
  <c r="AI19" i="18" s="1"/>
  <c r="BA18" i="18"/>
  <c r="AV18" i="18"/>
  <c r="AT18" i="18"/>
  <c r="AM18" i="18"/>
  <c r="AW18" i="18" s="1" a="1"/>
  <c r="AI18" i="18" a="1"/>
  <c r="AI18" i="18" s="1"/>
  <c r="BA17" i="18"/>
  <c r="AV17" i="18"/>
  <c r="AT17" i="18"/>
  <c r="AM17" i="18"/>
  <c r="AI17" i="18" a="1"/>
  <c r="AI17" i="18" s="1"/>
  <c r="W19" i="18" a="1"/>
  <c r="V18" i="18" a="1"/>
  <c r="V17" i="18" a="1"/>
  <c r="AW19" i="18" l="1"/>
  <c r="W19" i="18"/>
  <c r="AW17" i="18" a="1"/>
  <c r="AW17" i="18" s="1"/>
  <c r="AW18" i="18"/>
  <c r="V17" i="18"/>
  <c r="V18" i="18"/>
  <c r="BA16" i="18"/>
  <c r="AV16" i="18"/>
  <c r="AT16" i="18"/>
  <c r="AM16" i="18"/>
  <c r="AW16" i="18" s="1" a="1"/>
  <c r="AI16" i="18" a="1"/>
  <c r="AI16" i="18" s="1"/>
  <c r="BA15" i="18"/>
  <c r="AV15" i="18"/>
  <c r="AT15" i="18"/>
  <c r="AM15" i="18"/>
  <c r="AI15" i="18" a="1"/>
  <c r="AI15" i="18" s="1"/>
  <c r="W18" i="18" a="1"/>
  <c r="W15" i="18" a="1"/>
  <c r="V19" i="18" a="1"/>
  <c r="W17" i="18" a="1"/>
  <c r="W16" i="18" a="1"/>
  <c r="W18" i="18" l="1"/>
  <c r="V19" i="18"/>
  <c r="W17" i="18"/>
  <c r="W16" i="18"/>
  <c r="W15" i="18"/>
  <c r="AW15" i="18" a="1"/>
  <c r="AW15" i="18" s="1"/>
  <c r="AW16" i="18"/>
  <c r="V15" i="18" a="1"/>
  <c r="V16" i="18" a="1"/>
  <c r="V16" i="18" l="1"/>
  <c r="V15" i="18"/>
  <c r="L2" i="14"/>
  <c r="U188" i="22"/>
  <c r="U187" i="22"/>
  <c r="U186" i="22"/>
  <c r="U185" i="22"/>
  <c r="U184" i="22"/>
  <c r="U183" i="22"/>
  <c r="U182" i="22"/>
  <c r="U181" i="22"/>
  <c r="U180" i="22"/>
  <c r="U179" i="22"/>
  <c r="U178" i="22"/>
  <c r="U177" i="22"/>
  <c r="U176" i="22"/>
  <c r="U175" i="22"/>
  <c r="U174" i="22"/>
  <c r="U173" i="22"/>
  <c r="U172" i="22"/>
  <c r="U171" i="22"/>
  <c r="U170" i="22"/>
  <c r="U169" i="22"/>
  <c r="U168" i="22"/>
  <c r="U167" i="22"/>
  <c r="U166" i="22"/>
  <c r="U165" i="22"/>
  <c r="U164" i="22"/>
  <c r="U163" i="22"/>
  <c r="U162" i="22"/>
  <c r="U161" i="22"/>
  <c r="U160" i="22"/>
  <c r="U159" i="22"/>
  <c r="U158" i="22"/>
  <c r="U157" i="22"/>
  <c r="U156" i="22"/>
  <c r="U155" i="22"/>
  <c r="U154" i="22"/>
  <c r="U153" i="22"/>
  <c r="U152" i="22"/>
  <c r="U151" i="22"/>
  <c r="U150" i="22"/>
  <c r="U149" i="22"/>
  <c r="U148" i="22"/>
  <c r="U147" i="22"/>
  <c r="U146" i="22"/>
  <c r="U145" i="22"/>
  <c r="U144" i="22"/>
  <c r="U143" i="22"/>
  <c r="U142" i="22"/>
  <c r="U141" i="22"/>
  <c r="U140" i="22"/>
  <c r="U139" i="22"/>
  <c r="U138" i="22"/>
  <c r="U137" i="22"/>
  <c r="U136" i="22"/>
  <c r="U135" i="22"/>
  <c r="AD134" i="22"/>
  <c r="U134" i="22"/>
  <c r="AD133" i="22"/>
  <c r="U133" i="22"/>
  <c r="AD132" i="22"/>
  <c r="U132" i="22"/>
  <c r="AD131" i="22"/>
  <c r="U131" i="22"/>
  <c r="AD130" i="22"/>
  <c r="U130" i="22"/>
  <c r="AD129" i="22"/>
  <c r="U129" i="22"/>
  <c r="AD128" i="22"/>
  <c r="U128" i="22"/>
  <c r="AD127" i="22"/>
  <c r="U127" i="22"/>
  <c r="AD126" i="22"/>
  <c r="U126" i="22"/>
  <c r="AD125" i="22"/>
  <c r="U125" i="22"/>
  <c r="AD124" i="22"/>
  <c r="U124" i="22"/>
  <c r="AD123" i="22"/>
  <c r="U123" i="22"/>
  <c r="AD122" i="22"/>
  <c r="U122" i="22"/>
  <c r="AD121" i="22"/>
  <c r="U121" i="22"/>
  <c r="AD120" i="22"/>
  <c r="U120" i="22"/>
  <c r="AD119" i="22"/>
  <c r="U119" i="22"/>
  <c r="AD118" i="22"/>
  <c r="U118" i="22"/>
  <c r="AD117" i="22"/>
  <c r="U117" i="22"/>
  <c r="AD116" i="22"/>
  <c r="U116" i="22"/>
  <c r="AD115" i="22"/>
  <c r="U115" i="22"/>
  <c r="AD114" i="22"/>
  <c r="U114" i="22"/>
  <c r="AD113" i="22"/>
  <c r="U113" i="22"/>
  <c r="AD112" i="22"/>
  <c r="U112" i="22"/>
  <c r="AD111" i="22"/>
  <c r="U111" i="22"/>
  <c r="AD110" i="22"/>
  <c r="U110" i="22"/>
  <c r="AD109" i="22"/>
  <c r="U109" i="22"/>
  <c r="AD108" i="22"/>
  <c r="U108" i="22"/>
  <c r="AD107" i="22"/>
  <c r="U107" i="22"/>
  <c r="AD106" i="22"/>
  <c r="U106" i="22"/>
  <c r="AD105" i="22"/>
  <c r="U105" i="22"/>
  <c r="AD104" i="22"/>
  <c r="U104" i="22"/>
  <c r="AD103" i="22"/>
  <c r="U103" i="22"/>
  <c r="AD102" i="22"/>
  <c r="U102" i="22"/>
  <c r="AD101" i="22"/>
  <c r="U101" i="22"/>
  <c r="AD100" i="22"/>
  <c r="U100" i="22"/>
  <c r="AD99" i="22"/>
  <c r="U99" i="22"/>
  <c r="AD98" i="22"/>
  <c r="U98" i="22"/>
  <c r="AD97" i="22"/>
  <c r="U97" i="22"/>
  <c r="AD96" i="22"/>
  <c r="U96" i="22"/>
  <c r="AD95" i="22"/>
  <c r="U95" i="22"/>
  <c r="AD94" i="22"/>
  <c r="U94" i="22"/>
  <c r="AD93" i="22"/>
  <c r="U93" i="22"/>
  <c r="AD92" i="22"/>
  <c r="U92" i="22"/>
  <c r="AD91" i="22"/>
  <c r="U91" i="22"/>
  <c r="AD90" i="22"/>
  <c r="U90" i="22"/>
  <c r="AD89" i="22"/>
  <c r="U89" i="22"/>
  <c r="AD88" i="22"/>
  <c r="U88" i="22"/>
  <c r="AD87" i="22"/>
  <c r="U87" i="22"/>
  <c r="AD86" i="22"/>
  <c r="U86" i="22"/>
  <c r="AD85" i="22"/>
  <c r="U85" i="22"/>
  <c r="AD84" i="22"/>
  <c r="U84" i="22"/>
  <c r="AD83" i="22"/>
  <c r="U83" i="22"/>
  <c r="AD82" i="22"/>
  <c r="U82" i="22"/>
  <c r="AD81" i="22"/>
  <c r="U81" i="22"/>
  <c r="AD80" i="22"/>
  <c r="U80" i="22"/>
  <c r="AD79" i="22"/>
  <c r="U79" i="22"/>
  <c r="AD78" i="22"/>
  <c r="U78" i="22"/>
  <c r="AD77" i="22"/>
  <c r="U77" i="22"/>
  <c r="AD76" i="22"/>
  <c r="U76" i="22"/>
  <c r="AD75" i="22"/>
  <c r="U75" i="22"/>
  <c r="AD74" i="22"/>
  <c r="U74" i="22"/>
  <c r="AD73" i="22"/>
  <c r="U73" i="22"/>
  <c r="AD72" i="22"/>
  <c r="U72" i="22"/>
  <c r="AD71" i="22"/>
  <c r="U71" i="22"/>
  <c r="AD70" i="22"/>
  <c r="U70" i="22"/>
  <c r="AD69" i="22"/>
  <c r="U69" i="22"/>
  <c r="AD68" i="22"/>
  <c r="U68" i="22"/>
  <c r="AD67" i="22"/>
  <c r="U67" i="22"/>
  <c r="AD66" i="22"/>
  <c r="U66" i="22"/>
  <c r="AD65" i="22"/>
  <c r="U65" i="22"/>
  <c r="AD64" i="22"/>
  <c r="U64" i="22"/>
  <c r="AD63" i="22"/>
  <c r="U63" i="22"/>
  <c r="AD62" i="22"/>
  <c r="U62" i="22"/>
  <c r="AD61" i="22"/>
  <c r="U61" i="22"/>
  <c r="AD60" i="22"/>
  <c r="U60" i="22"/>
  <c r="AD59" i="22"/>
  <c r="U59" i="22"/>
  <c r="AD58" i="22"/>
  <c r="Z58" i="22"/>
  <c r="U58" i="22"/>
  <c r="AD57" i="22"/>
  <c r="Z57" i="22"/>
  <c r="U57" i="22"/>
  <c r="AD56" i="22"/>
  <c r="Z56" i="22"/>
  <c r="U56" i="22"/>
  <c r="AD55" i="22"/>
  <c r="Z55" i="22"/>
  <c r="U55" i="22"/>
  <c r="AD54" i="22"/>
  <c r="Z54" i="22"/>
  <c r="U54" i="22"/>
  <c r="AD53" i="22"/>
  <c r="Z53" i="22"/>
  <c r="U53" i="22"/>
  <c r="AD52" i="22"/>
  <c r="Z52" i="22"/>
  <c r="U52" i="22"/>
  <c r="AD51" i="22"/>
  <c r="Z51" i="22"/>
  <c r="U51" i="22"/>
  <c r="AD50" i="22"/>
  <c r="Z50" i="22"/>
  <c r="U50" i="22"/>
  <c r="AD49" i="22"/>
  <c r="Z49" i="22"/>
  <c r="U49" i="22"/>
  <c r="AD48" i="22"/>
  <c r="Z48" i="22"/>
  <c r="U48" i="22"/>
  <c r="AD47" i="22"/>
  <c r="Z47" i="22"/>
  <c r="U47" i="22"/>
  <c r="AD46" i="22"/>
  <c r="Z46" i="22"/>
  <c r="U46" i="22"/>
  <c r="AD45" i="22"/>
  <c r="Z45" i="22"/>
  <c r="U45" i="22"/>
  <c r="AD44" i="22"/>
  <c r="Z44" i="22"/>
  <c r="U44" i="22"/>
  <c r="AD43" i="22"/>
  <c r="Z43" i="22"/>
  <c r="U43" i="22"/>
  <c r="AD42" i="22"/>
  <c r="Z42" i="22"/>
  <c r="U42" i="22"/>
  <c r="AD41" i="22"/>
  <c r="Z41" i="22"/>
  <c r="U41" i="22"/>
  <c r="AD40" i="22"/>
  <c r="Z40" i="22"/>
  <c r="U40" i="22"/>
  <c r="AD39" i="22"/>
  <c r="Z39" i="22"/>
  <c r="U39" i="22"/>
  <c r="AD38" i="22"/>
  <c r="Z38" i="22"/>
  <c r="U38" i="22"/>
  <c r="AD37" i="22"/>
  <c r="Z37" i="22"/>
  <c r="U37" i="22"/>
  <c r="AD36" i="22"/>
  <c r="Z36" i="22"/>
  <c r="U36" i="22"/>
  <c r="AD35" i="22"/>
  <c r="Z35" i="22"/>
  <c r="U35" i="22"/>
  <c r="AD34" i="22"/>
  <c r="Z34" i="22"/>
  <c r="U34" i="22"/>
  <c r="AD33" i="22"/>
  <c r="Z33" i="22"/>
  <c r="U33" i="22"/>
  <c r="AD32" i="22"/>
  <c r="Z32" i="22"/>
  <c r="U32" i="22"/>
  <c r="AD31" i="22"/>
  <c r="Z31" i="22"/>
  <c r="U31" i="22"/>
  <c r="AD30" i="22"/>
  <c r="Z30" i="22"/>
  <c r="U30" i="22"/>
  <c r="AD29" i="22"/>
  <c r="Z29" i="22"/>
  <c r="U29" i="22"/>
  <c r="AD28" i="22"/>
  <c r="Z28" i="22"/>
  <c r="U28" i="22"/>
  <c r="AD27" i="22"/>
  <c r="Z27" i="22"/>
  <c r="U27" i="22"/>
  <c r="AD26" i="22"/>
  <c r="Z26" i="22"/>
  <c r="U26" i="22"/>
  <c r="AD25" i="22"/>
  <c r="Z25" i="22"/>
  <c r="U25" i="22"/>
  <c r="AD24" i="22"/>
  <c r="Z24" i="22"/>
  <c r="U24" i="22"/>
  <c r="AD23" i="22"/>
  <c r="Z23" i="22"/>
  <c r="U23" i="22"/>
  <c r="AD22" i="22"/>
  <c r="Z22" i="22"/>
  <c r="U22" i="22"/>
  <c r="AD21" i="22"/>
  <c r="Z21" i="22"/>
  <c r="U21" i="22"/>
  <c r="AD20" i="22"/>
  <c r="Z20" i="22"/>
  <c r="U20" i="22"/>
  <c r="AD19" i="22"/>
  <c r="Z19" i="22"/>
  <c r="U19" i="22"/>
  <c r="AD18" i="22"/>
  <c r="Z18" i="22"/>
  <c r="U18" i="22"/>
  <c r="AD17" i="22"/>
  <c r="Z17" i="22"/>
  <c r="U17" i="22"/>
  <c r="AD16" i="22"/>
  <c r="Z16" i="22"/>
  <c r="U16" i="22"/>
  <c r="AD15" i="22"/>
  <c r="Z15" i="22"/>
  <c r="U15" i="22"/>
  <c r="AD14" i="22"/>
  <c r="Z14" i="22"/>
  <c r="U14" i="22"/>
  <c r="AD13" i="22"/>
  <c r="Z13" i="22"/>
  <c r="U13" i="22"/>
  <c r="AD12" i="22"/>
  <c r="Z12" i="22"/>
  <c r="U12" i="22"/>
  <c r="AD11" i="22"/>
  <c r="Z11" i="22"/>
  <c r="U11" i="22"/>
  <c r="AD10" i="22"/>
  <c r="Z10" i="22"/>
  <c r="U10" i="22"/>
  <c r="AD9" i="22"/>
  <c r="Z9" i="22"/>
  <c r="U9" i="22"/>
  <c r="AD8" i="22"/>
  <c r="Z8" i="22"/>
  <c r="U8" i="22"/>
  <c r="AD7" i="22"/>
  <c r="Z7" i="22"/>
  <c r="U7" i="22"/>
  <c r="AD6" i="22"/>
  <c r="Z6" i="22"/>
  <c r="U6" i="22"/>
  <c r="AD5" i="22"/>
  <c r="Z5" i="22"/>
  <c r="U5" i="22"/>
  <c r="AD4" i="22"/>
  <c r="Z4" i="22"/>
  <c r="U4" i="22"/>
  <c r="AD3" i="22"/>
  <c r="Z3" i="22"/>
  <c r="U3" i="22"/>
  <c r="AD2" i="22"/>
  <c r="Z2" i="22"/>
  <c r="U2" i="22"/>
  <c r="M1879" i="15"/>
  <c r="L1879" i="15"/>
  <c r="M1878" i="15"/>
  <c r="L1878" i="15"/>
  <c r="M1877" i="15"/>
  <c r="L1877" i="15"/>
  <c r="M1876" i="15"/>
  <c r="L1876" i="15"/>
  <c r="M1875" i="15"/>
  <c r="L1875" i="15"/>
  <c r="M1874" i="15"/>
  <c r="L1874" i="15"/>
  <c r="M1873" i="15"/>
  <c r="L1873" i="15"/>
  <c r="M1872" i="15"/>
  <c r="L1872" i="15"/>
  <c r="M1871" i="15"/>
  <c r="L1871" i="15"/>
  <c r="M1870" i="15"/>
  <c r="L1870" i="15"/>
  <c r="M1869" i="15"/>
  <c r="L1869" i="15"/>
  <c r="M1868" i="15"/>
  <c r="L1868" i="15"/>
  <c r="M1867" i="15"/>
  <c r="L1867" i="15"/>
  <c r="M1866" i="15"/>
  <c r="L1866" i="15"/>
  <c r="M1865" i="15"/>
  <c r="L1865" i="15"/>
  <c r="M1864" i="15"/>
  <c r="L1864" i="15"/>
  <c r="M1863" i="15"/>
  <c r="L1863" i="15"/>
  <c r="M1862" i="15"/>
  <c r="L1862" i="15"/>
  <c r="M1861" i="15"/>
  <c r="L1861" i="15"/>
  <c r="M1860" i="15"/>
  <c r="L1860" i="15"/>
  <c r="M1859" i="15"/>
  <c r="L1859" i="15"/>
  <c r="M1858" i="15"/>
  <c r="L1858" i="15"/>
  <c r="M1857" i="15"/>
  <c r="L1857" i="15"/>
  <c r="M1856" i="15"/>
  <c r="L1856" i="15"/>
  <c r="M1855" i="15"/>
  <c r="L1855" i="15"/>
  <c r="M1854" i="15"/>
  <c r="L1854" i="15"/>
  <c r="M1853" i="15"/>
  <c r="L1853" i="15"/>
  <c r="M1852" i="15"/>
  <c r="L1852" i="15"/>
  <c r="M1851" i="15"/>
  <c r="L1851" i="15"/>
  <c r="M1850" i="15"/>
  <c r="L1850" i="15"/>
  <c r="M1849" i="15"/>
  <c r="L1849" i="15"/>
  <c r="M1848" i="15"/>
  <c r="L1848" i="15"/>
  <c r="M1847" i="15"/>
  <c r="L1847" i="15"/>
  <c r="M1846" i="15"/>
  <c r="L1846" i="15"/>
  <c r="M1845" i="15"/>
  <c r="L1845" i="15"/>
  <c r="M1844" i="15"/>
  <c r="L1844" i="15"/>
  <c r="M1843" i="15"/>
  <c r="L1843" i="15"/>
  <c r="M1842" i="15"/>
  <c r="L1842" i="15"/>
  <c r="M1841" i="15"/>
  <c r="L1841" i="15"/>
  <c r="M1840" i="15"/>
  <c r="L1840" i="15"/>
  <c r="M1839" i="15"/>
  <c r="L1839" i="15"/>
  <c r="M1838" i="15"/>
  <c r="L1838" i="15"/>
  <c r="M1837" i="15"/>
  <c r="L1837" i="15"/>
  <c r="M1836" i="15"/>
  <c r="L1836" i="15"/>
  <c r="M1835" i="15"/>
  <c r="L1835" i="15"/>
  <c r="M1834" i="15"/>
  <c r="L1834" i="15"/>
  <c r="M1833" i="15"/>
  <c r="L1833" i="15"/>
  <c r="M1832" i="15"/>
  <c r="L1832" i="15"/>
  <c r="M1831" i="15"/>
  <c r="L1831" i="15"/>
  <c r="M1830" i="15"/>
  <c r="L1830" i="15"/>
  <c r="M1829" i="15"/>
  <c r="L1829" i="15"/>
  <c r="M1828" i="15"/>
  <c r="L1828" i="15"/>
  <c r="M1827" i="15"/>
  <c r="L1827" i="15"/>
  <c r="M1826" i="15"/>
  <c r="L1826" i="15"/>
  <c r="M1825" i="15"/>
  <c r="L1825" i="15"/>
  <c r="M1824" i="15"/>
  <c r="L1824" i="15"/>
  <c r="M1823" i="15"/>
  <c r="L1823" i="15"/>
  <c r="M1822" i="15"/>
  <c r="L1822" i="15"/>
  <c r="M1821" i="15"/>
  <c r="L1821" i="15"/>
  <c r="M1820" i="15"/>
  <c r="L1820" i="15"/>
  <c r="M1819" i="15"/>
  <c r="L1819" i="15"/>
  <c r="M1818" i="15"/>
  <c r="L1818" i="15"/>
  <c r="M1817" i="15"/>
  <c r="L1817" i="15"/>
  <c r="M1816" i="15"/>
  <c r="L1816" i="15"/>
  <c r="M1815" i="15"/>
  <c r="L1815" i="15"/>
  <c r="M1814" i="15"/>
  <c r="L1814" i="15"/>
  <c r="M1813" i="15"/>
  <c r="L1813" i="15"/>
  <c r="M1812" i="15"/>
  <c r="L1812" i="15"/>
  <c r="M1811" i="15"/>
  <c r="L1811" i="15"/>
  <c r="M1810" i="15"/>
  <c r="L1810" i="15"/>
  <c r="M1809" i="15"/>
  <c r="L1809" i="15"/>
  <c r="M1808" i="15"/>
  <c r="L1808" i="15"/>
  <c r="M1807" i="15"/>
  <c r="L1807" i="15"/>
  <c r="M1806" i="15"/>
  <c r="L1806" i="15"/>
  <c r="M1805" i="15"/>
  <c r="L1805" i="15"/>
  <c r="M1804" i="15"/>
  <c r="L1804" i="15"/>
  <c r="M1803" i="15"/>
  <c r="L1803" i="15"/>
  <c r="M1802" i="15"/>
  <c r="L1802" i="15"/>
  <c r="M1801" i="15"/>
  <c r="L1801" i="15"/>
  <c r="M1800" i="15"/>
  <c r="L1800" i="15"/>
  <c r="M1799" i="15"/>
  <c r="L1799" i="15"/>
  <c r="M1798" i="15"/>
  <c r="L1798" i="15"/>
  <c r="M1797" i="15"/>
  <c r="L1797" i="15"/>
  <c r="M1796" i="15"/>
  <c r="L1796" i="15"/>
  <c r="M1795" i="15"/>
  <c r="L1795" i="15"/>
  <c r="M1794" i="15"/>
  <c r="L1794" i="15"/>
  <c r="M1793" i="15"/>
  <c r="L1793" i="15"/>
  <c r="M1792" i="15"/>
  <c r="L1792" i="15"/>
  <c r="M1791" i="15"/>
  <c r="L1791" i="15"/>
  <c r="M1790" i="15"/>
  <c r="L1790" i="15"/>
  <c r="M1789" i="15"/>
  <c r="L1789" i="15"/>
  <c r="M1788" i="15"/>
  <c r="L1788" i="15"/>
  <c r="M1787" i="15"/>
  <c r="L1787" i="15"/>
  <c r="M1786" i="15"/>
  <c r="L1786" i="15"/>
  <c r="M1785" i="15"/>
  <c r="L1785" i="15"/>
  <c r="M1784" i="15"/>
  <c r="L1784" i="15"/>
  <c r="M1783" i="15"/>
  <c r="L1783" i="15"/>
  <c r="M1782" i="15"/>
  <c r="L1782" i="15"/>
  <c r="M1781" i="15"/>
  <c r="L1781" i="15"/>
  <c r="M1780" i="15"/>
  <c r="L1780" i="15"/>
  <c r="M1779" i="15"/>
  <c r="L1779" i="15"/>
  <c r="M1778" i="15"/>
  <c r="L1778" i="15"/>
  <c r="M1777" i="15"/>
  <c r="L1777" i="15"/>
  <c r="M1776" i="15"/>
  <c r="L1776" i="15"/>
  <c r="M1775" i="15"/>
  <c r="L1775" i="15"/>
  <c r="M1774" i="15"/>
  <c r="L1774" i="15"/>
  <c r="M1773" i="15"/>
  <c r="L1773" i="15"/>
  <c r="M1772" i="15"/>
  <c r="L1772" i="15"/>
  <c r="M1771" i="15"/>
  <c r="L1771" i="15"/>
  <c r="M1770" i="15"/>
  <c r="L1770" i="15"/>
  <c r="M1769" i="15"/>
  <c r="L1769" i="15"/>
  <c r="M1768" i="15"/>
  <c r="L1768" i="15"/>
  <c r="M1767" i="15"/>
  <c r="L1767" i="15"/>
  <c r="M1766" i="15"/>
  <c r="L1766" i="15"/>
  <c r="M1765" i="15"/>
  <c r="L1765" i="15"/>
  <c r="M1764" i="15"/>
  <c r="L1764" i="15"/>
  <c r="M1763" i="15"/>
  <c r="L1763" i="15"/>
  <c r="M1762" i="15"/>
  <c r="L1762" i="15"/>
  <c r="M1761" i="15"/>
  <c r="L1761" i="15"/>
  <c r="M1760" i="15"/>
  <c r="L1760" i="15"/>
  <c r="M1759" i="15"/>
  <c r="L1759" i="15"/>
  <c r="M1758" i="15"/>
  <c r="L1758" i="15"/>
  <c r="M1757" i="15"/>
  <c r="L1757" i="15"/>
  <c r="M1756" i="15"/>
  <c r="L1756" i="15"/>
  <c r="M1755" i="15"/>
  <c r="L1755" i="15"/>
  <c r="M1754" i="15"/>
  <c r="L1754" i="15"/>
  <c r="M1753" i="15"/>
  <c r="L1753" i="15"/>
  <c r="M1752" i="15"/>
  <c r="L1752" i="15"/>
  <c r="M1751" i="15"/>
  <c r="L1751" i="15"/>
  <c r="M1750" i="15"/>
  <c r="L1750" i="15"/>
  <c r="M1749" i="15"/>
  <c r="L1749" i="15"/>
  <c r="M1748" i="15"/>
  <c r="L1748" i="15"/>
  <c r="M1747" i="15"/>
  <c r="L1747" i="15"/>
  <c r="M1746" i="15"/>
  <c r="L1746" i="15"/>
  <c r="M1745" i="15"/>
  <c r="L1745" i="15"/>
  <c r="M1744" i="15"/>
  <c r="L1744" i="15"/>
  <c r="M1743" i="15"/>
  <c r="L1743" i="15"/>
  <c r="M1742" i="15"/>
  <c r="L1742" i="15"/>
  <c r="M1741" i="15"/>
  <c r="L1741" i="15"/>
  <c r="M1740" i="15"/>
  <c r="L1740" i="15"/>
  <c r="M1739" i="15"/>
  <c r="L1739" i="15"/>
  <c r="M1738" i="15"/>
  <c r="L1738" i="15"/>
  <c r="M1737" i="15"/>
  <c r="L1737" i="15"/>
  <c r="M1736" i="15"/>
  <c r="L1736" i="15"/>
  <c r="M1735" i="15"/>
  <c r="L1735" i="15"/>
  <c r="M1734" i="15"/>
  <c r="L1734" i="15"/>
  <c r="M1733" i="15"/>
  <c r="L1733" i="15"/>
  <c r="M1732" i="15"/>
  <c r="L1732" i="15"/>
  <c r="M1731" i="15"/>
  <c r="L1731" i="15"/>
  <c r="M1730" i="15"/>
  <c r="L1730" i="15"/>
  <c r="M1729" i="15"/>
  <c r="L1729" i="15"/>
  <c r="M1728" i="15"/>
  <c r="L1728" i="15"/>
  <c r="M1727" i="15"/>
  <c r="L1727" i="15"/>
  <c r="M1726" i="15"/>
  <c r="L1726" i="15"/>
  <c r="M1725" i="15"/>
  <c r="L1725" i="15"/>
  <c r="M1724" i="15"/>
  <c r="L1724" i="15"/>
  <c r="M1723" i="15"/>
  <c r="L1723" i="15"/>
  <c r="M1722" i="15"/>
  <c r="L1722" i="15"/>
  <c r="M1721" i="15"/>
  <c r="L1721" i="15"/>
  <c r="M1720" i="15"/>
  <c r="L1720" i="15"/>
  <c r="M1719" i="15"/>
  <c r="L1719" i="15"/>
  <c r="M1718" i="15"/>
  <c r="L1718" i="15"/>
  <c r="M1717" i="15"/>
  <c r="L1717" i="15"/>
  <c r="M1716" i="15"/>
  <c r="L1716" i="15"/>
  <c r="M1715" i="15"/>
  <c r="L1715" i="15"/>
  <c r="M1714" i="15"/>
  <c r="L1714" i="15"/>
  <c r="M1713" i="15"/>
  <c r="L1713" i="15"/>
  <c r="M1712" i="15"/>
  <c r="L1712" i="15"/>
  <c r="M1711" i="15"/>
  <c r="L1711" i="15"/>
  <c r="M1710" i="15"/>
  <c r="L1710" i="15"/>
  <c r="M1709" i="15"/>
  <c r="L1709" i="15"/>
  <c r="M1708" i="15"/>
  <c r="L1708" i="15"/>
  <c r="M1707" i="15"/>
  <c r="L1707" i="15"/>
  <c r="M1706" i="15"/>
  <c r="L1706" i="15"/>
  <c r="M1705" i="15"/>
  <c r="L1705" i="15"/>
  <c r="M1704" i="15"/>
  <c r="L1704" i="15"/>
  <c r="M1703" i="15"/>
  <c r="L1703" i="15"/>
  <c r="M1702" i="15"/>
  <c r="L1702" i="15"/>
  <c r="M1701" i="15"/>
  <c r="L1701" i="15"/>
  <c r="M1700" i="15"/>
  <c r="L1700" i="15"/>
  <c r="M1699" i="15"/>
  <c r="L1699" i="15"/>
  <c r="M1698" i="15"/>
  <c r="L1698" i="15"/>
  <c r="M1697" i="15"/>
  <c r="L1697" i="15"/>
  <c r="M1696" i="15"/>
  <c r="L1696" i="15"/>
  <c r="M1695" i="15"/>
  <c r="L1695" i="15"/>
  <c r="M1694" i="15"/>
  <c r="L1694" i="15"/>
  <c r="M1693" i="15"/>
  <c r="L1693" i="15"/>
  <c r="M1692" i="15"/>
  <c r="L1692" i="15"/>
  <c r="M1691" i="15"/>
  <c r="L1691" i="15"/>
  <c r="M1690" i="15"/>
  <c r="L1690" i="15"/>
  <c r="M1689" i="15"/>
  <c r="L1689" i="15"/>
  <c r="M1688" i="15"/>
  <c r="L1688" i="15"/>
  <c r="M1687" i="15"/>
  <c r="L1687" i="15"/>
  <c r="M1686" i="15"/>
  <c r="L1686" i="15"/>
  <c r="M1685" i="15"/>
  <c r="L1685" i="15"/>
  <c r="M1684" i="15"/>
  <c r="L1684" i="15"/>
  <c r="M1683" i="15"/>
  <c r="L1683" i="15"/>
  <c r="M1682" i="15"/>
  <c r="L1682" i="15"/>
  <c r="M1681" i="15"/>
  <c r="L1681" i="15"/>
  <c r="M1680" i="15"/>
  <c r="L1680" i="15"/>
  <c r="M1679" i="15"/>
  <c r="L1679" i="15"/>
  <c r="M1678" i="15"/>
  <c r="L1678" i="15"/>
  <c r="M1677" i="15"/>
  <c r="L1677" i="15"/>
  <c r="M1676" i="15"/>
  <c r="L1676" i="15"/>
  <c r="M1675" i="15"/>
  <c r="L1675" i="15"/>
  <c r="M1674" i="15"/>
  <c r="L1674" i="15"/>
  <c r="M1673" i="15"/>
  <c r="L1673" i="15"/>
  <c r="M1672" i="15"/>
  <c r="L1672" i="15"/>
  <c r="M1671" i="15"/>
  <c r="L1671" i="15"/>
  <c r="M1670" i="15"/>
  <c r="L1670" i="15"/>
  <c r="M1669" i="15"/>
  <c r="L1669" i="15"/>
  <c r="M1668" i="15"/>
  <c r="L1668" i="15"/>
  <c r="M1667" i="15"/>
  <c r="L1667" i="15"/>
  <c r="M1666" i="15"/>
  <c r="L1666" i="15"/>
  <c r="M1665" i="15"/>
  <c r="L1665" i="15"/>
  <c r="M1664" i="15"/>
  <c r="L1664" i="15"/>
  <c r="M1663" i="15"/>
  <c r="L1663" i="15"/>
  <c r="M1662" i="15"/>
  <c r="L1662" i="15"/>
  <c r="M1661" i="15"/>
  <c r="L1661" i="15"/>
  <c r="M1660" i="15"/>
  <c r="L1660" i="15"/>
  <c r="M1659" i="15"/>
  <c r="L1659" i="15"/>
  <c r="M1658" i="15"/>
  <c r="L1658" i="15"/>
  <c r="M1657" i="15"/>
  <c r="L1657" i="15"/>
  <c r="M1656" i="15"/>
  <c r="L1656" i="15"/>
  <c r="M1655" i="15"/>
  <c r="L1655" i="15"/>
  <c r="M1654" i="15"/>
  <c r="L1654" i="15"/>
  <c r="M1653" i="15"/>
  <c r="L1653" i="15"/>
  <c r="M1652" i="15"/>
  <c r="L1652" i="15"/>
  <c r="M1651" i="15"/>
  <c r="L1651" i="15"/>
  <c r="M1650" i="15"/>
  <c r="L1650" i="15"/>
  <c r="M1649" i="15"/>
  <c r="L1649" i="15"/>
  <c r="M1648" i="15"/>
  <c r="L1648" i="15"/>
  <c r="M1647" i="15"/>
  <c r="L1647" i="15"/>
  <c r="M1646" i="15"/>
  <c r="L1646" i="15"/>
  <c r="M1645" i="15"/>
  <c r="L1645" i="15"/>
  <c r="M1644" i="15"/>
  <c r="L1644" i="15"/>
  <c r="M1643" i="15"/>
  <c r="L1643" i="15"/>
  <c r="M1642" i="15"/>
  <c r="L1642" i="15"/>
  <c r="M1641" i="15"/>
  <c r="L1641" i="15"/>
  <c r="M1640" i="15"/>
  <c r="L1640" i="15"/>
  <c r="M1639" i="15"/>
  <c r="L1639" i="15"/>
  <c r="M1638" i="15"/>
  <c r="L1638" i="15"/>
  <c r="M1637" i="15"/>
  <c r="L1637" i="15"/>
  <c r="M1636" i="15"/>
  <c r="L1636" i="15"/>
  <c r="M1635" i="15"/>
  <c r="L1635" i="15"/>
  <c r="M1634" i="15"/>
  <c r="L1634" i="15"/>
  <c r="M1633" i="15"/>
  <c r="L1633" i="15"/>
  <c r="M1632" i="15"/>
  <c r="L1632" i="15"/>
  <c r="M1631" i="15"/>
  <c r="L1631" i="15"/>
  <c r="M1630" i="15"/>
  <c r="L1630" i="15"/>
  <c r="M1629" i="15"/>
  <c r="L1629" i="15"/>
  <c r="M1628" i="15"/>
  <c r="L1628" i="15"/>
  <c r="M1627" i="15"/>
  <c r="L1627" i="15"/>
  <c r="M1626" i="15"/>
  <c r="L1626" i="15"/>
  <c r="M1625" i="15"/>
  <c r="L1625" i="15"/>
  <c r="M1624" i="15"/>
  <c r="L1624" i="15"/>
  <c r="M1623" i="15"/>
  <c r="L1623" i="15"/>
  <c r="M1622" i="15"/>
  <c r="L1622" i="15"/>
  <c r="M1621" i="15"/>
  <c r="L1621" i="15"/>
  <c r="M1620" i="15"/>
  <c r="L1620" i="15"/>
  <c r="M1619" i="15"/>
  <c r="L1619" i="15"/>
  <c r="M1618" i="15"/>
  <c r="L1618" i="15"/>
  <c r="M1617" i="15"/>
  <c r="L1617" i="15"/>
  <c r="M1616" i="15"/>
  <c r="L1616" i="15"/>
  <c r="M1615" i="15"/>
  <c r="L1615" i="15"/>
  <c r="M1614" i="15"/>
  <c r="L1614" i="15"/>
  <c r="M1613" i="15"/>
  <c r="L1613" i="15"/>
  <c r="M1612" i="15"/>
  <c r="L1612" i="15"/>
  <c r="M1611" i="15"/>
  <c r="L1611" i="15"/>
  <c r="M1610" i="15"/>
  <c r="L1610" i="15"/>
  <c r="M1609" i="15"/>
  <c r="L1609" i="15"/>
  <c r="M1608" i="15"/>
  <c r="L1608" i="15"/>
  <c r="M1607" i="15"/>
  <c r="L1607" i="15"/>
  <c r="M1606" i="15"/>
  <c r="L1606" i="15"/>
  <c r="M1605" i="15"/>
  <c r="L1605" i="15"/>
  <c r="M1604" i="15"/>
  <c r="L1604" i="15"/>
  <c r="M1603" i="15"/>
  <c r="L1603" i="15"/>
  <c r="M1602" i="15"/>
  <c r="L1602" i="15"/>
  <c r="M1601" i="15"/>
  <c r="L1601" i="15"/>
  <c r="M1600" i="15"/>
  <c r="L1600" i="15"/>
  <c r="M1599" i="15"/>
  <c r="L1599" i="15"/>
  <c r="M1598" i="15"/>
  <c r="L1598" i="15"/>
  <c r="M1597" i="15"/>
  <c r="L1597" i="15"/>
  <c r="M1596" i="15"/>
  <c r="L1596" i="15"/>
  <c r="M1595" i="15"/>
  <c r="L1595" i="15"/>
  <c r="M1594" i="15"/>
  <c r="L1594" i="15"/>
  <c r="M1593" i="15"/>
  <c r="L1593" i="15"/>
  <c r="M1592" i="15"/>
  <c r="L1592" i="15"/>
  <c r="M1591" i="15"/>
  <c r="L1591" i="15"/>
  <c r="M1590" i="15"/>
  <c r="L1590" i="15"/>
  <c r="M1589" i="15"/>
  <c r="L1589" i="15"/>
  <c r="M1588" i="15"/>
  <c r="L1588" i="15"/>
  <c r="M1587" i="15"/>
  <c r="L1587" i="15"/>
  <c r="M1586" i="15"/>
  <c r="L1586" i="15"/>
  <c r="M1585" i="15"/>
  <c r="L1585" i="15"/>
  <c r="M1584" i="15"/>
  <c r="L1584" i="15"/>
  <c r="M1583" i="15"/>
  <c r="L1583" i="15"/>
  <c r="M1582" i="15"/>
  <c r="L1582" i="15"/>
  <c r="M1581" i="15"/>
  <c r="L1581" i="15"/>
  <c r="M1580" i="15"/>
  <c r="L1580" i="15"/>
  <c r="M1579" i="15"/>
  <c r="L1579" i="15"/>
  <c r="M1578" i="15"/>
  <c r="L1578" i="15"/>
  <c r="M1577" i="15"/>
  <c r="L1577" i="15"/>
  <c r="M1576" i="15"/>
  <c r="L1576" i="15"/>
  <c r="M1575" i="15"/>
  <c r="L1575" i="15"/>
  <c r="M1574" i="15"/>
  <c r="L1574" i="15"/>
  <c r="M1573" i="15"/>
  <c r="L1573" i="15"/>
  <c r="M1572" i="15"/>
  <c r="L1572" i="15"/>
  <c r="M1571" i="15"/>
  <c r="L1571" i="15"/>
  <c r="M1570" i="15"/>
  <c r="L1570" i="15"/>
  <c r="M1569" i="15"/>
  <c r="L1569" i="15"/>
  <c r="M1568" i="15"/>
  <c r="L1568" i="15"/>
  <c r="M1567" i="15"/>
  <c r="L1567" i="15"/>
  <c r="M1566" i="15"/>
  <c r="L1566" i="15"/>
  <c r="M1565" i="15"/>
  <c r="L1565" i="15"/>
  <c r="M1564" i="15"/>
  <c r="L1564" i="15"/>
  <c r="M1563" i="15"/>
  <c r="L1563" i="15"/>
  <c r="M1562" i="15"/>
  <c r="L1562" i="15"/>
  <c r="M1561" i="15"/>
  <c r="L1561" i="15"/>
  <c r="M1560" i="15"/>
  <c r="L1560" i="15"/>
  <c r="M1559" i="15"/>
  <c r="L1559" i="15"/>
  <c r="M1558" i="15"/>
  <c r="L1558" i="15"/>
  <c r="M1557" i="15"/>
  <c r="L1557" i="15"/>
  <c r="M1556" i="15"/>
  <c r="L1556" i="15"/>
  <c r="M1555" i="15"/>
  <c r="L1555" i="15"/>
  <c r="M1554" i="15"/>
  <c r="L1554" i="15"/>
  <c r="M1553" i="15"/>
  <c r="L1553" i="15"/>
  <c r="M1552" i="15"/>
  <c r="L1552" i="15"/>
  <c r="M1551" i="15"/>
  <c r="L1551" i="15"/>
  <c r="M1550" i="15"/>
  <c r="L1550" i="15"/>
  <c r="M1549" i="15"/>
  <c r="L1549" i="15"/>
  <c r="M1548" i="15"/>
  <c r="L1548" i="15"/>
  <c r="M1547" i="15"/>
  <c r="L1547" i="15"/>
  <c r="M1546" i="15"/>
  <c r="L1546" i="15"/>
  <c r="M1545" i="15"/>
  <c r="L1545" i="15"/>
  <c r="M1544" i="15"/>
  <c r="L1544" i="15"/>
  <c r="M1543" i="15"/>
  <c r="L1543" i="15"/>
  <c r="M1542" i="15"/>
  <c r="L1542" i="15"/>
  <c r="M1541" i="15"/>
  <c r="L1541" i="15"/>
  <c r="M1540" i="15"/>
  <c r="L1540" i="15"/>
  <c r="M1539" i="15"/>
  <c r="L1539" i="15"/>
  <c r="M1538" i="15"/>
  <c r="L1538" i="15"/>
  <c r="M1537" i="15"/>
  <c r="L1537" i="15"/>
  <c r="M1536" i="15"/>
  <c r="L1536" i="15"/>
  <c r="M1535" i="15"/>
  <c r="L1535" i="15"/>
  <c r="M1534" i="15"/>
  <c r="L1534" i="15"/>
  <c r="M1533" i="15"/>
  <c r="L1533" i="15"/>
  <c r="M1532" i="15"/>
  <c r="L1532" i="15"/>
  <c r="M1531" i="15"/>
  <c r="L1531" i="15"/>
  <c r="M1530" i="15"/>
  <c r="L1530" i="15"/>
  <c r="M1529" i="15"/>
  <c r="L1529" i="15"/>
  <c r="M1528" i="15"/>
  <c r="L1528" i="15"/>
  <c r="M1527" i="15"/>
  <c r="L1527" i="15"/>
  <c r="M1526" i="15"/>
  <c r="L1526" i="15"/>
  <c r="M1525" i="15"/>
  <c r="L1525" i="15"/>
  <c r="M1524" i="15"/>
  <c r="L1524" i="15"/>
  <c r="M1523" i="15"/>
  <c r="L1523" i="15"/>
  <c r="M1522" i="15"/>
  <c r="L1522" i="15"/>
  <c r="M1521" i="15"/>
  <c r="L1521" i="15"/>
  <c r="M1520" i="15"/>
  <c r="L1520" i="15"/>
  <c r="M1519" i="15"/>
  <c r="L1519" i="15"/>
  <c r="M1518" i="15"/>
  <c r="L1518" i="15"/>
  <c r="M1517" i="15"/>
  <c r="L1517" i="15"/>
  <c r="M1516" i="15"/>
  <c r="L1516" i="15"/>
  <c r="M1515" i="15"/>
  <c r="L1515" i="15"/>
  <c r="M1514" i="15"/>
  <c r="L1514" i="15"/>
  <c r="M1513" i="15"/>
  <c r="L1513" i="15"/>
  <c r="M1512" i="15"/>
  <c r="L1512" i="15"/>
  <c r="M1511" i="15"/>
  <c r="L1511" i="15"/>
  <c r="M1510" i="15"/>
  <c r="L1510" i="15"/>
  <c r="M1509" i="15"/>
  <c r="L1509" i="15"/>
  <c r="M1508" i="15"/>
  <c r="L1508" i="15"/>
  <c r="M1507" i="15"/>
  <c r="L1507" i="15"/>
  <c r="M1506" i="15"/>
  <c r="L1506" i="15"/>
  <c r="M1505" i="15"/>
  <c r="L1505" i="15"/>
  <c r="M1504" i="15"/>
  <c r="L1504" i="15"/>
  <c r="M1503" i="15"/>
  <c r="L1503" i="15"/>
  <c r="M1502" i="15"/>
  <c r="L1502" i="15"/>
  <c r="M1501" i="15"/>
  <c r="L1501" i="15"/>
  <c r="M1500" i="15"/>
  <c r="L1500" i="15"/>
  <c r="M1499" i="15"/>
  <c r="L1499" i="15"/>
  <c r="M1498" i="15"/>
  <c r="L1498" i="15"/>
  <c r="M1497" i="15"/>
  <c r="L1497" i="15"/>
  <c r="M1496" i="15"/>
  <c r="L1496" i="15"/>
  <c r="M1495" i="15"/>
  <c r="L1495" i="15"/>
  <c r="M1494" i="15"/>
  <c r="L1494" i="15"/>
  <c r="M1493" i="15"/>
  <c r="L1493" i="15"/>
  <c r="M1492" i="15"/>
  <c r="L1492" i="15"/>
  <c r="M1491" i="15"/>
  <c r="L1491" i="15"/>
  <c r="M1490" i="15"/>
  <c r="L1490" i="15"/>
  <c r="M1489" i="15"/>
  <c r="L1489" i="15"/>
  <c r="M1488" i="15"/>
  <c r="L1488" i="15"/>
  <c r="M1487" i="15"/>
  <c r="L1487" i="15"/>
  <c r="M1486" i="15"/>
  <c r="L1486" i="15"/>
  <c r="M1485" i="15"/>
  <c r="L1485" i="15"/>
  <c r="M1484" i="15"/>
  <c r="L1484" i="15"/>
  <c r="M1483" i="15"/>
  <c r="L1483" i="15"/>
  <c r="M1482" i="15"/>
  <c r="L1482" i="15"/>
  <c r="M1481" i="15"/>
  <c r="L1481" i="15"/>
  <c r="M1480" i="15"/>
  <c r="L1480" i="15"/>
  <c r="M1479" i="15"/>
  <c r="L1479" i="15"/>
  <c r="M1478" i="15"/>
  <c r="L1478" i="15"/>
  <c r="M1477" i="15"/>
  <c r="L1477" i="15"/>
  <c r="M1476" i="15"/>
  <c r="L1476" i="15"/>
  <c r="M1475" i="15"/>
  <c r="L1475" i="15"/>
  <c r="M1474" i="15"/>
  <c r="L1474" i="15"/>
  <c r="M1473" i="15"/>
  <c r="L1473" i="15"/>
  <c r="M1472" i="15"/>
  <c r="L1472" i="15"/>
  <c r="M1471" i="15"/>
  <c r="L1471" i="15"/>
  <c r="M1470" i="15"/>
  <c r="L1470" i="15"/>
  <c r="M1469" i="15"/>
  <c r="L1469" i="15"/>
  <c r="M1468" i="15"/>
  <c r="L1468" i="15"/>
  <c r="M1467" i="15"/>
  <c r="L1467" i="15"/>
  <c r="M1466" i="15"/>
  <c r="L1466" i="15"/>
  <c r="M1465" i="15"/>
  <c r="L1465" i="15"/>
  <c r="M1464" i="15"/>
  <c r="L1464" i="15"/>
  <c r="M1463" i="15"/>
  <c r="L1463" i="15"/>
  <c r="M1462" i="15"/>
  <c r="L1462" i="15"/>
  <c r="M1461" i="15"/>
  <c r="L1461" i="15"/>
  <c r="M1460" i="15"/>
  <c r="L1460" i="15"/>
  <c r="M1459" i="15"/>
  <c r="L1459" i="15"/>
  <c r="M1458" i="15"/>
  <c r="L1458" i="15"/>
  <c r="M1457" i="15"/>
  <c r="L1457" i="15"/>
  <c r="M1456" i="15"/>
  <c r="L1456" i="15"/>
  <c r="M1455" i="15"/>
  <c r="L1455" i="15"/>
  <c r="M1454" i="15"/>
  <c r="L1454" i="15"/>
  <c r="M1453" i="15"/>
  <c r="L1453" i="15"/>
  <c r="M1452" i="15"/>
  <c r="L1452" i="15"/>
  <c r="M1451" i="15"/>
  <c r="L1451" i="15"/>
  <c r="M1450" i="15"/>
  <c r="L1450" i="15"/>
  <c r="M1449" i="15"/>
  <c r="L1449" i="15"/>
  <c r="M1448" i="15"/>
  <c r="L1448" i="15"/>
  <c r="M1447" i="15"/>
  <c r="L1447" i="15"/>
  <c r="M1446" i="15"/>
  <c r="L1446" i="15"/>
  <c r="M1445" i="15"/>
  <c r="L1445" i="15"/>
  <c r="M1444" i="15"/>
  <c r="L1444" i="15"/>
  <c r="M1443" i="15"/>
  <c r="L1443" i="15"/>
  <c r="M1442" i="15"/>
  <c r="L1442" i="15"/>
  <c r="M1441" i="15"/>
  <c r="L1441" i="15"/>
  <c r="M1440" i="15"/>
  <c r="L1440" i="15"/>
  <c r="M1439" i="15"/>
  <c r="L1439" i="15"/>
  <c r="M1438" i="15"/>
  <c r="L1438" i="15"/>
  <c r="M1437" i="15"/>
  <c r="L1437" i="15"/>
  <c r="M1436" i="15"/>
  <c r="L1436" i="15"/>
  <c r="M1435" i="15"/>
  <c r="L1435" i="15"/>
  <c r="M1434" i="15"/>
  <c r="L1434" i="15"/>
  <c r="M1433" i="15"/>
  <c r="L1433" i="15"/>
  <c r="M1432" i="15"/>
  <c r="L1432" i="15"/>
  <c r="M1431" i="15"/>
  <c r="L1431" i="15"/>
  <c r="M1430" i="15"/>
  <c r="L1430" i="15"/>
  <c r="M1429" i="15"/>
  <c r="L1429" i="15"/>
  <c r="M1428" i="15"/>
  <c r="L1428" i="15"/>
  <c r="M1427" i="15"/>
  <c r="L1427" i="15"/>
  <c r="M1426" i="15"/>
  <c r="L1426" i="15"/>
  <c r="M1425" i="15"/>
  <c r="L1425" i="15"/>
  <c r="M1424" i="15"/>
  <c r="L1424" i="15"/>
  <c r="M1423" i="15"/>
  <c r="L1423" i="15"/>
  <c r="M1422" i="15"/>
  <c r="L1422" i="15"/>
  <c r="M1421" i="15"/>
  <c r="L1421" i="15"/>
  <c r="M1420" i="15"/>
  <c r="L1420" i="15"/>
  <c r="M1419" i="15"/>
  <c r="L1419" i="15"/>
  <c r="M1418" i="15"/>
  <c r="L1418" i="15"/>
  <c r="M1417" i="15"/>
  <c r="L1417" i="15"/>
  <c r="M1416" i="15"/>
  <c r="L1416" i="15"/>
  <c r="M1415" i="15"/>
  <c r="L1415" i="15"/>
  <c r="M1414" i="15"/>
  <c r="L1414" i="15"/>
  <c r="M1413" i="15"/>
  <c r="L1413" i="15"/>
  <c r="M1412" i="15"/>
  <c r="L1412" i="15"/>
  <c r="M1411" i="15"/>
  <c r="L1411" i="15"/>
  <c r="M1410" i="15"/>
  <c r="L1410" i="15"/>
  <c r="M1409" i="15"/>
  <c r="L1409" i="15"/>
  <c r="M1408" i="15"/>
  <c r="L1408" i="15"/>
  <c r="M1407" i="15"/>
  <c r="L1407" i="15"/>
  <c r="M1406" i="15"/>
  <c r="L1406" i="15"/>
  <c r="M1405" i="15"/>
  <c r="L1405" i="15"/>
  <c r="M1404" i="15"/>
  <c r="L1404" i="15"/>
  <c r="M1403" i="15"/>
  <c r="L1403" i="15"/>
  <c r="M1402" i="15"/>
  <c r="L1402" i="15"/>
  <c r="M1401" i="15"/>
  <c r="L1401" i="15"/>
  <c r="M1400" i="15"/>
  <c r="L1400" i="15"/>
  <c r="M1399" i="15"/>
  <c r="L1399" i="15"/>
  <c r="M1398" i="15"/>
  <c r="L1398" i="15"/>
  <c r="M1397" i="15"/>
  <c r="L1397" i="15"/>
  <c r="M1396" i="15"/>
  <c r="L1396" i="15"/>
  <c r="M1395" i="15"/>
  <c r="L1395" i="15"/>
  <c r="M1394" i="15"/>
  <c r="L1394" i="15"/>
  <c r="M1393" i="15"/>
  <c r="L1393" i="15"/>
  <c r="M1392" i="15"/>
  <c r="L1392" i="15"/>
  <c r="M1391" i="15"/>
  <c r="L1391" i="15"/>
  <c r="M1390" i="15"/>
  <c r="L1390" i="15"/>
  <c r="M1389" i="15"/>
  <c r="L1389" i="15"/>
  <c r="M1388" i="15"/>
  <c r="L1388" i="15"/>
  <c r="M1387" i="15"/>
  <c r="L1387" i="15"/>
  <c r="M1386" i="15"/>
  <c r="L1386" i="15"/>
  <c r="M1385" i="15"/>
  <c r="L1385" i="15"/>
  <c r="M1384" i="15"/>
  <c r="L1384" i="15"/>
  <c r="M1383" i="15"/>
  <c r="L1383" i="15"/>
  <c r="M1382" i="15"/>
  <c r="L1382" i="15"/>
  <c r="M1381" i="15"/>
  <c r="L1381" i="15"/>
  <c r="M1380" i="15"/>
  <c r="L1380" i="15"/>
  <c r="M1379" i="15"/>
  <c r="L1379" i="15"/>
  <c r="M1378" i="15"/>
  <c r="L1378" i="15"/>
  <c r="M1377" i="15"/>
  <c r="L1377" i="15"/>
  <c r="M1376" i="15"/>
  <c r="L1376" i="15"/>
  <c r="M1375" i="15"/>
  <c r="L1375" i="15"/>
  <c r="M1374" i="15"/>
  <c r="L1374" i="15"/>
  <c r="M1373" i="15"/>
  <c r="L1373" i="15"/>
  <c r="M1372" i="15"/>
  <c r="L1372" i="15"/>
  <c r="M1371" i="15"/>
  <c r="L1371" i="15"/>
  <c r="M1370" i="15"/>
  <c r="L1370" i="15"/>
  <c r="M1369" i="15"/>
  <c r="L1369" i="15"/>
  <c r="M1368" i="15"/>
  <c r="L1368" i="15"/>
  <c r="M1367" i="15"/>
  <c r="L1367" i="15"/>
  <c r="M1366" i="15"/>
  <c r="L1366" i="15"/>
  <c r="M1365" i="15"/>
  <c r="L1365" i="15"/>
  <c r="M1364" i="15"/>
  <c r="L1364" i="15"/>
  <c r="M1363" i="15"/>
  <c r="L1363" i="15"/>
  <c r="M1362" i="15"/>
  <c r="L1362" i="15"/>
  <c r="M1361" i="15"/>
  <c r="L1361" i="15"/>
  <c r="M1360" i="15"/>
  <c r="L1360" i="15"/>
  <c r="M1359" i="15"/>
  <c r="L1359" i="15"/>
  <c r="M1358" i="15"/>
  <c r="L1358" i="15"/>
  <c r="M1357" i="15"/>
  <c r="L1357" i="15"/>
  <c r="M1356" i="15"/>
  <c r="L1356" i="15"/>
  <c r="M1355" i="15"/>
  <c r="L1355" i="15"/>
  <c r="M1354" i="15"/>
  <c r="L1354" i="15"/>
  <c r="M1353" i="15"/>
  <c r="L1353" i="15"/>
  <c r="M1352" i="15"/>
  <c r="L1352" i="15"/>
  <c r="M1351" i="15"/>
  <c r="L1351" i="15"/>
  <c r="M1350" i="15"/>
  <c r="L1350" i="15"/>
  <c r="M1349" i="15"/>
  <c r="L1349" i="15"/>
  <c r="M1348" i="15"/>
  <c r="L1348" i="15"/>
  <c r="M1347" i="15"/>
  <c r="L1347" i="15"/>
  <c r="M1346" i="15"/>
  <c r="L1346" i="15"/>
  <c r="M1345" i="15"/>
  <c r="L1345" i="15"/>
  <c r="M1344" i="15"/>
  <c r="L1344" i="15"/>
  <c r="M1343" i="15"/>
  <c r="L1343" i="15"/>
  <c r="M1342" i="15"/>
  <c r="L1342" i="15"/>
  <c r="M1341" i="15"/>
  <c r="L1341" i="15"/>
  <c r="M1340" i="15"/>
  <c r="L1340" i="15"/>
  <c r="M1339" i="15"/>
  <c r="L1339" i="15"/>
  <c r="M1338" i="15"/>
  <c r="L1338" i="15"/>
  <c r="M1337" i="15"/>
  <c r="L1337" i="15"/>
  <c r="M1336" i="15"/>
  <c r="L1336" i="15"/>
  <c r="M1335" i="15"/>
  <c r="L1335" i="15"/>
  <c r="M1334" i="15"/>
  <c r="L1334" i="15"/>
  <c r="M1333" i="15"/>
  <c r="L1333" i="15"/>
  <c r="M1332" i="15"/>
  <c r="L1332" i="15"/>
  <c r="M1331" i="15"/>
  <c r="L1331" i="15"/>
  <c r="M1330" i="15"/>
  <c r="L1330" i="15"/>
  <c r="M1329" i="15"/>
  <c r="L1329" i="15"/>
  <c r="M1328" i="15"/>
  <c r="L1328" i="15"/>
  <c r="M1327" i="15"/>
  <c r="L1327" i="15"/>
  <c r="M1326" i="15"/>
  <c r="L1326" i="15"/>
  <c r="M1325" i="15"/>
  <c r="L1325" i="15"/>
  <c r="M1324" i="15"/>
  <c r="L1324" i="15"/>
  <c r="M1323" i="15"/>
  <c r="L1323" i="15"/>
  <c r="M1322" i="15"/>
  <c r="L1322" i="15"/>
  <c r="M1321" i="15"/>
  <c r="L1321" i="15"/>
  <c r="M1320" i="15"/>
  <c r="L1320" i="15"/>
  <c r="M1319" i="15"/>
  <c r="L1319" i="15"/>
  <c r="M1318" i="15"/>
  <c r="L1318" i="15"/>
  <c r="M1317" i="15"/>
  <c r="L1317" i="15"/>
  <c r="M1316" i="15"/>
  <c r="L1316" i="15"/>
  <c r="M1315" i="15"/>
  <c r="L1315" i="15"/>
  <c r="M1314" i="15"/>
  <c r="L1314" i="15"/>
  <c r="M1313" i="15"/>
  <c r="L1313" i="15"/>
  <c r="M1312" i="15"/>
  <c r="L1312" i="15"/>
  <c r="M1311" i="15"/>
  <c r="L1311" i="15"/>
  <c r="M1310" i="15"/>
  <c r="L1310" i="15"/>
  <c r="M1309" i="15"/>
  <c r="L1309" i="15"/>
  <c r="M1308" i="15"/>
  <c r="L1308" i="15"/>
  <c r="M1307" i="15"/>
  <c r="L1307" i="15"/>
  <c r="M1306" i="15"/>
  <c r="L1306" i="15"/>
  <c r="M1305" i="15"/>
  <c r="L1305" i="15"/>
  <c r="M1304" i="15"/>
  <c r="L1304" i="15"/>
  <c r="M1303" i="15"/>
  <c r="L1303" i="15"/>
  <c r="M1302" i="15"/>
  <c r="L1302" i="15"/>
  <c r="M1301" i="15"/>
  <c r="L1301" i="15"/>
  <c r="M1300" i="15"/>
  <c r="L1300" i="15"/>
  <c r="M1299" i="15"/>
  <c r="L1299" i="15"/>
  <c r="M1298" i="15"/>
  <c r="L1298" i="15"/>
  <c r="M1297" i="15"/>
  <c r="L1297" i="15"/>
  <c r="M1296" i="15"/>
  <c r="L1296" i="15"/>
  <c r="M1295" i="15"/>
  <c r="L1295" i="15"/>
  <c r="M1294" i="15"/>
  <c r="L1294" i="15"/>
  <c r="M1293" i="15"/>
  <c r="L1293" i="15"/>
  <c r="M1292" i="15"/>
  <c r="L1292" i="15"/>
  <c r="M1291" i="15"/>
  <c r="L1291" i="15"/>
  <c r="M1290" i="15"/>
  <c r="L1290" i="15"/>
  <c r="M1289" i="15"/>
  <c r="L1289" i="15"/>
  <c r="M1288" i="15"/>
  <c r="L1288" i="15"/>
  <c r="M1287" i="15"/>
  <c r="L1287" i="15"/>
  <c r="M1286" i="15"/>
  <c r="L1286" i="15"/>
  <c r="M1285" i="15"/>
  <c r="L1285" i="15"/>
  <c r="M1284" i="15"/>
  <c r="L1284" i="15"/>
  <c r="M1283" i="15"/>
  <c r="L1283" i="15"/>
  <c r="M1282" i="15"/>
  <c r="L1282" i="15"/>
  <c r="M1281" i="15"/>
  <c r="L1281" i="15"/>
  <c r="M1280" i="15"/>
  <c r="L1280" i="15"/>
  <c r="M1279" i="15"/>
  <c r="L1279" i="15"/>
  <c r="M1278" i="15"/>
  <c r="L1278" i="15"/>
  <c r="M1277" i="15"/>
  <c r="L1277" i="15"/>
  <c r="M1276" i="15"/>
  <c r="L1276" i="15"/>
  <c r="M1275" i="15"/>
  <c r="L1275" i="15"/>
  <c r="M1274" i="15"/>
  <c r="L1274" i="15"/>
  <c r="M1273" i="15"/>
  <c r="L1273" i="15"/>
  <c r="M1272" i="15"/>
  <c r="L1272" i="15"/>
  <c r="M1271" i="15"/>
  <c r="L1271" i="15"/>
  <c r="M1270" i="15"/>
  <c r="L1270" i="15"/>
  <c r="M1269" i="15"/>
  <c r="L1269" i="15"/>
  <c r="M1268" i="15"/>
  <c r="L1268" i="15"/>
  <c r="M1267" i="15"/>
  <c r="L1267" i="15"/>
  <c r="M1266" i="15"/>
  <c r="L1266" i="15"/>
  <c r="M1265" i="15"/>
  <c r="L1265" i="15"/>
  <c r="M1264" i="15"/>
  <c r="L1264" i="15"/>
  <c r="M1263" i="15"/>
  <c r="L1263" i="15"/>
  <c r="M1262" i="15"/>
  <c r="L1262" i="15"/>
  <c r="M1261" i="15"/>
  <c r="L1261" i="15"/>
  <c r="M1260" i="15"/>
  <c r="L1260" i="15"/>
  <c r="M1259" i="15"/>
  <c r="L1259" i="15"/>
  <c r="M1258" i="15"/>
  <c r="L1258" i="15"/>
  <c r="M1257" i="15"/>
  <c r="L1257" i="15"/>
  <c r="M1256" i="15"/>
  <c r="L1256" i="15"/>
  <c r="M1255" i="15"/>
  <c r="L1255" i="15"/>
  <c r="M1254" i="15"/>
  <c r="L1254" i="15"/>
  <c r="M1253" i="15"/>
  <c r="L1253" i="15"/>
  <c r="M1252" i="15"/>
  <c r="L1252" i="15"/>
  <c r="M1251" i="15"/>
  <c r="L1251" i="15"/>
  <c r="M1250" i="15"/>
  <c r="L1250" i="15"/>
  <c r="M1249" i="15"/>
  <c r="L1249" i="15"/>
  <c r="M1248" i="15"/>
  <c r="L1248" i="15"/>
  <c r="M1247" i="15"/>
  <c r="L1247" i="15"/>
  <c r="M1246" i="15"/>
  <c r="L1246" i="15"/>
  <c r="M1245" i="15"/>
  <c r="L1245" i="15"/>
  <c r="M1244" i="15"/>
  <c r="L1244" i="15"/>
  <c r="M1243" i="15"/>
  <c r="L1243" i="15"/>
  <c r="M1242" i="15"/>
  <c r="L1242" i="15"/>
  <c r="M1241" i="15"/>
  <c r="L1241" i="15"/>
  <c r="M1240" i="15"/>
  <c r="L1240" i="15"/>
  <c r="M1239" i="15"/>
  <c r="L1239" i="15"/>
  <c r="M1238" i="15"/>
  <c r="L1238" i="15"/>
  <c r="M1237" i="15"/>
  <c r="L1237" i="15"/>
  <c r="M1236" i="15"/>
  <c r="L1236" i="15"/>
  <c r="M1235" i="15"/>
  <c r="L1235" i="15"/>
  <c r="M1234" i="15"/>
  <c r="L1234" i="15"/>
  <c r="M1233" i="15"/>
  <c r="L1233" i="15"/>
  <c r="M1232" i="15"/>
  <c r="L1232" i="15"/>
  <c r="M1231" i="15"/>
  <c r="L1231" i="15"/>
  <c r="M1230" i="15"/>
  <c r="L1230" i="15"/>
  <c r="M1229" i="15"/>
  <c r="L1229" i="15"/>
  <c r="M1228" i="15"/>
  <c r="L1228" i="15"/>
  <c r="M1227" i="15"/>
  <c r="L1227" i="15"/>
  <c r="M1226" i="15"/>
  <c r="L1226" i="15"/>
  <c r="M1225" i="15"/>
  <c r="L1225" i="15"/>
  <c r="M1224" i="15"/>
  <c r="L1224" i="15"/>
  <c r="M1223" i="15"/>
  <c r="L1223" i="15"/>
  <c r="M1222" i="15"/>
  <c r="L1222" i="15"/>
  <c r="M1221" i="15"/>
  <c r="L1221" i="15"/>
  <c r="M1220" i="15"/>
  <c r="L1220" i="15"/>
  <c r="M1219" i="15"/>
  <c r="L1219" i="15"/>
  <c r="M1218" i="15"/>
  <c r="L1218" i="15"/>
  <c r="M1217" i="15"/>
  <c r="L1217" i="15"/>
  <c r="M1216" i="15"/>
  <c r="L1216" i="15"/>
  <c r="M1215" i="15"/>
  <c r="L1215" i="15"/>
  <c r="M1214" i="15"/>
  <c r="L1214" i="15"/>
  <c r="M1213" i="15"/>
  <c r="L1213" i="15"/>
  <c r="M1212" i="15"/>
  <c r="L1212" i="15"/>
  <c r="M1211" i="15"/>
  <c r="L1211" i="15"/>
  <c r="M1210" i="15"/>
  <c r="L1210" i="15"/>
  <c r="M1209" i="15"/>
  <c r="L1209" i="15"/>
  <c r="M1208" i="15"/>
  <c r="L1208" i="15"/>
  <c r="M1207" i="15"/>
  <c r="L1207" i="15"/>
  <c r="M1206" i="15"/>
  <c r="L1206" i="15"/>
  <c r="M1205" i="15"/>
  <c r="L1205" i="15"/>
  <c r="M1204" i="15"/>
  <c r="L1204" i="15"/>
  <c r="M1203" i="15"/>
  <c r="L1203" i="15"/>
  <c r="M1202" i="15"/>
  <c r="L1202" i="15"/>
  <c r="M1201" i="15"/>
  <c r="L1201" i="15"/>
  <c r="M1200" i="15"/>
  <c r="L1200" i="15"/>
  <c r="M1199" i="15"/>
  <c r="L1199" i="15"/>
  <c r="M1198" i="15"/>
  <c r="L1198" i="15"/>
  <c r="M1197" i="15"/>
  <c r="L1197" i="15"/>
  <c r="M1196" i="15"/>
  <c r="L1196" i="15"/>
  <c r="M1195" i="15"/>
  <c r="L1195" i="15"/>
  <c r="M1194" i="15"/>
  <c r="L1194" i="15"/>
  <c r="M1193" i="15"/>
  <c r="L1193" i="15"/>
  <c r="M1192" i="15"/>
  <c r="L1192" i="15"/>
  <c r="M1191" i="15"/>
  <c r="L1191" i="15"/>
  <c r="M1190" i="15"/>
  <c r="L1190" i="15"/>
  <c r="M1189" i="15"/>
  <c r="L1189" i="15"/>
  <c r="M1188" i="15"/>
  <c r="L1188" i="15"/>
  <c r="M1187" i="15"/>
  <c r="L1187" i="15"/>
  <c r="M1186" i="15"/>
  <c r="L1186" i="15"/>
  <c r="M1185" i="15"/>
  <c r="L1185" i="15"/>
  <c r="M1184" i="15"/>
  <c r="L1184" i="15"/>
  <c r="M1183" i="15"/>
  <c r="L1183" i="15"/>
  <c r="M1182" i="15"/>
  <c r="L1182" i="15"/>
  <c r="M1181" i="15"/>
  <c r="L1181" i="15"/>
  <c r="M1180" i="15"/>
  <c r="L1180" i="15"/>
  <c r="M1179" i="15"/>
  <c r="L1179" i="15"/>
  <c r="M1178" i="15"/>
  <c r="L1178" i="15"/>
  <c r="M1177" i="15"/>
  <c r="L1177" i="15"/>
  <c r="M1176" i="15"/>
  <c r="L1176" i="15"/>
  <c r="M1175" i="15"/>
  <c r="L1175" i="15"/>
  <c r="M1174" i="15"/>
  <c r="L1174" i="15"/>
  <c r="M1173" i="15"/>
  <c r="L1173" i="15"/>
  <c r="M1172" i="15"/>
  <c r="L1172" i="15"/>
  <c r="M1171" i="15"/>
  <c r="L1171" i="15"/>
  <c r="M1170" i="15"/>
  <c r="L1170" i="15"/>
  <c r="M1169" i="15"/>
  <c r="L1169" i="15"/>
  <c r="M1168" i="15"/>
  <c r="L1168" i="15"/>
  <c r="M1167" i="15"/>
  <c r="L1167" i="15"/>
  <c r="M1166" i="15"/>
  <c r="L1166" i="15"/>
  <c r="M1165" i="15"/>
  <c r="L1165" i="15"/>
  <c r="M1164" i="15"/>
  <c r="L1164" i="15"/>
  <c r="M1163" i="15"/>
  <c r="L1163" i="15"/>
  <c r="M1162" i="15"/>
  <c r="L1162" i="15"/>
  <c r="M1161" i="15"/>
  <c r="L1161" i="15"/>
  <c r="M1160" i="15"/>
  <c r="L1160" i="15"/>
  <c r="M1159" i="15"/>
  <c r="L1159" i="15"/>
  <c r="M1158" i="15"/>
  <c r="L1158" i="15"/>
  <c r="M1157" i="15"/>
  <c r="L1157" i="15"/>
  <c r="M1156" i="15"/>
  <c r="L1156" i="15"/>
  <c r="M1155" i="15"/>
  <c r="L1155" i="15"/>
  <c r="M1154" i="15"/>
  <c r="L1154" i="15"/>
  <c r="M1153" i="15"/>
  <c r="L1153" i="15"/>
  <c r="M1152" i="15"/>
  <c r="L1152" i="15"/>
  <c r="M1151" i="15"/>
  <c r="L1151" i="15"/>
  <c r="M1150" i="15"/>
  <c r="L1150" i="15"/>
  <c r="M1149" i="15"/>
  <c r="L1149" i="15"/>
  <c r="M1148" i="15"/>
  <c r="L1148" i="15"/>
  <c r="M1147" i="15"/>
  <c r="L1147" i="15"/>
  <c r="M1146" i="15"/>
  <c r="L1146" i="15"/>
  <c r="M1145" i="15"/>
  <c r="L1145" i="15"/>
  <c r="M1144" i="15"/>
  <c r="L1144" i="15"/>
  <c r="M1143" i="15"/>
  <c r="L1143" i="15"/>
  <c r="M1142" i="15"/>
  <c r="L1142" i="15"/>
  <c r="M1141" i="15"/>
  <c r="L1141" i="15"/>
  <c r="M1140" i="15"/>
  <c r="L1140" i="15"/>
  <c r="M1139" i="15"/>
  <c r="L1139" i="15"/>
  <c r="M1138" i="15"/>
  <c r="L1138" i="15"/>
  <c r="M1137" i="15"/>
  <c r="L1137" i="15"/>
  <c r="M1136" i="15"/>
  <c r="L1136" i="15"/>
  <c r="M1135" i="15"/>
  <c r="L1135" i="15"/>
  <c r="M1134" i="15"/>
  <c r="L1134" i="15"/>
  <c r="M1133" i="15"/>
  <c r="L1133" i="15"/>
  <c r="M1132" i="15"/>
  <c r="L1132" i="15"/>
  <c r="M1131" i="15"/>
  <c r="L1131" i="15"/>
  <c r="M1130" i="15"/>
  <c r="L1130" i="15"/>
  <c r="M1129" i="15"/>
  <c r="L1129" i="15"/>
  <c r="M1128" i="15"/>
  <c r="L1128" i="15"/>
  <c r="M1127" i="15"/>
  <c r="L1127" i="15"/>
  <c r="M1126" i="15"/>
  <c r="L1126" i="15"/>
  <c r="M1125" i="15"/>
  <c r="L1125" i="15"/>
  <c r="M1124" i="15"/>
  <c r="L1124" i="15"/>
  <c r="M1123" i="15"/>
  <c r="L1123" i="15"/>
  <c r="M1122" i="15"/>
  <c r="L1122" i="15"/>
  <c r="M1121" i="15"/>
  <c r="L1121" i="15"/>
  <c r="M1120" i="15"/>
  <c r="L1120" i="15"/>
  <c r="M1119" i="15"/>
  <c r="L1119" i="15"/>
  <c r="M1118" i="15"/>
  <c r="L1118" i="15"/>
  <c r="M1117" i="15"/>
  <c r="L1117" i="15"/>
  <c r="M1116" i="15"/>
  <c r="L1116" i="15"/>
  <c r="M1115" i="15"/>
  <c r="L1115" i="15"/>
  <c r="M1114" i="15"/>
  <c r="L1114" i="15"/>
  <c r="M1113" i="15"/>
  <c r="L1113" i="15"/>
  <c r="M1112" i="15"/>
  <c r="L1112" i="15"/>
  <c r="M1111" i="15"/>
  <c r="L1111" i="15"/>
  <c r="M1110" i="15"/>
  <c r="L1110" i="15"/>
  <c r="M1109" i="15"/>
  <c r="L1109" i="15"/>
  <c r="M1108" i="15"/>
  <c r="L1108" i="15"/>
  <c r="M1107" i="15"/>
  <c r="L1107" i="15"/>
  <c r="M1106" i="15"/>
  <c r="L1106" i="15"/>
  <c r="M1105" i="15"/>
  <c r="L1105" i="15"/>
  <c r="M1104" i="15"/>
  <c r="L1104" i="15"/>
  <c r="M1103" i="15"/>
  <c r="L1103" i="15"/>
  <c r="M1102" i="15"/>
  <c r="L1102" i="15"/>
  <c r="M1101" i="15"/>
  <c r="L1101" i="15"/>
  <c r="M1100" i="15"/>
  <c r="L1100" i="15"/>
  <c r="M1099" i="15"/>
  <c r="L1099" i="15"/>
  <c r="M1098" i="15"/>
  <c r="L1098" i="15"/>
  <c r="M1097" i="15"/>
  <c r="L1097" i="15"/>
  <c r="M1096" i="15"/>
  <c r="L1096" i="15"/>
  <c r="M1095" i="15"/>
  <c r="L1095" i="15"/>
  <c r="M1094" i="15"/>
  <c r="L1094" i="15"/>
  <c r="M1093" i="15"/>
  <c r="L1093" i="15"/>
  <c r="M1092" i="15"/>
  <c r="L1092" i="15"/>
  <c r="M1091" i="15"/>
  <c r="L1091" i="15"/>
  <c r="M1090" i="15"/>
  <c r="L1090" i="15"/>
  <c r="M1089" i="15"/>
  <c r="L1089" i="15"/>
  <c r="M1088" i="15"/>
  <c r="L1088" i="15"/>
  <c r="M1087" i="15"/>
  <c r="L1087" i="15"/>
  <c r="M1086" i="15"/>
  <c r="L1086" i="15"/>
  <c r="M1085" i="15"/>
  <c r="L1085" i="15"/>
  <c r="M1084" i="15"/>
  <c r="L1084" i="15"/>
  <c r="M1083" i="15"/>
  <c r="L1083" i="15"/>
  <c r="M1082" i="15"/>
  <c r="L1082" i="15"/>
  <c r="M1081" i="15"/>
  <c r="L1081" i="15"/>
  <c r="M1080" i="15"/>
  <c r="L1080" i="15"/>
  <c r="M1079" i="15"/>
  <c r="L1079" i="15"/>
  <c r="M1078" i="15"/>
  <c r="L1078" i="15"/>
  <c r="M1077" i="15"/>
  <c r="L1077" i="15"/>
  <c r="M1076" i="15"/>
  <c r="L1076" i="15"/>
  <c r="M1075" i="15"/>
  <c r="L1075" i="15"/>
  <c r="M1074" i="15"/>
  <c r="L1074" i="15"/>
  <c r="M1073" i="15"/>
  <c r="L1073" i="15"/>
  <c r="M1072" i="15"/>
  <c r="L1072" i="15"/>
  <c r="M1071" i="15"/>
  <c r="L1071" i="15"/>
  <c r="M1070" i="15"/>
  <c r="L1070" i="15"/>
  <c r="M1069" i="15"/>
  <c r="L1069" i="15"/>
  <c r="M1068" i="15"/>
  <c r="L1068" i="15"/>
  <c r="M1067" i="15"/>
  <c r="L1067" i="15"/>
  <c r="M1066" i="15"/>
  <c r="L1066" i="15"/>
  <c r="M1065" i="15"/>
  <c r="L1065" i="15"/>
  <c r="M1064" i="15"/>
  <c r="L1064" i="15"/>
  <c r="M1063" i="15"/>
  <c r="L1063" i="15"/>
  <c r="M1062" i="15"/>
  <c r="L1062" i="15"/>
  <c r="M1061" i="15"/>
  <c r="L1061" i="15"/>
  <c r="M1060" i="15"/>
  <c r="L1060" i="15"/>
  <c r="M1059" i="15"/>
  <c r="L1059" i="15"/>
  <c r="M1058" i="15"/>
  <c r="L1058" i="15"/>
  <c r="M1057" i="15"/>
  <c r="L1057" i="15"/>
  <c r="M1056" i="15"/>
  <c r="L1056" i="15"/>
  <c r="M1055" i="15"/>
  <c r="L1055" i="15"/>
  <c r="M1054" i="15"/>
  <c r="L1054" i="15"/>
  <c r="M1053" i="15"/>
  <c r="L1053" i="15"/>
  <c r="M1052" i="15"/>
  <c r="L1052" i="15"/>
  <c r="M1051" i="15"/>
  <c r="L1051" i="15"/>
  <c r="M1050" i="15"/>
  <c r="L1050" i="15"/>
  <c r="M1049" i="15"/>
  <c r="L1049" i="15"/>
  <c r="M1048" i="15"/>
  <c r="L1048" i="15"/>
  <c r="M1047" i="15"/>
  <c r="L1047" i="15"/>
  <c r="M1046" i="15"/>
  <c r="L1046" i="15"/>
  <c r="M1045" i="15"/>
  <c r="L1045" i="15"/>
  <c r="M1044" i="15"/>
  <c r="L1044" i="15"/>
  <c r="M1043" i="15"/>
  <c r="L1043" i="15"/>
  <c r="M1042" i="15"/>
  <c r="L1042" i="15"/>
  <c r="M1041" i="15"/>
  <c r="L1041" i="15"/>
  <c r="M1040" i="15"/>
  <c r="L1040" i="15"/>
  <c r="M1039" i="15"/>
  <c r="L1039" i="15"/>
  <c r="M1038" i="15"/>
  <c r="L1038" i="15"/>
  <c r="M1037" i="15"/>
  <c r="L1037" i="15"/>
  <c r="M1036" i="15"/>
  <c r="L1036" i="15"/>
  <c r="M1035" i="15"/>
  <c r="L1035" i="15"/>
  <c r="M1034" i="15"/>
  <c r="L1034" i="15"/>
  <c r="M1033" i="15"/>
  <c r="L1033" i="15"/>
  <c r="M1032" i="15"/>
  <c r="L1032" i="15"/>
  <c r="M1031" i="15"/>
  <c r="L1031" i="15"/>
  <c r="M1030" i="15"/>
  <c r="L1030" i="15"/>
  <c r="M1029" i="15"/>
  <c r="L1029" i="15"/>
  <c r="M1028" i="15"/>
  <c r="L1028" i="15"/>
  <c r="M1027" i="15"/>
  <c r="L1027" i="15"/>
  <c r="M1026" i="15"/>
  <c r="L1026" i="15"/>
  <c r="M1025" i="15"/>
  <c r="L1025" i="15"/>
  <c r="M1024" i="15"/>
  <c r="L1024" i="15"/>
  <c r="M1023" i="15"/>
  <c r="L1023" i="15"/>
  <c r="M1022" i="15"/>
  <c r="L1022" i="15"/>
  <c r="M1021" i="15"/>
  <c r="L1021" i="15"/>
  <c r="M1020" i="15"/>
  <c r="L1020" i="15"/>
  <c r="M1019" i="15"/>
  <c r="L1019" i="15"/>
  <c r="M1018" i="15"/>
  <c r="L1018" i="15"/>
  <c r="M1017" i="15"/>
  <c r="L1017" i="15"/>
  <c r="M1016" i="15"/>
  <c r="L1016" i="15"/>
  <c r="M1015" i="15"/>
  <c r="L1015" i="15"/>
  <c r="M1014" i="15"/>
  <c r="L1014" i="15"/>
  <c r="M1013" i="15"/>
  <c r="L1013" i="15"/>
  <c r="M1012" i="15"/>
  <c r="L1012" i="15"/>
  <c r="M1011" i="15"/>
  <c r="L1011" i="15"/>
  <c r="M1010" i="15"/>
  <c r="L1010" i="15"/>
  <c r="M1009" i="15"/>
  <c r="L1009" i="15"/>
  <c r="M1008" i="15"/>
  <c r="L1008" i="15"/>
  <c r="M1007" i="15"/>
  <c r="L1007" i="15"/>
  <c r="M1006" i="15"/>
  <c r="L1006" i="15"/>
  <c r="M1005" i="15"/>
  <c r="L1005" i="15"/>
  <c r="M1004" i="15"/>
  <c r="L1004" i="15"/>
  <c r="M1003" i="15"/>
  <c r="L1003" i="15"/>
  <c r="M1002" i="15"/>
  <c r="L1002" i="15"/>
  <c r="M1001" i="15"/>
  <c r="L1001" i="15"/>
  <c r="M1000" i="15"/>
  <c r="L1000" i="15"/>
  <c r="M999" i="15"/>
  <c r="L999" i="15"/>
  <c r="M998" i="15"/>
  <c r="L998" i="15"/>
  <c r="M997" i="15"/>
  <c r="L997" i="15"/>
  <c r="M996" i="15"/>
  <c r="L996" i="15"/>
  <c r="M995" i="15"/>
  <c r="L995" i="15"/>
  <c r="M994" i="15"/>
  <c r="L994" i="15"/>
  <c r="M993" i="15"/>
  <c r="L993" i="15"/>
  <c r="M992" i="15"/>
  <c r="L992" i="15"/>
  <c r="M991" i="15"/>
  <c r="L991" i="15"/>
  <c r="M990" i="15"/>
  <c r="L990" i="15"/>
  <c r="M989" i="15"/>
  <c r="L989" i="15"/>
  <c r="M988" i="15"/>
  <c r="L988" i="15"/>
  <c r="M987" i="15"/>
  <c r="L987" i="15"/>
  <c r="M986" i="15"/>
  <c r="L986" i="15"/>
  <c r="M985" i="15"/>
  <c r="L985" i="15"/>
  <c r="M984" i="15"/>
  <c r="L984" i="15"/>
  <c r="M983" i="15"/>
  <c r="L983" i="15"/>
  <c r="M982" i="15"/>
  <c r="L982" i="15"/>
  <c r="M981" i="15"/>
  <c r="L981" i="15"/>
  <c r="M980" i="15"/>
  <c r="L980" i="15"/>
  <c r="M979" i="15"/>
  <c r="L979" i="15"/>
  <c r="M978" i="15"/>
  <c r="L978" i="15"/>
  <c r="M977" i="15"/>
  <c r="L977" i="15"/>
  <c r="M976" i="15"/>
  <c r="L976" i="15"/>
  <c r="M975" i="15"/>
  <c r="L975" i="15"/>
  <c r="M974" i="15"/>
  <c r="L974" i="15"/>
  <c r="M973" i="15"/>
  <c r="L973" i="15"/>
  <c r="M972" i="15"/>
  <c r="L972" i="15"/>
  <c r="M971" i="15"/>
  <c r="L971" i="15"/>
  <c r="M970" i="15"/>
  <c r="L970" i="15"/>
  <c r="M969" i="15"/>
  <c r="L969" i="15"/>
  <c r="M968" i="15"/>
  <c r="L968" i="15"/>
  <c r="M967" i="15"/>
  <c r="L967" i="15"/>
  <c r="M966" i="15"/>
  <c r="L966" i="15"/>
  <c r="M965" i="15"/>
  <c r="L965" i="15"/>
  <c r="M964" i="15"/>
  <c r="L964" i="15"/>
  <c r="M963" i="15"/>
  <c r="L963" i="15"/>
  <c r="M962" i="15"/>
  <c r="L962" i="15"/>
  <c r="M961" i="15"/>
  <c r="L961" i="15"/>
  <c r="M960" i="15"/>
  <c r="L960" i="15"/>
  <c r="M959" i="15"/>
  <c r="L959" i="15"/>
  <c r="M958" i="15"/>
  <c r="L958" i="15"/>
  <c r="M957" i="15"/>
  <c r="L957" i="15"/>
  <c r="M956" i="15"/>
  <c r="L956" i="15"/>
  <c r="M955" i="15"/>
  <c r="L955" i="15"/>
  <c r="M954" i="15"/>
  <c r="L954" i="15"/>
  <c r="M953" i="15"/>
  <c r="L953" i="15"/>
  <c r="M952" i="15"/>
  <c r="L952" i="15"/>
  <c r="M951" i="15"/>
  <c r="L951" i="15"/>
  <c r="M950" i="15"/>
  <c r="L950" i="15"/>
  <c r="M949" i="15"/>
  <c r="L949" i="15"/>
  <c r="M948" i="15"/>
  <c r="L948" i="15"/>
  <c r="M947" i="15"/>
  <c r="L947" i="15"/>
  <c r="M946" i="15"/>
  <c r="L946" i="15"/>
  <c r="M945" i="15"/>
  <c r="L945" i="15"/>
  <c r="M944" i="15"/>
  <c r="L944" i="15"/>
  <c r="M943" i="15"/>
  <c r="L943" i="15"/>
  <c r="M942" i="15"/>
  <c r="L942" i="15"/>
  <c r="M941" i="15"/>
  <c r="L941" i="15"/>
  <c r="M940" i="15"/>
  <c r="L940" i="15"/>
  <c r="M939" i="15"/>
  <c r="L939" i="15"/>
  <c r="M938" i="15"/>
  <c r="L938" i="15"/>
  <c r="M937" i="15"/>
  <c r="L937" i="15"/>
  <c r="M936" i="15"/>
  <c r="L936" i="15"/>
  <c r="M935" i="15"/>
  <c r="L935" i="15"/>
  <c r="M934" i="15"/>
  <c r="L934" i="15"/>
  <c r="M933" i="15"/>
  <c r="L933" i="15"/>
  <c r="M932" i="15"/>
  <c r="L932" i="15"/>
  <c r="M931" i="15"/>
  <c r="L931" i="15"/>
  <c r="M930" i="15"/>
  <c r="L930" i="15"/>
  <c r="M929" i="15"/>
  <c r="L929" i="15"/>
  <c r="M928" i="15"/>
  <c r="L928" i="15"/>
  <c r="M927" i="15"/>
  <c r="L927" i="15"/>
  <c r="M926" i="15"/>
  <c r="L926" i="15"/>
  <c r="M925" i="15"/>
  <c r="L925" i="15"/>
  <c r="M924" i="15"/>
  <c r="L924" i="15"/>
  <c r="M923" i="15"/>
  <c r="L923" i="15"/>
  <c r="M922" i="15"/>
  <c r="L922" i="15"/>
  <c r="M921" i="15"/>
  <c r="L921" i="15"/>
  <c r="M920" i="15"/>
  <c r="L920" i="15"/>
  <c r="M919" i="15"/>
  <c r="L919" i="15"/>
  <c r="M918" i="15"/>
  <c r="L918" i="15"/>
  <c r="M917" i="15"/>
  <c r="L917" i="15"/>
  <c r="M916" i="15"/>
  <c r="L916" i="15"/>
  <c r="M915" i="15"/>
  <c r="L915" i="15"/>
  <c r="M914" i="15"/>
  <c r="L914" i="15"/>
  <c r="M913" i="15"/>
  <c r="L913" i="15"/>
  <c r="M912" i="15"/>
  <c r="L912" i="15"/>
  <c r="M911" i="15"/>
  <c r="L911" i="15"/>
  <c r="M910" i="15"/>
  <c r="L910" i="15"/>
  <c r="M909" i="15"/>
  <c r="L909" i="15"/>
  <c r="M908" i="15"/>
  <c r="L908" i="15"/>
  <c r="M907" i="15"/>
  <c r="L907" i="15"/>
  <c r="M906" i="15"/>
  <c r="L906" i="15"/>
  <c r="M905" i="15"/>
  <c r="L905" i="15"/>
  <c r="M904" i="15"/>
  <c r="L904" i="15"/>
  <c r="M903" i="15"/>
  <c r="L903" i="15"/>
  <c r="M902" i="15"/>
  <c r="L902" i="15"/>
  <c r="M901" i="15"/>
  <c r="L901" i="15"/>
  <c r="M900" i="15"/>
  <c r="L900" i="15"/>
  <c r="M899" i="15"/>
  <c r="L899" i="15"/>
  <c r="M898" i="15"/>
  <c r="L898" i="15"/>
  <c r="M897" i="15"/>
  <c r="L897" i="15"/>
  <c r="M896" i="15"/>
  <c r="L896" i="15"/>
  <c r="M895" i="15"/>
  <c r="L895" i="15"/>
  <c r="M894" i="15"/>
  <c r="L894" i="15"/>
  <c r="M893" i="15"/>
  <c r="L893" i="15"/>
  <c r="M892" i="15"/>
  <c r="L892" i="15"/>
  <c r="M891" i="15"/>
  <c r="L891" i="15"/>
  <c r="M890" i="15"/>
  <c r="L890" i="15"/>
  <c r="M889" i="15"/>
  <c r="L889" i="15"/>
  <c r="M888" i="15"/>
  <c r="L888" i="15"/>
  <c r="M887" i="15"/>
  <c r="L887" i="15"/>
  <c r="M886" i="15"/>
  <c r="L886" i="15"/>
  <c r="M885" i="15"/>
  <c r="L885" i="15"/>
  <c r="M884" i="15"/>
  <c r="L884" i="15"/>
  <c r="M883" i="15"/>
  <c r="L883" i="15"/>
  <c r="M882" i="15"/>
  <c r="L882" i="15"/>
  <c r="M881" i="15"/>
  <c r="L881" i="15"/>
  <c r="M880" i="15"/>
  <c r="L880" i="15"/>
  <c r="M879" i="15"/>
  <c r="L879" i="15"/>
  <c r="M878" i="15"/>
  <c r="L878" i="15"/>
  <c r="M877" i="15"/>
  <c r="L877" i="15"/>
  <c r="M876" i="15"/>
  <c r="L876" i="15"/>
  <c r="M875" i="15"/>
  <c r="L875" i="15"/>
  <c r="M874" i="15"/>
  <c r="L874" i="15"/>
  <c r="M873" i="15"/>
  <c r="L873" i="15"/>
  <c r="M872" i="15"/>
  <c r="L872" i="15"/>
  <c r="M871" i="15"/>
  <c r="L871" i="15"/>
  <c r="M870" i="15"/>
  <c r="L870" i="15"/>
  <c r="M869" i="15"/>
  <c r="L869" i="15"/>
  <c r="M868" i="15"/>
  <c r="L868" i="15"/>
  <c r="M867" i="15"/>
  <c r="L867" i="15"/>
  <c r="M866" i="15"/>
  <c r="L866" i="15"/>
  <c r="M865" i="15"/>
  <c r="L865" i="15"/>
  <c r="M864" i="15"/>
  <c r="L864" i="15"/>
  <c r="M863" i="15"/>
  <c r="L863" i="15"/>
  <c r="M862" i="15"/>
  <c r="L862" i="15"/>
  <c r="M861" i="15"/>
  <c r="L861" i="15"/>
  <c r="M860" i="15"/>
  <c r="L860" i="15"/>
  <c r="M859" i="15"/>
  <c r="L859" i="15"/>
  <c r="M858" i="15"/>
  <c r="L858" i="15"/>
  <c r="M857" i="15"/>
  <c r="L857" i="15"/>
  <c r="M856" i="15"/>
  <c r="L856" i="15"/>
  <c r="M855" i="15"/>
  <c r="L855" i="15"/>
  <c r="M854" i="15"/>
  <c r="L854" i="15"/>
  <c r="M853" i="15"/>
  <c r="L853" i="15"/>
  <c r="M852" i="15"/>
  <c r="L852" i="15"/>
  <c r="M851" i="15"/>
  <c r="L851" i="15"/>
  <c r="M850" i="15"/>
  <c r="L850" i="15"/>
  <c r="M849" i="15"/>
  <c r="L849" i="15"/>
  <c r="M848" i="15"/>
  <c r="L848" i="15"/>
  <c r="M847" i="15"/>
  <c r="L847" i="15"/>
  <c r="M846" i="15"/>
  <c r="L846" i="15"/>
  <c r="M845" i="15"/>
  <c r="L845" i="15"/>
  <c r="M844" i="15"/>
  <c r="L844" i="15"/>
  <c r="M843" i="15"/>
  <c r="L843" i="15"/>
  <c r="M842" i="15"/>
  <c r="L842" i="15"/>
  <c r="M841" i="15"/>
  <c r="L841" i="15"/>
  <c r="M840" i="15"/>
  <c r="L840" i="15"/>
  <c r="M839" i="15"/>
  <c r="L839" i="15"/>
  <c r="M838" i="15"/>
  <c r="L838" i="15"/>
  <c r="M837" i="15"/>
  <c r="L837" i="15"/>
  <c r="M836" i="15"/>
  <c r="L836" i="15"/>
  <c r="M835" i="15"/>
  <c r="L835" i="15"/>
  <c r="M834" i="15"/>
  <c r="L834" i="15"/>
  <c r="M833" i="15"/>
  <c r="L833" i="15"/>
  <c r="M832" i="15"/>
  <c r="L832" i="15"/>
  <c r="M831" i="15"/>
  <c r="L831" i="15"/>
  <c r="M830" i="15"/>
  <c r="L830" i="15"/>
  <c r="M829" i="15"/>
  <c r="L829" i="15"/>
  <c r="M828" i="15"/>
  <c r="L828" i="15"/>
  <c r="M827" i="15"/>
  <c r="L827" i="15"/>
  <c r="M826" i="15"/>
  <c r="L826" i="15"/>
  <c r="M825" i="15"/>
  <c r="L825" i="15"/>
  <c r="M824" i="15"/>
  <c r="L824" i="15"/>
  <c r="M823" i="15"/>
  <c r="L823" i="15"/>
  <c r="M822" i="15"/>
  <c r="L822" i="15"/>
  <c r="M821" i="15"/>
  <c r="L821" i="15"/>
  <c r="M820" i="15"/>
  <c r="L820" i="15"/>
  <c r="M819" i="15"/>
  <c r="L819" i="15"/>
  <c r="M818" i="15"/>
  <c r="L818" i="15"/>
  <c r="M817" i="15"/>
  <c r="L817" i="15"/>
  <c r="M816" i="15"/>
  <c r="L816" i="15"/>
  <c r="M815" i="15"/>
  <c r="L815" i="15"/>
  <c r="M814" i="15"/>
  <c r="L814" i="15"/>
  <c r="M813" i="15"/>
  <c r="L813" i="15"/>
  <c r="M812" i="15"/>
  <c r="L812" i="15"/>
  <c r="M811" i="15"/>
  <c r="L811" i="15"/>
  <c r="M810" i="15"/>
  <c r="L810" i="15"/>
  <c r="M809" i="15"/>
  <c r="L809" i="15"/>
  <c r="M808" i="15"/>
  <c r="L808" i="15"/>
  <c r="M807" i="15"/>
  <c r="L807" i="15"/>
  <c r="M806" i="15"/>
  <c r="L806" i="15"/>
  <c r="M805" i="15"/>
  <c r="L805" i="15"/>
  <c r="M804" i="15"/>
  <c r="L804" i="15"/>
  <c r="M803" i="15"/>
  <c r="L803" i="15"/>
  <c r="M802" i="15"/>
  <c r="L802" i="15"/>
  <c r="M801" i="15"/>
  <c r="L801" i="15"/>
  <c r="M800" i="15"/>
  <c r="L800" i="15"/>
  <c r="M799" i="15"/>
  <c r="L799" i="15"/>
  <c r="M798" i="15"/>
  <c r="L798" i="15"/>
  <c r="M797" i="15"/>
  <c r="L797" i="15"/>
  <c r="M796" i="15"/>
  <c r="L796" i="15"/>
  <c r="M795" i="15"/>
  <c r="L795" i="15"/>
  <c r="M794" i="15"/>
  <c r="L794" i="15"/>
  <c r="M793" i="15"/>
  <c r="L793" i="15"/>
  <c r="M792" i="15"/>
  <c r="L792" i="15"/>
  <c r="M791" i="15"/>
  <c r="L791" i="15"/>
  <c r="M790" i="15"/>
  <c r="L790" i="15"/>
  <c r="M789" i="15"/>
  <c r="L789" i="15"/>
  <c r="M788" i="15"/>
  <c r="L788" i="15"/>
  <c r="M787" i="15"/>
  <c r="L787" i="15"/>
  <c r="M786" i="15"/>
  <c r="L786" i="15"/>
  <c r="M785" i="15"/>
  <c r="L785" i="15"/>
  <c r="M784" i="15"/>
  <c r="L784" i="15"/>
  <c r="M783" i="15"/>
  <c r="L783" i="15"/>
  <c r="M782" i="15"/>
  <c r="L782" i="15"/>
  <c r="M781" i="15"/>
  <c r="L781" i="15"/>
  <c r="M780" i="15"/>
  <c r="L780" i="15"/>
  <c r="M779" i="15"/>
  <c r="L779" i="15"/>
  <c r="M778" i="15"/>
  <c r="L778" i="15"/>
  <c r="M777" i="15"/>
  <c r="L777" i="15"/>
  <c r="M776" i="15"/>
  <c r="L776" i="15"/>
  <c r="M775" i="15"/>
  <c r="L775" i="15"/>
  <c r="M774" i="15"/>
  <c r="L774" i="15"/>
  <c r="M773" i="15"/>
  <c r="L773" i="15"/>
  <c r="M772" i="15"/>
  <c r="L772" i="15"/>
  <c r="M771" i="15"/>
  <c r="L771" i="15"/>
  <c r="M770" i="15"/>
  <c r="L770" i="15"/>
  <c r="M769" i="15"/>
  <c r="L769" i="15"/>
  <c r="M768" i="15"/>
  <c r="L768" i="15"/>
  <c r="M767" i="15"/>
  <c r="L767" i="15"/>
  <c r="M766" i="15"/>
  <c r="L766" i="15"/>
  <c r="M765" i="15"/>
  <c r="L765" i="15"/>
  <c r="M764" i="15"/>
  <c r="L764" i="15"/>
  <c r="M763" i="15"/>
  <c r="L763" i="15"/>
  <c r="M762" i="15"/>
  <c r="L762" i="15"/>
  <c r="M761" i="15"/>
  <c r="L761" i="15"/>
  <c r="M760" i="15"/>
  <c r="L760" i="15"/>
  <c r="M759" i="15"/>
  <c r="L759" i="15"/>
  <c r="M758" i="15"/>
  <c r="L758" i="15"/>
  <c r="M757" i="15"/>
  <c r="L757" i="15"/>
  <c r="M756" i="15"/>
  <c r="L756" i="15"/>
  <c r="M755" i="15"/>
  <c r="L755" i="15"/>
  <c r="M754" i="15"/>
  <c r="L754" i="15"/>
  <c r="M753" i="15"/>
  <c r="L753" i="15"/>
  <c r="M752" i="15"/>
  <c r="L752" i="15"/>
  <c r="M751" i="15"/>
  <c r="L751" i="15"/>
  <c r="M750" i="15"/>
  <c r="L750" i="15"/>
  <c r="M749" i="15"/>
  <c r="L749" i="15"/>
  <c r="M748" i="15"/>
  <c r="L748" i="15"/>
  <c r="M747" i="15"/>
  <c r="L747" i="15"/>
  <c r="M746" i="15"/>
  <c r="L746" i="15"/>
  <c r="M745" i="15"/>
  <c r="L745" i="15"/>
  <c r="M744" i="15"/>
  <c r="L744" i="15"/>
  <c r="M743" i="15"/>
  <c r="L743" i="15"/>
  <c r="M742" i="15"/>
  <c r="L742" i="15"/>
  <c r="M741" i="15"/>
  <c r="L741" i="15"/>
  <c r="M740" i="15"/>
  <c r="L740" i="15"/>
  <c r="M739" i="15"/>
  <c r="L739" i="15"/>
  <c r="M738" i="15"/>
  <c r="L738" i="15"/>
  <c r="M737" i="15"/>
  <c r="L737" i="15"/>
  <c r="M736" i="15"/>
  <c r="L736" i="15"/>
  <c r="M735" i="15"/>
  <c r="L735" i="15"/>
  <c r="M734" i="15"/>
  <c r="L734" i="15"/>
  <c r="M733" i="15"/>
  <c r="L733" i="15"/>
  <c r="M732" i="15"/>
  <c r="L732" i="15"/>
  <c r="M731" i="15"/>
  <c r="L731" i="15"/>
  <c r="M730" i="15"/>
  <c r="L730" i="15"/>
  <c r="M729" i="15"/>
  <c r="L729" i="15"/>
  <c r="M728" i="15"/>
  <c r="L728" i="15"/>
  <c r="M727" i="15"/>
  <c r="L727" i="15"/>
  <c r="M726" i="15"/>
  <c r="L726" i="15"/>
  <c r="M725" i="15"/>
  <c r="L725" i="15"/>
  <c r="M724" i="15"/>
  <c r="L724" i="15"/>
  <c r="M723" i="15"/>
  <c r="L723" i="15"/>
  <c r="M722" i="15"/>
  <c r="L722" i="15"/>
  <c r="M721" i="15"/>
  <c r="L721" i="15"/>
  <c r="M720" i="15"/>
  <c r="L720" i="15"/>
  <c r="M719" i="15"/>
  <c r="L719" i="15"/>
  <c r="M718" i="15"/>
  <c r="L718" i="15"/>
  <c r="M717" i="15"/>
  <c r="L717" i="15"/>
  <c r="M716" i="15"/>
  <c r="L716" i="15"/>
  <c r="M715" i="15"/>
  <c r="L715" i="15"/>
  <c r="M714" i="15"/>
  <c r="L714" i="15"/>
  <c r="M713" i="15"/>
  <c r="L713" i="15"/>
  <c r="M712" i="15"/>
  <c r="L712" i="15"/>
  <c r="M711" i="15"/>
  <c r="L711" i="15"/>
  <c r="M710" i="15"/>
  <c r="L710" i="15"/>
  <c r="M709" i="15"/>
  <c r="L709" i="15"/>
  <c r="M708" i="15"/>
  <c r="L708" i="15"/>
  <c r="M707" i="15"/>
  <c r="L707" i="15"/>
  <c r="M706" i="15"/>
  <c r="L706" i="15"/>
  <c r="M705" i="15"/>
  <c r="L705" i="15"/>
  <c r="M704" i="15"/>
  <c r="L704" i="15"/>
  <c r="M703" i="15"/>
  <c r="L703" i="15"/>
  <c r="M702" i="15"/>
  <c r="L702" i="15"/>
  <c r="M701" i="15"/>
  <c r="L701" i="15"/>
  <c r="M700" i="15"/>
  <c r="L700" i="15"/>
  <c r="M699" i="15"/>
  <c r="L699" i="15"/>
  <c r="M698" i="15"/>
  <c r="L698" i="15"/>
  <c r="M697" i="15"/>
  <c r="L697" i="15"/>
  <c r="M696" i="15"/>
  <c r="L696" i="15"/>
  <c r="M695" i="15"/>
  <c r="L695" i="15"/>
  <c r="M694" i="15"/>
  <c r="L694" i="15"/>
  <c r="M693" i="15"/>
  <c r="L693" i="15"/>
  <c r="M692" i="15"/>
  <c r="L692" i="15"/>
  <c r="M691" i="15"/>
  <c r="L691" i="15"/>
  <c r="M690" i="15"/>
  <c r="L690" i="15"/>
  <c r="M689" i="15"/>
  <c r="L689" i="15"/>
  <c r="M688" i="15"/>
  <c r="L688" i="15"/>
  <c r="M687" i="15"/>
  <c r="L687" i="15"/>
  <c r="M686" i="15"/>
  <c r="L686" i="15"/>
  <c r="M685" i="15"/>
  <c r="L685" i="15"/>
  <c r="M684" i="15"/>
  <c r="L684" i="15"/>
  <c r="M683" i="15"/>
  <c r="L683" i="15"/>
  <c r="M682" i="15"/>
  <c r="L682" i="15"/>
  <c r="M681" i="15"/>
  <c r="L681" i="15"/>
  <c r="M680" i="15"/>
  <c r="L680" i="15"/>
  <c r="M679" i="15"/>
  <c r="L679" i="15"/>
  <c r="M678" i="15"/>
  <c r="L678" i="15"/>
  <c r="M677" i="15"/>
  <c r="L677" i="15"/>
  <c r="M676" i="15"/>
  <c r="L676" i="15"/>
  <c r="M675" i="15"/>
  <c r="L675" i="15"/>
  <c r="M674" i="15"/>
  <c r="L674" i="15"/>
  <c r="M673" i="15"/>
  <c r="L673" i="15"/>
  <c r="M672" i="15"/>
  <c r="L672" i="15"/>
  <c r="M671" i="15"/>
  <c r="L671" i="15"/>
  <c r="M670" i="15"/>
  <c r="L670" i="15"/>
  <c r="M669" i="15"/>
  <c r="L669" i="15"/>
  <c r="M668" i="15"/>
  <c r="L668" i="15"/>
  <c r="M667" i="15"/>
  <c r="L667" i="15"/>
  <c r="M666" i="15"/>
  <c r="L666" i="15"/>
  <c r="M665" i="15"/>
  <c r="L665" i="15"/>
  <c r="M664" i="15"/>
  <c r="L664" i="15"/>
  <c r="M663" i="15"/>
  <c r="L663" i="15"/>
  <c r="M662" i="15"/>
  <c r="L662" i="15"/>
  <c r="M661" i="15"/>
  <c r="L661" i="15"/>
  <c r="M660" i="15"/>
  <c r="L660" i="15"/>
  <c r="M659" i="15"/>
  <c r="L659" i="15"/>
  <c r="M658" i="15"/>
  <c r="L658" i="15"/>
  <c r="M657" i="15"/>
  <c r="L657" i="15"/>
  <c r="M656" i="15"/>
  <c r="L656" i="15"/>
  <c r="M655" i="15"/>
  <c r="L655" i="15"/>
  <c r="M654" i="15"/>
  <c r="L654" i="15"/>
  <c r="M653" i="15"/>
  <c r="L653" i="15"/>
  <c r="M652" i="15"/>
  <c r="L652" i="15"/>
  <c r="M651" i="15"/>
  <c r="L651" i="15"/>
  <c r="M650" i="15"/>
  <c r="L650" i="15"/>
  <c r="M649" i="15"/>
  <c r="L649" i="15"/>
  <c r="M648" i="15"/>
  <c r="L648" i="15"/>
  <c r="M647" i="15"/>
  <c r="L647" i="15"/>
  <c r="M646" i="15"/>
  <c r="L646" i="15"/>
  <c r="M645" i="15"/>
  <c r="L645" i="15"/>
  <c r="M644" i="15"/>
  <c r="L644" i="15"/>
  <c r="M643" i="15"/>
  <c r="L643" i="15"/>
  <c r="M642" i="15"/>
  <c r="L642" i="15"/>
  <c r="M641" i="15"/>
  <c r="L641" i="15"/>
  <c r="M640" i="15"/>
  <c r="L640" i="15"/>
  <c r="M639" i="15"/>
  <c r="L639" i="15"/>
  <c r="M638" i="15"/>
  <c r="L638" i="15"/>
  <c r="M637" i="15"/>
  <c r="L637" i="15"/>
  <c r="M636" i="15"/>
  <c r="L636" i="15"/>
  <c r="M635" i="15"/>
  <c r="L635" i="15"/>
  <c r="M634" i="15"/>
  <c r="L634" i="15"/>
  <c r="M633" i="15"/>
  <c r="L633" i="15"/>
  <c r="M632" i="15"/>
  <c r="L632" i="15"/>
  <c r="M631" i="15"/>
  <c r="L631" i="15"/>
  <c r="M630" i="15"/>
  <c r="L630" i="15"/>
  <c r="M629" i="15"/>
  <c r="L629" i="15"/>
  <c r="M628" i="15"/>
  <c r="L628" i="15"/>
  <c r="M627" i="15"/>
  <c r="L627" i="15"/>
  <c r="M626" i="15"/>
  <c r="L626" i="15"/>
  <c r="M625" i="15"/>
  <c r="L625" i="15"/>
  <c r="M624" i="15"/>
  <c r="L624" i="15"/>
  <c r="M623" i="15"/>
  <c r="L623" i="15"/>
  <c r="M622" i="15"/>
  <c r="L622" i="15"/>
  <c r="M621" i="15"/>
  <c r="L621" i="15"/>
  <c r="M620" i="15"/>
  <c r="L620" i="15"/>
  <c r="M619" i="15"/>
  <c r="L619" i="15"/>
  <c r="M618" i="15"/>
  <c r="L618" i="15"/>
  <c r="M617" i="15"/>
  <c r="L617" i="15"/>
  <c r="M616" i="15"/>
  <c r="L616" i="15"/>
  <c r="M615" i="15"/>
  <c r="L615" i="15"/>
  <c r="M614" i="15"/>
  <c r="L614" i="15"/>
  <c r="M613" i="15"/>
  <c r="L613" i="15"/>
  <c r="M612" i="15"/>
  <c r="L612" i="15"/>
  <c r="M611" i="15"/>
  <c r="L611" i="15"/>
  <c r="M610" i="15"/>
  <c r="L610" i="15"/>
  <c r="M609" i="15"/>
  <c r="L609" i="15"/>
  <c r="M608" i="15"/>
  <c r="L608" i="15"/>
  <c r="M607" i="15"/>
  <c r="L607" i="15"/>
  <c r="M606" i="15"/>
  <c r="L606" i="15"/>
  <c r="M605" i="15"/>
  <c r="L605" i="15"/>
  <c r="M604" i="15"/>
  <c r="L604" i="15"/>
  <c r="M603" i="15"/>
  <c r="L603" i="15"/>
  <c r="M602" i="15"/>
  <c r="L602" i="15"/>
  <c r="M601" i="15"/>
  <c r="L601" i="15"/>
  <c r="M600" i="15"/>
  <c r="L600" i="15"/>
  <c r="M599" i="15"/>
  <c r="L599" i="15"/>
  <c r="M598" i="15"/>
  <c r="L598" i="15"/>
  <c r="M597" i="15"/>
  <c r="L597" i="15"/>
  <c r="M596" i="15"/>
  <c r="L596" i="15"/>
  <c r="M595" i="15"/>
  <c r="L595" i="15"/>
  <c r="M594" i="15"/>
  <c r="L594" i="15"/>
  <c r="M593" i="15"/>
  <c r="L593" i="15"/>
  <c r="M592" i="15"/>
  <c r="L592" i="15"/>
  <c r="M591" i="15"/>
  <c r="L591" i="15"/>
  <c r="M590" i="15"/>
  <c r="L590" i="15"/>
  <c r="M589" i="15"/>
  <c r="L589" i="15"/>
  <c r="M588" i="15"/>
  <c r="L588" i="15"/>
  <c r="M587" i="15"/>
  <c r="L587" i="15"/>
  <c r="M586" i="15"/>
  <c r="L586" i="15"/>
  <c r="M585" i="15"/>
  <c r="L585" i="15"/>
  <c r="M584" i="15"/>
  <c r="L584" i="15"/>
  <c r="M583" i="15"/>
  <c r="L583" i="15"/>
  <c r="M582" i="15"/>
  <c r="L582" i="15"/>
  <c r="M581" i="15"/>
  <c r="L581" i="15"/>
  <c r="M580" i="15"/>
  <c r="L580" i="15"/>
  <c r="M579" i="15"/>
  <c r="L579" i="15"/>
  <c r="M578" i="15"/>
  <c r="L578" i="15"/>
  <c r="M577" i="15"/>
  <c r="L577" i="15"/>
  <c r="M576" i="15"/>
  <c r="L576" i="15"/>
  <c r="M575" i="15"/>
  <c r="L575" i="15"/>
  <c r="M574" i="15"/>
  <c r="L574" i="15"/>
  <c r="M573" i="15"/>
  <c r="L573" i="15"/>
  <c r="M572" i="15"/>
  <c r="L572" i="15"/>
  <c r="M571" i="15"/>
  <c r="L571" i="15"/>
  <c r="M570" i="15"/>
  <c r="L570" i="15"/>
  <c r="M569" i="15"/>
  <c r="L569" i="15"/>
  <c r="M568" i="15"/>
  <c r="L568" i="15"/>
  <c r="M567" i="15"/>
  <c r="L567" i="15"/>
  <c r="M566" i="15"/>
  <c r="L566" i="15"/>
  <c r="M565" i="15"/>
  <c r="L565" i="15"/>
  <c r="M564" i="15"/>
  <c r="L564" i="15"/>
  <c r="M563" i="15"/>
  <c r="L563" i="15"/>
  <c r="M562" i="15"/>
  <c r="L562" i="15"/>
  <c r="M561" i="15"/>
  <c r="L561" i="15"/>
  <c r="M560" i="15"/>
  <c r="L560" i="15"/>
  <c r="M559" i="15"/>
  <c r="L559" i="15"/>
  <c r="M558" i="15"/>
  <c r="L558" i="15"/>
  <c r="M557" i="15"/>
  <c r="L557" i="15"/>
  <c r="M556" i="15"/>
  <c r="L556" i="15"/>
  <c r="M555" i="15"/>
  <c r="L555" i="15"/>
  <c r="M554" i="15"/>
  <c r="L554" i="15"/>
  <c r="M553" i="15"/>
  <c r="L553" i="15"/>
  <c r="M552" i="15"/>
  <c r="L552" i="15"/>
  <c r="M551" i="15"/>
  <c r="L551" i="15"/>
  <c r="M550" i="15"/>
  <c r="L550" i="15"/>
  <c r="M549" i="15"/>
  <c r="L549" i="15"/>
  <c r="M548" i="15"/>
  <c r="L548" i="15"/>
  <c r="M547" i="15"/>
  <c r="L547" i="15"/>
  <c r="M546" i="15"/>
  <c r="L546" i="15"/>
  <c r="M545" i="15"/>
  <c r="L545" i="15"/>
  <c r="M544" i="15"/>
  <c r="L544" i="15"/>
  <c r="M543" i="15"/>
  <c r="L543" i="15"/>
  <c r="M542" i="15"/>
  <c r="L542" i="15"/>
  <c r="M541" i="15"/>
  <c r="L541" i="15"/>
  <c r="M540" i="15"/>
  <c r="L540" i="15"/>
  <c r="M539" i="15"/>
  <c r="L539" i="15"/>
  <c r="M538" i="15"/>
  <c r="L538" i="15"/>
  <c r="M537" i="15"/>
  <c r="L537" i="15"/>
  <c r="M536" i="15"/>
  <c r="L536" i="15"/>
  <c r="M535" i="15"/>
  <c r="L535" i="15"/>
  <c r="M534" i="15"/>
  <c r="L534" i="15"/>
  <c r="M533" i="15"/>
  <c r="L533" i="15"/>
  <c r="M532" i="15"/>
  <c r="L532" i="15"/>
  <c r="M531" i="15"/>
  <c r="L531" i="15"/>
  <c r="M530" i="15"/>
  <c r="L530" i="15"/>
  <c r="M529" i="15"/>
  <c r="L529" i="15"/>
  <c r="M528" i="15"/>
  <c r="L528" i="15"/>
  <c r="M527" i="15"/>
  <c r="L527" i="15"/>
  <c r="M526" i="15"/>
  <c r="L526" i="15"/>
  <c r="M525" i="15"/>
  <c r="L525" i="15"/>
  <c r="M524" i="15"/>
  <c r="L524" i="15"/>
  <c r="M523" i="15"/>
  <c r="L523" i="15"/>
  <c r="M522" i="15"/>
  <c r="L522" i="15"/>
  <c r="M521" i="15"/>
  <c r="L521" i="15"/>
  <c r="M520" i="15"/>
  <c r="L520" i="15"/>
  <c r="M519" i="15"/>
  <c r="L519" i="15"/>
  <c r="M518" i="15"/>
  <c r="L518" i="15"/>
  <c r="M517" i="15"/>
  <c r="L517" i="15"/>
  <c r="M516" i="15"/>
  <c r="L516" i="15"/>
  <c r="M515" i="15"/>
  <c r="L515" i="15"/>
  <c r="M514" i="15"/>
  <c r="L514" i="15"/>
  <c r="M513" i="15"/>
  <c r="L513" i="15"/>
  <c r="M512" i="15"/>
  <c r="L512" i="15"/>
  <c r="M511" i="15"/>
  <c r="L511" i="15"/>
  <c r="M510" i="15"/>
  <c r="L510" i="15"/>
  <c r="M509" i="15"/>
  <c r="L509" i="15"/>
  <c r="M508" i="15"/>
  <c r="L508" i="15"/>
  <c r="M507" i="15"/>
  <c r="L507" i="15"/>
  <c r="M506" i="15"/>
  <c r="L506" i="15"/>
  <c r="M505" i="15"/>
  <c r="L505" i="15"/>
  <c r="M504" i="15"/>
  <c r="L504" i="15"/>
  <c r="M503" i="15"/>
  <c r="L503" i="15"/>
  <c r="M502" i="15"/>
  <c r="L502" i="15"/>
  <c r="M501" i="15"/>
  <c r="L501" i="15"/>
  <c r="M500" i="15"/>
  <c r="L500" i="15"/>
  <c r="M499" i="15"/>
  <c r="L499" i="15"/>
  <c r="M498" i="15"/>
  <c r="L498" i="15"/>
  <c r="M497" i="15"/>
  <c r="L497" i="15"/>
  <c r="M496" i="15"/>
  <c r="L496" i="15"/>
  <c r="M495" i="15"/>
  <c r="L495" i="15"/>
  <c r="M494" i="15"/>
  <c r="L494" i="15"/>
  <c r="M493" i="15"/>
  <c r="L493" i="15"/>
  <c r="M492" i="15"/>
  <c r="L492" i="15"/>
  <c r="M491" i="15"/>
  <c r="L491" i="15"/>
  <c r="M490" i="15"/>
  <c r="L490" i="15"/>
  <c r="M489" i="15"/>
  <c r="L489" i="15"/>
  <c r="M488" i="15"/>
  <c r="L488" i="15"/>
  <c r="M487" i="15"/>
  <c r="L487" i="15"/>
  <c r="M486" i="15"/>
  <c r="L486" i="15"/>
  <c r="M485" i="15"/>
  <c r="L485" i="15"/>
  <c r="M484" i="15"/>
  <c r="L484" i="15"/>
  <c r="M483" i="15"/>
  <c r="L483" i="15"/>
  <c r="M482" i="15"/>
  <c r="L482" i="15"/>
  <c r="M481" i="15"/>
  <c r="L481" i="15"/>
  <c r="M480" i="15"/>
  <c r="L480" i="15"/>
  <c r="M479" i="15"/>
  <c r="L479" i="15"/>
  <c r="M478" i="15"/>
  <c r="L478" i="15"/>
  <c r="M477" i="15"/>
  <c r="L477" i="15"/>
  <c r="M476" i="15"/>
  <c r="L476" i="15"/>
  <c r="M475" i="15"/>
  <c r="L475" i="15"/>
  <c r="M474" i="15"/>
  <c r="L474" i="15"/>
  <c r="M473" i="15"/>
  <c r="L473" i="15"/>
  <c r="M472" i="15"/>
  <c r="L472" i="15"/>
  <c r="M471" i="15"/>
  <c r="L471" i="15"/>
  <c r="M470" i="15"/>
  <c r="L470" i="15"/>
  <c r="M469" i="15"/>
  <c r="L469" i="15"/>
  <c r="M468" i="15"/>
  <c r="L468" i="15"/>
  <c r="M467" i="15"/>
  <c r="L467" i="15"/>
  <c r="M466" i="15"/>
  <c r="L466" i="15"/>
  <c r="M465" i="15"/>
  <c r="L465" i="15"/>
  <c r="M464" i="15"/>
  <c r="L464" i="15"/>
  <c r="M463" i="15"/>
  <c r="L463" i="15"/>
  <c r="M462" i="15"/>
  <c r="L462" i="15"/>
  <c r="M461" i="15"/>
  <c r="L461" i="15"/>
  <c r="M460" i="15"/>
  <c r="L460" i="15"/>
  <c r="M459" i="15"/>
  <c r="L459" i="15"/>
  <c r="M458" i="15"/>
  <c r="L458" i="15"/>
  <c r="M457" i="15"/>
  <c r="L457" i="15"/>
  <c r="M456" i="15"/>
  <c r="L456" i="15"/>
  <c r="M455" i="15"/>
  <c r="L455" i="15"/>
  <c r="M454" i="15"/>
  <c r="L454" i="15"/>
  <c r="M453" i="15"/>
  <c r="L453" i="15"/>
  <c r="M452" i="15"/>
  <c r="L452" i="15"/>
  <c r="M451" i="15"/>
  <c r="L451" i="15"/>
  <c r="M450" i="15"/>
  <c r="L450" i="15"/>
  <c r="M449" i="15"/>
  <c r="L449" i="15"/>
  <c r="M448" i="15"/>
  <c r="L448" i="15"/>
  <c r="M447" i="15"/>
  <c r="L447" i="15"/>
  <c r="M446" i="15"/>
  <c r="L446" i="15"/>
  <c r="M445" i="15"/>
  <c r="L445" i="15"/>
  <c r="M444" i="15"/>
  <c r="L444" i="15"/>
  <c r="M443" i="15"/>
  <c r="L443" i="15"/>
  <c r="M442" i="15"/>
  <c r="L442" i="15"/>
  <c r="M441" i="15"/>
  <c r="L441" i="15"/>
  <c r="M440" i="15"/>
  <c r="L440" i="15"/>
  <c r="M439" i="15"/>
  <c r="L439" i="15"/>
  <c r="M438" i="15"/>
  <c r="L438" i="15"/>
  <c r="M437" i="15"/>
  <c r="L437" i="15"/>
  <c r="M436" i="15"/>
  <c r="L436" i="15"/>
  <c r="M435" i="15"/>
  <c r="L435" i="15"/>
  <c r="M434" i="15"/>
  <c r="L434" i="15"/>
  <c r="M433" i="15"/>
  <c r="L433" i="15"/>
  <c r="M432" i="15"/>
  <c r="L432" i="15"/>
  <c r="M431" i="15"/>
  <c r="L431" i="15"/>
  <c r="M430" i="15"/>
  <c r="L430" i="15"/>
  <c r="M429" i="15"/>
  <c r="L429" i="15"/>
  <c r="M428" i="15"/>
  <c r="L428" i="15"/>
  <c r="M427" i="15"/>
  <c r="L427" i="15"/>
  <c r="M426" i="15"/>
  <c r="L426" i="15"/>
  <c r="M425" i="15"/>
  <c r="L425" i="15"/>
  <c r="M424" i="15"/>
  <c r="L424" i="15"/>
  <c r="M423" i="15"/>
  <c r="L423" i="15"/>
  <c r="M422" i="15"/>
  <c r="L422" i="15"/>
  <c r="M421" i="15"/>
  <c r="L421" i="15"/>
  <c r="M420" i="15"/>
  <c r="L420" i="15"/>
  <c r="M419" i="15"/>
  <c r="L419" i="15"/>
  <c r="M418" i="15"/>
  <c r="L418" i="15"/>
  <c r="M417" i="15"/>
  <c r="L417" i="15"/>
  <c r="M416" i="15"/>
  <c r="L416" i="15"/>
  <c r="M415" i="15"/>
  <c r="L415" i="15"/>
  <c r="M414" i="15"/>
  <c r="L414" i="15"/>
  <c r="M413" i="15"/>
  <c r="L413" i="15"/>
  <c r="M412" i="15"/>
  <c r="L412" i="15"/>
  <c r="M411" i="15"/>
  <c r="L411" i="15"/>
  <c r="M410" i="15"/>
  <c r="L410" i="15"/>
  <c r="M409" i="15"/>
  <c r="L409" i="15"/>
  <c r="M408" i="15"/>
  <c r="L408" i="15"/>
  <c r="M407" i="15"/>
  <c r="L407" i="15"/>
  <c r="M406" i="15"/>
  <c r="L406" i="15"/>
  <c r="M405" i="15"/>
  <c r="L405" i="15"/>
  <c r="M404" i="15"/>
  <c r="L404" i="15"/>
  <c r="M403" i="15"/>
  <c r="L403" i="15"/>
  <c r="M402" i="15"/>
  <c r="L402" i="15"/>
  <c r="M401" i="15"/>
  <c r="L401" i="15"/>
  <c r="M400" i="15"/>
  <c r="L400" i="15"/>
  <c r="M399" i="15"/>
  <c r="L399" i="15"/>
  <c r="M398" i="15"/>
  <c r="L398" i="15"/>
  <c r="M397" i="15"/>
  <c r="L397" i="15"/>
  <c r="M396" i="15"/>
  <c r="L396" i="15"/>
  <c r="M395" i="15"/>
  <c r="L395" i="15"/>
  <c r="M394" i="15"/>
  <c r="L394" i="15"/>
  <c r="M393" i="15"/>
  <c r="L393" i="15"/>
  <c r="M392" i="15"/>
  <c r="L392" i="15"/>
  <c r="M391" i="15"/>
  <c r="L391" i="15"/>
  <c r="M390" i="15"/>
  <c r="L390" i="15"/>
  <c r="M389" i="15"/>
  <c r="L389" i="15"/>
  <c r="M388" i="15"/>
  <c r="L388" i="15"/>
  <c r="M387" i="15"/>
  <c r="L387" i="15"/>
  <c r="M386" i="15"/>
  <c r="L386" i="15"/>
  <c r="M385" i="15"/>
  <c r="L385" i="15"/>
  <c r="M384" i="15"/>
  <c r="L384" i="15"/>
  <c r="M383" i="15"/>
  <c r="L383" i="15"/>
  <c r="M382" i="15"/>
  <c r="L382" i="15"/>
  <c r="M381" i="15"/>
  <c r="L381" i="15"/>
  <c r="M380" i="15"/>
  <c r="L380" i="15"/>
  <c r="M379" i="15"/>
  <c r="L379" i="15"/>
  <c r="M378" i="15"/>
  <c r="L378" i="15"/>
  <c r="M377" i="15"/>
  <c r="L377" i="15"/>
  <c r="M376" i="15"/>
  <c r="L376" i="15"/>
  <c r="M375" i="15"/>
  <c r="L375" i="15"/>
  <c r="M374" i="15"/>
  <c r="L374" i="15"/>
  <c r="M373" i="15"/>
  <c r="L373" i="15"/>
  <c r="M372" i="15"/>
  <c r="L372" i="15"/>
  <c r="M371" i="15"/>
  <c r="L371" i="15"/>
  <c r="M370" i="15"/>
  <c r="L370" i="15"/>
  <c r="M369" i="15"/>
  <c r="L369" i="15"/>
  <c r="M368" i="15"/>
  <c r="L368" i="15"/>
  <c r="M367" i="15"/>
  <c r="L367" i="15"/>
  <c r="M366" i="15"/>
  <c r="L366" i="15"/>
  <c r="M365" i="15"/>
  <c r="L365" i="15"/>
  <c r="M364" i="15"/>
  <c r="L364" i="15"/>
  <c r="M363" i="15"/>
  <c r="L363" i="15"/>
  <c r="M362" i="15"/>
  <c r="L362" i="15"/>
  <c r="M361" i="15"/>
  <c r="L361" i="15"/>
  <c r="M360" i="15"/>
  <c r="L360" i="15"/>
  <c r="M359" i="15"/>
  <c r="L359" i="15"/>
  <c r="M358" i="15"/>
  <c r="L358" i="15"/>
  <c r="M357" i="15"/>
  <c r="L357" i="15"/>
  <c r="M356" i="15"/>
  <c r="L356" i="15"/>
  <c r="M355" i="15"/>
  <c r="L355" i="15"/>
  <c r="M354" i="15"/>
  <c r="L354" i="15"/>
  <c r="M353" i="15"/>
  <c r="L353" i="15"/>
  <c r="M352" i="15"/>
  <c r="L352" i="15"/>
  <c r="M351" i="15"/>
  <c r="L351" i="15"/>
  <c r="M350" i="15"/>
  <c r="L350" i="15"/>
  <c r="M349" i="15"/>
  <c r="L349" i="15"/>
  <c r="M348" i="15"/>
  <c r="L348" i="15"/>
  <c r="M347" i="15"/>
  <c r="L347" i="15"/>
  <c r="M346" i="15"/>
  <c r="L346" i="15"/>
  <c r="M345" i="15"/>
  <c r="L345" i="15"/>
  <c r="M344" i="15"/>
  <c r="L344" i="15"/>
  <c r="M343" i="15"/>
  <c r="L343" i="15"/>
  <c r="M342" i="15"/>
  <c r="L342" i="15"/>
  <c r="M341" i="15"/>
  <c r="L341" i="15"/>
  <c r="M340" i="15"/>
  <c r="L340" i="15"/>
  <c r="M339" i="15"/>
  <c r="L339" i="15"/>
  <c r="M338" i="15"/>
  <c r="L338" i="15"/>
  <c r="M337" i="15"/>
  <c r="L337" i="15"/>
  <c r="M336" i="15"/>
  <c r="L336" i="15"/>
  <c r="M335" i="15"/>
  <c r="L335" i="15"/>
  <c r="M334" i="15"/>
  <c r="L334" i="15"/>
  <c r="M333" i="15"/>
  <c r="L333" i="15"/>
  <c r="M332" i="15"/>
  <c r="L332" i="15"/>
  <c r="M331" i="15"/>
  <c r="L331" i="15"/>
  <c r="M330" i="15"/>
  <c r="L330" i="15"/>
  <c r="M329" i="15"/>
  <c r="L329" i="15"/>
  <c r="M328" i="15"/>
  <c r="L328" i="15"/>
  <c r="M327" i="15"/>
  <c r="L327" i="15"/>
  <c r="M326" i="15"/>
  <c r="L326" i="15"/>
  <c r="M325" i="15"/>
  <c r="L325" i="15"/>
  <c r="M324" i="15"/>
  <c r="L324" i="15"/>
  <c r="M323" i="15"/>
  <c r="L323" i="15"/>
  <c r="M322" i="15"/>
  <c r="L322" i="15"/>
  <c r="M321" i="15"/>
  <c r="L321" i="15"/>
  <c r="M320" i="15"/>
  <c r="L320" i="15"/>
  <c r="M319" i="15"/>
  <c r="L319" i="15"/>
  <c r="M318" i="15"/>
  <c r="L318" i="15"/>
  <c r="M317" i="15"/>
  <c r="L317" i="15"/>
  <c r="M316" i="15"/>
  <c r="L316" i="15"/>
  <c r="M315" i="15"/>
  <c r="L315" i="15"/>
  <c r="M314" i="15"/>
  <c r="L314" i="15"/>
  <c r="M313" i="15"/>
  <c r="L313" i="15"/>
  <c r="M312" i="15"/>
  <c r="L312" i="15"/>
  <c r="M311" i="15"/>
  <c r="L311" i="15"/>
  <c r="M310" i="15"/>
  <c r="L310" i="15"/>
  <c r="M309" i="15"/>
  <c r="L309" i="15"/>
  <c r="M308" i="15"/>
  <c r="L308" i="15"/>
  <c r="M307" i="15"/>
  <c r="L307" i="15"/>
  <c r="M306" i="15"/>
  <c r="L306" i="15"/>
  <c r="M305" i="15"/>
  <c r="L305" i="15"/>
  <c r="M304" i="15"/>
  <c r="L304" i="15"/>
  <c r="M303" i="15"/>
  <c r="L303" i="15"/>
  <c r="M302" i="15"/>
  <c r="L302" i="15"/>
  <c r="M301" i="15"/>
  <c r="L301" i="15"/>
  <c r="M300" i="15"/>
  <c r="L300" i="15"/>
  <c r="M299" i="15"/>
  <c r="L299" i="15"/>
  <c r="M298" i="15"/>
  <c r="L298" i="15"/>
  <c r="M297" i="15"/>
  <c r="L297" i="15"/>
  <c r="M296" i="15"/>
  <c r="L296" i="15"/>
  <c r="M295" i="15"/>
  <c r="L295" i="15"/>
  <c r="M294" i="15"/>
  <c r="L294" i="15"/>
  <c r="M293" i="15"/>
  <c r="L293" i="15"/>
  <c r="M292" i="15"/>
  <c r="L292" i="15"/>
  <c r="M291" i="15"/>
  <c r="L291" i="15"/>
  <c r="M290" i="15"/>
  <c r="L290" i="15"/>
  <c r="M289" i="15"/>
  <c r="L289" i="15"/>
  <c r="M288" i="15"/>
  <c r="L288" i="15"/>
  <c r="M287" i="15"/>
  <c r="L287" i="15"/>
  <c r="M286" i="15"/>
  <c r="L286" i="15"/>
  <c r="M285" i="15"/>
  <c r="L285" i="15"/>
  <c r="M284" i="15"/>
  <c r="L284" i="15"/>
  <c r="M283" i="15"/>
  <c r="L283" i="15"/>
  <c r="M282" i="15"/>
  <c r="L282" i="15"/>
  <c r="M281" i="15"/>
  <c r="L281" i="15"/>
  <c r="M280" i="15"/>
  <c r="L280" i="15"/>
  <c r="M279" i="15"/>
  <c r="L279" i="15"/>
  <c r="M278" i="15"/>
  <c r="L278" i="15"/>
  <c r="M277" i="15"/>
  <c r="L277" i="15"/>
  <c r="M276" i="15"/>
  <c r="L276" i="15"/>
  <c r="M275" i="15"/>
  <c r="L275" i="15"/>
  <c r="M274" i="15"/>
  <c r="L274" i="15"/>
  <c r="M273" i="15"/>
  <c r="L273" i="15"/>
  <c r="M272" i="15"/>
  <c r="L272" i="15"/>
  <c r="M271" i="15"/>
  <c r="L271" i="15"/>
  <c r="M270" i="15"/>
  <c r="L270" i="15"/>
  <c r="M269" i="15"/>
  <c r="L269" i="15"/>
  <c r="M268" i="15"/>
  <c r="L268" i="15"/>
  <c r="M267" i="15"/>
  <c r="L267" i="15"/>
  <c r="M266" i="15"/>
  <c r="L266" i="15"/>
  <c r="M265" i="15"/>
  <c r="L265" i="15"/>
  <c r="M264" i="15"/>
  <c r="L264" i="15"/>
  <c r="M263" i="15"/>
  <c r="L263" i="15"/>
  <c r="M262" i="15"/>
  <c r="L262" i="15"/>
  <c r="M261" i="15"/>
  <c r="L261" i="15"/>
  <c r="M260" i="15"/>
  <c r="L260" i="15"/>
  <c r="M259" i="15"/>
  <c r="L259" i="15"/>
  <c r="M258" i="15"/>
  <c r="L258" i="15"/>
  <c r="M257" i="15"/>
  <c r="L257" i="15"/>
  <c r="M256" i="15"/>
  <c r="L256" i="15"/>
  <c r="M255" i="15"/>
  <c r="L255" i="15"/>
  <c r="M254" i="15"/>
  <c r="L254" i="15"/>
  <c r="M253" i="15"/>
  <c r="L253" i="15"/>
  <c r="M252" i="15"/>
  <c r="L252" i="15"/>
  <c r="M251" i="15"/>
  <c r="L251" i="15"/>
  <c r="M250" i="15"/>
  <c r="L250" i="15"/>
  <c r="M249" i="15"/>
  <c r="L249" i="15"/>
  <c r="M248" i="15"/>
  <c r="L248" i="15"/>
  <c r="M247" i="15"/>
  <c r="L247" i="15"/>
  <c r="M246" i="15"/>
  <c r="L246" i="15"/>
  <c r="M245" i="15"/>
  <c r="L245" i="15"/>
  <c r="M244" i="15"/>
  <c r="L244" i="15"/>
  <c r="M243" i="15"/>
  <c r="L243" i="15"/>
  <c r="M242" i="15"/>
  <c r="L242" i="15"/>
  <c r="M241" i="15"/>
  <c r="L241" i="15"/>
  <c r="M240" i="15"/>
  <c r="L240" i="15"/>
  <c r="M239" i="15"/>
  <c r="L239" i="15"/>
  <c r="M238" i="15"/>
  <c r="L238" i="15"/>
  <c r="M237" i="15"/>
  <c r="L237" i="15"/>
  <c r="M236" i="15"/>
  <c r="L236" i="15"/>
  <c r="M235" i="15"/>
  <c r="L235" i="15"/>
  <c r="M234" i="15"/>
  <c r="L234" i="15"/>
  <c r="M233" i="15"/>
  <c r="L233" i="15"/>
  <c r="M232" i="15"/>
  <c r="L232" i="15"/>
  <c r="M231" i="15"/>
  <c r="L231" i="15"/>
  <c r="M230" i="15"/>
  <c r="L230" i="15"/>
  <c r="M229" i="15"/>
  <c r="L229" i="15"/>
  <c r="M228" i="15"/>
  <c r="L228" i="15"/>
  <c r="M227" i="15"/>
  <c r="L227" i="15"/>
  <c r="M226" i="15"/>
  <c r="L226" i="15"/>
  <c r="M225" i="15"/>
  <c r="L225" i="15"/>
  <c r="M224" i="15"/>
  <c r="L224" i="15"/>
  <c r="M223" i="15"/>
  <c r="L223" i="15"/>
  <c r="M222" i="15"/>
  <c r="L222" i="15"/>
  <c r="M221" i="15"/>
  <c r="L221" i="15"/>
  <c r="M220" i="15"/>
  <c r="L220" i="15"/>
  <c r="M219" i="15"/>
  <c r="L219" i="15"/>
  <c r="M218" i="15"/>
  <c r="L218" i="15"/>
  <c r="M217" i="15"/>
  <c r="L217" i="15"/>
  <c r="M216" i="15"/>
  <c r="L216" i="15"/>
  <c r="M215" i="15"/>
  <c r="L215" i="15"/>
  <c r="M214" i="15"/>
  <c r="L214" i="15"/>
  <c r="M213" i="15"/>
  <c r="L213" i="15"/>
  <c r="M212" i="15"/>
  <c r="L212" i="15"/>
  <c r="M211" i="15"/>
  <c r="L211" i="15"/>
  <c r="M210" i="15"/>
  <c r="L210" i="15"/>
  <c r="M209" i="15"/>
  <c r="L209"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H197" i="15"/>
  <c r="M196" i="15"/>
  <c r="L196" i="15"/>
  <c r="H196" i="15"/>
  <c r="M195" i="15"/>
  <c r="L195" i="15"/>
  <c r="H195" i="15"/>
  <c r="M194" i="15"/>
  <c r="L194" i="15"/>
  <c r="H194" i="15"/>
  <c r="M193" i="15"/>
  <c r="L193" i="15"/>
  <c r="H193" i="15"/>
  <c r="M192" i="15"/>
  <c r="L192" i="15"/>
  <c r="H192" i="15"/>
  <c r="M191" i="15"/>
  <c r="L191" i="15"/>
  <c r="H191" i="15"/>
  <c r="M190" i="15"/>
  <c r="L190" i="15"/>
  <c r="H190" i="15"/>
  <c r="M189" i="15"/>
  <c r="L189" i="15"/>
  <c r="H189" i="15"/>
  <c r="M188" i="15"/>
  <c r="L188" i="15"/>
  <c r="H188" i="15"/>
  <c r="M187" i="15"/>
  <c r="L187" i="15"/>
  <c r="H187" i="15"/>
  <c r="M186" i="15"/>
  <c r="L186" i="15"/>
  <c r="H186" i="15"/>
  <c r="M185" i="15"/>
  <c r="L185" i="15"/>
  <c r="H185" i="15"/>
  <c r="M184" i="15"/>
  <c r="L184" i="15"/>
  <c r="H184" i="15"/>
  <c r="M183" i="15"/>
  <c r="L183" i="15"/>
  <c r="H183" i="15"/>
  <c r="M182" i="15"/>
  <c r="L182" i="15"/>
  <c r="H182" i="15"/>
  <c r="M181" i="15"/>
  <c r="L181" i="15"/>
  <c r="H181" i="15"/>
  <c r="M180" i="15"/>
  <c r="L180" i="15"/>
  <c r="H180" i="15"/>
  <c r="M179" i="15"/>
  <c r="L179" i="15"/>
  <c r="H179" i="15"/>
  <c r="M178" i="15"/>
  <c r="L178" i="15"/>
  <c r="H178" i="15"/>
  <c r="M177" i="15"/>
  <c r="L177" i="15"/>
  <c r="H177" i="15"/>
  <c r="M176" i="15"/>
  <c r="L176" i="15"/>
  <c r="H176" i="15"/>
  <c r="M175" i="15"/>
  <c r="L175" i="15"/>
  <c r="H175" i="15"/>
  <c r="M174" i="15"/>
  <c r="L174" i="15"/>
  <c r="H174" i="15"/>
  <c r="M173" i="15"/>
  <c r="L173" i="15"/>
  <c r="H173" i="15"/>
  <c r="M172" i="15"/>
  <c r="L172" i="15"/>
  <c r="H172" i="15"/>
  <c r="M171" i="15"/>
  <c r="L171" i="15"/>
  <c r="H171" i="15"/>
  <c r="M170" i="15"/>
  <c r="L170" i="15"/>
  <c r="H170" i="15"/>
  <c r="M169" i="15"/>
  <c r="L169" i="15"/>
  <c r="H169" i="15"/>
  <c r="M168" i="15"/>
  <c r="L168" i="15"/>
  <c r="H168" i="15"/>
  <c r="M167" i="15"/>
  <c r="L167" i="15"/>
  <c r="H167" i="15"/>
  <c r="M166" i="15"/>
  <c r="L166" i="15"/>
  <c r="H166" i="15"/>
  <c r="M165" i="15"/>
  <c r="L165" i="15"/>
  <c r="H165" i="15"/>
  <c r="M164" i="15"/>
  <c r="L164" i="15"/>
  <c r="H164" i="15"/>
  <c r="M163" i="15"/>
  <c r="L163" i="15"/>
  <c r="H163" i="15"/>
  <c r="M162" i="15"/>
  <c r="L162" i="15"/>
  <c r="H162" i="15"/>
  <c r="M161" i="15"/>
  <c r="L161" i="15"/>
  <c r="H161" i="15"/>
  <c r="M160" i="15"/>
  <c r="L160" i="15"/>
  <c r="H160" i="15"/>
  <c r="M159" i="15"/>
  <c r="L159" i="15"/>
  <c r="H159" i="15"/>
  <c r="M158" i="15"/>
  <c r="L158" i="15"/>
  <c r="H158" i="15"/>
  <c r="M157" i="15"/>
  <c r="L157" i="15"/>
  <c r="H157" i="15"/>
  <c r="M156" i="15"/>
  <c r="L156" i="15"/>
  <c r="H156" i="15"/>
  <c r="M155" i="15"/>
  <c r="L155" i="15"/>
  <c r="H155" i="15"/>
  <c r="M154" i="15"/>
  <c r="L154" i="15"/>
  <c r="H154" i="15"/>
  <c r="M153" i="15"/>
  <c r="L153" i="15"/>
  <c r="H153" i="15"/>
  <c r="M152" i="15"/>
  <c r="L152" i="15"/>
  <c r="H152" i="15"/>
  <c r="M151" i="15"/>
  <c r="L151" i="15"/>
  <c r="H151" i="15"/>
  <c r="M150" i="15"/>
  <c r="L150" i="15"/>
  <c r="H150" i="15"/>
  <c r="M149" i="15"/>
  <c r="L149" i="15"/>
  <c r="H149" i="15"/>
  <c r="M148" i="15"/>
  <c r="L148" i="15"/>
  <c r="H148" i="15"/>
  <c r="M147" i="15"/>
  <c r="L147" i="15"/>
  <c r="H147" i="15"/>
  <c r="M146" i="15"/>
  <c r="L146" i="15"/>
  <c r="H146" i="15"/>
  <c r="M145" i="15"/>
  <c r="L145" i="15"/>
  <c r="H145" i="15"/>
  <c r="M144" i="15"/>
  <c r="L144" i="15"/>
  <c r="H144" i="15"/>
  <c r="M143" i="15"/>
  <c r="L143" i="15"/>
  <c r="H143" i="15"/>
  <c r="M142" i="15"/>
  <c r="L142" i="15"/>
  <c r="H142" i="15"/>
  <c r="M141" i="15"/>
  <c r="L141" i="15"/>
  <c r="H141" i="15"/>
  <c r="M140" i="15"/>
  <c r="L140" i="15"/>
  <c r="H140" i="15"/>
  <c r="M139" i="15"/>
  <c r="L139" i="15"/>
  <c r="H139" i="15"/>
  <c r="M138" i="15"/>
  <c r="L138" i="15"/>
  <c r="H138" i="15"/>
  <c r="M137" i="15"/>
  <c r="L137" i="15"/>
  <c r="H137" i="15"/>
  <c r="M136" i="15"/>
  <c r="L136" i="15"/>
  <c r="H136" i="15"/>
  <c r="M135" i="15"/>
  <c r="L135" i="15"/>
  <c r="H135" i="15"/>
  <c r="M134" i="15"/>
  <c r="L134" i="15"/>
  <c r="H134" i="15"/>
  <c r="M133" i="15"/>
  <c r="L133" i="15"/>
  <c r="H133" i="15"/>
  <c r="M132" i="15"/>
  <c r="L132" i="15"/>
  <c r="H132" i="15"/>
  <c r="M131" i="15"/>
  <c r="L131" i="15"/>
  <c r="H131" i="15"/>
  <c r="M130" i="15"/>
  <c r="L130" i="15"/>
  <c r="H130" i="15"/>
  <c r="M129" i="15"/>
  <c r="L129" i="15"/>
  <c r="H129" i="15"/>
  <c r="M128" i="15"/>
  <c r="L128" i="15"/>
  <c r="H128" i="15"/>
  <c r="M127" i="15"/>
  <c r="L127" i="15"/>
  <c r="H127" i="15"/>
  <c r="M126" i="15"/>
  <c r="L126" i="15"/>
  <c r="H126" i="15"/>
  <c r="M125" i="15"/>
  <c r="L125" i="15"/>
  <c r="H125" i="15"/>
  <c r="M124" i="15"/>
  <c r="L124" i="15"/>
  <c r="H124" i="15"/>
  <c r="M123" i="15"/>
  <c r="L123" i="15"/>
  <c r="H123" i="15"/>
  <c r="M122" i="15"/>
  <c r="L122" i="15"/>
  <c r="H122" i="15"/>
  <c r="M121" i="15"/>
  <c r="L121" i="15"/>
  <c r="H121" i="15"/>
  <c r="M120" i="15"/>
  <c r="L120" i="15"/>
  <c r="H120" i="15"/>
  <c r="M119" i="15"/>
  <c r="L119" i="15"/>
  <c r="H119" i="15"/>
  <c r="M118" i="15"/>
  <c r="L118" i="15"/>
  <c r="H118" i="15"/>
  <c r="M117" i="15"/>
  <c r="L117" i="15"/>
  <c r="H117" i="15"/>
  <c r="M116" i="15"/>
  <c r="L116" i="15"/>
  <c r="H116" i="15"/>
  <c r="M115" i="15"/>
  <c r="L115" i="15"/>
  <c r="H115" i="15"/>
  <c r="M114" i="15"/>
  <c r="L114" i="15"/>
  <c r="H114" i="15"/>
  <c r="M113" i="15"/>
  <c r="L113" i="15"/>
  <c r="H113" i="15"/>
  <c r="M112" i="15"/>
  <c r="L112" i="15"/>
  <c r="H112" i="15"/>
  <c r="M111" i="15"/>
  <c r="L111" i="15"/>
  <c r="H111" i="15"/>
  <c r="M110" i="15"/>
  <c r="L110" i="15"/>
  <c r="H110" i="15"/>
  <c r="M109" i="15"/>
  <c r="L109" i="15"/>
  <c r="H109" i="15"/>
  <c r="M108" i="15"/>
  <c r="L108" i="15"/>
  <c r="H108" i="15"/>
  <c r="M107" i="15"/>
  <c r="L107" i="15"/>
  <c r="H107" i="15"/>
  <c r="M106" i="15"/>
  <c r="L106" i="15"/>
  <c r="H106" i="15"/>
  <c r="M105" i="15"/>
  <c r="L105" i="15"/>
  <c r="H105" i="15"/>
  <c r="M104" i="15"/>
  <c r="L104" i="15"/>
  <c r="H104" i="15"/>
  <c r="M103" i="15"/>
  <c r="L103" i="15"/>
  <c r="H103" i="15"/>
  <c r="M102" i="15"/>
  <c r="L102" i="15"/>
  <c r="H102" i="15"/>
  <c r="M101" i="15"/>
  <c r="L101" i="15"/>
  <c r="H101" i="15"/>
  <c r="M100" i="15"/>
  <c r="L100" i="15"/>
  <c r="H100" i="15"/>
  <c r="M99" i="15"/>
  <c r="L99" i="15"/>
  <c r="H99" i="15"/>
  <c r="M98" i="15"/>
  <c r="L98" i="15"/>
  <c r="H98" i="15"/>
  <c r="M97" i="15"/>
  <c r="L97" i="15"/>
  <c r="H97" i="15"/>
  <c r="M96" i="15"/>
  <c r="L96" i="15"/>
  <c r="H96" i="15"/>
  <c r="M95" i="15"/>
  <c r="L95" i="15"/>
  <c r="H95" i="15"/>
  <c r="M94" i="15"/>
  <c r="L94" i="15"/>
  <c r="H94" i="15"/>
  <c r="M93" i="15"/>
  <c r="L93" i="15"/>
  <c r="H93" i="15"/>
  <c r="M92" i="15"/>
  <c r="L92" i="15"/>
  <c r="H92" i="15"/>
  <c r="M91" i="15"/>
  <c r="L91" i="15"/>
  <c r="H91" i="15"/>
  <c r="M90" i="15"/>
  <c r="L90" i="15"/>
  <c r="H90" i="15"/>
  <c r="M89" i="15"/>
  <c r="L89" i="15"/>
  <c r="H89" i="15"/>
  <c r="M88" i="15"/>
  <c r="L88" i="15"/>
  <c r="H88" i="15"/>
  <c r="M87" i="15"/>
  <c r="L87" i="15"/>
  <c r="H87" i="15"/>
  <c r="M86" i="15"/>
  <c r="L86" i="15"/>
  <c r="H86" i="15"/>
  <c r="M85" i="15"/>
  <c r="L85" i="15"/>
  <c r="H85" i="15"/>
  <c r="M84" i="15"/>
  <c r="L84" i="15"/>
  <c r="H84" i="15"/>
  <c r="M83" i="15"/>
  <c r="L83" i="15"/>
  <c r="H83" i="15"/>
  <c r="M82" i="15"/>
  <c r="L82" i="15"/>
  <c r="H82" i="15"/>
  <c r="M81" i="15"/>
  <c r="L81" i="15"/>
  <c r="H81" i="15"/>
  <c r="M80" i="15"/>
  <c r="L80" i="15"/>
  <c r="H80" i="15"/>
  <c r="M79" i="15"/>
  <c r="L79" i="15"/>
  <c r="H79" i="15"/>
  <c r="M78" i="15"/>
  <c r="L78" i="15"/>
  <c r="H78" i="15"/>
  <c r="M77" i="15"/>
  <c r="L77" i="15"/>
  <c r="H77" i="15"/>
  <c r="M76" i="15"/>
  <c r="L76" i="15"/>
  <c r="H76" i="15"/>
  <c r="M75" i="15"/>
  <c r="L75" i="15"/>
  <c r="H75" i="15"/>
  <c r="M74" i="15"/>
  <c r="L74" i="15"/>
  <c r="H74" i="15"/>
  <c r="M73" i="15"/>
  <c r="L73" i="15"/>
  <c r="H73" i="15"/>
  <c r="M72" i="15"/>
  <c r="L72" i="15"/>
  <c r="H72" i="15"/>
  <c r="M71" i="15"/>
  <c r="L71" i="15"/>
  <c r="H71" i="15"/>
  <c r="M70" i="15"/>
  <c r="L70" i="15"/>
  <c r="H70" i="15"/>
  <c r="M69" i="15"/>
  <c r="L69" i="15"/>
  <c r="H69" i="15"/>
  <c r="M68" i="15"/>
  <c r="L68" i="15"/>
  <c r="M67" i="15"/>
  <c r="L67" i="15"/>
  <c r="H67" i="15"/>
  <c r="M66" i="15"/>
  <c r="L66" i="15"/>
  <c r="H66" i="15"/>
  <c r="M65" i="15"/>
  <c r="L65" i="15"/>
  <c r="H65" i="15"/>
  <c r="M64" i="15"/>
  <c r="L64" i="15"/>
  <c r="H64" i="15"/>
  <c r="M63" i="15"/>
  <c r="L63" i="15"/>
  <c r="H63" i="15"/>
  <c r="M62" i="15"/>
  <c r="L62" i="15"/>
  <c r="H62" i="15"/>
  <c r="M61" i="15"/>
  <c r="L61" i="15"/>
  <c r="H61" i="15"/>
  <c r="M60" i="15"/>
  <c r="L60" i="15"/>
  <c r="H60" i="15"/>
  <c r="M59" i="15"/>
  <c r="L59" i="15"/>
  <c r="H59" i="15"/>
  <c r="M58" i="15"/>
  <c r="L58" i="15"/>
  <c r="H58" i="15"/>
  <c r="M57" i="15"/>
  <c r="L57" i="15"/>
  <c r="H57" i="15"/>
  <c r="M56" i="15"/>
  <c r="L56" i="15"/>
  <c r="H56" i="15"/>
  <c r="M55" i="15"/>
  <c r="L55" i="15"/>
  <c r="H55" i="15"/>
  <c r="M54" i="15"/>
  <c r="L54" i="15"/>
  <c r="H54" i="15"/>
  <c r="M53" i="15"/>
  <c r="L53" i="15"/>
  <c r="H53" i="15"/>
  <c r="M52" i="15"/>
  <c r="L52" i="15"/>
  <c r="H52" i="15"/>
  <c r="M51" i="15"/>
  <c r="L51" i="15"/>
  <c r="H51" i="15"/>
  <c r="M50" i="15"/>
  <c r="L50" i="15"/>
  <c r="H50" i="15"/>
  <c r="M49" i="15"/>
  <c r="L49" i="15"/>
  <c r="H49" i="15"/>
  <c r="M48" i="15"/>
  <c r="L48" i="15"/>
  <c r="H48" i="15"/>
  <c r="M47" i="15"/>
  <c r="L47" i="15"/>
  <c r="H47" i="15"/>
  <c r="M46" i="15"/>
  <c r="L46" i="15"/>
  <c r="H46" i="15"/>
  <c r="M45" i="15"/>
  <c r="L45" i="15"/>
  <c r="H45" i="15"/>
  <c r="M44" i="15"/>
  <c r="L44" i="15"/>
  <c r="H44" i="15"/>
  <c r="M43" i="15"/>
  <c r="L43" i="15"/>
  <c r="H43" i="15"/>
  <c r="M42" i="15"/>
  <c r="L42" i="15"/>
  <c r="H42" i="15"/>
  <c r="M41" i="15"/>
  <c r="L41" i="15"/>
  <c r="H41" i="15"/>
  <c r="M40" i="15"/>
  <c r="L40" i="15"/>
  <c r="H40" i="15"/>
  <c r="M39" i="15"/>
  <c r="L39" i="15"/>
  <c r="H39" i="15"/>
  <c r="M38" i="15"/>
  <c r="L38" i="15"/>
  <c r="H38" i="15"/>
  <c r="M37" i="15"/>
  <c r="L37" i="15"/>
  <c r="H37" i="15"/>
  <c r="M36" i="15"/>
  <c r="L36" i="15"/>
  <c r="H36" i="15"/>
  <c r="M35" i="15"/>
  <c r="L35" i="15"/>
  <c r="H35" i="15"/>
  <c r="M34" i="15"/>
  <c r="L34" i="15"/>
  <c r="H34" i="15"/>
  <c r="M33" i="15"/>
  <c r="L33" i="15"/>
  <c r="H33" i="15"/>
  <c r="M32" i="15"/>
  <c r="L32" i="15"/>
  <c r="H32" i="15"/>
  <c r="M31" i="15"/>
  <c r="L31" i="15"/>
  <c r="H31" i="15"/>
  <c r="M30" i="15"/>
  <c r="L30" i="15"/>
  <c r="H30" i="15"/>
  <c r="M29" i="15"/>
  <c r="L29" i="15"/>
  <c r="H29" i="15"/>
  <c r="M28" i="15"/>
  <c r="L28" i="15"/>
  <c r="H28" i="15"/>
  <c r="M27" i="15"/>
  <c r="L27" i="15"/>
  <c r="H27" i="15"/>
  <c r="M26" i="15"/>
  <c r="L26" i="15"/>
  <c r="H26" i="15"/>
  <c r="M25" i="15"/>
  <c r="L25" i="15"/>
  <c r="H25" i="15"/>
  <c r="M24" i="15"/>
  <c r="L24" i="15"/>
  <c r="H24" i="15"/>
  <c r="M23" i="15"/>
  <c r="L23" i="15"/>
  <c r="H23" i="15"/>
  <c r="M22" i="15"/>
  <c r="L22" i="15"/>
  <c r="H22" i="15"/>
  <c r="M21" i="15"/>
  <c r="L21" i="15"/>
  <c r="H21" i="15"/>
  <c r="M20" i="15"/>
  <c r="L20" i="15"/>
  <c r="H20" i="15"/>
  <c r="M19" i="15"/>
  <c r="L19" i="15"/>
  <c r="H19" i="15"/>
  <c r="M18" i="15"/>
  <c r="L18" i="15"/>
  <c r="H18" i="15"/>
  <c r="M17" i="15"/>
  <c r="L17" i="15"/>
  <c r="H17" i="15"/>
  <c r="M16" i="15"/>
  <c r="L16" i="15"/>
  <c r="H16" i="15"/>
  <c r="M15" i="15"/>
  <c r="L15" i="15"/>
  <c r="H15" i="15"/>
  <c r="M14" i="15"/>
  <c r="L14" i="15"/>
  <c r="H14" i="15"/>
  <c r="M13" i="15"/>
  <c r="L13" i="15"/>
  <c r="H13" i="15"/>
  <c r="M12" i="15"/>
  <c r="L12" i="15"/>
  <c r="H12" i="15"/>
  <c r="M11" i="15"/>
  <c r="L11" i="15"/>
  <c r="H11" i="15"/>
  <c r="M10" i="15"/>
  <c r="L10" i="15"/>
  <c r="H10" i="15"/>
  <c r="M9" i="15"/>
  <c r="L9" i="15"/>
  <c r="H9" i="15"/>
  <c r="M8" i="15"/>
  <c r="L8" i="15"/>
  <c r="H8" i="15"/>
  <c r="M7" i="15"/>
  <c r="L7" i="15"/>
  <c r="H7" i="15"/>
  <c r="M6" i="15"/>
  <c r="L6" i="15"/>
  <c r="H6" i="15"/>
  <c r="M5" i="15"/>
  <c r="L5" i="15"/>
  <c r="H5" i="15"/>
  <c r="M4" i="15"/>
  <c r="L4" i="15"/>
  <c r="H4" i="15"/>
  <c r="M3" i="15"/>
  <c r="L3" i="15"/>
  <c r="H3" i="15"/>
  <c r="M2" i="15"/>
  <c r="L2" i="15"/>
  <c r="H2" i="15"/>
  <c r="GP67" i="17"/>
  <c r="GO67" i="17"/>
  <c r="GN67" i="17"/>
  <c r="GM67" i="17"/>
  <c r="GL67" i="17"/>
  <c r="GK67" i="17"/>
  <c r="GJ67" i="17"/>
  <c r="GI67" i="17"/>
  <c r="GH67" i="17"/>
  <c r="GG67" i="17"/>
  <c r="GF67" i="17"/>
  <c r="GE67" i="17"/>
  <c r="GD67" i="17"/>
  <c r="GC67" i="17"/>
  <c r="GB67" i="17"/>
  <c r="GA67" i="17"/>
  <c r="FZ67" i="17"/>
  <c r="FY67" i="17"/>
  <c r="FX67" i="17"/>
  <c r="FW67" i="17"/>
  <c r="FV67" i="17"/>
  <c r="FU67" i="17"/>
  <c r="FT67" i="17"/>
  <c r="FS67" i="17"/>
  <c r="FR67" i="17"/>
  <c r="FQ67" i="17"/>
  <c r="FP67" i="17"/>
  <c r="FO67" i="17"/>
  <c r="FN67" i="17"/>
  <c r="FM67" i="17"/>
  <c r="FL67" i="17"/>
  <c r="FK67" i="17"/>
  <c r="FJ67" i="17"/>
  <c r="FI67" i="17"/>
  <c r="FH67" i="17"/>
  <c r="FG67" i="17"/>
  <c r="FF67" i="17"/>
  <c r="FE67" i="17"/>
  <c r="FD67" i="17"/>
  <c r="FC67" i="17"/>
  <c r="FB67" i="17"/>
  <c r="FA67" i="17"/>
  <c r="EZ67" i="17"/>
  <c r="EY67" i="17"/>
  <c r="EX67" i="17"/>
  <c r="EW67" i="17"/>
  <c r="EV67" i="17"/>
  <c r="EU67" i="17"/>
  <c r="ET67" i="17"/>
  <c r="ES67" i="17"/>
  <c r="ER67" i="17"/>
  <c r="EQ67" i="17"/>
  <c r="EP67" i="17"/>
  <c r="EO67" i="17"/>
  <c r="EN67" i="17"/>
  <c r="EM67" i="17"/>
  <c r="EL67" i="17"/>
  <c r="EK67" i="17"/>
  <c r="EJ67" i="17"/>
  <c r="EI67" i="17"/>
  <c r="EH67" i="17"/>
  <c r="EG67" i="17"/>
  <c r="EF67" i="17"/>
  <c r="EE67" i="17"/>
  <c r="ED67" i="17"/>
  <c r="EC67" i="17"/>
  <c r="EB67" i="17"/>
  <c r="EA67" i="17"/>
  <c r="DZ67" i="17"/>
  <c r="DY67" i="17"/>
  <c r="DX67" i="17"/>
  <c r="DW67" i="17"/>
  <c r="DV67" i="17"/>
  <c r="DS67" i="17"/>
  <c r="DR67" i="17"/>
  <c r="DQ67" i="17"/>
  <c r="DP67" i="17"/>
  <c r="DO67" i="17"/>
  <c r="DN67" i="17"/>
  <c r="DM67" i="17"/>
  <c r="DL67" i="17"/>
  <c r="DK67" i="17"/>
  <c r="DJ67" i="17"/>
  <c r="DI67" i="17"/>
  <c r="DH67" i="17"/>
  <c r="DG67" i="17"/>
  <c r="DF67" i="17"/>
  <c r="DE67" i="17"/>
  <c r="DD67" i="17"/>
  <c r="DC67" i="17"/>
  <c r="DB67" i="17"/>
  <c r="DA67" i="17"/>
  <c r="CZ67" i="17"/>
  <c r="CY67" i="17"/>
  <c r="CX67" i="17"/>
  <c r="CW67" i="17"/>
  <c r="CV67" i="17"/>
  <c r="CU67" i="17"/>
  <c r="CT67" i="17"/>
  <c r="CS67" i="17"/>
  <c r="CR67" i="17"/>
  <c r="CQ67" i="17"/>
  <c r="CP67" i="17"/>
  <c r="CO67" i="17"/>
  <c r="CN67" i="17"/>
  <c r="CM67" i="17"/>
  <c r="CL67" i="17"/>
  <c r="CK67" i="17"/>
  <c r="CJ67" i="17"/>
  <c r="CI67" i="17"/>
  <c r="CH67" i="17"/>
  <c r="CG67"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D67" i="17"/>
  <c r="C67" i="17"/>
  <c r="B67" i="17"/>
  <c r="GP66" i="17"/>
  <c r="GO66" i="17"/>
  <c r="GN66" i="17"/>
  <c r="GM66" i="17"/>
  <c r="GL66" i="17"/>
  <c r="GK66" i="17"/>
  <c r="GJ66" i="17"/>
  <c r="GI66" i="17"/>
  <c r="GH66" i="17"/>
  <c r="GG66" i="17"/>
  <c r="GF66" i="17"/>
  <c r="GE66" i="17"/>
  <c r="GD66" i="17"/>
  <c r="GC66" i="17"/>
  <c r="GB66" i="17"/>
  <c r="GA66" i="17"/>
  <c r="FZ66" i="17"/>
  <c r="FY66" i="17"/>
  <c r="FX66" i="17"/>
  <c r="FW66" i="17"/>
  <c r="FV66" i="17"/>
  <c r="FU66" i="17"/>
  <c r="FT66" i="17"/>
  <c r="FS66" i="17"/>
  <c r="FR66" i="17"/>
  <c r="FQ66" i="17"/>
  <c r="FP66" i="17"/>
  <c r="FO66" i="17"/>
  <c r="FN66" i="17"/>
  <c r="FM66" i="17"/>
  <c r="FL66" i="17"/>
  <c r="FK66" i="17"/>
  <c r="FJ66" i="17"/>
  <c r="FI66" i="17"/>
  <c r="FH66" i="17"/>
  <c r="FG66" i="17"/>
  <c r="FF66" i="17"/>
  <c r="FE66" i="17"/>
  <c r="FD66" i="17"/>
  <c r="FC66" i="17"/>
  <c r="FB66" i="17"/>
  <c r="FA66" i="17"/>
  <c r="EZ66" i="17"/>
  <c r="EY66" i="17"/>
  <c r="EX66" i="17"/>
  <c r="EW66" i="17"/>
  <c r="EV66" i="17"/>
  <c r="EU66" i="17"/>
  <c r="ET66" i="17"/>
  <c r="ES66" i="17"/>
  <c r="ER66" i="17"/>
  <c r="EQ66" i="17"/>
  <c r="EP66" i="17"/>
  <c r="EO66" i="17"/>
  <c r="EN66" i="17"/>
  <c r="EM66" i="17"/>
  <c r="EL66" i="17"/>
  <c r="EK66" i="17"/>
  <c r="EJ66" i="17"/>
  <c r="EI66" i="17"/>
  <c r="EH66" i="17"/>
  <c r="EG66" i="17"/>
  <c r="EF66" i="17"/>
  <c r="EE66" i="17"/>
  <c r="ED66" i="17"/>
  <c r="EC66" i="17"/>
  <c r="EB66" i="17"/>
  <c r="EA66" i="17"/>
  <c r="DZ66" i="17"/>
  <c r="DY66" i="17"/>
  <c r="DX66" i="17"/>
  <c r="DW66" i="17"/>
  <c r="DV66" i="17"/>
  <c r="DS66" i="17"/>
  <c r="DR66" i="17"/>
  <c r="DQ66" i="17"/>
  <c r="DP66" i="17"/>
  <c r="DO66" i="17"/>
  <c r="DN66" i="17"/>
  <c r="DM66" i="17"/>
  <c r="DL66" i="17"/>
  <c r="DK66" i="17"/>
  <c r="DJ66" i="17"/>
  <c r="DI66" i="17"/>
  <c r="DH66" i="17"/>
  <c r="DG66" i="17"/>
  <c r="DF66" i="17"/>
  <c r="DE66" i="17"/>
  <c r="DD66" i="17"/>
  <c r="DC66" i="17"/>
  <c r="DB66" i="17"/>
  <c r="DA66" i="17"/>
  <c r="CZ66" i="17"/>
  <c r="CY66" i="17"/>
  <c r="CX66" i="17"/>
  <c r="CW66" i="17"/>
  <c r="CV66" i="17"/>
  <c r="CU66" i="17"/>
  <c r="CT66" i="17"/>
  <c r="CS66" i="17"/>
  <c r="CR66" i="17"/>
  <c r="CQ66" i="17"/>
  <c r="CP66" i="17"/>
  <c r="CO66" i="17"/>
  <c r="CN66" i="17"/>
  <c r="CM66" i="17"/>
  <c r="CL66" i="17"/>
  <c r="CK66" i="17"/>
  <c r="CJ66" i="17"/>
  <c r="CI66" i="17"/>
  <c r="CH66" i="17"/>
  <c r="CG66"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D66" i="17"/>
  <c r="C66" i="17"/>
  <c r="B66" i="17"/>
  <c r="GP65" i="17"/>
  <c r="GO65" i="17"/>
  <c r="GN65" i="17"/>
  <c r="GM65" i="17"/>
  <c r="GL65" i="17"/>
  <c r="GK65" i="17"/>
  <c r="GJ65" i="17"/>
  <c r="GI65" i="17"/>
  <c r="GH65" i="17"/>
  <c r="GG65" i="17"/>
  <c r="GF65" i="17"/>
  <c r="GE65" i="17"/>
  <c r="GD65" i="17"/>
  <c r="GC65" i="17"/>
  <c r="GB65" i="17"/>
  <c r="GA65" i="17"/>
  <c r="FZ65" i="17"/>
  <c r="FY65" i="17"/>
  <c r="FX65" i="17"/>
  <c r="FW65" i="17"/>
  <c r="FV65" i="17"/>
  <c r="FU65" i="17"/>
  <c r="FT65" i="17"/>
  <c r="FS65" i="17"/>
  <c r="FR65" i="17"/>
  <c r="FQ65" i="17"/>
  <c r="FP65" i="17"/>
  <c r="FO65" i="17"/>
  <c r="FN65" i="17"/>
  <c r="FM65" i="17"/>
  <c r="FL65" i="17"/>
  <c r="FK65" i="17"/>
  <c r="FJ65" i="17"/>
  <c r="FI65"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D65" i="17"/>
  <c r="C65" i="17"/>
  <c r="B65" i="17"/>
  <c r="GP64" i="17"/>
  <c r="GO64" i="17"/>
  <c r="GN64" i="17"/>
  <c r="GM64" i="17"/>
  <c r="GL64" i="17"/>
  <c r="GK64" i="17"/>
  <c r="GJ64" i="17"/>
  <c r="GI64" i="17"/>
  <c r="GH64" i="17"/>
  <c r="GG64" i="17"/>
  <c r="GF64" i="17"/>
  <c r="GE64" i="17"/>
  <c r="GD64" i="17"/>
  <c r="GC64" i="17"/>
  <c r="GB64" i="17"/>
  <c r="GA64" i="17"/>
  <c r="FZ64" i="17"/>
  <c r="FY64" i="17"/>
  <c r="FX64" i="17"/>
  <c r="FW64" i="17"/>
  <c r="FV64" i="17"/>
  <c r="FU64" i="17"/>
  <c r="FT64" i="17"/>
  <c r="FS64" i="17"/>
  <c r="FR64" i="17"/>
  <c r="FQ64" i="17"/>
  <c r="FP64" i="17"/>
  <c r="FO64" i="17"/>
  <c r="FN64" i="17"/>
  <c r="FM64" i="17"/>
  <c r="FL64" i="17"/>
  <c r="FK64" i="17"/>
  <c r="FJ64" i="17"/>
  <c r="FI64" i="17"/>
  <c r="FH64" i="17"/>
  <c r="FG64" i="17"/>
  <c r="FF64" i="17"/>
  <c r="FE64" i="17"/>
  <c r="FD64" i="17"/>
  <c r="FC64" i="17"/>
  <c r="FB64" i="17"/>
  <c r="FA64" i="17"/>
  <c r="EZ64" i="17"/>
  <c r="EY64" i="17"/>
  <c r="EX64" i="17"/>
  <c r="EW64" i="17"/>
  <c r="EV64" i="17"/>
  <c r="EU64" i="17"/>
  <c r="ET64" i="17"/>
  <c r="ES64" i="17"/>
  <c r="ER64" i="17"/>
  <c r="EQ64" i="17"/>
  <c r="EP64" i="17"/>
  <c r="EO64" i="17"/>
  <c r="EN64" i="17"/>
  <c r="EM64" i="17"/>
  <c r="EL64" i="17"/>
  <c r="EK64" i="17"/>
  <c r="EJ64" i="17"/>
  <c r="EI64" i="17"/>
  <c r="EH64" i="17"/>
  <c r="EG64" i="17"/>
  <c r="EF64" i="17"/>
  <c r="EE64" i="17"/>
  <c r="ED64" i="17"/>
  <c r="EC64" i="17"/>
  <c r="EB64" i="17"/>
  <c r="EA64" i="17"/>
  <c r="DZ64" i="17"/>
  <c r="DY64" i="17"/>
  <c r="DX64" i="17"/>
  <c r="DW64" i="17"/>
  <c r="DV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D64" i="17"/>
  <c r="C64" i="17"/>
  <c r="B64" i="17"/>
  <c r="GP63" i="17"/>
  <c r="GO63" i="17"/>
  <c r="GN63" i="17"/>
  <c r="GM63" i="17"/>
  <c r="GL63" i="17"/>
  <c r="GK63" i="17"/>
  <c r="GJ63" i="17"/>
  <c r="GI63" i="17"/>
  <c r="GH63" i="17"/>
  <c r="GG63" i="17"/>
  <c r="GF63" i="17"/>
  <c r="GE63" i="17"/>
  <c r="GD63" i="17"/>
  <c r="GC63" i="17"/>
  <c r="GB63" i="17"/>
  <c r="GA63" i="17"/>
  <c r="FZ63" i="17"/>
  <c r="FY63" i="17"/>
  <c r="FX63" i="17"/>
  <c r="FW63" i="17"/>
  <c r="FV63" i="17"/>
  <c r="FU63" i="17"/>
  <c r="FT63" i="17"/>
  <c r="FS63" i="17"/>
  <c r="FR63" i="17"/>
  <c r="FQ63" i="17"/>
  <c r="FP63" i="17"/>
  <c r="FO63" i="17"/>
  <c r="FN63" i="17"/>
  <c r="FM63" i="17"/>
  <c r="FL63" i="17"/>
  <c r="FK63" i="17"/>
  <c r="FJ63" i="17"/>
  <c r="FI63" i="17"/>
  <c r="FH63" i="17"/>
  <c r="FG63" i="17"/>
  <c r="FF63" i="17"/>
  <c r="FE63" i="17"/>
  <c r="FD63" i="17"/>
  <c r="FC63" i="17"/>
  <c r="FB63" i="17"/>
  <c r="FA63" i="17"/>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D63" i="17"/>
  <c r="C63" i="17"/>
  <c r="B63" i="17"/>
  <c r="GP62" i="17"/>
  <c r="GO62" i="17"/>
  <c r="GN62" i="17"/>
  <c r="GM62" i="17"/>
  <c r="GL62" i="17"/>
  <c r="GK62" i="17"/>
  <c r="GJ62" i="17"/>
  <c r="GI62" i="17"/>
  <c r="GH62" i="17"/>
  <c r="GG62" i="17"/>
  <c r="GF62" i="17"/>
  <c r="GE62" i="17"/>
  <c r="GD62" i="17"/>
  <c r="GC62" i="17"/>
  <c r="GB62" i="17"/>
  <c r="GA62" i="17"/>
  <c r="FZ62" i="17"/>
  <c r="FY62" i="17"/>
  <c r="FX62" i="17"/>
  <c r="FW62" i="17"/>
  <c r="FV62" i="17"/>
  <c r="FU62" i="17"/>
  <c r="FT62" i="17"/>
  <c r="FS62" i="17"/>
  <c r="FR62" i="17"/>
  <c r="FQ62" i="17"/>
  <c r="FP62" i="17"/>
  <c r="FO62" i="17"/>
  <c r="FN62" i="17"/>
  <c r="FM62" i="17"/>
  <c r="FL62" i="17"/>
  <c r="FK62" i="17"/>
  <c r="FJ62" i="17"/>
  <c r="FI62"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D62" i="17"/>
  <c r="C62" i="17"/>
  <c r="B62" i="17"/>
  <c r="GP61" i="17"/>
  <c r="GO61" i="17"/>
  <c r="GN61" i="17"/>
  <c r="GM61" i="17"/>
  <c r="GL61" i="17"/>
  <c r="GK61" i="17"/>
  <c r="GJ61" i="17"/>
  <c r="GI61" i="17"/>
  <c r="GH61" i="17"/>
  <c r="GG61" i="17"/>
  <c r="GF61" i="17"/>
  <c r="GE61" i="17"/>
  <c r="GD61" i="17"/>
  <c r="GC61" i="17"/>
  <c r="GB61" i="17"/>
  <c r="GA61" i="17"/>
  <c r="FZ61" i="17"/>
  <c r="FY61" i="17"/>
  <c r="FX61" i="17"/>
  <c r="FW61" i="17"/>
  <c r="FV61" i="17"/>
  <c r="FU61" i="17"/>
  <c r="FT61" i="17"/>
  <c r="FS61" i="17"/>
  <c r="FR61" i="17"/>
  <c r="FQ61" i="17"/>
  <c r="FP61" i="17"/>
  <c r="FO61" i="17"/>
  <c r="FN61" i="17"/>
  <c r="FM61" i="17"/>
  <c r="FL61" i="17"/>
  <c r="FK61" i="17"/>
  <c r="FJ61" i="17"/>
  <c r="FI61" i="17"/>
  <c r="FH61" i="17"/>
  <c r="FG61" i="17"/>
  <c r="FF61" i="17"/>
  <c r="FE61" i="17"/>
  <c r="FD61" i="17"/>
  <c r="FC61" i="17"/>
  <c r="FB61" i="17"/>
  <c r="FA61"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D61" i="17"/>
  <c r="C61" i="17"/>
  <c r="B61" i="17"/>
  <c r="GP60" i="17"/>
  <c r="GO60" i="17"/>
  <c r="GN60" i="17"/>
  <c r="GM60" i="17"/>
  <c r="GL60" i="17"/>
  <c r="GK60" i="17"/>
  <c r="GJ60" i="17"/>
  <c r="GI60" i="17"/>
  <c r="GH60" i="17"/>
  <c r="GG60" i="17"/>
  <c r="GF60" i="17"/>
  <c r="GE60" i="17"/>
  <c r="GD60" i="17"/>
  <c r="GC60" i="17"/>
  <c r="GB60" i="17"/>
  <c r="GA60" i="17"/>
  <c r="FZ60" i="17"/>
  <c r="FY60" i="17"/>
  <c r="FX60" i="17"/>
  <c r="FW60" i="17"/>
  <c r="FV60" i="17"/>
  <c r="FU60" i="17"/>
  <c r="FT60" i="17"/>
  <c r="FS60" i="17"/>
  <c r="FR60" i="17"/>
  <c r="FQ60" i="17"/>
  <c r="FP60" i="17"/>
  <c r="FO60" i="17"/>
  <c r="FN60" i="17"/>
  <c r="FM60" i="17"/>
  <c r="FL60" i="17"/>
  <c r="FK60" i="17"/>
  <c r="FJ60" i="17"/>
  <c r="FI60" i="17"/>
  <c r="FH60" i="17"/>
  <c r="FG60" i="17"/>
  <c r="FF60" i="17"/>
  <c r="FE60" i="17"/>
  <c r="FD60" i="17"/>
  <c r="FC60" i="17"/>
  <c r="FB60" i="17"/>
  <c r="FA60"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D60" i="17"/>
  <c r="C60" i="17"/>
  <c r="B60" i="17"/>
  <c r="GP59" i="17"/>
  <c r="GO59" i="17"/>
  <c r="GN59" i="17"/>
  <c r="GM59" i="17"/>
  <c r="GL59" i="17"/>
  <c r="GK59" i="17"/>
  <c r="GJ59" i="17"/>
  <c r="GI59" i="17"/>
  <c r="GH59" i="17"/>
  <c r="GG59" i="17"/>
  <c r="GF59" i="17"/>
  <c r="GE59" i="17"/>
  <c r="GD59" i="17"/>
  <c r="GC59" i="17"/>
  <c r="GB59" i="17"/>
  <c r="GA59" i="17"/>
  <c r="FZ59" i="17"/>
  <c r="FY59" i="17"/>
  <c r="FX59" i="17"/>
  <c r="FW59" i="17"/>
  <c r="FV59" i="17"/>
  <c r="FU59" i="17"/>
  <c r="FT59" i="17"/>
  <c r="FS59" i="17"/>
  <c r="FR59" i="17"/>
  <c r="FQ59" i="17"/>
  <c r="FP59" i="17"/>
  <c r="FO59" i="17"/>
  <c r="FN59" i="17"/>
  <c r="FM59" i="17"/>
  <c r="FL59" i="17"/>
  <c r="FK59" i="17"/>
  <c r="FJ59" i="17"/>
  <c r="FI59" i="17"/>
  <c r="FH59" i="17"/>
  <c r="FG59" i="17"/>
  <c r="FF59" i="17"/>
  <c r="FE59" i="17"/>
  <c r="FD59" i="17"/>
  <c r="FC59" i="17"/>
  <c r="FB59" i="17"/>
  <c r="FA59"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D59" i="17"/>
  <c r="C59" i="17"/>
  <c r="B59" i="17"/>
  <c r="GP58" i="17"/>
  <c r="GO58" i="17"/>
  <c r="GN58" i="17"/>
  <c r="GM58" i="17"/>
  <c r="GL58" i="17"/>
  <c r="GK58" i="17"/>
  <c r="GJ58" i="17"/>
  <c r="GI58" i="17"/>
  <c r="GH58" i="17"/>
  <c r="GG58" i="17"/>
  <c r="GF58" i="17"/>
  <c r="GE58" i="17"/>
  <c r="GD58" i="17"/>
  <c r="GC58" i="17"/>
  <c r="GB58" i="17"/>
  <c r="GA58" i="17"/>
  <c r="FZ58" i="17"/>
  <c r="FY58" i="17"/>
  <c r="FX58" i="17"/>
  <c r="FW58" i="17"/>
  <c r="FV58" i="17"/>
  <c r="FU58" i="17"/>
  <c r="FT58" i="17"/>
  <c r="FS58" i="17"/>
  <c r="FR58" i="17"/>
  <c r="FQ58" i="17"/>
  <c r="FP58" i="17"/>
  <c r="FO58" i="17"/>
  <c r="FN58" i="17"/>
  <c r="FM58" i="17"/>
  <c r="FL58" i="17"/>
  <c r="FK58" i="17"/>
  <c r="FJ58" i="17"/>
  <c r="FI58" i="17"/>
  <c r="FH58" i="17"/>
  <c r="FG58" i="17"/>
  <c r="FF58" i="17"/>
  <c r="FE58" i="17"/>
  <c r="FD58" i="17"/>
  <c r="FC58" i="17"/>
  <c r="FB58" i="17"/>
  <c r="FA58"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D58" i="17"/>
  <c r="C58" i="17"/>
  <c r="B58" i="17"/>
  <c r="GP57" i="17"/>
  <c r="GO57" i="17"/>
  <c r="GN57" i="17"/>
  <c r="GM57" i="17"/>
  <c r="GL57" i="17"/>
  <c r="GK57" i="17"/>
  <c r="GJ57" i="17"/>
  <c r="GI57" i="17"/>
  <c r="GH57" i="17"/>
  <c r="GG57" i="17"/>
  <c r="GF57" i="17"/>
  <c r="GE57" i="17"/>
  <c r="GD57" i="17"/>
  <c r="GC57" i="17"/>
  <c r="GB57" i="17"/>
  <c r="GA57" i="17"/>
  <c r="FZ57" i="17"/>
  <c r="FY57" i="17"/>
  <c r="FX57" i="17"/>
  <c r="FW57" i="17"/>
  <c r="FV57" i="17"/>
  <c r="FU57" i="17"/>
  <c r="FT57" i="17"/>
  <c r="FS57" i="17"/>
  <c r="FR57" i="17"/>
  <c r="FQ57" i="17"/>
  <c r="FP57" i="17"/>
  <c r="FO57" i="17"/>
  <c r="FN57" i="17"/>
  <c r="FM57" i="17"/>
  <c r="FL57" i="17"/>
  <c r="FK57" i="17"/>
  <c r="FJ57" i="17"/>
  <c r="FI57"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C57" i="17"/>
  <c r="B57" i="17"/>
  <c r="GP56" i="17"/>
  <c r="GO56" i="17"/>
  <c r="GN56" i="17"/>
  <c r="GM56" i="17"/>
  <c r="GL56" i="17"/>
  <c r="GK56" i="17"/>
  <c r="GJ56" i="17"/>
  <c r="GI56" i="17"/>
  <c r="GH56" i="17"/>
  <c r="GG56" i="17"/>
  <c r="GF56" i="17"/>
  <c r="GE56" i="17"/>
  <c r="GD56" i="17"/>
  <c r="GC56" i="17"/>
  <c r="GB56" i="17"/>
  <c r="GA56" i="17"/>
  <c r="FZ56" i="17"/>
  <c r="FY56" i="17"/>
  <c r="FX56" i="17"/>
  <c r="FW56" i="17"/>
  <c r="FV56" i="17"/>
  <c r="FU56" i="17"/>
  <c r="FT56" i="17"/>
  <c r="FS56" i="17"/>
  <c r="FR56" i="17"/>
  <c r="FQ56" i="17"/>
  <c r="FP56" i="17"/>
  <c r="FO56" i="17"/>
  <c r="FN56" i="17"/>
  <c r="FM56" i="17"/>
  <c r="FL56" i="17"/>
  <c r="FK56" i="17"/>
  <c r="FJ56" i="17"/>
  <c r="FI56" i="17"/>
  <c r="FH56" i="17"/>
  <c r="FG56" i="17"/>
  <c r="FF56" i="17"/>
  <c r="FE56" i="17"/>
  <c r="FD56" i="17"/>
  <c r="FC56" i="17"/>
  <c r="FB56" i="17"/>
  <c r="FA56"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D56" i="17"/>
  <c r="C56" i="17"/>
  <c r="B56" i="17"/>
  <c r="GP55" i="17"/>
  <c r="GO55" i="17"/>
  <c r="GN55" i="17"/>
  <c r="GM55" i="17"/>
  <c r="GL55" i="17"/>
  <c r="GK55" i="17"/>
  <c r="GJ55" i="17"/>
  <c r="GI55" i="17"/>
  <c r="GH55" i="17"/>
  <c r="GG55" i="17"/>
  <c r="GF55" i="17"/>
  <c r="GE55" i="17"/>
  <c r="GD55" i="17"/>
  <c r="GC55" i="17"/>
  <c r="GB55" i="17"/>
  <c r="GA55" i="17"/>
  <c r="FZ55" i="17"/>
  <c r="FY55" i="17"/>
  <c r="FX55" i="17"/>
  <c r="FW55" i="17"/>
  <c r="FV55" i="17"/>
  <c r="FU55" i="17"/>
  <c r="FT55" i="17"/>
  <c r="FS55" i="17"/>
  <c r="FR55" i="17"/>
  <c r="FQ55" i="17"/>
  <c r="FP55" i="17"/>
  <c r="FO55" i="17"/>
  <c r="FN55" i="17"/>
  <c r="FM55" i="17"/>
  <c r="FL55" i="17"/>
  <c r="FK55" i="17"/>
  <c r="FJ55" i="17"/>
  <c r="FI55" i="17"/>
  <c r="FH55" i="17"/>
  <c r="FG55" i="17"/>
  <c r="FF55" i="17"/>
  <c r="FE55" i="17"/>
  <c r="FD55" i="17"/>
  <c r="FC55" i="17"/>
  <c r="FB55" i="17"/>
  <c r="FA55" i="17"/>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D55" i="17"/>
  <c r="C55" i="17"/>
  <c r="B55" i="17"/>
  <c r="GP54" i="17"/>
  <c r="GO54" i="17"/>
  <c r="GN54" i="17"/>
  <c r="GM54" i="17"/>
  <c r="GL54" i="17"/>
  <c r="GK54" i="17"/>
  <c r="GJ54" i="17"/>
  <c r="GI54" i="17"/>
  <c r="GH54" i="17"/>
  <c r="GG54" i="17"/>
  <c r="GF54" i="17"/>
  <c r="GE54" i="17"/>
  <c r="GD54" i="17"/>
  <c r="GC54" i="17"/>
  <c r="GB54" i="17"/>
  <c r="GA54" i="17"/>
  <c r="FZ54" i="17"/>
  <c r="FY54" i="17"/>
  <c r="FX54" i="17"/>
  <c r="FW54" i="17"/>
  <c r="FV54" i="17"/>
  <c r="FU54" i="17"/>
  <c r="FT54" i="17"/>
  <c r="FS54" i="17"/>
  <c r="FR54" i="17"/>
  <c r="FQ54" i="17"/>
  <c r="FP54" i="17"/>
  <c r="FO54" i="17"/>
  <c r="FN54" i="17"/>
  <c r="FM54" i="17"/>
  <c r="FL54" i="17"/>
  <c r="FK54" i="17"/>
  <c r="FJ54" i="17"/>
  <c r="FI54"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GP53" i="17"/>
  <c r="GO53" i="17"/>
  <c r="GN53" i="17"/>
  <c r="GM53" i="17"/>
  <c r="GL53" i="17"/>
  <c r="GK53" i="17"/>
  <c r="GJ53" i="17"/>
  <c r="GI53" i="17"/>
  <c r="GH53" i="17"/>
  <c r="GG53" i="17"/>
  <c r="GF53" i="17"/>
  <c r="GE53" i="17"/>
  <c r="GD53" i="17"/>
  <c r="GC53" i="17"/>
  <c r="GB53" i="17"/>
  <c r="GA53" i="17"/>
  <c r="FZ53" i="17"/>
  <c r="FY53" i="17"/>
  <c r="FX53" i="17"/>
  <c r="FW53" i="17"/>
  <c r="FV53" i="17"/>
  <c r="FU53" i="17"/>
  <c r="FT53" i="17"/>
  <c r="FS53" i="17"/>
  <c r="FR53" i="17"/>
  <c r="FQ53" i="17"/>
  <c r="FP53" i="17"/>
  <c r="FO53" i="17"/>
  <c r="FN53" i="17"/>
  <c r="FM53" i="17"/>
  <c r="FL53" i="17"/>
  <c r="FK53" i="17"/>
  <c r="FJ53" i="17"/>
  <c r="FI53" i="17"/>
  <c r="FH53" i="17"/>
  <c r="FG53" i="17"/>
  <c r="FF53" i="17"/>
  <c r="FE53" i="17"/>
  <c r="FD53" i="17"/>
  <c r="FC53" i="17"/>
  <c r="FB53" i="17"/>
  <c r="FA53" i="17"/>
  <c r="EZ53" i="17"/>
  <c r="EY53" i="17"/>
  <c r="EX53" i="17"/>
  <c r="EW53" i="17"/>
  <c r="EV53" i="17"/>
  <c r="EU53" i="17"/>
  <c r="ET53" i="17"/>
  <c r="ES53" i="17"/>
  <c r="ER53" i="17"/>
  <c r="EQ53" i="17"/>
  <c r="EP53" i="17"/>
  <c r="EO53" i="17"/>
  <c r="EN53" i="17"/>
  <c r="EM53" i="17"/>
  <c r="EL53" i="17"/>
  <c r="EK53" i="17"/>
  <c r="EJ53" i="17"/>
  <c r="EI53" i="17"/>
  <c r="EH53" i="17"/>
  <c r="EG53" i="17"/>
  <c r="EF53" i="17"/>
  <c r="EE53" i="17"/>
  <c r="ED53" i="17"/>
  <c r="EC53" i="17"/>
  <c r="EB53" i="17"/>
  <c r="EA53" i="17"/>
  <c r="DZ53" i="17"/>
  <c r="DY53" i="17"/>
  <c r="DX53" i="17"/>
  <c r="DW53" i="17"/>
  <c r="DV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D53" i="17"/>
  <c r="C53" i="17"/>
  <c r="B53" i="17"/>
  <c r="GP52" i="17"/>
  <c r="GO52" i="17"/>
  <c r="GN52" i="17"/>
  <c r="GM52" i="17"/>
  <c r="GL52" i="17"/>
  <c r="GK52" i="17"/>
  <c r="GJ52" i="17"/>
  <c r="GI52" i="17"/>
  <c r="GH52" i="17"/>
  <c r="GG52" i="17"/>
  <c r="GF52" i="17"/>
  <c r="GE52" i="17"/>
  <c r="GD52" i="17"/>
  <c r="GC52" i="17"/>
  <c r="GB52" i="17"/>
  <c r="GA52" i="17"/>
  <c r="FZ52" i="17"/>
  <c r="FY52" i="17"/>
  <c r="FX52" i="17"/>
  <c r="FW52" i="17"/>
  <c r="FV52" i="17"/>
  <c r="FU52" i="17"/>
  <c r="FT52" i="17"/>
  <c r="FS52" i="17"/>
  <c r="FR52" i="17"/>
  <c r="FQ52" i="17"/>
  <c r="FP52" i="17"/>
  <c r="FO52" i="17"/>
  <c r="FN52" i="17"/>
  <c r="FM52" i="17"/>
  <c r="FL52" i="17"/>
  <c r="FK52" i="17"/>
  <c r="FJ52" i="17"/>
  <c r="FI52" i="17"/>
  <c r="FH52" i="17"/>
  <c r="FG52" i="17"/>
  <c r="FF52" i="17"/>
  <c r="FE52" i="17"/>
  <c r="FD52" i="17"/>
  <c r="FC52" i="17"/>
  <c r="FB52" i="17"/>
  <c r="FA52" i="17"/>
  <c r="EZ52" i="17"/>
  <c r="EY52" i="17"/>
  <c r="EX52" i="17"/>
  <c r="EW52" i="17"/>
  <c r="EV52" i="17"/>
  <c r="EU52" i="17"/>
  <c r="ET52" i="17"/>
  <c r="ES52" i="17"/>
  <c r="ER52" i="17"/>
  <c r="EQ52" i="17"/>
  <c r="EP52" i="17"/>
  <c r="EO52" i="17"/>
  <c r="EN52" i="17"/>
  <c r="EM52" i="17"/>
  <c r="EL52" i="17"/>
  <c r="EK52" i="17"/>
  <c r="EJ52" i="17"/>
  <c r="EI52" i="17"/>
  <c r="EH52" i="17"/>
  <c r="EG52" i="17"/>
  <c r="EF52" i="17"/>
  <c r="EE52" i="17"/>
  <c r="ED52" i="17"/>
  <c r="EC52" i="17"/>
  <c r="EB52" i="17"/>
  <c r="EA52" i="17"/>
  <c r="DZ52" i="17"/>
  <c r="DY52" i="17"/>
  <c r="DX52" i="17"/>
  <c r="DW52" i="17"/>
  <c r="DV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D52" i="17"/>
  <c r="C52" i="17"/>
  <c r="B52" i="17"/>
  <c r="GP51" i="17"/>
  <c r="GO51" i="17"/>
  <c r="GN51" i="17"/>
  <c r="GM51" i="17"/>
  <c r="GL51" i="17"/>
  <c r="GK51" i="17"/>
  <c r="GJ51" i="17"/>
  <c r="GI51" i="17"/>
  <c r="GH51" i="17"/>
  <c r="GG51" i="17"/>
  <c r="GF51" i="17"/>
  <c r="GE51" i="17"/>
  <c r="GD51" i="17"/>
  <c r="GC51" i="17"/>
  <c r="GB51" i="17"/>
  <c r="GA51" i="17"/>
  <c r="FZ51" i="17"/>
  <c r="FY51" i="17"/>
  <c r="FX51" i="17"/>
  <c r="FW51" i="17"/>
  <c r="FV51" i="17"/>
  <c r="FU51" i="17"/>
  <c r="FT51" i="17"/>
  <c r="FS51" i="17"/>
  <c r="FR51" i="17"/>
  <c r="FQ51" i="17"/>
  <c r="FP51" i="17"/>
  <c r="FO51" i="17"/>
  <c r="FN51" i="17"/>
  <c r="FM51" i="17"/>
  <c r="FL51" i="17"/>
  <c r="FK51" i="17"/>
  <c r="FJ51" i="17"/>
  <c r="FI51"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51" i="17"/>
  <c r="B51" i="17"/>
  <c r="GP50" i="17"/>
  <c r="GO50" i="17"/>
  <c r="GN50" i="17"/>
  <c r="GM50" i="17"/>
  <c r="GL50" i="17"/>
  <c r="GK50" i="17"/>
  <c r="GJ50" i="17"/>
  <c r="GI50" i="17"/>
  <c r="GH50" i="17"/>
  <c r="GG50" i="17"/>
  <c r="GF50" i="17"/>
  <c r="GE50" i="17"/>
  <c r="GD50" i="17"/>
  <c r="GC50" i="17"/>
  <c r="GB50" i="17"/>
  <c r="GA50" i="17"/>
  <c r="FZ50" i="17"/>
  <c r="FY50" i="17"/>
  <c r="FX50" i="17"/>
  <c r="FW50" i="17"/>
  <c r="FV50" i="17"/>
  <c r="FU50" i="17"/>
  <c r="FT50" i="17"/>
  <c r="FS50" i="17"/>
  <c r="FR50" i="17"/>
  <c r="FQ50" i="17"/>
  <c r="FP50" i="17"/>
  <c r="FO50" i="17"/>
  <c r="FN50" i="17"/>
  <c r="FM50" i="17"/>
  <c r="FL50" i="17"/>
  <c r="FK50" i="17"/>
  <c r="FJ50" i="17"/>
  <c r="FI50" i="17"/>
  <c r="FH50" i="17"/>
  <c r="FG50" i="17"/>
  <c r="FF50" i="17"/>
  <c r="FE50" i="17"/>
  <c r="FD50" i="17"/>
  <c r="FC50" i="17"/>
  <c r="FB50" i="17"/>
  <c r="FA50"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D50" i="17"/>
  <c r="C50" i="17"/>
  <c r="B50" i="17"/>
  <c r="GP49" i="17"/>
  <c r="GO49" i="17"/>
  <c r="GN49" i="17"/>
  <c r="GM49" i="17"/>
  <c r="GL49" i="17"/>
  <c r="GK49" i="17"/>
  <c r="GJ49" i="17"/>
  <c r="GI49" i="17"/>
  <c r="GH49" i="17"/>
  <c r="GG49" i="17"/>
  <c r="GF49" i="17"/>
  <c r="GE49" i="17"/>
  <c r="GD49" i="17"/>
  <c r="GC49" i="17"/>
  <c r="GB49" i="17"/>
  <c r="GA49" i="17"/>
  <c r="FZ49" i="17"/>
  <c r="FY49" i="17"/>
  <c r="FX49" i="17"/>
  <c r="FW49" i="17"/>
  <c r="FV49" i="17"/>
  <c r="FU49" i="17"/>
  <c r="FT49" i="17"/>
  <c r="FS49" i="17"/>
  <c r="FR49" i="17"/>
  <c r="FQ49" i="17"/>
  <c r="FP49" i="17"/>
  <c r="FO49" i="17"/>
  <c r="FN49" i="17"/>
  <c r="FM49" i="17"/>
  <c r="FL49" i="17"/>
  <c r="FK49" i="17"/>
  <c r="FJ49" i="17"/>
  <c r="FI49" i="17"/>
  <c r="FH49" i="17"/>
  <c r="FG49" i="17"/>
  <c r="FF49" i="17"/>
  <c r="FE49" i="17"/>
  <c r="FD49" i="17"/>
  <c r="FC49" i="17"/>
  <c r="FB49" i="17"/>
  <c r="FA49" i="17"/>
  <c r="EZ49" i="17"/>
  <c r="EY49" i="17"/>
  <c r="EX49" i="17"/>
  <c r="EW49" i="17"/>
  <c r="EV49" i="17"/>
  <c r="EU49" i="17"/>
  <c r="ET49" i="17"/>
  <c r="ES49" i="17"/>
  <c r="ER49" i="17"/>
  <c r="EQ49" i="17"/>
  <c r="EP49" i="17"/>
  <c r="EO49" i="17"/>
  <c r="EN49" i="17"/>
  <c r="EM49" i="17"/>
  <c r="EL49" i="17"/>
  <c r="EK49" i="17"/>
  <c r="EJ49" i="17"/>
  <c r="EI49" i="17"/>
  <c r="EH49" i="17"/>
  <c r="EG49" i="17"/>
  <c r="EF49" i="17"/>
  <c r="EE49" i="17"/>
  <c r="ED49" i="17"/>
  <c r="EC49" i="17"/>
  <c r="EB49" i="17"/>
  <c r="EA49" i="17"/>
  <c r="DZ49" i="17"/>
  <c r="DY49" i="17"/>
  <c r="DX49" i="17"/>
  <c r="DW49" i="17"/>
  <c r="DV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D49" i="17"/>
  <c r="C49" i="17"/>
  <c r="B49" i="17"/>
  <c r="GP48" i="17"/>
  <c r="GO48" i="17"/>
  <c r="GN48" i="17"/>
  <c r="GM48" i="17"/>
  <c r="GL48" i="17"/>
  <c r="GK48" i="17"/>
  <c r="GJ48" i="17"/>
  <c r="GI48" i="17"/>
  <c r="GH48" i="17"/>
  <c r="GG48" i="17"/>
  <c r="GF48" i="17"/>
  <c r="GE48" i="17"/>
  <c r="GD48" i="17"/>
  <c r="GC48" i="17"/>
  <c r="GB48" i="17"/>
  <c r="GA48" i="17"/>
  <c r="FZ48" i="17"/>
  <c r="FY48" i="17"/>
  <c r="FX48" i="17"/>
  <c r="FW48" i="17"/>
  <c r="FV48" i="17"/>
  <c r="FU48" i="17"/>
  <c r="FT48" i="17"/>
  <c r="FS48" i="17"/>
  <c r="FR48" i="17"/>
  <c r="FQ48" i="17"/>
  <c r="FP48" i="17"/>
  <c r="FO48" i="17"/>
  <c r="FN48" i="17"/>
  <c r="FM48" i="17"/>
  <c r="FL48" i="17"/>
  <c r="FK48" i="17"/>
  <c r="FJ48" i="17"/>
  <c r="FI48" i="17"/>
  <c r="FH48" i="17"/>
  <c r="FG48" i="17"/>
  <c r="FF48" i="17"/>
  <c r="FE48" i="17"/>
  <c r="FD48" i="17"/>
  <c r="FC48" i="17"/>
  <c r="FB48" i="17"/>
  <c r="FA48" i="17"/>
  <c r="EZ48" i="17"/>
  <c r="EY48" i="17"/>
  <c r="EX48" i="17"/>
  <c r="EW48" i="17"/>
  <c r="EV48" i="17"/>
  <c r="EU48" i="17"/>
  <c r="ET48" i="17"/>
  <c r="ES48" i="17"/>
  <c r="ER48" i="17"/>
  <c r="EQ48" i="17"/>
  <c r="EP48" i="17"/>
  <c r="EO48" i="17"/>
  <c r="EN48" i="17"/>
  <c r="EM48" i="17"/>
  <c r="EL48" i="17"/>
  <c r="EK48" i="17"/>
  <c r="EJ48" i="17"/>
  <c r="EI48" i="17"/>
  <c r="EH48" i="17"/>
  <c r="EG48" i="17"/>
  <c r="EF48" i="17"/>
  <c r="EE48" i="17"/>
  <c r="ED48" i="17"/>
  <c r="EC48" i="17"/>
  <c r="EB48" i="17"/>
  <c r="EA48" i="17"/>
  <c r="DZ48" i="17"/>
  <c r="DY48" i="17"/>
  <c r="DX48" i="17"/>
  <c r="DW48" i="17"/>
  <c r="DV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48" i="17"/>
  <c r="B48" i="17"/>
  <c r="GP47" i="17"/>
  <c r="GO47" i="17"/>
  <c r="GN47" i="17"/>
  <c r="GM47" i="17"/>
  <c r="GL47" i="17"/>
  <c r="GK47" i="17"/>
  <c r="GJ47" i="17"/>
  <c r="GI47" i="17"/>
  <c r="GH47" i="17"/>
  <c r="GG47" i="17"/>
  <c r="GF47" i="17"/>
  <c r="GE47" i="17"/>
  <c r="GD47" i="17"/>
  <c r="GC47" i="17"/>
  <c r="GB47" i="17"/>
  <c r="GA47" i="17"/>
  <c r="FZ47" i="17"/>
  <c r="FY47" i="17"/>
  <c r="FX47" i="17"/>
  <c r="FW47" i="17"/>
  <c r="FV47" i="17"/>
  <c r="FU47" i="17"/>
  <c r="FT47" i="17"/>
  <c r="FS47" i="17"/>
  <c r="FR47" i="17"/>
  <c r="FQ47" i="17"/>
  <c r="FP47" i="17"/>
  <c r="FO47" i="17"/>
  <c r="FN47" i="17"/>
  <c r="FM47" i="17"/>
  <c r="FL47" i="17"/>
  <c r="FK47" i="17"/>
  <c r="FJ47" i="17"/>
  <c r="FI47"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D47" i="17"/>
  <c r="C47" i="17"/>
  <c r="B47" i="17"/>
  <c r="GP46" i="17"/>
  <c r="GO46" i="17"/>
  <c r="GN46" i="17"/>
  <c r="GM46" i="17"/>
  <c r="GL46" i="17"/>
  <c r="GK46" i="17"/>
  <c r="GJ46" i="17"/>
  <c r="GI46" i="17"/>
  <c r="GH46" i="17"/>
  <c r="GG46" i="17"/>
  <c r="GF46" i="17"/>
  <c r="GE46" i="17"/>
  <c r="GD46" i="17"/>
  <c r="GC46" i="17"/>
  <c r="GB46" i="17"/>
  <c r="GA46" i="17"/>
  <c r="FZ46" i="17"/>
  <c r="FY46" i="17"/>
  <c r="FX46" i="17"/>
  <c r="FW46" i="17"/>
  <c r="FV46" i="17"/>
  <c r="FU46" i="17"/>
  <c r="FT46" i="17"/>
  <c r="FS46" i="17"/>
  <c r="FR46" i="17"/>
  <c r="FQ46" i="17"/>
  <c r="FP46" i="17"/>
  <c r="FO46" i="17"/>
  <c r="FN46" i="17"/>
  <c r="FM46" i="17"/>
  <c r="FL46" i="17"/>
  <c r="FK46" i="17"/>
  <c r="FJ46" i="17"/>
  <c r="FI46" i="17"/>
  <c r="FH46" i="17"/>
  <c r="FG46" i="17"/>
  <c r="FF46" i="17"/>
  <c r="FE46" i="17"/>
  <c r="FD46" i="17"/>
  <c r="FC46" i="17"/>
  <c r="FB46" i="17"/>
  <c r="FA46" i="17"/>
  <c r="EZ46" i="17"/>
  <c r="EY46" i="17"/>
  <c r="EX46" i="17"/>
  <c r="EW46" i="17"/>
  <c r="EV46" i="17"/>
  <c r="EU46" i="17"/>
  <c r="ET46" i="17"/>
  <c r="ES46" i="17"/>
  <c r="ER46" i="17"/>
  <c r="EQ46" i="17"/>
  <c r="EP46" i="17"/>
  <c r="EO46" i="17"/>
  <c r="EN46" i="17"/>
  <c r="EM46" i="17"/>
  <c r="EL46" i="17"/>
  <c r="EK46" i="17"/>
  <c r="EJ46" i="17"/>
  <c r="EI46" i="17"/>
  <c r="EH46" i="17"/>
  <c r="EG46" i="17"/>
  <c r="EF46" i="17"/>
  <c r="EE46" i="17"/>
  <c r="ED46" i="17"/>
  <c r="EC46" i="17"/>
  <c r="EB46" i="17"/>
  <c r="EA46" i="17"/>
  <c r="DZ46" i="17"/>
  <c r="DY46" i="17"/>
  <c r="DX46" i="17"/>
  <c r="DW46" i="17"/>
  <c r="DV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D46" i="17"/>
  <c r="C46" i="17"/>
  <c r="B46" i="17"/>
  <c r="GP45" i="17"/>
  <c r="GO45" i="17"/>
  <c r="GN45" i="17"/>
  <c r="GM45" i="17"/>
  <c r="GL45" i="17"/>
  <c r="GK45" i="17"/>
  <c r="GJ45" i="17"/>
  <c r="GI45" i="17"/>
  <c r="GH45" i="17"/>
  <c r="GG45" i="17"/>
  <c r="GF45" i="17"/>
  <c r="GE45" i="17"/>
  <c r="GD45" i="17"/>
  <c r="GC45" i="17"/>
  <c r="GB45" i="17"/>
  <c r="GA45" i="17"/>
  <c r="FZ45" i="17"/>
  <c r="FY45" i="17"/>
  <c r="FX45" i="17"/>
  <c r="FW45" i="17"/>
  <c r="FV45" i="17"/>
  <c r="FU45" i="17"/>
  <c r="FT45" i="17"/>
  <c r="FS45" i="17"/>
  <c r="FR45" i="17"/>
  <c r="FQ45" i="17"/>
  <c r="FP45" i="17"/>
  <c r="FO45" i="17"/>
  <c r="FN45" i="17"/>
  <c r="FM45" i="17"/>
  <c r="FL45" i="17"/>
  <c r="FK45" i="17"/>
  <c r="FJ45" i="17"/>
  <c r="FI45" i="17"/>
  <c r="FH45" i="17"/>
  <c r="FG45" i="17"/>
  <c r="FF45" i="17"/>
  <c r="FE45" i="17"/>
  <c r="FD45" i="17"/>
  <c r="FC45" i="17"/>
  <c r="FB45" i="17"/>
  <c r="FA45" i="17"/>
  <c r="EZ45" i="17"/>
  <c r="EY45" i="17"/>
  <c r="EX45" i="17"/>
  <c r="EW45" i="17"/>
  <c r="EV45" i="17"/>
  <c r="EU45" i="17"/>
  <c r="ET45" i="17"/>
  <c r="ES45" i="17"/>
  <c r="ER45" i="17"/>
  <c r="EQ45" i="17"/>
  <c r="EP45" i="17"/>
  <c r="EO45" i="17"/>
  <c r="EN45" i="17"/>
  <c r="EM45" i="17"/>
  <c r="EL45" i="17"/>
  <c r="EK45" i="17"/>
  <c r="EJ45" i="17"/>
  <c r="EI45" i="17"/>
  <c r="EH45" i="17"/>
  <c r="EG45" i="17"/>
  <c r="EF45" i="17"/>
  <c r="EE45" i="17"/>
  <c r="ED45" i="17"/>
  <c r="EC45" i="17"/>
  <c r="EB45" i="17"/>
  <c r="EA45" i="17"/>
  <c r="DZ45" i="17"/>
  <c r="DY45" i="17"/>
  <c r="DX45" i="17"/>
  <c r="DW45" i="17"/>
  <c r="DV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D45" i="17"/>
  <c r="C45" i="17"/>
  <c r="B45" i="17"/>
  <c r="GP44" i="17"/>
  <c r="GO44" i="17"/>
  <c r="GN44" i="17"/>
  <c r="GM44" i="17"/>
  <c r="GL44" i="17"/>
  <c r="GK44" i="17"/>
  <c r="GJ44" i="17"/>
  <c r="GI44" i="17"/>
  <c r="GH44" i="17"/>
  <c r="GG44" i="17"/>
  <c r="GF44" i="17"/>
  <c r="GE44" i="17"/>
  <c r="GD44" i="17"/>
  <c r="GC44" i="17"/>
  <c r="GB44" i="17"/>
  <c r="GA44" i="17"/>
  <c r="FZ44" i="17"/>
  <c r="FY44" i="17"/>
  <c r="FX44" i="17"/>
  <c r="FW44" i="17"/>
  <c r="FV44" i="17"/>
  <c r="FU44" i="17"/>
  <c r="FT44" i="17"/>
  <c r="FS44" i="17"/>
  <c r="FR44" i="17"/>
  <c r="FQ44" i="17"/>
  <c r="FP44" i="17"/>
  <c r="FO44" i="17"/>
  <c r="FN44" i="17"/>
  <c r="FM44" i="17"/>
  <c r="FL44" i="17"/>
  <c r="FK44" i="17"/>
  <c r="FJ44" i="17"/>
  <c r="FI44" i="17"/>
  <c r="FH44" i="17"/>
  <c r="FG44" i="17"/>
  <c r="FF44" i="17"/>
  <c r="FE44" i="17"/>
  <c r="FD44" i="17"/>
  <c r="FC44" i="17"/>
  <c r="FB44" i="17"/>
  <c r="FA44" i="17"/>
  <c r="EZ44" i="17"/>
  <c r="EY44" i="17"/>
  <c r="EX44" i="17"/>
  <c r="EW44" i="17"/>
  <c r="EV44" i="17"/>
  <c r="EU44" i="17"/>
  <c r="ET44"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44" i="17"/>
  <c r="B44" i="17"/>
  <c r="GP43" i="17"/>
  <c r="GO43" i="17"/>
  <c r="GN43" i="17"/>
  <c r="GM43" i="17"/>
  <c r="GL43" i="17"/>
  <c r="GK43" i="17"/>
  <c r="GJ43" i="17"/>
  <c r="GI43" i="17"/>
  <c r="GH43" i="17"/>
  <c r="GG43" i="17"/>
  <c r="GF43" i="17"/>
  <c r="GE43" i="17"/>
  <c r="GD43" i="17"/>
  <c r="GC43" i="17"/>
  <c r="GB43" i="17"/>
  <c r="GA43" i="17"/>
  <c r="FZ43" i="17"/>
  <c r="FY43" i="17"/>
  <c r="FX43" i="17"/>
  <c r="FW43" i="17"/>
  <c r="FV43" i="17"/>
  <c r="FU43" i="17"/>
  <c r="FT43" i="17"/>
  <c r="FS43" i="17"/>
  <c r="FR43" i="17"/>
  <c r="FQ43" i="17"/>
  <c r="FP43" i="17"/>
  <c r="FO43" i="17"/>
  <c r="FN43" i="17"/>
  <c r="FM43" i="17"/>
  <c r="FL43" i="17"/>
  <c r="FK43" i="17"/>
  <c r="FJ43" i="17"/>
  <c r="FI43" i="17"/>
  <c r="FH43" i="17"/>
  <c r="FG43" i="17"/>
  <c r="FF43" i="17"/>
  <c r="FE43" i="17"/>
  <c r="FD43" i="17"/>
  <c r="FC43" i="17"/>
  <c r="FB43" i="17"/>
  <c r="FA43" i="17"/>
  <c r="EZ43" i="17"/>
  <c r="EY43" i="17"/>
  <c r="EX43" i="17"/>
  <c r="EW43" i="17"/>
  <c r="EV43" i="17"/>
  <c r="EU43" i="17"/>
  <c r="ET43" i="17"/>
  <c r="ES43" i="17"/>
  <c r="ER43" i="17"/>
  <c r="EQ43" i="17"/>
  <c r="EP43" i="17"/>
  <c r="EO43" i="17"/>
  <c r="EN43" i="17"/>
  <c r="EM43" i="17"/>
  <c r="EL43" i="17"/>
  <c r="EK43" i="17"/>
  <c r="EJ43" i="17"/>
  <c r="EI43" i="17"/>
  <c r="EH43" i="17"/>
  <c r="EG43" i="17"/>
  <c r="EF43" i="17"/>
  <c r="EE43" i="17"/>
  <c r="ED43" i="17"/>
  <c r="EC43" i="17"/>
  <c r="EB43" i="17"/>
  <c r="EA43" i="17"/>
  <c r="DZ43" i="17"/>
  <c r="DY43" i="17"/>
  <c r="DX43" i="17"/>
  <c r="DW43" i="17"/>
  <c r="DV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D43" i="17"/>
  <c r="C43" i="17"/>
  <c r="B43" i="17"/>
  <c r="GP42" i="17"/>
  <c r="GO42" i="17"/>
  <c r="GN42" i="17"/>
  <c r="GM42" i="17"/>
  <c r="GL42" i="17"/>
  <c r="GK42" i="17"/>
  <c r="GJ42" i="17"/>
  <c r="GI42" i="17"/>
  <c r="GH42" i="17"/>
  <c r="GG42" i="17"/>
  <c r="GF42" i="17"/>
  <c r="GE42" i="17"/>
  <c r="GD42" i="17"/>
  <c r="GC42" i="17"/>
  <c r="GB42" i="17"/>
  <c r="GA42" i="17"/>
  <c r="FZ42" i="17"/>
  <c r="FY42" i="17"/>
  <c r="FX42" i="17"/>
  <c r="FW42" i="17"/>
  <c r="FV42" i="17"/>
  <c r="FU42" i="17"/>
  <c r="FT42" i="17"/>
  <c r="FS42" i="17"/>
  <c r="FR42" i="17"/>
  <c r="FQ42" i="17"/>
  <c r="FP42" i="17"/>
  <c r="FO42" i="17"/>
  <c r="FN42" i="17"/>
  <c r="FM42" i="17"/>
  <c r="FL42" i="17"/>
  <c r="FK42" i="17"/>
  <c r="FJ42" i="17"/>
  <c r="FI42"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C42" i="17"/>
  <c r="B42" i="17"/>
  <c r="GP41" i="17"/>
  <c r="GO41" i="17"/>
  <c r="GN41" i="17"/>
  <c r="GM41" i="17"/>
  <c r="GL41" i="17"/>
  <c r="GK41" i="17"/>
  <c r="GJ41" i="17"/>
  <c r="GI41" i="17"/>
  <c r="GH41" i="17"/>
  <c r="GG41" i="17"/>
  <c r="GF41" i="17"/>
  <c r="GE41" i="17"/>
  <c r="GD41" i="17"/>
  <c r="GC41" i="17"/>
  <c r="GB41" i="17"/>
  <c r="GA41" i="17"/>
  <c r="FZ41" i="17"/>
  <c r="FY41" i="17"/>
  <c r="FX41" i="17"/>
  <c r="FW41" i="17"/>
  <c r="FV41" i="17"/>
  <c r="FU41" i="17"/>
  <c r="FT41" i="17"/>
  <c r="FS41" i="17"/>
  <c r="FR41" i="17"/>
  <c r="FQ41" i="17"/>
  <c r="FP41" i="17"/>
  <c r="FO41" i="17"/>
  <c r="FN41" i="17"/>
  <c r="FM41" i="17"/>
  <c r="FL41" i="17"/>
  <c r="FK41" i="17"/>
  <c r="FJ41" i="17"/>
  <c r="FI41" i="17"/>
  <c r="FH41" i="17"/>
  <c r="FG41" i="17"/>
  <c r="FF41" i="17"/>
  <c r="FE41" i="17"/>
  <c r="FD41" i="17"/>
  <c r="FC41" i="17"/>
  <c r="FB41" i="17"/>
  <c r="FA41" i="17"/>
  <c r="EZ41" i="17"/>
  <c r="EY41" i="17"/>
  <c r="EX41" i="17"/>
  <c r="EW41" i="17"/>
  <c r="EV41" i="17"/>
  <c r="EU41" i="17"/>
  <c r="ET41" i="17"/>
  <c r="ES41" i="17"/>
  <c r="ER41" i="17"/>
  <c r="EQ41" i="17"/>
  <c r="EP41" i="17"/>
  <c r="EO41" i="17"/>
  <c r="EN41" i="17"/>
  <c r="EM41" i="17"/>
  <c r="EL41" i="17"/>
  <c r="EK41" i="17"/>
  <c r="EJ41" i="17"/>
  <c r="EI41" i="17"/>
  <c r="EH41" i="17"/>
  <c r="EG41" i="17"/>
  <c r="EF41" i="17"/>
  <c r="EE41" i="17"/>
  <c r="ED41" i="17"/>
  <c r="EC41" i="17"/>
  <c r="EB41" i="17"/>
  <c r="EA41" i="17"/>
  <c r="DZ41" i="17"/>
  <c r="DY41" i="17"/>
  <c r="DX41" i="17"/>
  <c r="DW41" i="17"/>
  <c r="DV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D41" i="17"/>
  <c r="C41" i="17"/>
  <c r="B41" i="17"/>
  <c r="GP40" i="17"/>
  <c r="GO40" i="17"/>
  <c r="GN40" i="17"/>
  <c r="GM40" i="17"/>
  <c r="GL40" i="17"/>
  <c r="GK40" i="17"/>
  <c r="GJ40" i="17"/>
  <c r="GI40" i="17"/>
  <c r="GH40" i="17"/>
  <c r="GG40" i="17"/>
  <c r="GF40" i="17"/>
  <c r="GE40" i="17"/>
  <c r="GD40" i="17"/>
  <c r="GC40" i="17"/>
  <c r="GB40" i="17"/>
  <c r="GA40" i="17"/>
  <c r="FZ40" i="17"/>
  <c r="FY40" i="17"/>
  <c r="FX40" i="17"/>
  <c r="FW40" i="17"/>
  <c r="FV40" i="17"/>
  <c r="FU40" i="17"/>
  <c r="FT40" i="17"/>
  <c r="FS40" i="17"/>
  <c r="FR40" i="17"/>
  <c r="FQ40" i="17"/>
  <c r="FP40" i="17"/>
  <c r="FO40" i="17"/>
  <c r="FN40" i="17"/>
  <c r="FM40" i="17"/>
  <c r="FL40" i="17"/>
  <c r="FK40" i="17"/>
  <c r="FJ40" i="17"/>
  <c r="FI40" i="17"/>
  <c r="FH40" i="17"/>
  <c r="FG40" i="17"/>
  <c r="FF40" i="17"/>
  <c r="FE40" i="17"/>
  <c r="FD40" i="17"/>
  <c r="FC40" i="17"/>
  <c r="FB40" i="17"/>
  <c r="FA40" i="17"/>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D40" i="17"/>
  <c r="C40" i="17"/>
  <c r="B40" i="17"/>
  <c r="GP39" i="17"/>
  <c r="GO39" i="17"/>
  <c r="GN39" i="17"/>
  <c r="GM39" i="17"/>
  <c r="GL39" i="17"/>
  <c r="GK39" i="17"/>
  <c r="GJ39" i="17"/>
  <c r="GI39" i="17"/>
  <c r="GH39" i="17"/>
  <c r="GG39" i="17"/>
  <c r="GF39" i="17"/>
  <c r="GE39" i="17"/>
  <c r="GD39" i="17"/>
  <c r="GC39" i="17"/>
  <c r="GB39" i="17"/>
  <c r="GA39" i="17"/>
  <c r="FZ39" i="17"/>
  <c r="FY39" i="17"/>
  <c r="FX39" i="17"/>
  <c r="FW39" i="17"/>
  <c r="FV39" i="17"/>
  <c r="FU39" i="17"/>
  <c r="FT39" i="17"/>
  <c r="FS39" i="17"/>
  <c r="FR39" i="17"/>
  <c r="FQ39" i="17"/>
  <c r="FP39" i="17"/>
  <c r="FO39" i="17"/>
  <c r="FN39" i="17"/>
  <c r="FM39" i="17"/>
  <c r="FL39" i="17"/>
  <c r="FK39" i="17"/>
  <c r="FJ39" i="17"/>
  <c r="FI39" i="17"/>
  <c r="FH39" i="17"/>
  <c r="FG39" i="17"/>
  <c r="FF39" i="17"/>
  <c r="FE39" i="17"/>
  <c r="FD39" i="17"/>
  <c r="FC39" i="17"/>
  <c r="FB39" i="17"/>
  <c r="FA39"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D39" i="17"/>
  <c r="C39" i="17"/>
  <c r="B39" i="17"/>
  <c r="GP38" i="17"/>
  <c r="GO38" i="17"/>
  <c r="GN38" i="17"/>
  <c r="GM38" i="17"/>
  <c r="GL38" i="17"/>
  <c r="GK38" i="17"/>
  <c r="GJ38" i="17"/>
  <c r="GI38" i="17"/>
  <c r="GH38" i="17"/>
  <c r="GG38" i="17"/>
  <c r="GF38" i="17"/>
  <c r="GE38" i="17"/>
  <c r="GD38" i="17"/>
  <c r="GC38" i="17"/>
  <c r="GB38" i="17"/>
  <c r="GA38" i="17"/>
  <c r="FZ38" i="17"/>
  <c r="FY38" i="17"/>
  <c r="FX38" i="17"/>
  <c r="FW38" i="17"/>
  <c r="FV38" i="17"/>
  <c r="FU38" i="17"/>
  <c r="FT38" i="17"/>
  <c r="FS38" i="17"/>
  <c r="FR38" i="17"/>
  <c r="FQ38" i="17"/>
  <c r="FP38" i="17"/>
  <c r="FO38" i="17"/>
  <c r="FN38" i="17"/>
  <c r="FM38" i="17"/>
  <c r="FL38" i="17"/>
  <c r="FK38" i="17"/>
  <c r="FJ38" i="17"/>
  <c r="FI38" i="17"/>
  <c r="FH38" i="17"/>
  <c r="FG38" i="17"/>
  <c r="FF38" i="17"/>
  <c r="FE38" i="17"/>
  <c r="FD38" i="17"/>
  <c r="FC38" i="17"/>
  <c r="FB38" i="17"/>
  <c r="FA38"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B38" i="17"/>
  <c r="GP37" i="17"/>
  <c r="GO37" i="17"/>
  <c r="GN37" i="17"/>
  <c r="GM37" i="17"/>
  <c r="GL37" i="17"/>
  <c r="GK37" i="17"/>
  <c r="GJ37" i="17"/>
  <c r="GI37" i="17"/>
  <c r="GH37" i="17"/>
  <c r="GG37" i="17"/>
  <c r="GF37" i="17"/>
  <c r="GE37" i="17"/>
  <c r="GD37" i="17"/>
  <c r="GC37" i="17"/>
  <c r="GB37" i="17"/>
  <c r="GA37" i="17"/>
  <c r="FZ37" i="17"/>
  <c r="FY37" i="17"/>
  <c r="FX37" i="17"/>
  <c r="FW37" i="17"/>
  <c r="FV37" i="17"/>
  <c r="FU37" i="17"/>
  <c r="FT37" i="17"/>
  <c r="FS37" i="17"/>
  <c r="FR37" i="17"/>
  <c r="FQ37" i="17"/>
  <c r="FP37" i="17"/>
  <c r="FO37" i="17"/>
  <c r="FN37" i="17"/>
  <c r="FM37" i="17"/>
  <c r="FL37" i="17"/>
  <c r="FK37" i="17"/>
  <c r="FJ37" i="17"/>
  <c r="FI37" i="17"/>
  <c r="FH37" i="17"/>
  <c r="FG37" i="17"/>
  <c r="FF37" i="17"/>
  <c r="FE37" i="17"/>
  <c r="FD37" i="17"/>
  <c r="FC37" i="17"/>
  <c r="FB37" i="17"/>
  <c r="FA37"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GP36" i="17"/>
  <c r="GO36" i="17"/>
  <c r="GN36" i="17"/>
  <c r="GM36" i="17"/>
  <c r="GL36" i="17"/>
  <c r="GK36" i="17"/>
  <c r="GJ36" i="17"/>
  <c r="GI36" i="17"/>
  <c r="GH36" i="17"/>
  <c r="GG36" i="17"/>
  <c r="GF36" i="17"/>
  <c r="GE36" i="17"/>
  <c r="GD36" i="17"/>
  <c r="GC36" i="17"/>
  <c r="GB36" i="17"/>
  <c r="GA36" i="17"/>
  <c r="FZ36" i="17"/>
  <c r="FY36" i="17"/>
  <c r="FX36" i="17"/>
  <c r="FW36" i="17"/>
  <c r="FV36" i="17"/>
  <c r="FU36" i="17"/>
  <c r="FT36" i="17"/>
  <c r="FS36" i="17"/>
  <c r="FR36" i="17"/>
  <c r="FQ36" i="17"/>
  <c r="FP36" i="17"/>
  <c r="FO36" i="17"/>
  <c r="FN36" i="17"/>
  <c r="FM36" i="17"/>
  <c r="FL36" i="17"/>
  <c r="FK36" i="17"/>
  <c r="FJ36" i="17"/>
  <c r="FI36"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GP35" i="17"/>
  <c r="GO35" i="17"/>
  <c r="GN35" i="17"/>
  <c r="GM35" i="17"/>
  <c r="GL35" i="17"/>
  <c r="GK35" i="17"/>
  <c r="GJ35" i="17"/>
  <c r="GI35" i="17"/>
  <c r="GH35" i="17"/>
  <c r="GG35" i="17"/>
  <c r="GF35" i="17"/>
  <c r="GE35" i="17"/>
  <c r="GD35" i="17"/>
  <c r="GC35" i="17"/>
  <c r="GB35" i="17"/>
  <c r="GA35" i="17"/>
  <c r="FZ35" i="17"/>
  <c r="FY35" i="17"/>
  <c r="FX35" i="17"/>
  <c r="FW35" i="17"/>
  <c r="FV35" i="17"/>
  <c r="FU35" i="17"/>
  <c r="FT35" i="17"/>
  <c r="FS35" i="17"/>
  <c r="FR35" i="17"/>
  <c r="FQ35" i="17"/>
  <c r="FP35" i="17"/>
  <c r="FO35" i="17"/>
  <c r="FN35" i="17"/>
  <c r="FM35" i="17"/>
  <c r="FL35" i="17"/>
  <c r="FK35" i="17"/>
  <c r="FJ35" i="17"/>
  <c r="FI35" i="17"/>
  <c r="FH35" i="17"/>
  <c r="FG35" i="17"/>
  <c r="FF35" i="17"/>
  <c r="FE35" i="17"/>
  <c r="FD35" i="17"/>
  <c r="FC35" i="17"/>
  <c r="FB35" i="17"/>
  <c r="FA35"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35" i="17"/>
  <c r="B35" i="17"/>
  <c r="GP34" i="17"/>
  <c r="GO34" i="17"/>
  <c r="GN34" i="17"/>
  <c r="GM34" i="17"/>
  <c r="GL34" i="17"/>
  <c r="GK34" i="17"/>
  <c r="GJ34" i="17"/>
  <c r="GI34" i="17"/>
  <c r="GH34" i="17"/>
  <c r="GG34" i="17"/>
  <c r="GF34" i="17"/>
  <c r="GE34" i="17"/>
  <c r="GD34" i="17"/>
  <c r="GC34" i="17"/>
  <c r="GB34" i="17"/>
  <c r="GA34" i="17"/>
  <c r="FZ34" i="17"/>
  <c r="FY34" i="17"/>
  <c r="FX34" i="17"/>
  <c r="FW34" i="17"/>
  <c r="FV34" i="17"/>
  <c r="FU34" i="17"/>
  <c r="FT34" i="17"/>
  <c r="FS34" i="17"/>
  <c r="FR34" i="17"/>
  <c r="FQ34" i="17"/>
  <c r="FP34" i="17"/>
  <c r="FO34" i="17"/>
  <c r="FN34" i="17"/>
  <c r="FM34" i="17"/>
  <c r="FL34" i="17"/>
  <c r="FK34" i="17"/>
  <c r="FJ34" i="17"/>
  <c r="FI34" i="17"/>
  <c r="FH34" i="17"/>
  <c r="FG34" i="17"/>
  <c r="FF34" i="17"/>
  <c r="FE34" i="17"/>
  <c r="FD34" i="17"/>
  <c r="FC34" i="17"/>
  <c r="FB34" i="17"/>
  <c r="FA34" i="17"/>
  <c r="EZ34" i="17"/>
  <c r="EY34" i="17"/>
  <c r="EX34" i="17"/>
  <c r="EW34" i="17"/>
  <c r="EV34" i="17"/>
  <c r="EU34" i="17"/>
  <c r="ET34" i="17"/>
  <c r="ES34" i="17"/>
  <c r="ER34" i="17"/>
  <c r="EQ34" i="17"/>
  <c r="EP34" i="17"/>
  <c r="EO34" i="17"/>
  <c r="EN34" i="17"/>
  <c r="EM34" i="17"/>
  <c r="EL34" i="17"/>
  <c r="EK34" i="17"/>
  <c r="EJ34" i="17"/>
  <c r="EI34" i="17"/>
  <c r="EH34" i="17"/>
  <c r="EG34" i="17"/>
  <c r="EF34" i="17"/>
  <c r="EE34" i="17"/>
  <c r="ED34" i="17"/>
  <c r="EC34" i="17"/>
  <c r="EB34" i="17"/>
  <c r="EA34" i="17"/>
  <c r="DZ34" i="17"/>
  <c r="DY34" i="17"/>
  <c r="DX34" i="17"/>
  <c r="DW34" i="17"/>
  <c r="DV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B34" i="17"/>
  <c r="GP33" i="17"/>
  <c r="GO33" i="17"/>
  <c r="GN33" i="17"/>
  <c r="GM33" i="17"/>
  <c r="GL33" i="17"/>
  <c r="GK33" i="17"/>
  <c r="GJ33" i="17"/>
  <c r="GI33" i="17"/>
  <c r="GH33" i="17"/>
  <c r="GG33" i="17"/>
  <c r="GF33" i="17"/>
  <c r="GE33" i="17"/>
  <c r="GD33" i="17"/>
  <c r="GC33" i="17"/>
  <c r="GB33" i="17"/>
  <c r="GA33" i="17"/>
  <c r="FZ33" i="17"/>
  <c r="FY33" i="17"/>
  <c r="FX33" i="17"/>
  <c r="FW33" i="17"/>
  <c r="FV33" i="17"/>
  <c r="FU33" i="17"/>
  <c r="FT33" i="17"/>
  <c r="FS33" i="17"/>
  <c r="FR33" i="17"/>
  <c r="FQ33" i="17"/>
  <c r="FP33" i="17"/>
  <c r="FO33" i="17"/>
  <c r="FN33" i="17"/>
  <c r="FM33" i="17"/>
  <c r="FL33" i="17"/>
  <c r="FK33" i="17"/>
  <c r="FJ33" i="17"/>
  <c r="FI33" i="17"/>
  <c r="FH33" i="17"/>
  <c r="FG33" i="17"/>
  <c r="FF33" i="17"/>
  <c r="FE33" i="17"/>
  <c r="FD33" i="17"/>
  <c r="FC33" i="17"/>
  <c r="FB33" i="17"/>
  <c r="FA33"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B33" i="17"/>
  <c r="GP32" i="17"/>
  <c r="GO32" i="17"/>
  <c r="GN32" i="17"/>
  <c r="GM32" i="17"/>
  <c r="GL32" i="17"/>
  <c r="GK32" i="17"/>
  <c r="GJ32" i="17"/>
  <c r="GI32" i="17"/>
  <c r="GH32" i="17"/>
  <c r="GG32" i="17"/>
  <c r="GF32" i="17"/>
  <c r="GE32" i="17"/>
  <c r="GD32" i="17"/>
  <c r="GC32" i="17"/>
  <c r="GB32" i="17"/>
  <c r="GA32" i="17"/>
  <c r="FZ32" i="17"/>
  <c r="FY32" i="17"/>
  <c r="FX32" i="17"/>
  <c r="FW32" i="17"/>
  <c r="FV32" i="17"/>
  <c r="FU32" i="17"/>
  <c r="FT32" i="17"/>
  <c r="FS32" i="17"/>
  <c r="FR32" i="17"/>
  <c r="FQ32" i="17"/>
  <c r="FP32" i="17"/>
  <c r="FO32" i="17"/>
  <c r="FN32" i="17"/>
  <c r="FM32" i="17"/>
  <c r="FL32" i="17"/>
  <c r="FK32" i="17"/>
  <c r="FJ32" i="17"/>
  <c r="FI32"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C32" i="17"/>
  <c r="B32" i="17"/>
  <c r="GP31" i="17"/>
  <c r="GO31" i="17"/>
  <c r="GN31" i="17"/>
  <c r="GM31" i="17"/>
  <c r="GL31" i="17"/>
  <c r="GK31" i="17"/>
  <c r="GJ31" i="17"/>
  <c r="GI31" i="17"/>
  <c r="GH31" i="17"/>
  <c r="GG31" i="17"/>
  <c r="GF31" i="17"/>
  <c r="GE31" i="17"/>
  <c r="GD31" i="17"/>
  <c r="GC31" i="17"/>
  <c r="GB31" i="17"/>
  <c r="GA31" i="17"/>
  <c r="FZ31" i="17"/>
  <c r="FY31" i="17"/>
  <c r="FX31" i="17"/>
  <c r="FW31" i="17"/>
  <c r="FV31" i="17"/>
  <c r="FU31" i="17"/>
  <c r="FT31" i="17"/>
  <c r="FS31" i="17"/>
  <c r="FR31" i="17"/>
  <c r="FQ31" i="17"/>
  <c r="FP31" i="17"/>
  <c r="FO31" i="17"/>
  <c r="FN31" i="17"/>
  <c r="FM31" i="17"/>
  <c r="FL31" i="17"/>
  <c r="FK31" i="17"/>
  <c r="FJ31" i="17"/>
  <c r="FI31" i="17"/>
  <c r="FH31" i="17"/>
  <c r="FG31" i="17"/>
  <c r="FF31" i="17"/>
  <c r="FE31" i="17"/>
  <c r="FD31" i="17"/>
  <c r="FC31" i="17"/>
  <c r="FB31" i="17"/>
  <c r="FA31" i="17"/>
  <c r="EZ31" i="17"/>
  <c r="EY31" i="17"/>
  <c r="EX31" i="17"/>
  <c r="EW31" i="17"/>
  <c r="EV31" i="17"/>
  <c r="EU31" i="17"/>
  <c r="ET31" i="17"/>
  <c r="ES31" i="17"/>
  <c r="ER31" i="17"/>
  <c r="EQ31" i="17"/>
  <c r="EP31" i="17"/>
  <c r="EO31" i="17"/>
  <c r="EN31" i="17"/>
  <c r="EM31" i="17"/>
  <c r="EL31" i="17"/>
  <c r="EK31" i="17"/>
  <c r="EJ31" i="17"/>
  <c r="EI31" i="17"/>
  <c r="EH31" i="17"/>
  <c r="EG31" i="17"/>
  <c r="EF31" i="17"/>
  <c r="EE31" i="17"/>
  <c r="ED31" i="17"/>
  <c r="EC31" i="17"/>
  <c r="EB31" i="17"/>
  <c r="EA31" i="17"/>
  <c r="DZ31" i="17"/>
  <c r="DY31" i="17"/>
  <c r="DX31" i="17"/>
  <c r="DW31" i="17"/>
  <c r="DV31" i="17"/>
  <c r="DS31" i="17"/>
  <c r="DR31" i="17"/>
  <c r="DQ31" i="17"/>
  <c r="DP31" i="17"/>
  <c r="DO31" i="17"/>
  <c r="DN31" i="17"/>
  <c r="DM31" i="17"/>
  <c r="DL31" i="17"/>
  <c r="DK31" i="17"/>
  <c r="DJ31" i="17"/>
  <c r="DI31" i="17"/>
  <c r="DH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GP30" i="17"/>
  <c r="GO30" i="17"/>
  <c r="GN30" i="17"/>
  <c r="GM30" i="17"/>
  <c r="GL30" i="17"/>
  <c r="GK30" i="17"/>
  <c r="GJ30" i="17"/>
  <c r="GI30" i="17"/>
  <c r="GH30" i="17"/>
  <c r="GG30" i="17"/>
  <c r="GF30" i="17"/>
  <c r="GE30" i="17"/>
  <c r="GD30" i="17"/>
  <c r="GC30" i="17"/>
  <c r="GB30" i="17"/>
  <c r="GA30" i="17"/>
  <c r="FZ30" i="17"/>
  <c r="FY30" i="17"/>
  <c r="FX30" i="17"/>
  <c r="FW30" i="17"/>
  <c r="FV30" i="17"/>
  <c r="FU30" i="17"/>
  <c r="FT30" i="17"/>
  <c r="FS30" i="17"/>
  <c r="FR30" i="17"/>
  <c r="FQ30" i="17"/>
  <c r="FP30" i="17"/>
  <c r="FO30" i="17"/>
  <c r="FN30" i="17"/>
  <c r="FM30" i="17"/>
  <c r="FL30" i="17"/>
  <c r="FK30" i="17"/>
  <c r="FJ30" i="17"/>
  <c r="FI30" i="17"/>
  <c r="FH30" i="17"/>
  <c r="FG30" i="17"/>
  <c r="FF30" i="17"/>
  <c r="FE30" i="17"/>
  <c r="FD30" i="17"/>
  <c r="FC30" i="17"/>
  <c r="FB30" i="17"/>
  <c r="FA30" i="17"/>
  <c r="EZ30" i="17"/>
  <c r="EY30" i="17"/>
  <c r="EX30" i="17"/>
  <c r="EW30" i="17"/>
  <c r="EV30" i="17"/>
  <c r="EU30" i="17"/>
  <c r="ET30" i="17"/>
  <c r="ES30" i="17"/>
  <c r="ER30" i="17"/>
  <c r="EQ30" i="17"/>
  <c r="EP30" i="17"/>
  <c r="EO30" i="17"/>
  <c r="EN30" i="17"/>
  <c r="EM30" i="17"/>
  <c r="EL30" i="17"/>
  <c r="EK30" i="17"/>
  <c r="EJ30" i="17"/>
  <c r="EI30" i="17"/>
  <c r="EH30" i="17"/>
  <c r="EG30" i="17"/>
  <c r="EF30" i="17"/>
  <c r="EE30" i="17"/>
  <c r="ED30" i="17"/>
  <c r="EC30" i="17"/>
  <c r="EB30" i="17"/>
  <c r="EA30" i="17"/>
  <c r="DZ30" i="17"/>
  <c r="DY30" i="17"/>
  <c r="DX30" i="17"/>
  <c r="DW30" i="17"/>
  <c r="DV30" i="17"/>
  <c r="DS30" i="17"/>
  <c r="DR30" i="17"/>
  <c r="DQ30" i="17"/>
  <c r="DP30" i="17"/>
  <c r="DO30" i="17"/>
  <c r="DN30" i="17"/>
  <c r="DM30" i="17"/>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GP29" i="17"/>
  <c r="GO29" i="17"/>
  <c r="GN29" i="17"/>
  <c r="GM29" i="17"/>
  <c r="GL29" i="17"/>
  <c r="GK29" i="17"/>
  <c r="GJ29" i="17"/>
  <c r="GI29" i="17"/>
  <c r="GH29" i="17"/>
  <c r="GG29" i="17"/>
  <c r="GF29" i="17"/>
  <c r="GE29" i="17"/>
  <c r="GD29" i="17"/>
  <c r="GC29" i="17"/>
  <c r="GB29" i="17"/>
  <c r="GA29" i="17"/>
  <c r="FZ29" i="17"/>
  <c r="FY29" i="17"/>
  <c r="FX29" i="17"/>
  <c r="FW29" i="17"/>
  <c r="FV29" i="17"/>
  <c r="FU29" i="17"/>
  <c r="FT29" i="17"/>
  <c r="FS29" i="17"/>
  <c r="FR29" i="17"/>
  <c r="FQ29" i="17"/>
  <c r="FP29" i="17"/>
  <c r="FO29" i="17"/>
  <c r="FN29" i="17"/>
  <c r="FM29" i="17"/>
  <c r="FL29" i="17"/>
  <c r="FK29" i="17"/>
  <c r="FJ29" i="17"/>
  <c r="FI29" i="17"/>
  <c r="FH29" i="17"/>
  <c r="FG29" i="17"/>
  <c r="FF29" i="17"/>
  <c r="FE29" i="17"/>
  <c r="FD29" i="17"/>
  <c r="FC29" i="17"/>
  <c r="FB29" i="17"/>
  <c r="FA29" i="17"/>
  <c r="EZ29" i="17"/>
  <c r="EY29" i="17"/>
  <c r="EX29" i="17"/>
  <c r="EW29" i="17"/>
  <c r="EV29" i="17"/>
  <c r="EU29" i="17"/>
  <c r="ET29" i="17"/>
  <c r="ES29" i="17"/>
  <c r="ER29" i="17"/>
  <c r="EQ29" i="17"/>
  <c r="EP29" i="17"/>
  <c r="EO29" i="17"/>
  <c r="EN29" i="17"/>
  <c r="EM29" i="17"/>
  <c r="EL29" i="17"/>
  <c r="EK29" i="17"/>
  <c r="EJ29" i="17"/>
  <c r="EI29" i="17"/>
  <c r="EH29" i="17"/>
  <c r="EG29" i="17"/>
  <c r="EF29" i="17"/>
  <c r="EE29" i="17"/>
  <c r="ED29" i="17"/>
  <c r="EC29" i="17"/>
  <c r="EB29" i="17"/>
  <c r="EA29" i="17"/>
  <c r="DZ29" i="17"/>
  <c r="DY29" i="17"/>
  <c r="DX29" i="17"/>
  <c r="DW29" i="17"/>
  <c r="DV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GP28" i="17"/>
  <c r="GO28" i="17"/>
  <c r="GN28" i="17"/>
  <c r="GM28" i="17"/>
  <c r="GL28" i="17"/>
  <c r="GK28" i="17"/>
  <c r="GJ28" i="17"/>
  <c r="GI28" i="17"/>
  <c r="GH28" i="17"/>
  <c r="GG28" i="17"/>
  <c r="GF28" i="17"/>
  <c r="GE28" i="17"/>
  <c r="GD28" i="17"/>
  <c r="GC28" i="17"/>
  <c r="GB28" i="17"/>
  <c r="GA28" i="17"/>
  <c r="FZ28" i="17"/>
  <c r="FY28" i="17"/>
  <c r="FX28" i="17"/>
  <c r="FW28" i="17"/>
  <c r="FV28" i="17"/>
  <c r="FU28" i="17"/>
  <c r="FT28" i="17"/>
  <c r="FS28" i="17"/>
  <c r="FR28" i="17"/>
  <c r="FQ28" i="17"/>
  <c r="FP28" i="17"/>
  <c r="FO28" i="17"/>
  <c r="FN28" i="17"/>
  <c r="FM28" i="17"/>
  <c r="FL28" i="17"/>
  <c r="FK28" i="17"/>
  <c r="FJ28" i="17"/>
  <c r="FI28" i="17"/>
  <c r="FH28" i="17"/>
  <c r="FG28" i="17"/>
  <c r="FF28" i="17"/>
  <c r="FE28" i="17"/>
  <c r="FD28" i="17"/>
  <c r="FC28" i="17"/>
  <c r="FB28" i="17"/>
  <c r="FA28" i="17"/>
  <c r="EZ28" i="17"/>
  <c r="EY28" i="17"/>
  <c r="EX28" i="17"/>
  <c r="EW28" i="17"/>
  <c r="EV28" i="17"/>
  <c r="EU28" i="17"/>
  <c r="ET28" i="17"/>
  <c r="ES28" i="17"/>
  <c r="ER28" i="17"/>
  <c r="EQ28" i="17"/>
  <c r="EP28" i="17"/>
  <c r="EO28" i="17"/>
  <c r="EN28" i="17"/>
  <c r="EM28" i="17"/>
  <c r="EL28" i="17"/>
  <c r="EK28" i="17"/>
  <c r="EJ28" i="17"/>
  <c r="EI28" i="17"/>
  <c r="EH28" i="17"/>
  <c r="EG28" i="17"/>
  <c r="EF28" i="17"/>
  <c r="EE28" i="17"/>
  <c r="ED28" i="17"/>
  <c r="EC28" i="17"/>
  <c r="EB28" i="17"/>
  <c r="EA28" i="17"/>
  <c r="DZ28" i="17"/>
  <c r="DY28" i="17"/>
  <c r="DX28" i="17"/>
  <c r="DW28" i="17"/>
  <c r="DV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GP27" i="17"/>
  <c r="GO27" i="17"/>
  <c r="GN27" i="17"/>
  <c r="GM27" i="17"/>
  <c r="GL27" i="17"/>
  <c r="GK27" i="17"/>
  <c r="GJ27" i="17"/>
  <c r="GI27" i="17"/>
  <c r="GH27" i="17"/>
  <c r="GG27" i="17"/>
  <c r="GF27" i="17"/>
  <c r="GE27" i="17"/>
  <c r="GD27" i="17"/>
  <c r="GC27" i="17"/>
  <c r="GB27" i="17"/>
  <c r="GA27" i="17"/>
  <c r="FZ27" i="17"/>
  <c r="FY27" i="17"/>
  <c r="FX27" i="17"/>
  <c r="FW27" i="17"/>
  <c r="FV27" i="17"/>
  <c r="FU27" i="17"/>
  <c r="FT27" i="17"/>
  <c r="FS27" i="17"/>
  <c r="FR27" i="17"/>
  <c r="FQ27" i="17"/>
  <c r="FP27" i="17"/>
  <c r="FO27" i="17"/>
  <c r="FN27" i="17"/>
  <c r="FM27" i="17"/>
  <c r="FL27" i="17"/>
  <c r="FK27" i="17"/>
  <c r="FJ27" i="17"/>
  <c r="FI27"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GP26" i="17"/>
  <c r="GO26" i="17"/>
  <c r="GN26" i="17"/>
  <c r="GM26" i="17"/>
  <c r="GL26" i="17"/>
  <c r="GK26" i="17"/>
  <c r="GJ26" i="17"/>
  <c r="GI26" i="17"/>
  <c r="GH26" i="17"/>
  <c r="GG26" i="17"/>
  <c r="GF26" i="17"/>
  <c r="GE26" i="17"/>
  <c r="GD26" i="17"/>
  <c r="GC26" i="17"/>
  <c r="GB26" i="17"/>
  <c r="GA26" i="17"/>
  <c r="FZ26" i="17"/>
  <c r="FY26" i="17"/>
  <c r="FX26" i="17"/>
  <c r="FW26" i="17"/>
  <c r="FV26" i="17"/>
  <c r="FU26" i="17"/>
  <c r="FT26" i="17"/>
  <c r="FS26" i="17"/>
  <c r="FR26" i="17"/>
  <c r="FQ26" i="17"/>
  <c r="FP26" i="17"/>
  <c r="FO26" i="17"/>
  <c r="FN26" i="17"/>
  <c r="FM26" i="17"/>
  <c r="FL26" i="17"/>
  <c r="FK26" i="17"/>
  <c r="FJ26" i="17"/>
  <c r="FI26" i="17"/>
  <c r="FH26" i="17"/>
  <c r="FG26" i="17"/>
  <c r="FF26" i="17"/>
  <c r="FE26" i="17"/>
  <c r="FD26" i="17"/>
  <c r="FC26" i="17"/>
  <c r="FB26" i="17"/>
  <c r="FA26" i="17"/>
  <c r="EZ26" i="17"/>
  <c r="EY26" i="17"/>
  <c r="EX26" i="17"/>
  <c r="EW26" i="17"/>
  <c r="EV26" i="17"/>
  <c r="EU26" i="17"/>
  <c r="ET26" i="17"/>
  <c r="ES26" i="17"/>
  <c r="ER26" i="17"/>
  <c r="EQ26" i="17"/>
  <c r="EP26" i="17"/>
  <c r="EO26" i="17"/>
  <c r="EN26" i="17"/>
  <c r="EM26" i="17"/>
  <c r="EL26" i="17"/>
  <c r="EK26" i="17"/>
  <c r="EJ26" i="17"/>
  <c r="EI26" i="17"/>
  <c r="EH26" i="17"/>
  <c r="EG26"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C26" i="17"/>
  <c r="B26" i="17"/>
  <c r="GP25" i="17"/>
  <c r="GO25" i="17"/>
  <c r="GN25" i="17"/>
  <c r="GM25" i="17"/>
  <c r="GL25" i="17"/>
  <c r="GK25" i="17"/>
  <c r="GJ25" i="17"/>
  <c r="GI25" i="17"/>
  <c r="GH25" i="17"/>
  <c r="GG25" i="17"/>
  <c r="GF25" i="17"/>
  <c r="GE25" i="17"/>
  <c r="GD25" i="17"/>
  <c r="GC25" i="17"/>
  <c r="GB25" i="17"/>
  <c r="GA25" i="17"/>
  <c r="FZ25" i="17"/>
  <c r="FY25" i="17"/>
  <c r="FX25" i="17"/>
  <c r="FW25" i="17"/>
  <c r="FV25" i="17"/>
  <c r="FU25" i="17"/>
  <c r="FT25" i="17"/>
  <c r="FS25" i="17"/>
  <c r="FR25" i="17"/>
  <c r="FQ25" i="17"/>
  <c r="FP25" i="17"/>
  <c r="FO25" i="17"/>
  <c r="FN25" i="17"/>
  <c r="FM25" i="17"/>
  <c r="FL25" i="17"/>
  <c r="FK25" i="17"/>
  <c r="FJ25" i="17"/>
  <c r="FI25" i="17"/>
  <c r="FH25" i="17"/>
  <c r="FG25" i="17"/>
  <c r="FF25" i="17"/>
  <c r="FE25" i="17"/>
  <c r="FD25" i="17"/>
  <c r="FC25" i="17"/>
  <c r="FB25" i="17"/>
  <c r="FA25" i="17"/>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GP24" i="17"/>
  <c r="GO24" i="17"/>
  <c r="GN24" i="17"/>
  <c r="GM24" i="17"/>
  <c r="GL24" i="17"/>
  <c r="GK24" i="17"/>
  <c r="GJ24" i="17"/>
  <c r="GI24" i="17"/>
  <c r="GH24" i="17"/>
  <c r="GG24" i="17"/>
  <c r="GF24" i="17"/>
  <c r="GE24" i="17"/>
  <c r="GD24" i="17"/>
  <c r="GC24" i="17"/>
  <c r="GB24" i="17"/>
  <c r="GA24" i="17"/>
  <c r="FZ24" i="17"/>
  <c r="FY24" i="17"/>
  <c r="FX24" i="17"/>
  <c r="FW24" i="17"/>
  <c r="FV24" i="17"/>
  <c r="FU24" i="17"/>
  <c r="FT24" i="17"/>
  <c r="FS24" i="17"/>
  <c r="FR24" i="17"/>
  <c r="FQ24" i="17"/>
  <c r="FP24" i="17"/>
  <c r="FO24" i="17"/>
  <c r="FN24" i="17"/>
  <c r="FM24" i="17"/>
  <c r="FL24" i="17"/>
  <c r="FK24" i="17"/>
  <c r="FJ24" i="17"/>
  <c r="FI24" i="17"/>
  <c r="FH24" i="17"/>
  <c r="FG24" i="17"/>
  <c r="FF24" i="17"/>
  <c r="FE24" i="17"/>
  <c r="FD24" i="17"/>
  <c r="FC24" i="17"/>
  <c r="FB24" i="17"/>
  <c r="FA24"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K22" i="17"/>
  <c r="I22" i="17"/>
  <c r="H22" i="17"/>
  <c r="G22" i="17"/>
  <c r="F22" i="17"/>
  <c r="E22" i="17"/>
  <c r="D22" i="17"/>
  <c r="C22" i="17"/>
  <c r="K21" i="17"/>
  <c r="I21" i="17"/>
  <c r="H21" i="17"/>
  <c r="G21" i="17"/>
  <c r="F21" i="17"/>
  <c r="E21" i="17"/>
  <c r="D21" i="17"/>
  <c r="C21" i="17"/>
  <c r="B21" i="17"/>
  <c r="K20" i="17"/>
  <c r="I20" i="17"/>
  <c r="H20" i="17"/>
  <c r="G20" i="17"/>
  <c r="F20" i="17"/>
  <c r="E20" i="17"/>
  <c r="D20" i="17"/>
  <c r="C20" i="17"/>
  <c r="B20" i="17"/>
  <c r="K19" i="17"/>
  <c r="I19" i="17"/>
  <c r="H19" i="17"/>
  <c r="G19" i="17"/>
  <c r="F19" i="17"/>
  <c r="E19" i="17"/>
  <c r="D19" i="17"/>
  <c r="C19" i="17"/>
  <c r="B19" i="17"/>
  <c r="K18" i="17"/>
  <c r="I18" i="17"/>
  <c r="H18" i="17"/>
  <c r="G18" i="17"/>
  <c r="F18" i="17"/>
  <c r="E18" i="17"/>
  <c r="D18" i="17"/>
  <c r="C18" i="17"/>
  <c r="B18" i="17"/>
  <c r="K17" i="17"/>
  <c r="I17" i="17"/>
  <c r="H17" i="17"/>
  <c r="G17" i="17"/>
  <c r="F17" i="17"/>
  <c r="E17" i="17"/>
  <c r="D17" i="17"/>
  <c r="C17" i="17"/>
  <c r="B17" i="17"/>
  <c r="K16" i="17"/>
  <c r="I16" i="17"/>
  <c r="H16" i="17"/>
  <c r="G16" i="17"/>
  <c r="F16" i="17"/>
  <c r="E16" i="17"/>
  <c r="D16" i="17"/>
  <c r="C16" i="17"/>
  <c r="B16" i="17"/>
  <c r="K15" i="17"/>
  <c r="I15" i="17"/>
  <c r="H15" i="17"/>
  <c r="G15" i="17"/>
  <c r="F15" i="17"/>
  <c r="E15" i="17"/>
  <c r="D15" i="17"/>
  <c r="C15" i="17"/>
  <c r="B15" i="17"/>
  <c r="V14" i="17"/>
  <c r="K14" i="17"/>
  <c r="I14" i="17"/>
  <c r="H14" i="17"/>
  <c r="G14" i="17"/>
  <c r="F14" i="17"/>
  <c r="E14" i="17"/>
  <c r="D14" i="17"/>
  <c r="C14" i="17"/>
  <c r="B14" i="17"/>
  <c r="V13" i="17"/>
  <c r="N13" i="17"/>
  <c r="K13" i="17"/>
  <c r="I13" i="17"/>
  <c r="H13" i="17"/>
  <c r="G13" i="17"/>
  <c r="F13" i="17"/>
  <c r="E13" i="17"/>
  <c r="D13" i="17"/>
  <c r="C13" i="17"/>
  <c r="B13" i="17"/>
  <c r="V12" i="17"/>
  <c r="N12" i="17"/>
  <c r="K12" i="17"/>
  <c r="I12" i="17"/>
  <c r="H12" i="17"/>
  <c r="G12" i="17"/>
  <c r="F12" i="17"/>
  <c r="E12" i="17"/>
  <c r="D12" i="17"/>
  <c r="C12" i="17"/>
  <c r="B12" i="17"/>
  <c r="W11" i="17"/>
  <c r="V11" i="17"/>
  <c r="P11" i="17"/>
  <c r="N11" i="17"/>
  <c r="K11" i="17"/>
  <c r="I11" i="17"/>
  <c r="H11" i="17"/>
  <c r="G11" i="17"/>
  <c r="F11" i="17"/>
  <c r="E11" i="17"/>
  <c r="D11" i="17"/>
  <c r="C11" i="17"/>
  <c r="B11" i="17"/>
  <c r="W10" i="17"/>
  <c r="V10" i="17"/>
  <c r="P10" i="17"/>
  <c r="N10" i="17"/>
  <c r="M10" i="17"/>
  <c r="K10" i="17"/>
  <c r="I10" i="17"/>
  <c r="H10" i="17"/>
  <c r="G10" i="17"/>
  <c r="F10" i="17"/>
  <c r="E10" i="17"/>
  <c r="D10" i="17"/>
  <c r="C10" i="17"/>
  <c r="B10" i="17"/>
  <c r="W9" i="17"/>
  <c r="V9" i="17"/>
  <c r="U9" i="17"/>
  <c r="Q9" i="17"/>
  <c r="P9" i="17"/>
  <c r="N9" i="17"/>
  <c r="M9" i="17"/>
  <c r="K9" i="17"/>
  <c r="I9" i="17"/>
  <c r="H9" i="17"/>
  <c r="G9" i="17"/>
  <c r="F9" i="17"/>
  <c r="E9" i="17"/>
  <c r="D9" i="17"/>
  <c r="C9" i="17"/>
  <c r="B9" i="17"/>
  <c r="W8" i="17"/>
  <c r="V8" i="17"/>
  <c r="U8" i="17"/>
  <c r="Q8" i="17"/>
  <c r="P8" i="17"/>
  <c r="N8" i="17"/>
  <c r="M8" i="17"/>
  <c r="K8" i="17"/>
  <c r="J8" i="17"/>
  <c r="I8" i="17"/>
  <c r="H8" i="17"/>
  <c r="G8" i="17"/>
  <c r="F8" i="17"/>
  <c r="E8" i="17"/>
  <c r="D8" i="17"/>
  <c r="C8" i="17"/>
  <c r="B8" i="17"/>
  <c r="W7" i="17"/>
  <c r="V7" i="17"/>
  <c r="U7" i="17"/>
  <c r="Q7" i="17"/>
  <c r="P7" i="17"/>
  <c r="N7" i="17"/>
  <c r="M7" i="17"/>
  <c r="K7" i="17"/>
  <c r="J7" i="17"/>
  <c r="I7" i="17"/>
  <c r="H7" i="17"/>
  <c r="G7" i="17"/>
  <c r="F7" i="17"/>
  <c r="E7" i="17"/>
  <c r="D7" i="17"/>
  <c r="C7" i="17"/>
  <c r="B7" i="17"/>
  <c r="W6" i="17"/>
  <c r="V6" i="17"/>
  <c r="U6" i="17"/>
  <c r="Q6" i="17"/>
  <c r="P6" i="17"/>
  <c r="N6" i="17"/>
  <c r="M6" i="17"/>
  <c r="L6" i="17"/>
  <c r="K6" i="17"/>
  <c r="J6" i="17"/>
  <c r="I6" i="17"/>
  <c r="H6" i="17"/>
  <c r="G6" i="17"/>
  <c r="F6" i="17"/>
  <c r="E6" i="17"/>
  <c r="D6" i="17"/>
  <c r="C6" i="17"/>
  <c r="B6" i="17"/>
  <c r="Z5" i="17"/>
  <c r="X5" i="17"/>
  <c r="W5" i="17"/>
  <c r="V5" i="17"/>
  <c r="U5" i="17"/>
  <c r="Q5" i="17"/>
  <c r="P5" i="17"/>
  <c r="N5" i="17"/>
  <c r="M5" i="17"/>
  <c r="L5" i="17"/>
  <c r="K5" i="17"/>
  <c r="J5" i="17"/>
  <c r="I5" i="17"/>
  <c r="H5" i="17"/>
  <c r="G5" i="17"/>
  <c r="F5" i="17"/>
  <c r="E5" i="17"/>
  <c r="D5" i="17"/>
  <c r="C5" i="17"/>
  <c r="B5" i="17"/>
  <c r="Z4" i="17"/>
  <c r="Y4" i="17"/>
  <c r="X4" i="17"/>
  <c r="W4" i="17"/>
  <c r="V4" i="17"/>
  <c r="U4" i="17"/>
  <c r="T4" i="17"/>
  <c r="S4" i="17"/>
  <c r="R4" i="17"/>
  <c r="Q4" i="17"/>
  <c r="P4" i="17"/>
  <c r="O4" i="17"/>
  <c r="N4" i="17"/>
  <c r="M4" i="17"/>
  <c r="L4" i="17"/>
  <c r="K4" i="17"/>
  <c r="J4" i="17"/>
  <c r="I4" i="17"/>
  <c r="H4" i="17"/>
  <c r="G4" i="17"/>
  <c r="F4" i="17"/>
  <c r="E4" i="17"/>
  <c r="D4" i="17"/>
  <c r="C4" i="17"/>
  <c r="B4" i="17"/>
  <c r="Z3" i="17"/>
  <c r="Y3" i="17"/>
  <c r="X3" i="17"/>
  <c r="W3" i="17"/>
  <c r="V3" i="17"/>
  <c r="U3" i="17"/>
  <c r="T3" i="17"/>
  <c r="S3" i="17"/>
  <c r="R3" i="17"/>
  <c r="Q3" i="17"/>
  <c r="P3" i="17"/>
  <c r="O3" i="17"/>
  <c r="N3" i="17"/>
  <c r="M3" i="17"/>
  <c r="L3" i="17"/>
  <c r="K3" i="17"/>
  <c r="J3" i="17"/>
  <c r="I3" i="17"/>
  <c r="H3" i="17"/>
  <c r="G3" i="17"/>
  <c r="F3" i="17"/>
  <c r="E3" i="17"/>
  <c r="D3" i="17"/>
  <c r="C3" i="17"/>
  <c r="B3" i="17"/>
  <c r="Z2" i="17"/>
  <c r="Y2" i="17"/>
  <c r="X2" i="17"/>
  <c r="W2" i="17"/>
  <c r="V2" i="17"/>
  <c r="U2" i="17"/>
  <c r="T2" i="17"/>
  <c r="S2" i="17"/>
  <c r="R2" i="17"/>
  <c r="Q2" i="17"/>
  <c r="P2" i="17"/>
  <c r="O2" i="17"/>
  <c r="N2" i="17"/>
  <c r="M2" i="17"/>
  <c r="L2" i="17"/>
  <c r="K2" i="17"/>
  <c r="J2" i="17"/>
  <c r="I2" i="17"/>
  <c r="H2" i="17"/>
  <c r="G2" i="17"/>
  <c r="F2" i="17"/>
  <c r="E2" i="17"/>
  <c r="D2" i="17"/>
  <c r="C2" i="17"/>
  <c r="B2" i="17"/>
  <c r="BA14" i="18"/>
  <c r="AV14" i="18"/>
  <c r="AV5" i="18" s="1"/>
  <c r="AT14" i="18"/>
  <c r="AT5" i="18" s="1"/>
  <c r="AM14" i="18"/>
  <c r="AM5" i="18" s="1"/>
  <c r="AI14" i="18" a="1"/>
  <c r="AI14" i="18" s="1"/>
  <c r="U14" i="18"/>
  <c r="Z11" i="18"/>
  <c r="AW4" i="18"/>
  <c r="AV4" i="18"/>
  <c r="AU4" i="18"/>
  <c r="AT4" i="18"/>
  <c r="AS4" i="18"/>
  <c r="AR4" i="18"/>
  <c r="AQ4" i="18"/>
  <c r="AP4" i="18"/>
  <c r="AO4" i="18"/>
  <c r="AN4" i="18"/>
  <c r="AM4" i="18"/>
  <c r="AL4" i="18"/>
  <c r="AK4" i="18"/>
  <c r="W14" i="18" a="1"/>
  <c r="AJ18" i="18" l="1"/>
  <c r="AX18" i="18" s="1" a="1"/>
  <c r="AX18" i="18" s="1"/>
  <c r="AJ19" i="18"/>
  <c r="AX19" i="18" s="1" a="1"/>
  <c r="AX19" i="18" s="1"/>
  <c r="AJ17" i="18"/>
  <c r="AX17" i="18" s="1" a="1"/>
  <c r="AX17" i="18" s="1"/>
  <c r="U17" i="18"/>
  <c r="X17" i="18" s="1" a="1"/>
  <c r="X17" i="18" s="1"/>
  <c r="U19" i="18"/>
  <c r="X19" i="18" s="1" a="1"/>
  <c r="X19" i="18" s="1"/>
  <c r="U18" i="18"/>
  <c r="X18" i="18" s="1" a="1"/>
  <c r="X18" i="18" s="1"/>
  <c r="U16" i="18"/>
  <c r="X16" i="18" s="1" a="1"/>
  <c r="X16" i="18" s="1"/>
  <c r="U15" i="18"/>
  <c r="X15" i="18" s="1" a="1"/>
  <c r="X15" i="18" s="1"/>
  <c r="AJ15" i="18"/>
  <c r="AX15" i="18" s="1" a="1"/>
  <c r="AX15" i="18" s="1"/>
  <c r="AJ16" i="18"/>
  <c r="AX16" i="18" s="1" a="1"/>
  <c r="AX16" i="18" s="1"/>
  <c r="AW14" i="18" a="1"/>
  <c r="AW14" i="18" s="1"/>
  <c r="AW5" i="18" s="1"/>
  <c r="AJ14" i="18"/>
  <c r="W14" i="18"/>
  <c r="V14" i="18" a="1"/>
  <c r="AX14" i="18" l="1" a="1"/>
  <c r="AX14" i="18" s="1"/>
  <c r="V14" i="18"/>
  <c r="X14" i="18" s="1" a="1"/>
  <c r="X14"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Edwin Vasquez Tarazona</author>
    <author>Fiorella Moreno</author>
    <author>Arcondo Rojas, Juan David</author>
    <author>HP</author>
  </authors>
  <commentList>
    <comment ref="E8" authorId="0" shapeId="0" xr:uid="{00000000-0006-0000-0000-000001000000}">
      <text>
        <r>
          <rPr>
            <sz val="8"/>
            <color indexed="81"/>
            <rFont val="Tahoma"/>
            <family val="2"/>
          </rPr>
          <t>Solo valores numéricos.</t>
        </r>
      </text>
    </comment>
    <comment ref="U13" authorId="1" shapeId="0" xr:uid="{00000000-0006-0000-0000-000002000000}">
      <text>
        <r>
          <rPr>
            <sz val="8"/>
            <color indexed="81"/>
            <rFont val="Tahoma"/>
            <family val="2"/>
          </rPr>
          <t>Verificar que aparezca el código ubigeo 
(No campo en rojo)</t>
        </r>
      </text>
    </comment>
    <comment ref="Y13" authorId="2" shapeId="0" xr:uid="{00000000-0006-0000-0000-000003000000}">
      <text>
        <r>
          <rPr>
            <b/>
            <sz val="9"/>
            <color indexed="81"/>
            <rFont val="Tahoma"/>
            <family val="2"/>
          </rPr>
          <t>Campo obligatorio:</t>
        </r>
        <r>
          <rPr>
            <sz val="9"/>
            <color indexed="81"/>
            <rFont val="Tahoma"/>
            <family val="2"/>
          </rPr>
          <t xml:space="preserve">
Se debe consignar el año original de construcción
El año no debe ser superior al año en curso y en formato (YYYY).
</t>
        </r>
      </text>
    </comment>
    <comment ref="Z13" authorId="0" shapeId="0" xr:uid="{00000000-0006-0000-0000-000004000000}">
      <text>
        <r>
          <rPr>
            <b/>
            <sz val="8"/>
            <color indexed="81"/>
            <rFont val="Tahoma"/>
            <family val="2"/>
          </rPr>
          <t>Campo  Opcional:</t>
        </r>
        <r>
          <rPr>
            <sz val="8"/>
            <color indexed="81"/>
            <rFont val="Tahoma"/>
            <family val="2"/>
          </rPr>
          <t xml:space="preserve">
Se debe consignar el año correspondiente al último reforzamiento estructural de la edificación y remitir una copia del informe técnico a la aseguradora</t>
        </r>
      </text>
    </comment>
    <comment ref="AA13" authorId="1" shapeId="0" xr:uid="{00000000-0006-0000-0000-000005000000}">
      <text>
        <r>
          <rPr>
            <b/>
            <sz val="8"/>
            <color indexed="81"/>
            <rFont val="Tahoma"/>
            <family val="2"/>
          </rPr>
          <t>Campo Obligatorio:</t>
        </r>
        <r>
          <rPr>
            <sz val="8"/>
            <color indexed="81"/>
            <rFont val="Tahoma"/>
            <family val="2"/>
          </rPr>
          <t xml:space="preserve">
Material que predomina en mayor %, elegir una de las opciones del desglosable.
Si fuera una estructura especial, seleccionar 12.0EE</t>
        </r>
      </text>
    </comment>
    <comment ref="AB13" authorId="3" shapeId="0" xr:uid="{00000000-0006-0000-0000-000006000000}">
      <text>
        <r>
          <rPr>
            <b/>
            <sz val="8"/>
            <color indexed="81"/>
            <rFont val="Tahoma"/>
            <family val="2"/>
          </rPr>
          <t>Campo obligatorio.
C</t>
        </r>
        <r>
          <rPr>
            <sz val="8"/>
            <color indexed="81"/>
            <rFont val="Tahoma"/>
            <family val="2"/>
          </rPr>
          <t>ompletar cuando se selecciona Tipo de Material de Construcción Predominante = Estructura Especial (12.0 
EE)</t>
        </r>
      </text>
    </comment>
    <comment ref="AC13" authorId="1" shapeId="0" xr:uid="{00000000-0006-0000-0000-000007000000}">
      <text>
        <r>
          <rPr>
            <b/>
            <sz val="8"/>
            <color indexed="81"/>
            <rFont val="Tahoma"/>
            <family val="2"/>
          </rPr>
          <t>Campo obligatorio:</t>
        </r>
        <r>
          <rPr>
            <sz val="8"/>
            <color indexed="81"/>
            <rFont val="Tahoma"/>
            <family val="2"/>
          </rPr>
          <t xml:space="preserve">
Elegir una de las opciones del desglosable posterior a la elección de material de construcción predominante.</t>
        </r>
      </text>
    </comment>
    <comment ref="AD13" authorId="1" shapeId="0" xr:uid="{00000000-0006-0000-0000-000008000000}">
      <text>
        <r>
          <rPr>
            <b/>
            <sz val="8"/>
            <color indexed="81"/>
            <rFont val="Tahoma"/>
            <family val="2"/>
          </rPr>
          <t>Campo obligatorio:</t>
        </r>
        <r>
          <rPr>
            <sz val="8"/>
            <color indexed="81"/>
            <rFont val="Tahoma"/>
            <family val="2"/>
          </rPr>
          <t xml:space="preserve">
Elegir una de las opciones del desglosable posterior a la elección de material de construcción predominante.</t>
        </r>
      </text>
    </comment>
    <comment ref="AE13" authorId="3" shapeId="0" xr:uid="{00000000-0006-0000-0000-000009000000}">
      <text>
        <r>
          <rPr>
            <b/>
            <sz val="8"/>
            <color indexed="81"/>
            <rFont val="Tahoma"/>
            <family val="2"/>
          </rPr>
          <t>Campo Obligatorio.</t>
        </r>
        <r>
          <rPr>
            <sz val="8"/>
            <color indexed="81"/>
            <rFont val="Tahoma"/>
            <family val="2"/>
          </rPr>
          <t xml:space="preserve">
Considerar "Privado" para bienes que son de propiedad privada.
Considerar "Estatal" para bienes de propiedad del Estado Peruano.
En caso de que el bien asegurado sea sólo Contenido, considerar al propietario del mismo, Privado o Estatal</t>
        </r>
      </text>
    </comment>
    <comment ref="AH13" authorId="1" shapeId="0" xr:uid="{00000000-0006-0000-0000-00000A000000}">
      <text>
        <r>
          <rPr>
            <b/>
            <sz val="8"/>
            <color indexed="81"/>
            <rFont val="Tahoma"/>
            <family val="2"/>
          </rPr>
          <t>Campo Obligatorio:</t>
        </r>
        <r>
          <rPr>
            <sz val="8"/>
            <color indexed="81"/>
            <rFont val="Tahoma"/>
            <family val="2"/>
          </rPr>
          <t xml:space="preserve">
Ingresar el código CIIU de la Empresa.
Si el CIIU varía por ubicación, considerar el código CIIU que aplique a la actividad que se realiza en dicha ubicación. 
Buscar el código correspondiente en la tabla CIIU.
</t>
        </r>
        <r>
          <rPr>
            <sz val="9"/>
            <color indexed="81"/>
            <rFont val="Tahoma"/>
            <family val="2"/>
          </rPr>
          <t xml:space="preserve">
</t>
        </r>
      </text>
    </comment>
    <comment ref="AU13" authorId="3" shapeId="0" xr:uid="{00000000-0006-0000-0000-00000B000000}">
      <text>
        <r>
          <rPr>
            <sz val="8"/>
            <color indexed="81"/>
            <rFont val="Tahoma"/>
            <family val="2"/>
          </rPr>
          <t>Elegir entre una de las 2 opciones.
Beneficio Bruto = Utilidad Neta = Margen de Contribución
Gastos Fijos = Gastos Estables</t>
        </r>
        <r>
          <rPr>
            <sz val="9"/>
            <color indexed="81"/>
            <rFont val="Tahoma"/>
            <family val="2"/>
          </rPr>
          <t xml:space="preserve">
</t>
        </r>
      </text>
    </comment>
  </commentList>
</comments>
</file>

<file path=xl/sharedStrings.xml><?xml version="1.0" encoding="utf-8"?>
<sst xmlns="http://schemas.openxmlformats.org/spreadsheetml/2006/main" count="14218" uniqueCount="7243">
  <si>
    <t>Resolución S.B.S N° 3661-2021</t>
  </si>
  <si>
    <t>Características del Inmueble asegurado</t>
  </si>
  <si>
    <t>Número</t>
  </si>
  <si>
    <t>Interior</t>
  </si>
  <si>
    <t>Mz</t>
  </si>
  <si>
    <t>Lote</t>
  </si>
  <si>
    <t>KM</t>
  </si>
  <si>
    <t>Referencia</t>
  </si>
  <si>
    <t>Ubigeo</t>
  </si>
  <si>
    <t>Existencias</t>
  </si>
  <si>
    <t>Maquinaria Fija</t>
  </si>
  <si>
    <t>Boulevard</t>
  </si>
  <si>
    <t>7.0M1 Mampostería De Arcilla Sin Refuerzo</t>
  </si>
  <si>
    <t>Nave Industrial o Grandes Almacenes</t>
  </si>
  <si>
    <t>6.0EM Entramados De Madera</t>
  </si>
  <si>
    <t>Comercio</t>
  </si>
  <si>
    <t>Calle</t>
  </si>
  <si>
    <t>Grupo</t>
  </si>
  <si>
    <t>Departamento</t>
  </si>
  <si>
    <t>Residencial</t>
  </si>
  <si>
    <t>Bloque</t>
  </si>
  <si>
    <t>Oficina</t>
  </si>
  <si>
    <t>1.0AC</t>
  </si>
  <si>
    <t>1.0AC Pórtico De Acero Arriostrado Con Diagonales</t>
  </si>
  <si>
    <t>Vivienda</t>
  </si>
  <si>
    <t>2.0AQ</t>
  </si>
  <si>
    <t>3.0CA</t>
  </si>
  <si>
    <t>3.0CA Pórticos De Concreto Armado</t>
  </si>
  <si>
    <t>Centro Educativo</t>
  </si>
  <si>
    <t>4.0CP</t>
  </si>
  <si>
    <t>5.0DL</t>
  </si>
  <si>
    <t>5.0DL Muros De Concreto Armado De Ductilidad Limitada</t>
  </si>
  <si>
    <t>Taller</t>
  </si>
  <si>
    <t>6.0EM</t>
  </si>
  <si>
    <t>7.0M1</t>
  </si>
  <si>
    <t>8.0M2R</t>
  </si>
  <si>
    <t>Hospedaje Y Hoteles</t>
  </si>
  <si>
    <t>9.0M2F</t>
  </si>
  <si>
    <t>10.0M3</t>
  </si>
  <si>
    <t>Gasolineras</t>
  </si>
  <si>
    <t>11.0IC</t>
  </si>
  <si>
    <t>12.0EE</t>
  </si>
  <si>
    <t>12.0EE Estructuras Especiales</t>
  </si>
  <si>
    <t>PERU</t>
  </si>
  <si>
    <t>Otros</t>
  </si>
  <si>
    <t>VIA</t>
  </si>
  <si>
    <t>INTERIOR</t>
  </si>
  <si>
    <t>URB</t>
  </si>
  <si>
    <t>SUB_URB</t>
  </si>
  <si>
    <t>PAIS</t>
  </si>
  <si>
    <t>OTROS</t>
  </si>
  <si>
    <t>CIIU Rev.4</t>
  </si>
  <si>
    <t>DESCRIPCION</t>
  </si>
  <si>
    <t>PISO</t>
  </si>
  <si>
    <t>SOTANO</t>
  </si>
  <si>
    <t>AÑO</t>
  </si>
  <si>
    <t>MAT_CONS</t>
  </si>
  <si>
    <t>USOS</t>
  </si>
  <si>
    <t>Cultivo De Cereales (Excepto Arroz), Legumbres Y Semillas Oleaginosas</t>
  </si>
  <si>
    <t>Asentamiento Humano</t>
  </si>
  <si>
    <t>Etapa</t>
  </si>
  <si>
    <t>Cultivo De Arroz</t>
  </si>
  <si>
    <t>2.0AQ Adobe y Quincha</t>
  </si>
  <si>
    <t>Carretera</t>
  </si>
  <si>
    <t xml:space="preserve">Oficina </t>
  </si>
  <si>
    <t>Tienda</t>
  </si>
  <si>
    <t>Sector</t>
  </si>
  <si>
    <t>Cultivo De Caña De Azúcar</t>
  </si>
  <si>
    <t>4.0CP Pórticos De Concreto Armado Con Placas</t>
  </si>
  <si>
    <t>Centro De Salud</t>
  </si>
  <si>
    <t>Barrio</t>
  </si>
  <si>
    <t>Zona</t>
  </si>
  <si>
    <t>Cultivo De Tabaco</t>
  </si>
  <si>
    <t>Fundo</t>
  </si>
  <si>
    <t>Barrio Fiscal</t>
  </si>
  <si>
    <t>Cultivo De Plantas De Fibra</t>
  </si>
  <si>
    <t>Cultivo De Otras Plantas No Perennes</t>
  </si>
  <si>
    <t xml:space="preserve">Hacienda </t>
  </si>
  <si>
    <t>Cultivo De Uva</t>
  </si>
  <si>
    <t>8.0M2R Mampostería Armada o Confinada Con Diafragmas Rígidos</t>
  </si>
  <si>
    <t>Centro Poblado</t>
  </si>
  <si>
    <t>Cultivo De Frutas Tropicales Y Subtropicales</t>
  </si>
  <si>
    <t>9.0M2F Mampostería Armada o Confinada Con Diafragmas Flexibles</t>
  </si>
  <si>
    <t>Ovalo</t>
  </si>
  <si>
    <t>Ciudad Universitaria</t>
  </si>
  <si>
    <t>Cultivo De Frutas De Pepita Y De Hueso</t>
  </si>
  <si>
    <t>11.0IC Estructuras Industriales o Comerciales</t>
  </si>
  <si>
    <t>Parque</t>
  </si>
  <si>
    <t>Ciudadela</t>
  </si>
  <si>
    <t xml:space="preserve">Cultivo De Otros Frutos Y Nueces De Árboles Y Arbustos </t>
  </si>
  <si>
    <t>EE Minas</t>
  </si>
  <si>
    <t>Pasaje</t>
  </si>
  <si>
    <t>Cultivo De Frutos Oleaginosos</t>
  </si>
  <si>
    <t>EE Carreteras</t>
  </si>
  <si>
    <t>Paseo</t>
  </si>
  <si>
    <t>Cultivo De Plantas Con Las Que Se Preparan Bebidas</t>
  </si>
  <si>
    <t>EE Puentes</t>
  </si>
  <si>
    <t>Plaza</t>
  </si>
  <si>
    <t>Conjunto De Vivienda</t>
  </si>
  <si>
    <t>EE Reservorios</t>
  </si>
  <si>
    <t>Conjunto Habitacional</t>
  </si>
  <si>
    <t>EE Tanques De Agua</t>
  </si>
  <si>
    <t>Cooperativa De Vivienda</t>
  </si>
  <si>
    <t>Propagación De Plantas</t>
  </si>
  <si>
    <t>EE Silos</t>
  </si>
  <si>
    <t>Puente</t>
  </si>
  <si>
    <t>EE Torres De Transmisión</t>
  </si>
  <si>
    <t>EE Instalaciones Sanitarias</t>
  </si>
  <si>
    <t>EE Instalaciones Eléctricas</t>
  </si>
  <si>
    <t>EE Tuberías Enterradas</t>
  </si>
  <si>
    <t>EE Muelles o Puertos</t>
  </si>
  <si>
    <t xml:space="preserve">Parcela </t>
  </si>
  <si>
    <t>EE Sist. De Drenaje, Riego o Alcantarillado</t>
  </si>
  <si>
    <t xml:space="preserve">Pueblo Joven </t>
  </si>
  <si>
    <t>Actividades De Apoyo A La Agricultura</t>
  </si>
  <si>
    <t>EE Represas de Agua</t>
  </si>
  <si>
    <t>EE Aeropuertos</t>
  </si>
  <si>
    <t xml:space="preserve">Sector </t>
  </si>
  <si>
    <t>EE Sistemas De Gas Natural</t>
  </si>
  <si>
    <t>Unidad Vecinal</t>
  </si>
  <si>
    <t>Tratamiento De Semillas Para Propagación</t>
  </si>
  <si>
    <t>EE Sist De Instalaciones Petroleras Y Petroquímicas</t>
  </si>
  <si>
    <t>Caza Ordinaria Y Mediante Trampas Y Actividades De Servicios Conexas</t>
  </si>
  <si>
    <t>EE Plantas De Tratamiento De Agua</t>
  </si>
  <si>
    <t>Silvicultura Y Otras Actividades Forestales</t>
  </si>
  <si>
    <t>Extracción De Madera</t>
  </si>
  <si>
    <t>EE Estaciones Telemétricas</t>
  </si>
  <si>
    <t>Recolección De Productos Forestales Distintos De La Madera</t>
  </si>
  <si>
    <t>EE Estaciones De Tren</t>
  </si>
  <si>
    <t>Villa Militar</t>
  </si>
  <si>
    <t>Servicios De Apoyo A La Silvicultura</t>
  </si>
  <si>
    <t>EE Estructuras Especiales (Otros)</t>
  </si>
  <si>
    <t>Pesca De Agua Dulce</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</si>
  <si>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</si>
  <si>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</si>
  <si>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</si>
  <si>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</si>
  <si>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</si>
  <si>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</si>
  <si>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</si>
  <si>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Piedra, Arena Y Arcilla</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</si>
  <si>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</si>
  <si>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</si>
  <si>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</si>
  <si>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</si>
  <si>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</si>
  <si>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Elaboración De Aceites Y Grasas De Origen Vegetal Y Animal</t>
  </si>
  <si>
    <t>Elaboración De Productos Lácteos</t>
  </si>
  <si>
    <t>Elaboración De Almidones Y Productos Derivados Del Almidón.</t>
  </si>
  <si>
    <t>Elaboración De Azúcar</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</si>
  <si>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</si>
  <si>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</si>
  <si>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</si>
  <si>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</si>
  <si>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</si>
  <si>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</si>
  <si>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</si>
  <si>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</si>
  <si>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</si>
  <si>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</si>
  <si>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</si>
  <si>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</si>
  <si>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Tapices Y Alfombras</t>
  </si>
  <si>
    <t>Fabricación De Cuerdas, Cordeles, Bramantes Y Redes</t>
  </si>
  <si>
    <t>Fabricación De Otros Productos Textiles N.C.P.</t>
  </si>
  <si>
    <t>Fabricación De Prendas De Vestir, Excepto Prendas De Piel</t>
  </si>
  <si>
    <t>Curtido Y Adobo De Cueros; Adobo Y Teñido De Pieles</t>
  </si>
  <si>
    <t>Fabricación De Calzado</t>
  </si>
  <si>
    <t>Aserrados Y Acepilladura De Madera</t>
  </si>
  <si>
    <t>Fabricación De Hojas De Madera Para Enchapado Y Tableros A Base De Madera</t>
  </si>
  <si>
    <t>Fabricación De Recipientes De Madera</t>
  </si>
  <si>
    <t>Fabricación De Pasta De Madera, Papel Y Cartón</t>
  </si>
  <si>
    <t>Fabricación Del Papel Y Cartón Ondulado Y De Envases De Papel Y Cartón</t>
  </si>
  <si>
    <t>Impresión</t>
  </si>
  <si>
    <t>Actividades De Servicios Relacionadas Con La Impresión</t>
  </si>
  <si>
    <t>Reproducción De Grabaciones</t>
  </si>
  <si>
    <t>Fabricación De Productos De Hornos De Coque</t>
  </si>
  <si>
    <t>Fabricación De Productos De La Refinación Del Petróleo</t>
  </si>
  <si>
    <t>Fabricación Abonos Y Compuestos De Nitrógeno</t>
  </si>
  <si>
    <t>Fabricación De Pinturas, Barnices Y Productos De Revestimiento Similares, Tintas De Imprenta Y Masillas</t>
  </si>
  <si>
    <t>Fabricación De Jabones Y Detergentes, Preparados Para Limpiar Y Pulir, Perfumes Y Preparados De Tocador.</t>
  </si>
  <si>
    <t>Fabricación De Fibras Artificiales</t>
  </si>
  <si>
    <t>Fabricación De Cubiertas Y Cámaras De Caucho; Recauchutado Y Renovación De Cubiertas De Caucho</t>
  </si>
  <si>
    <t>Fabricación De Otros Productos De Caucho</t>
  </si>
  <si>
    <t>Fabricación De Productos De Plástico</t>
  </si>
  <si>
    <t>Fabricación De Vidrio Y De Productos De Vidrio</t>
  </si>
  <si>
    <t>Fabricación De Productos Refractarios</t>
  </si>
  <si>
    <t>Fabricación De Materiales De Construcción De Arcilla</t>
  </si>
  <si>
    <t>Fabricación De Otros Productos De Porcelana Y De Cerámica</t>
  </si>
  <si>
    <t>Fabricación De Cemento, Cal Y Yeso</t>
  </si>
  <si>
    <t>Corte, Talla Y Acabado De La Piedra</t>
  </si>
  <si>
    <t>Fabricación De Otros Productos Minerales No Metálicos N.C.P.</t>
  </si>
  <si>
    <t xml:space="preserve">Industrias Básicas De Hierro Y Acero </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</si>
  <si>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</si>
  <si>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</si>
  <si>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</si>
  <si>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</si>
  <si>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</si>
  <si>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Los Generadores Del Vapor, Excepto Calderas De Agua Caliente Para Calefacción Central</t>
  </si>
  <si>
    <t>Fabricación De Armas Y Municiones</t>
  </si>
  <si>
    <t>Forja, Prensado, Estampado Y Laminado De Metales; Pulvimetalurgia</t>
  </si>
  <si>
    <t>Tratamiento Y Revestimiento De Metales; Maquinado</t>
  </si>
  <si>
    <t>Fabricación De Otros Productos Elaborados De Metal N.C.P.</t>
  </si>
  <si>
    <t>Fabricación De Componentes Y Tableros Electrónicos</t>
  </si>
  <si>
    <t>Fabricación De Equipos De Comunicaciones</t>
  </si>
  <si>
    <t>Fabricación De Aparatos Electrónicos De Consumo</t>
  </si>
  <si>
    <t>Fabricación De Equipo De Medición, Prueba, Navegación Y Control</t>
  </si>
  <si>
    <t>Fabricación De Relojes</t>
  </si>
  <si>
    <t>Fabricación De Instrumentos Ópticos Y Equipo Fotográfico</t>
  </si>
  <si>
    <t>Fabricación De Cables De Fibra Óptica</t>
  </si>
  <si>
    <t>Fabricación De Dispositivos De Cableado</t>
  </si>
  <si>
    <t>Fabricación De Equipo De Propulsión De Fluidos</t>
  </si>
  <si>
    <t>Fabricación De Bombas, Compresores, Grifos Y Válvulas</t>
  </si>
  <si>
    <t>Fabricación De Cojinetes, Engranajes, Trenes De Engranajes Y Piezas De Transmisión</t>
  </si>
  <si>
    <t>Fabricación De Hornos, Hogares Y Quemadores</t>
  </si>
  <si>
    <t>Fabricación De Equipo De Elevación Y Manipulación</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</si>
  <si>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</si>
  <si>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</si>
  <si>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</si>
  <si>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</si>
  <si>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</si>
  <si>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</si>
  <si>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</si>
  <si>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</si>
  <si>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</si>
  <si>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Construcción De Buques Y Estructuras Flotantes</t>
  </si>
  <si>
    <t>Construcción De Embarcaciones De Recreo Y Deporte</t>
  </si>
  <si>
    <t>Fabricación De Locomotoras Y De Material Rodante</t>
  </si>
  <si>
    <t>Fabricación De Aeronaves Y  Naves Espaciales Y Maquinaria Conexa</t>
  </si>
  <si>
    <t>Fabricación De Motocicletas</t>
  </si>
  <si>
    <t>Fabricación De Bicicletas Y De Sillones De Ruedas Para Inválidos</t>
  </si>
  <si>
    <t>Fabricación De Otros Tipos De Equipo De Transporte N.C.P.</t>
  </si>
  <si>
    <t>Fabricación De Muebles</t>
  </si>
  <si>
    <t>Fabricación De Instrumentos De Música</t>
  </si>
  <si>
    <t>Fabricación De Juegos Y Juguetes</t>
  </si>
  <si>
    <t>Otras Industrias Manufactureras N.C.P.</t>
  </si>
  <si>
    <t>Reparación De Productos Elaborados De Metal</t>
  </si>
  <si>
    <t>Reparación De Maquinaria</t>
  </si>
  <si>
    <t>Reparación De Equipo Electrónico Y Óptico</t>
  </si>
  <si>
    <t>Reparación De Otros Tipos De Equipo</t>
  </si>
  <si>
    <t>Instalación De Maquinaria Y Equipo Industriales</t>
  </si>
  <si>
    <t>Suministro De Vapor Y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</si>
  <si>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</si>
  <si>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</si>
  <si>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</si>
  <si>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</si>
  <si>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</si>
  <si>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</si>
  <si>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</si>
  <si>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</si>
  <si>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</si>
  <si>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Proyectos De Servicio Público</t>
  </si>
  <si>
    <t>Demolición</t>
  </si>
  <si>
    <t>Preparación Del Terreno</t>
  </si>
  <si>
    <t>Otras Instalaciones Para Obras De Construcción</t>
  </si>
  <si>
    <t>Terminación Y Acabado De Edificios</t>
  </si>
  <si>
    <t>Otras Actividades Especializadas De La Construcción</t>
  </si>
  <si>
    <t>Venta, Mantenimiento Y Reparación De Motocicletas Y De Sus Partes, Piezas Y Accesorios.</t>
  </si>
  <si>
    <t>Venta Al Por Mayor A Cambio De Una Retribución O Por Contrata</t>
  </si>
  <si>
    <t>Venta Al Por Mayor De Materias Primas Agropecuarias Y Animales Vivos.</t>
  </si>
  <si>
    <t>Venta Al Por Mayor De Alimentos, Bebidas Y Tabaco.</t>
  </si>
  <si>
    <t>Venta Al Por Mayor De Productos Textiles, Prendas De Vestir Y Calzado</t>
  </si>
  <si>
    <t>Venta Al Por Mayor De Equipo, Partes Y Piezas Electrónicos Y De Telecomunicaciones</t>
  </si>
  <si>
    <t xml:space="preserve">Venta Al Por Mayor De Maquinaria, Equipo Y Materiales Agropecuarios </t>
  </si>
  <si>
    <t>Venta Al Por Mayor De Otros Tipos De Maquinaria Y Equipo</t>
  </si>
  <si>
    <t xml:space="preserve">Venta Al Por Mayor De Desperdicios, Desechos, Chatarra Y Otros Productos N.C.P </t>
  </si>
  <si>
    <t xml:space="preserve">Venta Al Por Mayor No Especializada </t>
  </si>
  <si>
    <t>Venta Al Por Menor En Comercios No Especializados Con Predominio De La Venta De Alimentos, Bebidas O Tabaco</t>
  </si>
  <si>
    <t>Otras Actividades De Venta Al Por Menor En Comercios No Especializados</t>
  </si>
  <si>
    <t>Venta Al Por Menor De Alimentos En Comercios Especializados</t>
  </si>
  <si>
    <t>Venta Al Por Menor De Bebidas En Comercios Especializados</t>
  </si>
  <si>
    <t>Venta Al Por Menor De Productos De Tabaco En Comercios Especializados</t>
  </si>
  <si>
    <t>Venta Al Por Menor De Productos Textiles En Comercios Especializados</t>
  </si>
  <si>
    <t>Venta Al Por Menor De Tapices, Alfombras Y Cubrimientos Para Paredes Y Pisos En Comercios Especializados</t>
  </si>
  <si>
    <t>Venta Al Por Menor De Equipo De Deporte En Comercios Especializados</t>
  </si>
  <si>
    <t>Venta Al Por Menor De Juegos Y  Juguetes En Comercios Especializados</t>
  </si>
  <si>
    <t>Venta Al Por Menor De Otros Productos Nuevos En Comercios Especializados</t>
  </si>
  <si>
    <t xml:space="preserve">Venta Al Por Menor De Alimentos, Bebidas Y Tabaco En Puestos De Venta Y Mercados </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</si>
  <si>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</si>
  <si>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</si>
  <si>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</si>
  <si>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</si>
  <si>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</si>
  <si>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</si>
  <si>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Transporte De Carga Por Carretera</t>
  </si>
  <si>
    <t>Almacenamiento Y Depósito</t>
  </si>
  <si>
    <t>Actividades De Servicios Vinculadas Al Transporte Terrestre</t>
  </si>
  <si>
    <t>Actividades De Servicios Vinculadas Al Transporte Acuático</t>
  </si>
  <si>
    <t>Manipulación De Carga</t>
  </si>
  <si>
    <t>Otras Actividades De Apoyo Al Transporte</t>
  </si>
  <si>
    <t>Actividades Postales</t>
  </si>
  <si>
    <t>Actividades De Alojamiento Para Estancias Cortas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</si>
  <si>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</si>
  <si>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</si>
  <si>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</si>
  <si>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</si>
  <si>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</si>
  <si>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</si>
  <si>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</si>
  <si>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Edición De Periódicos, Revistas Y Otras Publicaciones Periódicas</t>
  </si>
  <si>
    <t>Otras Actividades De Edición</t>
  </si>
  <si>
    <t>Edición De Programas De Informáticos</t>
  </si>
  <si>
    <t>Actividades De Grabación De Sonido Y Edición De Música</t>
  </si>
  <si>
    <t>Transmisiones De Radio</t>
  </si>
  <si>
    <t>Programación Y Transmisiones De Televisión</t>
  </si>
  <si>
    <t>Actividades De Telecomunicaciones Alámbricas</t>
  </si>
  <si>
    <t>Actividades De Telecomunicaciones Inalámbricas</t>
  </si>
  <si>
    <t>Otras Actividades De Telecomunicación.</t>
  </si>
  <si>
    <t>Programación Informática</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</si>
  <si>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</si>
  <si>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</si>
  <si>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</si>
  <si>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</si>
  <si>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</si>
  <si>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</si>
  <si>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</si>
  <si>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</si>
  <si>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</si>
  <si>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</si>
  <si>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</si>
  <si>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</si>
  <si>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</si>
  <si>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</si>
  <si>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</si>
  <si>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</si>
  <si>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</si>
  <si>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</si>
  <si>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</si>
  <si>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</si>
  <si>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</si>
  <si>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</si>
  <si>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</si>
  <si>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De Oficinas Centrales</t>
  </si>
  <si>
    <t>Investigación Y Desarrollo Experimental En El Campo De Las Ciencias Sociales Y Las Humanidades</t>
  </si>
  <si>
    <t>Publicidad</t>
  </si>
  <si>
    <t>Estudios De Mercado Y Encuestas De Opinión Pública</t>
  </si>
  <si>
    <t>Actividades Especializadas De Diseño</t>
  </si>
  <si>
    <t>Actividades Veterinarias</t>
  </si>
  <si>
    <t>Alquiler Y Arrendamiento De Equipo Recreativo Y Deportivo</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</si>
  <si>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</si>
  <si>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</si>
  <si>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</si>
  <si>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</si>
  <si>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</si>
  <si>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</si>
  <si>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Otros Servicios De Reservas Y Actividades Conexas</t>
  </si>
  <si>
    <t>Actividades De Seguridad Privada</t>
  </si>
  <si>
    <t>Actividades De Servicio De Sistemas De Seguridad</t>
  </si>
  <si>
    <t>Actividades De Investigación</t>
  </si>
  <si>
    <t>Actividades Combinadas De Apoyo A Instalaciones</t>
  </si>
  <si>
    <t>Limpieza General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</si>
  <si>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</si>
  <si>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</si>
  <si>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</si>
  <si>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</si>
  <si>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</si>
  <si>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</si>
  <si>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</si>
  <si>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</si>
  <si>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</si>
  <si>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</si>
  <si>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</si>
  <si>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</si>
  <si>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</si>
  <si>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</si>
  <si>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</si>
  <si>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</si>
  <si>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</si>
  <si>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</si>
  <si>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Superior</t>
  </si>
  <si>
    <t>Educación Deportiva Y Recreativa</t>
  </si>
  <si>
    <t>Enseñanza Cultural</t>
  </si>
  <si>
    <t>Otros Tipos De Enseñanza N.C.P.</t>
  </si>
  <si>
    <t>Actividades De Apoyo A La Enseñanza</t>
  </si>
  <si>
    <t>Actividades De Hospitales</t>
  </si>
  <si>
    <t>Otras Actividades De Atención De La Salud Humana</t>
  </si>
  <si>
    <t>Actividades De Atención En Instituciones Para Personas Con Retraso Mental, Enfermos Mentales Y Toxicómanos</t>
  </si>
  <si>
    <t>Actividades De Atención En Instituciones Para Personas De Edad Personas Con Discapacidad</t>
  </si>
  <si>
    <t>Otras Actividades De Atención En Instituciones</t>
  </si>
  <si>
    <t>Actividades De Asistencia Social Sin Alojamiento Para Personas De Edad Y Personas Con Discapacidad</t>
  </si>
  <si>
    <t>Otras Actividades De Asistencia Social Sin Alojamiento</t>
  </si>
  <si>
    <t>Actividades De Bibliotecas Y Archivos</t>
  </si>
  <si>
    <t>Actividades De Museos Y Gestión De Lugares Y Edificios Históricos</t>
  </si>
  <si>
    <t>Actividades De Jardines Botánicos Y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</si>
  <si>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</si>
  <si>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</si>
  <si>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</si>
  <si>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</si>
  <si>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</si>
  <si>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</si>
  <si>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</si>
  <si>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</si>
  <si>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</si>
  <si>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</si>
  <si>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Otras Asociaciones N.C.P.</t>
  </si>
  <si>
    <t>Reparación De Equipos Comunicacionales</t>
  </si>
  <si>
    <t>Reparación De Aparatos Electrónicos De Consumo</t>
  </si>
  <si>
    <t>Lavado Y Limpieza, Incluida La Limpieza En Seco, De Productos Textiles Y De Piel</t>
  </si>
  <si>
    <t>Pompas Fúnebres Y Actividades Conexas</t>
  </si>
  <si>
    <t>Otras Actividades De Servicios Personales N.C.P.</t>
  </si>
  <si>
    <t>Actividades De Organizaciones Y Órganos Extraterritoriales</t>
  </si>
  <si>
    <t>DEPARTAMENTO</t>
  </si>
  <si>
    <t>COD_DEP</t>
  </si>
  <si>
    <t>COD_DEP2</t>
  </si>
  <si>
    <t>PROVINCIA</t>
  </si>
  <si>
    <t>COD_PROV</t>
  </si>
  <si>
    <t>COD_PROV2</t>
  </si>
  <si>
    <t>DISTRITO</t>
  </si>
  <si>
    <t>COD_DIST</t>
  </si>
  <si>
    <t>LLAVE1</t>
  </si>
  <si>
    <t>01</t>
  </si>
  <si>
    <t>AMA_01</t>
  </si>
  <si>
    <t>0101</t>
  </si>
  <si>
    <t>010101</t>
  </si>
  <si>
    <t>02</t>
  </si>
  <si>
    <t>ANC_02</t>
  </si>
  <si>
    <t>0102</t>
  </si>
  <si>
    <t>010102</t>
  </si>
  <si>
    <t>03</t>
  </si>
  <si>
    <t>APU_03</t>
  </si>
  <si>
    <t>0103</t>
  </si>
  <si>
    <t>010103</t>
  </si>
  <si>
    <t>04</t>
  </si>
  <si>
    <t>ARE_04</t>
  </si>
  <si>
    <t>0104</t>
  </si>
  <si>
    <t>010104</t>
  </si>
  <si>
    <t>05</t>
  </si>
  <si>
    <t>AYA_05</t>
  </si>
  <si>
    <t>0105</t>
  </si>
  <si>
    <t>010105</t>
  </si>
  <si>
    <t>06</t>
  </si>
  <si>
    <t>CAJ_06</t>
  </si>
  <si>
    <t>0106</t>
  </si>
  <si>
    <t>010106</t>
  </si>
  <si>
    <t>07</t>
  </si>
  <si>
    <t>CAL_07</t>
  </si>
  <si>
    <t>0107</t>
  </si>
  <si>
    <t>010107</t>
  </si>
  <si>
    <t>08</t>
  </si>
  <si>
    <t>CUS_08</t>
  </si>
  <si>
    <t>0201</t>
  </si>
  <si>
    <t>010108</t>
  </si>
  <si>
    <t>09</t>
  </si>
  <si>
    <t>HUA_09</t>
  </si>
  <si>
    <t>0202</t>
  </si>
  <si>
    <t>010109</t>
  </si>
  <si>
    <t>10</t>
  </si>
  <si>
    <t>HUA_10</t>
  </si>
  <si>
    <t>0203</t>
  </si>
  <si>
    <t>010110</t>
  </si>
  <si>
    <t>11</t>
  </si>
  <si>
    <t>ICA_11</t>
  </si>
  <si>
    <t>0204</t>
  </si>
  <si>
    <t>010111</t>
  </si>
  <si>
    <t>12</t>
  </si>
  <si>
    <t>JUN_12</t>
  </si>
  <si>
    <t>0205</t>
  </si>
  <si>
    <t>010112</t>
  </si>
  <si>
    <t>13</t>
  </si>
  <si>
    <t>LIB_13</t>
  </si>
  <si>
    <t>0206</t>
  </si>
  <si>
    <t>010113</t>
  </si>
  <si>
    <t>14</t>
  </si>
  <si>
    <t>LAM_14</t>
  </si>
  <si>
    <t>0207</t>
  </si>
  <si>
    <t>010114</t>
  </si>
  <si>
    <t>15</t>
  </si>
  <si>
    <t>LIM_15</t>
  </si>
  <si>
    <t>0208</t>
  </si>
  <si>
    <t>010115</t>
  </si>
  <si>
    <t>16</t>
  </si>
  <si>
    <t>LOR_16</t>
  </si>
  <si>
    <t>0209</t>
  </si>
  <si>
    <t>010116</t>
  </si>
  <si>
    <t>17</t>
  </si>
  <si>
    <t>MAD_17</t>
  </si>
  <si>
    <t>0210</t>
  </si>
  <si>
    <t>010117</t>
  </si>
  <si>
    <t>18</t>
  </si>
  <si>
    <t>MOQ_18</t>
  </si>
  <si>
    <t>0211</t>
  </si>
  <si>
    <t>010118</t>
  </si>
  <si>
    <t>19</t>
  </si>
  <si>
    <t>PAS_19</t>
  </si>
  <si>
    <t>0212</t>
  </si>
  <si>
    <t>010119</t>
  </si>
  <si>
    <t>20</t>
  </si>
  <si>
    <t>PIU_20</t>
  </si>
  <si>
    <t>0213</t>
  </si>
  <si>
    <t>010120</t>
  </si>
  <si>
    <t>21</t>
  </si>
  <si>
    <t>PUN_21</t>
  </si>
  <si>
    <t>0214</t>
  </si>
  <si>
    <t>010121</t>
  </si>
  <si>
    <t>22</t>
  </si>
  <si>
    <t>SAN_22</t>
  </si>
  <si>
    <t>0215</t>
  </si>
  <si>
    <t>010201</t>
  </si>
  <si>
    <t>23</t>
  </si>
  <si>
    <t>TAC_23</t>
  </si>
  <si>
    <t>0216</t>
  </si>
  <si>
    <t>010202</t>
  </si>
  <si>
    <t>24</t>
  </si>
  <si>
    <t>TUM_24</t>
  </si>
  <si>
    <t>0217</t>
  </si>
  <si>
    <t>010203</t>
  </si>
  <si>
    <t>0218</t>
  </si>
  <si>
    <t>010204</t>
  </si>
  <si>
    <t>25</t>
  </si>
  <si>
    <t>UCA_25</t>
  </si>
  <si>
    <t>0219</t>
  </si>
  <si>
    <t>010205</t>
  </si>
  <si>
    <t>0220</t>
  </si>
  <si>
    <t>010206</t>
  </si>
  <si>
    <t>0301</t>
  </si>
  <si>
    <t>010301</t>
  </si>
  <si>
    <t>0302</t>
  </si>
  <si>
    <t>010302</t>
  </si>
  <si>
    <t>0303</t>
  </si>
  <si>
    <t>010303</t>
  </si>
  <si>
    <t>0304</t>
  </si>
  <si>
    <t>010304</t>
  </si>
  <si>
    <t>0305</t>
  </si>
  <si>
    <t>010305</t>
  </si>
  <si>
    <t>0306</t>
  </si>
  <si>
    <t>010306</t>
  </si>
  <si>
    <t>0307</t>
  </si>
  <si>
    <t>010307</t>
  </si>
  <si>
    <t>0401</t>
  </si>
  <si>
    <t>010308</t>
  </si>
  <si>
    <t>0402</t>
  </si>
  <si>
    <t>010309</t>
  </si>
  <si>
    <t>0403</t>
  </si>
  <si>
    <t>010310</t>
  </si>
  <si>
    <t>0404</t>
  </si>
  <si>
    <t>010311</t>
  </si>
  <si>
    <t>0405</t>
  </si>
  <si>
    <t>010312</t>
  </si>
  <si>
    <t>0406</t>
  </si>
  <si>
    <t>010401</t>
  </si>
  <si>
    <t>0407</t>
  </si>
  <si>
    <t>010402</t>
  </si>
  <si>
    <t>0408</t>
  </si>
  <si>
    <t>010403</t>
  </si>
  <si>
    <t>0501</t>
  </si>
  <si>
    <t>010501</t>
  </si>
  <si>
    <t>0502</t>
  </si>
  <si>
    <t>010502</t>
  </si>
  <si>
    <t>0503</t>
  </si>
  <si>
    <t>010503</t>
  </si>
  <si>
    <t>0504</t>
  </si>
  <si>
    <t>010504</t>
  </si>
  <si>
    <t>0505</t>
  </si>
  <si>
    <t>010505</t>
  </si>
  <si>
    <t>0506</t>
  </si>
  <si>
    <t>010506</t>
  </si>
  <si>
    <t>0507</t>
  </si>
  <si>
    <t>010507</t>
  </si>
  <si>
    <t>0508</t>
  </si>
  <si>
    <t>010508</t>
  </si>
  <si>
    <t>0509</t>
  </si>
  <si>
    <t>010509</t>
  </si>
  <si>
    <t>0510</t>
  </si>
  <si>
    <t>010510</t>
  </si>
  <si>
    <t>0511</t>
  </si>
  <si>
    <t>010511</t>
  </si>
  <si>
    <t>0601</t>
  </si>
  <si>
    <t>010512</t>
  </si>
  <si>
    <t>0602</t>
  </si>
  <si>
    <t>010513</t>
  </si>
  <si>
    <t>0603</t>
  </si>
  <si>
    <t>010514</t>
  </si>
  <si>
    <t>0604</t>
  </si>
  <si>
    <t>010515</t>
  </si>
  <si>
    <t>0605</t>
  </si>
  <si>
    <t>010516</t>
  </si>
  <si>
    <t>0606</t>
  </si>
  <si>
    <t>010517</t>
  </si>
  <si>
    <t>0607</t>
  </si>
  <si>
    <t>010518</t>
  </si>
  <si>
    <t>0608</t>
  </si>
  <si>
    <t>010519</t>
  </si>
  <si>
    <t>0609</t>
  </si>
  <si>
    <t>010520</t>
  </si>
  <si>
    <t>0610</t>
  </si>
  <si>
    <t>010521</t>
  </si>
  <si>
    <t>0611</t>
  </si>
  <si>
    <t>010522</t>
  </si>
  <si>
    <t>0612</t>
  </si>
  <si>
    <t>010523</t>
  </si>
  <si>
    <t>0613</t>
  </si>
  <si>
    <t>010601</t>
  </si>
  <si>
    <t>0701</t>
  </si>
  <si>
    <t>010602</t>
  </si>
  <si>
    <t>0801</t>
  </si>
  <si>
    <t>010603</t>
  </si>
  <si>
    <t>0802</t>
  </si>
  <si>
    <t>010604</t>
  </si>
  <si>
    <t>0803</t>
  </si>
  <si>
    <t>010605</t>
  </si>
  <si>
    <t>0804</t>
  </si>
  <si>
    <t>010606</t>
  </si>
  <si>
    <t>0805</t>
  </si>
  <si>
    <t>010607</t>
  </si>
  <si>
    <t>0806</t>
  </si>
  <si>
    <t>010608</t>
  </si>
  <si>
    <t>0807</t>
  </si>
  <si>
    <t>010609</t>
  </si>
  <si>
    <t>0808</t>
  </si>
  <si>
    <t>010610</t>
  </si>
  <si>
    <t>0809</t>
  </si>
  <si>
    <t>010611</t>
  </si>
  <si>
    <t>0810</t>
  </si>
  <si>
    <t>010612</t>
  </si>
  <si>
    <t>0811</t>
  </si>
  <si>
    <t>010701</t>
  </si>
  <si>
    <t>0812</t>
  </si>
  <si>
    <t>010702</t>
  </si>
  <si>
    <t>0813</t>
  </si>
  <si>
    <t>010703</t>
  </si>
  <si>
    <t>0901</t>
  </si>
  <si>
    <t>010704</t>
  </si>
  <si>
    <t>0902</t>
  </si>
  <si>
    <t>010705</t>
  </si>
  <si>
    <t>0903</t>
  </si>
  <si>
    <t>010706</t>
  </si>
  <si>
    <t>0904</t>
  </si>
  <si>
    <t>010707</t>
  </si>
  <si>
    <t>0905</t>
  </si>
  <si>
    <t>020101</t>
  </si>
  <si>
    <t>0906</t>
  </si>
  <si>
    <t>020102</t>
  </si>
  <si>
    <t>0907</t>
  </si>
  <si>
    <t>020103</t>
  </si>
  <si>
    <t>1001</t>
  </si>
  <si>
    <t>020104</t>
  </si>
  <si>
    <t>1002</t>
  </si>
  <si>
    <t>020105</t>
  </si>
  <si>
    <t>1003</t>
  </si>
  <si>
    <t>020106</t>
  </si>
  <si>
    <t>1004</t>
  </si>
  <si>
    <t>020107</t>
  </si>
  <si>
    <t>1005</t>
  </si>
  <si>
    <t>020108</t>
  </si>
  <si>
    <t>1006</t>
  </si>
  <si>
    <t>020109</t>
  </si>
  <si>
    <t>1007</t>
  </si>
  <si>
    <t>020110</t>
  </si>
  <si>
    <t>1008</t>
  </si>
  <si>
    <t>020111</t>
  </si>
  <si>
    <t>1009</t>
  </si>
  <si>
    <t>020112</t>
  </si>
  <si>
    <t>1010</t>
  </si>
  <si>
    <t>020201</t>
  </si>
  <si>
    <t>1011</t>
  </si>
  <si>
    <t>020202</t>
  </si>
  <si>
    <t>1101</t>
  </si>
  <si>
    <t>020203</t>
  </si>
  <si>
    <t>1102</t>
  </si>
  <si>
    <t>020204</t>
  </si>
  <si>
    <t>1103</t>
  </si>
  <si>
    <t>020205</t>
  </si>
  <si>
    <t>1104</t>
  </si>
  <si>
    <t>020301</t>
  </si>
  <si>
    <t>1105</t>
  </si>
  <si>
    <t>020302</t>
  </si>
  <si>
    <t>1201</t>
  </si>
  <si>
    <t>020303</t>
  </si>
  <si>
    <t>1202</t>
  </si>
  <si>
    <t>020304</t>
  </si>
  <si>
    <t>1203</t>
  </si>
  <si>
    <t>020305</t>
  </si>
  <si>
    <t>1204</t>
  </si>
  <si>
    <t>020306</t>
  </si>
  <si>
    <t>1205</t>
  </si>
  <si>
    <t>020401</t>
  </si>
  <si>
    <t>1206</t>
  </si>
  <si>
    <t>020402</t>
  </si>
  <si>
    <t>1207</t>
  </si>
  <si>
    <t>020501</t>
  </si>
  <si>
    <t>1208</t>
  </si>
  <si>
    <t>020502</t>
  </si>
  <si>
    <t>1209</t>
  </si>
  <si>
    <t>020503</t>
  </si>
  <si>
    <t>1301</t>
  </si>
  <si>
    <t>020504</t>
  </si>
  <si>
    <t>1302</t>
  </si>
  <si>
    <t>020505</t>
  </si>
  <si>
    <t>1303</t>
  </si>
  <si>
    <t>020506</t>
  </si>
  <si>
    <t>1304</t>
  </si>
  <si>
    <t>020507</t>
  </si>
  <si>
    <t>1305</t>
  </si>
  <si>
    <t>020508</t>
  </si>
  <si>
    <t>1306</t>
  </si>
  <si>
    <t>020509</t>
  </si>
  <si>
    <t>1307</t>
  </si>
  <si>
    <t>020510</t>
  </si>
  <si>
    <t>1308</t>
  </si>
  <si>
    <t>020511</t>
  </si>
  <si>
    <t>1309</t>
  </si>
  <si>
    <t>020512</t>
  </si>
  <si>
    <t>1310</t>
  </si>
  <si>
    <t>020513</t>
  </si>
  <si>
    <t>1311</t>
  </si>
  <si>
    <t>020514</t>
  </si>
  <si>
    <t>1312</t>
  </si>
  <si>
    <t>020515</t>
  </si>
  <si>
    <t>1401</t>
  </si>
  <si>
    <t>020601</t>
  </si>
  <si>
    <t>1402</t>
  </si>
  <si>
    <t>020602</t>
  </si>
  <si>
    <t>1403</t>
  </si>
  <si>
    <t>020603</t>
  </si>
  <si>
    <t>1501</t>
  </si>
  <si>
    <t>020604</t>
  </si>
  <si>
    <t>1502</t>
  </si>
  <si>
    <t>020605</t>
  </si>
  <si>
    <t>1503</t>
  </si>
  <si>
    <t>020606</t>
  </si>
  <si>
    <t>1504</t>
  </si>
  <si>
    <t>020607</t>
  </si>
  <si>
    <t>1505</t>
  </si>
  <si>
    <t>020608</t>
  </si>
  <si>
    <t>1506</t>
  </si>
  <si>
    <t>020609</t>
  </si>
  <si>
    <t>1507</t>
  </si>
  <si>
    <t>020610</t>
  </si>
  <si>
    <t>1508</t>
  </si>
  <si>
    <t>020611</t>
  </si>
  <si>
    <t>1509</t>
  </si>
  <si>
    <t>020701</t>
  </si>
  <si>
    <t>1510</t>
  </si>
  <si>
    <t>020702</t>
  </si>
  <si>
    <t>1601</t>
  </si>
  <si>
    <t>020703</t>
  </si>
  <si>
    <t>1602</t>
  </si>
  <si>
    <t>020801</t>
  </si>
  <si>
    <t>1603</t>
  </si>
  <si>
    <t>020802</t>
  </si>
  <si>
    <t>1604</t>
  </si>
  <si>
    <t>020803</t>
  </si>
  <si>
    <t>1605</t>
  </si>
  <si>
    <t>020804</t>
  </si>
  <si>
    <t>1606</t>
  </si>
  <si>
    <t>020901</t>
  </si>
  <si>
    <t>1607</t>
  </si>
  <si>
    <t>020902</t>
  </si>
  <si>
    <t>1608</t>
  </si>
  <si>
    <t>020903</t>
  </si>
  <si>
    <t>1701</t>
  </si>
  <si>
    <t>020904</t>
  </si>
  <si>
    <t>1702</t>
  </si>
  <si>
    <t>020905</t>
  </si>
  <si>
    <t>1703</t>
  </si>
  <si>
    <t>020906</t>
  </si>
  <si>
    <t>1801</t>
  </si>
  <si>
    <t>020907</t>
  </si>
  <si>
    <t>1802</t>
  </si>
  <si>
    <t>021001</t>
  </si>
  <si>
    <t>1803</t>
  </si>
  <si>
    <t>021002</t>
  </si>
  <si>
    <t>1901</t>
  </si>
  <si>
    <t>021003</t>
  </si>
  <si>
    <t>1902</t>
  </si>
  <si>
    <t>021004</t>
  </si>
  <si>
    <t>1903</t>
  </si>
  <si>
    <t>021005</t>
  </si>
  <si>
    <t>2001</t>
  </si>
  <si>
    <t>021006</t>
  </si>
  <si>
    <t>2002</t>
  </si>
  <si>
    <t>021007</t>
  </si>
  <si>
    <t>2003</t>
  </si>
  <si>
    <t>021008</t>
  </si>
  <si>
    <t>2004</t>
  </si>
  <si>
    <t>021009</t>
  </si>
  <si>
    <t>2005</t>
  </si>
  <si>
    <t>021010</t>
  </si>
  <si>
    <t>2006</t>
  </si>
  <si>
    <t>021011</t>
  </si>
  <si>
    <t>2007</t>
  </si>
  <si>
    <t>021012</t>
  </si>
  <si>
    <t>2008</t>
  </si>
  <si>
    <t>021013</t>
  </si>
  <si>
    <t>2101</t>
  </si>
  <si>
    <t>021014</t>
  </si>
  <si>
    <t>2102</t>
  </si>
  <si>
    <t>021015</t>
  </si>
  <si>
    <t>2103</t>
  </si>
  <si>
    <t>021016</t>
  </si>
  <si>
    <t>2104</t>
  </si>
  <si>
    <t>021101</t>
  </si>
  <si>
    <t>2105</t>
  </si>
  <si>
    <t>021102</t>
  </si>
  <si>
    <t>2106</t>
  </si>
  <si>
    <t>021103</t>
  </si>
  <si>
    <t>2107</t>
  </si>
  <si>
    <t>021104</t>
  </si>
  <si>
    <t>2108</t>
  </si>
  <si>
    <t>021105</t>
  </si>
  <si>
    <t>2109</t>
  </si>
  <si>
    <t>021201</t>
  </si>
  <si>
    <t>2110</t>
  </si>
  <si>
    <t>021202</t>
  </si>
  <si>
    <t>2111</t>
  </si>
  <si>
    <t>021203</t>
  </si>
  <si>
    <t>2112</t>
  </si>
  <si>
    <t>021204</t>
  </si>
  <si>
    <t>2113</t>
  </si>
  <si>
    <t>021205</t>
  </si>
  <si>
    <t>2201</t>
  </si>
  <si>
    <t>021206</t>
  </si>
  <si>
    <t>2202</t>
  </si>
  <si>
    <t>021207</t>
  </si>
  <si>
    <t>2203</t>
  </si>
  <si>
    <t>021208</t>
  </si>
  <si>
    <t>2204</t>
  </si>
  <si>
    <t>021209</t>
  </si>
  <si>
    <t>2205</t>
  </si>
  <si>
    <t>021210</t>
  </si>
  <si>
    <t>2206</t>
  </si>
  <si>
    <t>021301</t>
  </si>
  <si>
    <t>2207</t>
  </si>
  <si>
    <t>021302</t>
  </si>
  <si>
    <t>2208</t>
  </si>
  <si>
    <t>021303</t>
  </si>
  <si>
    <t>2209</t>
  </si>
  <si>
    <t>021304</t>
  </si>
  <si>
    <t>2210</t>
  </si>
  <si>
    <t>021305</t>
  </si>
  <si>
    <t>2301</t>
  </si>
  <si>
    <t>021306</t>
  </si>
  <si>
    <t>2302</t>
  </si>
  <si>
    <t>021307</t>
  </si>
  <si>
    <t>2303</t>
  </si>
  <si>
    <t>021308</t>
  </si>
  <si>
    <t>2304</t>
  </si>
  <si>
    <t>021401</t>
  </si>
  <si>
    <t>2401</t>
  </si>
  <si>
    <t>021402</t>
  </si>
  <si>
    <t>2402</t>
  </si>
  <si>
    <t>021403</t>
  </si>
  <si>
    <t>2403</t>
  </si>
  <si>
    <t>021404</t>
  </si>
  <si>
    <t>2501</t>
  </si>
  <si>
    <t>021405</t>
  </si>
  <si>
    <t>2502</t>
  </si>
  <si>
    <t>021406</t>
  </si>
  <si>
    <t>2503</t>
  </si>
  <si>
    <t>021407</t>
  </si>
  <si>
    <t>2504</t>
  </si>
  <si>
    <t>021408</t>
  </si>
  <si>
    <t/>
  </si>
  <si>
    <t>021409</t>
  </si>
  <si>
    <t>021410</t>
  </si>
  <si>
    <t>021501</t>
  </si>
  <si>
    <t>021502</t>
  </si>
  <si>
    <t>021503</t>
  </si>
  <si>
    <t>021504</t>
  </si>
  <si>
    <t>021505</t>
  </si>
  <si>
    <t>021506</t>
  </si>
  <si>
    <t>021507</t>
  </si>
  <si>
    <t>021508</t>
  </si>
  <si>
    <t>021509</t>
  </si>
  <si>
    <t>021510</t>
  </si>
  <si>
    <t>021511</t>
  </si>
  <si>
    <t>021601</t>
  </si>
  <si>
    <t>021602</t>
  </si>
  <si>
    <t>021603</t>
  </si>
  <si>
    <t>021604</t>
  </si>
  <si>
    <t>021701</t>
  </si>
  <si>
    <t>021702</t>
  </si>
  <si>
    <t>021703</t>
  </si>
  <si>
    <t>021704</t>
  </si>
  <si>
    <t>021705</t>
  </si>
  <si>
    <t>021706</t>
  </si>
  <si>
    <t>021707</t>
  </si>
  <si>
    <t>021708</t>
  </si>
  <si>
    <t>021709</t>
  </si>
  <si>
    <t>021710</t>
  </si>
  <si>
    <t>021801</t>
  </si>
  <si>
    <t>021802</t>
  </si>
  <si>
    <t>021803</t>
  </si>
  <si>
    <t>021804</t>
  </si>
  <si>
    <t>021805</t>
  </si>
  <si>
    <t>021806</t>
  </si>
  <si>
    <t>021807</t>
  </si>
  <si>
    <t>021808</t>
  </si>
  <si>
    <t>021809</t>
  </si>
  <si>
    <t>021901</t>
  </si>
  <si>
    <t>021902</t>
  </si>
  <si>
    <t>021903</t>
  </si>
  <si>
    <t>021904</t>
  </si>
  <si>
    <t>021905</t>
  </si>
  <si>
    <t>021906</t>
  </si>
  <si>
    <t>021907</t>
  </si>
  <si>
    <t>021908</t>
  </si>
  <si>
    <t>021909</t>
  </si>
  <si>
    <t>021910</t>
  </si>
  <si>
    <t>022001</t>
  </si>
  <si>
    <t>022002</t>
  </si>
  <si>
    <t>022003</t>
  </si>
  <si>
    <t>022004</t>
  </si>
  <si>
    <t>022005</t>
  </si>
  <si>
    <t>022006</t>
  </si>
  <si>
    <t>022007</t>
  </si>
  <si>
    <t>022008</t>
  </si>
  <si>
    <t>030101</t>
  </si>
  <si>
    <t>030102</t>
  </si>
  <si>
    <t>030103</t>
  </si>
  <si>
    <t>030104</t>
  </si>
  <si>
    <t>030105</t>
  </si>
  <si>
    <t>030106</t>
  </si>
  <si>
    <t>030107</t>
  </si>
  <si>
    <t>030108</t>
  </si>
  <si>
    <t>030109</t>
  </si>
  <si>
    <t>030201</t>
  </si>
  <si>
    <t>030202</t>
  </si>
  <si>
    <t>030203</t>
  </si>
  <si>
    <t>030204</t>
  </si>
  <si>
    <t>030205</t>
  </si>
  <si>
    <t>030206</t>
  </si>
  <si>
    <t>030207</t>
  </si>
  <si>
    <t>030208</t>
  </si>
  <si>
    <t>030209</t>
  </si>
  <si>
    <t>030210</t>
  </si>
  <si>
    <t>030211</t>
  </si>
  <si>
    <t>030212</t>
  </si>
  <si>
    <t>030213</t>
  </si>
  <si>
    <t>030214</t>
  </si>
  <si>
    <t>030215</t>
  </si>
  <si>
    <t>030216</t>
  </si>
  <si>
    <t>030217</t>
  </si>
  <si>
    <t>030218</t>
  </si>
  <si>
    <t>030219</t>
  </si>
  <si>
    <t>030220</t>
  </si>
  <si>
    <t>030301</t>
  </si>
  <si>
    <t>030302</t>
  </si>
  <si>
    <t>030303</t>
  </si>
  <si>
    <t>030304</t>
  </si>
  <si>
    <t>030305</t>
  </si>
  <si>
    <t>030306</t>
  </si>
  <si>
    <t>030307</t>
  </si>
  <si>
    <t>030401</t>
  </si>
  <si>
    <t>030402</t>
  </si>
  <si>
    <t>030403</t>
  </si>
  <si>
    <t>030404</t>
  </si>
  <si>
    <t>030405</t>
  </si>
  <si>
    <t>030406</t>
  </si>
  <si>
    <t>030407</t>
  </si>
  <si>
    <t>030408</t>
  </si>
  <si>
    <t>030409</t>
  </si>
  <si>
    <t>030410</t>
  </si>
  <si>
    <t>030411</t>
  </si>
  <si>
    <t>030412</t>
  </si>
  <si>
    <t>030413</t>
  </si>
  <si>
    <t>030414</t>
  </si>
  <si>
    <t>030415</t>
  </si>
  <si>
    <t>030416</t>
  </si>
  <si>
    <t>030417</t>
  </si>
  <si>
    <t>030501</t>
  </si>
  <si>
    <t>030502</t>
  </si>
  <si>
    <t>030503</t>
  </si>
  <si>
    <t>030504</t>
  </si>
  <si>
    <t>030505</t>
  </si>
  <si>
    <t>030506</t>
  </si>
  <si>
    <t>030601</t>
  </si>
  <si>
    <t>030602</t>
  </si>
  <si>
    <t>030603</t>
  </si>
  <si>
    <t>030604</t>
  </si>
  <si>
    <t>030605</t>
  </si>
  <si>
    <t>030606</t>
  </si>
  <si>
    <t>030607</t>
  </si>
  <si>
    <t>030608</t>
  </si>
  <si>
    <t>030609</t>
  </si>
  <si>
    <t>030610</t>
  </si>
  <si>
    <t>030611</t>
  </si>
  <si>
    <t>030701</t>
  </si>
  <si>
    <t>030702</t>
  </si>
  <si>
    <t>030703</t>
  </si>
  <si>
    <t>030704</t>
  </si>
  <si>
    <t>030705</t>
  </si>
  <si>
    <t>030706</t>
  </si>
  <si>
    <t>030707</t>
  </si>
  <si>
    <t>030708</t>
  </si>
  <si>
    <t>030709</t>
  </si>
  <si>
    <t>030710</t>
  </si>
  <si>
    <t>030711</t>
  </si>
  <si>
    <t>030712</t>
  </si>
  <si>
    <t>030713</t>
  </si>
  <si>
    <t>030714</t>
  </si>
  <si>
    <t>040101</t>
  </si>
  <si>
    <t>040102</t>
  </si>
  <si>
    <t>040103</t>
  </si>
  <si>
    <t>040104</t>
  </si>
  <si>
    <t>040105</t>
  </si>
  <si>
    <t>040106</t>
  </si>
  <si>
    <t>040107</t>
  </si>
  <si>
    <t>040108</t>
  </si>
  <si>
    <t>040109</t>
  </si>
  <si>
    <t>040110</t>
  </si>
  <si>
    <t>040111</t>
  </si>
  <si>
    <t>040112</t>
  </si>
  <si>
    <t>040113</t>
  </si>
  <si>
    <t>040114</t>
  </si>
  <si>
    <t>040115</t>
  </si>
  <si>
    <t>040116</t>
  </si>
  <si>
    <t>040117</t>
  </si>
  <si>
    <t>040118</t>
  </si>
  <si>
    <t>040119</t>
  </si>
  <si>
    <t>040120</t>
  </si>
  <si>
    <t>040121</t>
  </si>
  <si>
    <t>040122</t>
  </si>
  <si>
    <t>040123</t>
  </si>
  <si>
    <t>040124</t>
  </si>
  <si>
    <t>040125</t>
  </si>
  <si>
    <t>040126</t>
  </si>
  <si>
    <t>040127</t>
  </si>
  <si>
    <t>040128</t>
  </si>
  <si>
    <t>040129</t>
  </si>
  <si>
    <t>040201</t>
  </si>
  <si>
    <t>040202</t>
  </si>
  <si>
    <t>040203</t>
  </si>
  <si>
    <t>040204</t>
  </si>
  <si>
    <t>040205</t>
  </si>
  <si>
    <t>040206</t>
  </si>
  <si>
    <t>040207</t>
  </si>
  <si>
    <t>040208</t>
  </si>
  <si>
    <t>040301</t>
  </si>
  <si>
    <t>040302</t>
  </si>
  <si>
    <t>040303</t>
  </si>
  <si>
    <t>040304</t>
  </si>
  <si>
    <t>040305</t>
  </si>
  <si>
    <t>040306</t>
  </si>
  <si>
    <t>040307</t>
  </si>
  <si>
    <t>040308</t>
  </si>
  <si>
    <t>040309</t>
  </si>
  <si>
    <t>040310</t>
  </si>
  <si>
    <t>040311</t>
  </si>
  <si>
    <t>040312</t>
  </si>
  <si>
    <t>040313</t>
  </si>
  <si>
    <t>040401</t>
  </si>
  <si>
    <t>040402</t>
  </si>
  <si>
    <t>040403</t>
  </si>
  <si>
    <t>040404</t>
  </si>
  <si>
    <t>040405</t>
  </si>
  <si>
    <t>040406</t>
  </si>
  <si>
    <t>040407</t>
  </si>
  <si>
    <t>040408</t>
  </si>
  <si>
    <t>040409</t>
  </si>
  <si>
    <t>040410</t>
  </si>
  <si>
    <t>040411</t>
  </si>
  <si>
    <t>040412</t>
  </si>
  <si>
    <t>040413</t>
  </si>
  <si>
    <t>040414</t>
  </si>
  <si>
    <t>040501</t>
  </si>
  <si>
    <t>040502</t>
  </si>
  <si>
    <t>040503</t>
  </si>
  <si>
    <t>040504</t>
  </si>
  <si>
    <t>040505</t>
  </si>
  <si>
    <t>040506</t>
  </si>
  <si>
    <t>040507</t>
  </si>
  <si>
    <t>040508</t>
  </si>
  <si>
    <t>040509</t>
  </si>
  <si>
    <t>040510</t>
  </si>
  <si>
    <t>040511</t>
  </si>
  <si>
    <t>040512</t>
  </si>
  <si>
    <t>040513</t>
  </si>
  <si>
    <t>040514</t>
  </si>
  <si>
    <t>040515</t>
  </si>
  <si>
    <t>040516</t>
  </si>
  <si>
    <t>040517</t>
  </si>
  <si>
    <t>040518</t>
  </si>
  <si>
    <t>040519</t>
  </si>
  <si>
    <t>040520</t>
  </si>
  <si>
    <t>040601</t>
  </si>
  <si>
    <t>040602</t>
  </si>
  <si>
    <t>040603</t>
  </si>
  <si>
    <t>040604</t>
  </si>
  <si>
    <t>040605</t>
  </si>
  <si>
    <t>040606</t>
  </si>
  <si>
    <t>040607</t>
  </si>
  <si>
    <t>040608</t>
  </si>
  <si>
    <t>040701</t>
  </si>
  <si>
    <t>040702</t>
  </si>
  <si>
    <t>040703</t>
  </si>
  <si>
    <t>040704</t>
  </si>
  <si>
    <t>040705</t>
  </si>
  <si>
    <t>040706</t>
  </si>
  <si>
    <t>040801</t>
  </si>
  <si>
    <t>040802</t>
  </si>
  <si>
    <t>040803</t>
  </si>
  <si>
    <t>040804</t>
  </si>
  <si>
    <t>040805</t>
  </si>
  <si>
    <t>040806</t>
  </si>
  <si>
    <t>040807</t>
  </si>
  <si>
    <t>040808</t>
  </si>
  <si>
    <t>040809</t>
  </si>
  <si>
    <t>040810</t>
  </si>
  <si>
    <t>040811</t>
  </si>
  <si>
    <t>050101</t>
  </si>
  <si>
    <t>050102</t>
  </si>
  <si>
    <t>050103</t>
  </si>
  <si>
    <t>050104</t>
  </si>
  <si>
    <t>050105</t>
  </si>
  <si>
    <t>050106</t>
  </si>
  <si>
    <t>050107</t>
  </si>
  <si>
    <t>050108</t>
  </si>
  <si>
    <t>050109</t>
  </si>
  <si>
    <t>050110</t>
  </si>
  <si>
    <t>050111</t>
  </si>
  <si>
    <t>050112</t>
  </si>
  <si>
    <t>050113</t>
  </si>
  <si>
    <t>050114</t>
  </si>
  <si>
    <t>050115</t>
  </si>
  <si>
    <t>050116</t>
  </si>
  <si>
    <t>050201</t>
  </si>
  <si>
    <t>050202</t>
  </si>
  <si>
    <t>050203</t>
  </si>
  <si>
    <t>050204</t>
  </si>
  <si>
    <t>050205</t>
  </si>
  <si>
    <t>050206</t>
  </si>
  <si>
    <t>050301</t>
  </si>
  <si>
    <t>050302</t>
  </si>
  <si>
    <t>050303</t>
  </si>
  <si>
    <t>050304</t>
  </si>
  <si>
    <t>050401</t>
  </si>
  <si>
    <t>050402</t>
  </si>
  <si>
    <t>050403</t>
  </si>
  <si>
    <t>050404</t>
  </si>
  <si>
    <t>050405</t>
  </si>
  <si>
    <t>050406</t>
  </si>
  <si>
    <t>050407</t>
  </si>
  <si>
    <t>050408</t>
  </si>
  <si>
    <t>050409</t>
  </si>
  <si>
    <t>050410</t>
  </si>
  <si>
    <t>050411</t>
  </si>
  <si>
    <t>050412</t>
  </si>
  <si>
    <t>050501</t>
  </si>
  <si>
    <t>050502</t>
  </si>
  <si>
    <t>050503</t>
  </si>
  <si>
    <t>050504</t>
  </si>
  <si>
    <t>050505</t>
  </si>
  <si>
    <t>050506</t>
  </si>
  <si>
    <t>050507</t>
  </si>
  <si>
    <t>050508</t>
  </si>
  <si>
    <t>050509</t>
  </si>
  <si>
    <t>050510</t>
  </si>
  <si>
    <t>050511</t>
  </si>
  <si>
    <t>050601</t>
  </si>
  <si>
    <t>050602</t>
  </si>
  <si>
    <t>050603</t>
  </si>
  <si>
    <t>050604</t>
  </si>
  <si>
    <t>050605</t>
  </si>
  <si>
    <t>050606</t>
  </si>
  <si>
    <t>050607</t>
  </si>
  <si>
    <t>050608</t>
  </si>
  <si>
    <t>050609</t>
  </si>
  <si>
    <t>050610</t>
  </si>
  <si>
    <t>050611</t>
  </si>
  <si>
    <t>050612</t>
  </si>
  <si>
    <t>050613</t>
  </si>
  <si>
    <t>050614</t>
  </si>
  <si>
    <t>050615</t>
  </si>
  <si>
    <t>050616</t>
  </si>
  <si>
    <t>050617</t>
  </si>
  <si>
    <t>050618</t>
  </si>
  <si>
    <t>050619</t>
  </si>
  <si>
    <t>050620</t>
  </si>
  <si>
    <t>050621</t>
  </si>
  <si>
    <t>050701</t>
  </si>
  <si>
    <t>050702</t>
  </si>
  <si>
    <t>050703</t>
  </si>
  <si>
    <t>050704</t>
  </si>
  <si>
    <t>050705</t>
  </si>
  <si>
    <t>050706</t>
  </si>
  <si>
    <t>050707</t>
  </si>
  <si>
    <t>050708</t>
  </si>
  <si>
    <t>050801</t>
  </si>
  <si>
    <t>050802</t>
  </si>
  <si>
    <t>050803</t>
  </si>
  <si>
    <t>050804</t>
  </si>
  <si>
    <t>050805</t>
  </si>
  <si>
    <t>050806</t>
  </si>
  <si>
    <t>050807</t>
  </si>
  <si>
    <t>050808</t>
  </si>
  <si>
    <t>050809</t>
  </si>
  <si>
    <t>050810</t>
  </si>
  <si>
    <t>050901</t>
  </si>
  <si>
    <t>050902</t>
  </si>
  <si>
    <t>050903</t>
  </si>
  <si>
    <t>050904</t>
  </si>
  <si>
    <t>050905</t>
  </si>
  <si>
    <t>050906</t>
  </si>
  <si>
    <t>050907</t>
  </si>
  <si>
    <t>050908</t>
  </si>
  <si>
    <t>050909</t>
  </si>
  <si>
    <t>050910</t>
  </si>
  <si>
    <t>050911</t>
  </si>
  <si>
    <t>051001</t>
  </si>
  <si>
    <t>051002</t>
  </si>
  <si>
    <t>051003</t>
  </si>
  <si>
    <t>051004</t>
  </si>
  <si>
    <t>051005</t>
  </si>
  <si>
    <t>051006</t>
  </si>
  <si>
    <t>051007</t>
  </si>
  <si>
    <t>051008</t>
  </si>
  <si>
    <t>051009</t>
  </si>
  <si>
    <t>051010</t>
  </si>
  <si>
    <t>051011</t>
  </si>
  <si>
    <t>051012</t>
  </si>
  <si>
    <t>051101</t>
  </si>
  <si>
    <t>051102</t>
  </si>
  <si>
    <t>051103</t>
  </si>
  <si>
    <t>051104</t>
  </si>
  <si>
    <t>051105</t>
  </si>
  <si>
    <t>051106</t>
  </si>
  <si>
    <t>051107</t>
  </si>
  <si>
    <t>051108</t>
  </si>
  <si>
    <t>060101</t>
  </si>
  <si>
    <t>060102</t>
  </si>
  <si>
    <t>060103</t>
  </si>
  <si>
    <t>060104</t>
  </si>
  <si>
    <t>060105</t>
  </si>
  <si>
    <t>060106</t>
  </si>
  <si>
    <t>060107</t>
  </si>
  <si>
    <t>060108</t>
  </si>
  <si>
    <t>060109</t>
  </si>
  <si>
    <t>060110</t>
  </si>
  <si>
    <t>060111</t>
  </si>
  <si>
    <t>060112</t>
  </si>
  <si>
    <t>060201</t>
  </si>
  <si>
    <t>060202</t>
  </si>
  <si>
    <t>060203</t>
  </si>
  <si>
    <t>060204</t>
  </si>
  <si>
    <t>060301</t>
  </si>
  <si>
    <t>060302</t>
  </si>
  <si>
    <t>060303</t>
  </si>
  <si>
    <t>060304</t>
  </si>
  <si>
    <t>060305</t>
  </si>
  <si>
    <t>060306</t>
  </si>
  <si>
    <t>060307</t>
  </si>
  <si>
    <t>060308</t>
  </si>
  <si>
    <t>060309</t>
  </si>
  <si>
    <t>060310</t>
  </si>
  <si>
    <t>060311</t>
  </si>
  <si>
    <t>060312</t>
  </si>
  <si>
    <t>060401</t>
  </si>
  <si>
    <t>060402</t>
  </si>
  <si>
    <t>060403</t>
  </si>
  <si>
    <t>060404</t>
  </si>
  <si>
    <t>060405</t>
  </si>
  <si>
    <t>060406</t>
  </si>
  <si>
    <t>060407</t>
  </si>
  <si>
    <t>060408</t>
  </si>
  <si>
    <t>060409</t>
  </si>
  <si>
    <t>060410</t>
  </si>
  <si>
    <t>060411</t>
  </si>
  <si>
    <t>060412</t>
  </si>
  <si>
    <t>060413</t>
  </si>
  <si>
    <t>060414</t>
  </si>
  <si>
    <t>060415</t>
  </si>
  <si>
    <t>060416</t>
  </si>
  <si>
    <t>060417</t>
  </si>
  <si>
    <t>060418</t>
  </si>
  <si>
    <t>060419</t>
  </si>
  <si>
    <t>060501</t>
  </si>
  <si>
    <t>060502</t>
  </si>
  <si>
    <t>060503</t>
  </si>
  <si>
    <t>060504</t>
  </si>
  <si>
    <t>060505</t>
  </si>
  <si>
    <t>060506</t>
  </si>
  <si>
    <t>060507</t>
  </si>
  <si>
    <t>060508</t>
  </si>
  <si>
    <t>060601</t>
  </si>
  <si>
    <t>060602</t>
  </si>
  <si>
    <t>060603</t>
  </si>
  <si>
    <t>060604</t>
  </si>
  <si>
    <t>060605</t>
  </si>
  <si>
    <t>060606</t>
  </si>
  <si>
    <t>060607</t>
  </si>
  <si>
    <t>060608</t>
  </si>
  <si>
    <t>060609</t>
  </si>
  <si>
    <t>060610</t>
  </si>
  <si>
    <t>060611</t>
  </si>
  <si>
    <t>060612</t>
  </si>
  <si>
    <t>060613</t>
  </si>
  <si>
    <t>060614</t>
  </si>
  <si>
    <t>060615</t>
  </si>
  <si>
    <t>060701</t>
  </si>
  <si>
    <t>060702</t>
  </si>
  <si>
    <t>060703</t>
  </si>
  <si>
    <t>060801</t>
  </si>
  <si>
    <t>060802</t>
  </si>
  <si>
    <t>060803</t>
  </si>
  <si>
    <t>060804</t>
  </si>
  <si>
    <t>060805</t>
  </si>
  <si>
    <t>060806</t>
  </si>
  <si>
    <t>060807</t>
  </si>
  <si>
    <t>060808</t>
  </si>
  <si>
    <t>060809</t>
  </si>
  <si>
    <t>060810</t>
  </si>
  <si>
    <t>060811</t>
  </si>
  <si>
    <t>060812</t>
  </si>
  <si>
    <t>060901</t>
  </si>
  <si>
    <t>060902</t>
  </si>
  <si>
    <t>060903</t>
  </si>
  <si>
    <t>060904</t>
  </si>
  <si>
    <t>060905</t>
  </si>
  <si>
    <t>060906</t>
  </si>
  <si>
    <t>060907</t>
  </si>
  <si>
    <t>061001</t>
  </si>
  <si>
    <t>061002</t>
  </si>
  <si>
    <t>061003</t>
  </si>
  <si>
    <t>061004</t>
  </si>
  <si>
    <t>061005</t>
  </si>
  <si>
    <t>061006</t>
  </si>
  <si>
    <t>061007</t>
  </si>
  <si>
    <t>061101</t>
  </si>
  <si>
    <t>061102</t>
  </si>
  <si>
    <t>061103</t>
  </si>
  <si>
    <t>061104</t>
  </si>
  <si>
    <t>061105</t>
  </si>
  <si>
    <t>061106</t>
  </si>
  <si>
    <t>061107</t>
  </si>
  <si>
    <t>061108</t>
  </si>
  <si>
    <t>061109</t>
  </si>
  <si>
    <t>061110</t>
  </si>
  <si>
    <t>061111</t>
  </si>
  <si>
    <t>061112</t>
  </si>
  <si>
    <t>061113</t>
  </si>
  <si>
    <t>061201</t>
  </si>
  <si>
    <t>061202</t>
  </si>
  <si>
    <t>061203</t>
  </si>
  <si>
    <t>061204</t>
  </si>
  <si>
    <t>061301</t>
  </si>
  <si>
    <t>061302</t>
  </si>
  <si>
    <t>061303</t>
  </si>
  <si>
    <t>061304</t>
  </si>
  <si>
    <t>061305</t>
  </si>
  <si>
    <t>061306</t>
  </si>
  <si>
    <t>061307</t>
  </si>
  <si>
    <t>061308</t>
  </si>
  <si>
    <t>061309</t>
  </si>
  <si>
    <t>061310</t>
  </si>
  <si>
    <t>061311</t>
  </si>
  <si>
    <t>070101</t>
  </si>
  <si>
    <t>070102</t>
  </si>
  <si>
    <t>070103</t>
  </si>
  <si>
    <t>070104</t>
  </si>
  <si>
    <t>070105</t>
  </si>
  <si>
    <t>070106</t>
  </si>
  <si>
    <t>070107</t>
  </si>
  <si>
    <t>080101</t>
  </si>
  <si>
    <t>080102</t>
  </si>
  <si>
    <t>080103</t>
  </si>
  <si>
    <t>080104</t>
  </si>
  <si>
    <t>080105</t>
  </si>
  <si>
    <t>080106</t>
  </si>
  <si>
    <t>080107</t>
  </si>
  <si>
    <t>080108</t>
  </si>
  <si>
    <t>080201</t>
  </si>
  <si>
    <t>080202</t>
  </si>
  <si>
    <t>080203</t>
  </si>
  <si>
    <t>080204</t>
  </si>
  <si>
    <t>080205</t>
  </si>
  <si>
    <t>080206</t>
  </si>
  <si>
    <t>080207</t>
  </si>
  <si>
    <t>080301</t>
  </si>
  <si>
    <t>080302</t>
  </si>
  <si>
    <t>080303</t>
  </si>
  <si>
    <t>080304</t>
  </si>
  <si>
    <t>080305</t>
  </si>
  <si>
    <t>080306</t>
  </si>
  <si>
    <t>080307</t>
  </si>
  <si>
    <t>080308</t>
  </si>
  <si>
    <t>080309</t>
  </si>
  <si>
    <t>080401</t>
  </si>
  <si>
    <t>080402</t>
  </si>
  <si>
    <t>080403</t>
  </si>
  <si>
    <t>080404</t>
  </si>
  <si>
    <t>080405</t>
  </si>
  <si>
    <t>080406</t>
  </si>
  <si>
    <t>080407</t>
  </si>
  <si>
    <t>080408</t>
  </si>
  <si>
    <t>080501</t>
  </si>
  <si>
    <t>080502</t>
  </si>
  <si>
    <t>080503</t>
  </si>
  <si>
    <t>080504</t>
  </si>
  <si>
    <t>080505</t>
  </si>
  <si>
    <t>080506</t>
  </si>
  <si>
    <t>080507</t>
  </si>
  <si>
    <t>080508</t>
  </si>
  <si>
    <t>080601</t>
  </si>
  <si>
    <t>080602</t>
  </si>
  <si>
    <t>080603</t>
  </si>
  <si>
    <t>080604</t>
  </si>
  <si>
    <t>080605</t>
  </si>
  <si>
    <t>080606</t>
  </si>
  <si>
    <t>080607</t>
  </si>
  <si>
    <t>080608</t>
  </si>
  <si>
    <t>080701</t>
  </si>
  <si>
    <t>080702</t>
  </si>
  <si>
    <t>080703</t>
  </si>
  <si>
    <t>080704</t>
  </si>
  <si>
    <t>080705</t>
  </si>
  <si>
    <t>080706</t>
  </si>
  <si>
    <t>080707</t>
  </si>
  <si>
    <t>080708</t>
  </si>
  <si>
    <t>080801</t>
  </si>
  <si>
    <t>080802</t>
  </si>
  <si>
    <t>080803</t>
  </si>
  <si>
    <t>080804</t>
  </si>
  <si>
    <t>080805</t>
  </si>
  <si>
    <t>080806</t>
  </si>
  <si>
    <t>080807</t>
  </si>
  <si>
    <t>080808</t>
  </si>
  <si>
    <t>080901</t>
  </si>
  <si>
    <t>080902</t>
  </si>
  <si>
    <t>080903</t>
  </si>
  <si>
    <t>080904</t>
  </si>
  <si>
    <t>080905</t>
  </si>
  <si>
    <t>080906</t>
  </si>
  <si>
    <t>080907</t>
  </si>
  <si>
    <t>080908</t>
  </si>
  <si>
    <t>080909</t>
  </si>
  <si>
    <t>080910</t>
  </si>
  <si>
    <t>080911</t>
  </si>
  <si>
    <t>080912</t>
  </si>
  <si>
    <t>080913</t>
  </si>
  <si>
    <t>080914</t>
  </si>
  <si>
    <t>081001</t>
  </si>
  <si>
    <t>081002</t>
  </si>
  <si>
    <t>081003</t>
  </si>
  <si>
    <t>081004</t>
  </si>
  <si>
    <t>081005</t>
  </si>
  <si>
    <t>081006</t>
  </si>
  <si>
    <t>081007</t>
  </si>
  <si>
    <t>081008</t>
  </si>
  <si>
    <t>081009</t>
  </si>
  <si>
    <t>081101</t>
  </si>
  <si>
    <t>081102</t>
  </si>
  <si>
    <t>081103</t>
  </si>
  <si>
    <t>081104</t>
  </si>
  <si>
    <t>081105</t>
  </si>
  <si>
    <t>081106</t>
  </si>
  <si>
    <t>081201</t>
  </si>
  <si>
    <t>081202</t>
  </si>
  <si>
    <t>081203</t>
  </si>
  <si>
    <t>081204</t>
  </si>
  <si>
    <t>081205</t>
  </si>
  <si>
    <t>081206</t>
  </si>
  <si>
    <t>081207</t>
  </si>
  <si>
    <t>081208</t>
  </si>
  <si>
    <t>081209</t>
  </si>
  <si>
    <t>081210</t>
  </si>
  <si>
    <t>081211</t>
  </si>
  <si>
    <t>081212</t>
  </si>
  <si>
    <t>081301</t>
  </si>
  <si>
    <t>081302</t>
  </si>
  <si>
    <t>081303</t>
  </si>
  <si>
    <t>081304</t>
  </si>
  <si>
    <t>081305</t>
  </si>
  <si>
    <t>081306</t>
  </si>
  <si>
    <t>081307</t>
  </si>
  <si>
    <t>090101</t>
  </si>
  <si>
    <t>090102</t>
  </si>
  <si>
    <t>090103</t>
  </si>
  <si>
    <t>090104</t>
  </si>
  <si>
    <t>090105</t>
  </si>
  <si>
    <t>090106</t>
  </si>
  <si>
    <t>090107</t>
  </si>
  <si>
    <t>090108</t>
  </si>
  <si>
    <t>090109</t>
  </si>
  <si>
    <t>090110</t>
  </si>
  <si>
    <t>090111</t>
  </si>
  <si>
    <t>090112</t>
  </si>
  <si>
    <t>090113</t>
  </si>
  <si>
    <t>090114</t>
  </si>
  <si>
    <t>090115</t>
  </si>
  <si>
    <t>090116</t>
  </si>
  <si>
    <t>090117</t>
  </si>
  <si>
    <t>090118</t>
  </si>
  <si>
    <t>090119</t>
  </si>
  <si>
    <t>090201</t>
  </si>
  <si>
    <t>090202</t>
  </si>
  <si>
    <t>090203</t>
  </si>
  <si>
    <t>090204</t>
  </si>
  <si>
    <t>090205</t>
  </si>
  <si>
    <t>090206</t>
  </si>
  <si>
    <t>090207</t>
  </si>
  <si>
    <t>090208</t>
  </si>
  <si>
    <t>090301</t>
  </si>
  <si>
    <t>090302</t>
  </si>
  <si>
    <t>090303</t>
  </si>
  <si>
    <t>090304</t>
  </si>
  <si>
    <t>090305</t>
  </si>
  <si>
    <t>090306</t>
  </si>
  <si>
    <t>090307</t>
  </si>
  <si>
    <t>090308</t>
  </si>
  <si>
    <t>090309</t>
  </si>
  <si>
    <t>090310</t>
  </si>
  <si>
    <t>090311</t>
  </si>
  <si>
    <t>090312</t>
  </si>
  <si>
    <t>090401</t>
  </si>
  <si>
    <t>090402</t>
  </si>
  <si>
    <t>090403</t>
  </si>
  <si>
    <t>090404</t>
  </si>
  <si>
    <t>090405</t>
  </si>
  <si>
    <t>090406</t>
  </si>
  <si>
    <t>090407</t>
  </si>
  <si>
    <t>090408</t>
  </si>
  <si>
    <t>090409</t>
  </si>
  <si>
    <t>090410</t>
  </si>
  <si>
    <t>090411</t>
  </si>
  <si>
    <t>090412</t>
  </si>
  <si>
    <t>090413</t>
  </si>
  <si>
    <t>090501</t>
  </si>
  <si>
    <t>090502</t>
  </si>
  <si>
    <t>090503</t>
  </si>
  <si>
    <t>090504</t>
  </si>
  <si>
    <t>090505</t>
  </si>
  <si>
    <t>090506</t>
  </si>
  <si>
    <t>090507</t>
  </si>
  <si>
    <t>090508</t>
  </si>
  <si>
    <t>090509</t>
  </si>
  <si>
    <t>090510</t>
  </si>
  <si>
    <t>090511</t>
  </si>
  <si>
    <t>090601</t>
  </si>
  <si>
    <t>090602</t>
  </si>
  <si>
    <t>090603</t>
  </si>
  <si>
    <t>090604</t>
  </si>
  <si>
    <t>090605</t>
  </si>
  <si>
    <t>090606</t>
  </si>
  <si>
    <t>090607</t>
  </si>
  <si>
    <t>090608</t>
  </si>
  <si>
    <t>090609</t>
  </si>
  <si>
    <t>090610</t>
  </si>
  <si>
    <t>090611</t>
  </si>
  <si>
    <t>090612</t>
  </si>
  <si>
    <t>090613</t>
  </si>
  <si>
    <t>090614</t>
  </si>
  <si>
    <t>090615</t>
  </si>
  <si>
    <t>090616</t>
  </si>
  <si>
    <t>090701</t>
  </si>
  <si>
    <t>090702</t>
  </si>
  <si>
    <t>090703</t>
  </si>
  <si>
    <t>090704</t>
  </si>
  <si>
    <t>090705</t>
  </si>
  <si>
    <t>090706</t>
  </si>
  <si>
    <t>090707</t>
  </si>
  <si>
    <t>090709</t>
  </si>
  <si>
    <t>090710</t>
  </si>
  <si>
    <t>090711</t>
  </si>
  <si>
    <t>090713</t>
  </si>
  <si>
    <t>090714</t>
  </si>
  <si>
    <t>090715</t>
  </si>
  <si>
    <t>090716</t>
  </si>
  <si>
    <t>090717</t>
  </si>
  <si>
    <t>090718</t>
  </si>
  <si>
    <t>090719</t>
  </si>
  <si>
    <t>090720</t>
  </si>
  <si>
    <t>090721</t>
  </si>
  <si>
    <t>090722</t>
  </si>
  <si>
    <t>090723</t>
  </si>
  <si>
    <t>100101</t>
  </si>
  <si>
    <t>100102</t>
  </si>
  <si>
    <t>100103</t>
  </si>
  <si>
    <t>100104</t>
  </si>
  <si>
    <t>100105</t>
  </si>
  <si>
    <t>100106</t>
  </si>
  <si>
    <t>100107</t>
  </si>
  <si>
    <t>100108</t>
  </si>
  <si>
    <t>100109</t>
  </si>
  <si>
    <t>100110</t>
  </si>
  <si>
    <t>100111</t>
  </si>
  <si>
    <t>100112</t>
  </si>
  <si>
    <t>100113</t>
  </si>
  <si>
    <t>100201</t>
  </si>
  <si>
    <t>100202</t>
  </si>
  <si>
    <t>100203</t>
  </si>
  <si>
    <t>100204</t>
  </si>
  <si>
    <t>100205</t>
  </si>
  <si>
    <t>100206</t>
  </si>
  <si>
    <t>100207</t>
  </si>
  <si>
    <t>100208</t>
  </si>
  <si>
    <t>100301</t>
  </si>
  <si>
    <t>100307</t>
  </si>
  <si>
    <t>100311</t>
  </si>
  <si>
    <t>100313</t>
  </si>
  <si>
    <t>100316</t>
  </si>
  <si>
    <t>100317</t>
  </si>
  <si>
    <t>100321</t>
  </si>
  <si>
    <t>100322</t>
  </si>
  <si>
    <t>100323</t>
  </si>
  <si>
    <t>100401</t>
  </si>
  <si>
    <t>100402</t>
  </si>
  <si>
    <t>100403</t>
  </si>
  <si>
    <t>100404</t>
  </si>
  <si>
    <t>100501</t>
  </si>
  <si>
    <t>100502</t>
  </si>
  <si>
    <t>100503</t>
  </si>
  <si>
    <t>100504</t>
  </si>
  <si>
    <t>100505</t>
  </si>
  <si>
    <t>100506</t>
  </si>
  <si>
    <t>100507</t>
  </si>
  <si>
    <t>100508</t>
  </si>
  <si>
    <t>100509</t>
  </si>
  <si>
    <t>100510</t>
  </si>
  <si>
    <t>100511</t>
  </si>
  <si>
    <t>100601</t>
  </si>
  <si>
    <t>100602</t>
  </si>
  <si>
    <t>100603</t>
  </si>
  <si>
    <t>100604</t>
  </si>
  <si>
    <t>100605</t>
  </si>
  <si>
    <t>100606</t>
  </si>
  <si>
    <t>100607</t>
  </si>
  <si>
    <t>100608</t>
  </si>
  <si>
    <t>100609</t>
  </si>
  <si>
    <t>100610</t>
  </si>
  <si>
    <t>100701</t>
  </si>
  <si>
    <t>100702</t>
  </si>
  <si>
    <t>100703</t>
  </si>
  <si>
    <t>100704</t>
  </si>
  <si>
    <t>100705</t>
  </si>
  <si>
    <t>100801</t>
  </si>
  <si>
    <t>100802</t>
  </si>
  <si>
    <t>100803</t>
  </si>
  <si>
    <t>100804</t>
  </si>
  <si>
    <t>100901</t>
  </si>
  <si>
    <t>100902</t>
  </si>
  <si>
    <t>100903</t>
  </si>
  <si>
    <t>100904</t>
  </si>
  <si>
    <t>100905</t>
  </si>
  <si>
    <t>101001</t>
  </si>
  <si>
    <t>101002</t>
  </si>
  <si>
    <t>101003</t>
  </si>
  <si>
    <t>101004</t>
  </si>
  <si>
    <t>101005</t>
  </si>
  <si>
    <t>101006</t>
  </si>
  <si>
    <t>101007</t>
  </si>
  <si>
    <t>101101</t>
  </si>
  <si>
    <t>101102</t>
  </si>
  <si>
    <t>101103</t>
  </si>
  <si>
    <t>101104</t>
  </si>
  <si>
    <t>101105</t>
  </si>
  <si>
    <t>101106</t>
  </si>
  <si>
    <t>101107</t>
  </si>
  <si>
    <t>101108</t>
  </si>
  <si>
    <t>110101</t>
  </si>
  <si>
    <t>110102</t>
  </si>
  <si>
    <t>110103</t>
  </si>
  <si>
    <t>110104</t>
  </si>
  <si>
    <t>110105</t>
  </si>
  <si>
    <t>110106</t>
  </si>
  <si>
    <t>110107</t>
  </si>
  <si>
    <t>110108</t>
  </si>
  <si>
    <t>110109</t>
  </si>
  <si>
    <t>110110</t>
  </si>
  <si>
    <t>110111</t>
  </si>
  <si>
    <t>110112</t>
  </si>
  <si>
    <t>110113</t>
  </si>
  <si>
    <t>110114</t>
  </si>
  <si>
    <t>110201</t>
  </si>
  <si>
    <t>110202</t>
  </si>
  <si>
    <t>110203</t>
  </si>
  <si>
    <t>110204</t>
  </si>
  <si>
    <t>110205</t>
  </si>
  <si>
    <t>110206</t>
  </si>
  <si>
    <t>110207</t>
  </si>
  <si>
    <t>110208</t>
  </si>
  <si>
    <t>110209</t>
  </si>
  <si>
    <t>110210</t>
  </si>
  <si>
    <t>110211</t>
  </si>
  <si>
    <t>110301</t>
  </si>
  <si>
    <t>110302</t>
  </si>
  <si>
    <t>110303</t>
  </si>
  <si>
    <t>110304</t>
  </si>
  <si>
    <t>110305</t>
  </si>
  <si>
    <t>110401</t>
  </si>
  <si>
    <t>110402</t>
  </si>
  <si>
    <t>110403</t>
  </si>
  <si>
    <t>110404</t>
  </si>
  <si>
    <t>110405</t>
  </si>
  <si>
    <t>110501</t>
  </si>
  <si>
    <t>110502</t>
  </si>
  <si>
    <t>110503</t>
  </si>
  <si>
    <t>110504</t>
  </si>
  <si>
    <t>110505</t>
  </si>
  <si>
    <t>110506</t>
  </si>
  <si>
    <t>110507</t>
  </si>
  <si>
    <t>110508</t>
  </si>
  <si>
    <t>120101</t>
  </si>
  <si>
    <t>120104</t>
  </si>
  <si>
    <t>120105</t>
  </si>
  <si>
    <t>120106</t>
  </si>
  <si>
    <t>120107</t>
  </si>
  <si>
    <t>120108</t>
  </si>
  <si>
    <t>120111</t>
  </si>
  <si>
    <t>120112</t>
  </si>
  <si>
    <t>120113</t>
  </si>
  <si>
    <t>120114</t>
  </si>
  <si>
    <t>120116</t>
  </si>
  <si>
    <t>120117</t>
  </si>
  <si>
    <t>120119</t>
  </si>
  <si>
    <t>120120</t>
  </si>
  <si>
    <t>120121</t>
  </si>
  <si>
    <t>120122</t>
  </si>
  <si>
    <t>120124</t>
  </si>
  <si>
    <t>120125</t>
  </si>
  <si>
    <t>120126</t>
  </si>
  <si>
    <t>120127</t>
  </si>
  <si>
    <t>120128</t>
  </si>
  <si>
    <t>120129</t>
  </si>
  <si>
    <t>120130</t>
  </si>
  <si>
    <t>120132</t>
  </si>
  <si>
    <t>120133</t>
  </si>
  <si>
    <t>120134</t>
  </si>
  <si>
    <t>120135</t>
  </si>
  <si>
    <t>120136</t>
  </si>
  <si>
    <t>120201</t>
  </si>
  <si>
    <t>120202</t>
  </si>
  <si>
    <t>120203</t>
  </si>
  <si>
    <t>120204</t>
  </si>
  <si>
    <t>120205</t>
  </si>
  <si>
    <t>120206</t>
  </si>
  <si>
    <t>120207</t>
  </si>
  <si>
    <t>120208</t>
  </si>
  <si>
    <t>120209</t>
  </si>
  <si>
    <t>120210</t>
  </si>
  <si>
    <t>120211</t>
  </si>
  <si>
    <t>120212</t>
  </si>
  <si>
    <t>120213</t>
  </si>
  <si>
    <t>120214</t>
  </si>
  <si>
    <t>120215</t>
  </si>
  <si>
    <t>120301</t>
  </si>
  <si>
    <t>120302</t>
  </si>
  <si>
    <t>120303</t>
  </si>
  <si>
    <t>120304</t>
  </si>
  <si>
    <t>120305</t>
  </si>
  <si>
    <t>120306</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</si>
  <si>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</si>
  <si>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</si>
  <si>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</si>
  <si>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</si>
  <si>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</si>
  <si>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</si>
  <si>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</si>
  <si>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</si>
  <si>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</si>
  <si>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</si>
  <si>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</si>
  <si>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</si>
  <si>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</si>
  <si>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</si>
  <si>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</si>
  <si>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</si>
  <si>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</si>
  <si>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</si>
  <si>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</si>
  <si>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120420</t>
  </si>
  <si>
    <t>120421</t>
  </si>
  <si>
    <t>120422</t>
  </si>
  <si>
    <t>120423</t>
  </si>
  <si>
    <t>120424</t>
  </si>
  <si>
    <t>120425</t>
  </si>
  <si>
    <t>120426</t>
  </si>
  <si>
    <t>120427</t>
  </si>
  <si>
    <t>120428</t>
  </si>
  <si>
    <t>120429</t>
  </si>
  <si>
    <t>120430</t>
  </si>
  <si>
    <t>120431</t>
  </si>
  <si>
    <t>120432</t>
  </si>
  <si>
    <t>120433</t>
  </si>
  <si>
    <t>120434</t>
  </si>
  <si>
    <t>120501</t>
  </si>
  <si>
    <t>120502</t>
  </si>
  <si>
    <t>120503</t>
  </si>
  <si>
    <t>120504</t>
  </si>
  <si>
    <t>120601</t>
  </si>
  <si>
    <t>120602</t>
  </si>
  <si>
    <t>120603</t>
  </si>
  <si>
    <t>120604</t>
  </si>
  <si>
    <t>120605</t>
  </si>
  <si>
    <t>120606</t>
  </si>
  <si>
    <t>120607</t>
  </si>
  <si>
    <t>120608</t>
  </si>
  <si>
    <t>120609</t>
  </si>
  <si>
    <t>120701</t>
  </si>
  <si>
    <t>120702</t>
  </si>
  <si>
    <t>120703</t>
  </si>
  <si>
    <t>120704</t>
  </si>
  <si>
    <t>120705</t>
  </si>
  <si>
    <t>120706</t>
  </si>
  <si>
    <t>120707</t>
  </si>
  <si>
    <t>120708</t>
  </si>
  <si>
    <t>120709</t>
  </si>
  <si>
    <t>120801</t>
  </si>
  <si>
    <t>120802</t>
  </si>
  <si>
    <t>120803</t>
  </si>
  <si>
    <t>120804</t>
  </si>
  <si>
    <t>120805</t>
  </si>
  <si>
    <t>120806</t>
  </si>
  <si>
    <t>120807</t>
  </si>
  <si>
    <t>120808</t>
  </si>
  <si>
    <t>120809</t>
  </si>
  <si>
    <t>120810</t>
  </si>
  <si>
    <t>120901</t>
  </si>
  <si>
    <t>120902</t>
  </si>
  <si>
    <t>120903</t>
  </si>
  <si>
    <t>120904</t>
  </si>
  <si>
    <t>120905</t>
  </si>
  <si>
    <t>120906</t>
  </si>
  <si>
    <t>120907</t>
  </si>
  <si>
    <t>120908</t>
  </si>
  <si>
    <t>120909</t>
  </si>
  <si>
    <t>130101</t>
  </si>
  <si>
    <t>130102</t>
  </si>
  <si>
    <t>130103</t>
  </si>
  <si>
    <t>130104</t>
  </si>
  <si>
    <t>130105</t>
  </si>
  <si>
    <t>130106</t>
  </si>
  <si>
    <t>130107</t>
  </si>
  <si>
    <t>130108</t>
  </si>
  <si>
    <t>130109</t>
  </si>
  <si>
    <t>130110</t>
  </si>
  <si>
    <t>130111</t>
  </si>
  <si>
    <t>130201</t>
  </si>
  <si>
    <t>130202</t>
  </si>
  <si>
    <t>130203</t>
  </si>
  <si>
    <t>130204</t>
  </si>
  <si>
    <t>130205</t>
  </si>
  <si>
    <t>130206</t>
  </si>
  <si>
    <t>130207</t>
  </si>
  <si>
    <t>130208</t>
  </si>
  <si>
    <t>130301</t>
  </si>
  <si>
    <t>130302</t>
  </si>
  <si>
    <t>130303</t>
  </si>
  <si>
    <t>130304</t>
  </si>
  <si>
    <t>130305</t>
  </si>
  <si>
    <t>130306</t>
  </si>
  <si>
    <t>130401</t>
  </si>
  <si>
    <t>130402</t>
  </si>
  <si>
    <t>130403</t>
  </si>
  <si>
    <t>130501</t>
  </si>
  <si>
    <t>130502</t>
  </si>
  <si>
    <t>130503</t>
  </si>
  <si>
    <t>130504</t>
  </si>
  <si>
    <t>130601</t>
  </si>
  <si>
    <t>130602</t>
  </si>
  <si>
    <t>130604</t>
  </si>
  <si>
    <t>130605</t>
  </si>
  <si>
    <t>130606</t>
  </si>
  <si>
    <t>130608</t>
  </si>
  <si>
    <t>130610</t>
  </si>
  <si>
    <t>130611</t>
  </si>
  <si>
    <t>130613</t>
  </si>
  <si>
    <t>130614</t>
  </si>
  <si>
    <t>130701</t>
  </si>
  <si>
    <t>130702</t>
  </si>
  <si>
    <t>130703</t>
  </si>
  <si>
    <t>130704</t>
  </si>
  <si>
    <t>130705</t>
  </si>
  <si>
    <t>130801</t>
  </si>
  <si>
    <t>130802</t>
  </si>
  <si>
    <t>130803</t>
  </si>
  <si>
    <t>130804</t>
  </si>
  <si>
    <t>130805</t>
  </si>
  <si>
    <t>130806</t>
  </si>
  <si>
    <t>130807</t>
  </si>
  <si>
    <t>130808</t>
  </si>
  <si>
    <t>130809</t>
  </si>
  <si>
    <t>130810</t>
  </si>
  <si>
    <t>130811</t>
  </si>
  <si>
    <t>130812</t>
  </si>
  <si>
    <t>130813</t>
  </si>
  <si>
    <t>130901</t>
  </si>
  <si>
    <t>130902</t>
  </si>
  <si>
    <t>130903</t>
  </si>
  <si>
    <t>130904</t>
  </si>
  <si>
    <t>130905</t>
  </si>
  <si>
    <t>130906</t>
  </si>
  <si>
    <t>130907</t>
  </si>
  <si>
    <t>130908</t>
  </si>
  <si>
    <t>131001</t>
  </si>
  <si>
    <t>131002</t>
  </si>
  <si>
    <t>131003</t>
  </si>
  <si>
    <t>131004</t>
  </si>
  <si>
    <t>131005</t>
  </si>
  <si>
    <t>131006</t>
  </si>
  <si>
    <t>131007</t>
  </si>
  <si>
    <t>131008</t>
  </si>
  <si>
    <t>131101</t>
  </si>
  <si>
    <t>131102</t>
  </si>
  <si>
    <t>131103</t>
  </si>
  <si>
    <t>131104</t>
  </si>
  <si>
    <t>131201</t>
  </si>
  <si>
    <t>131202</t>
  </si>
  <si>
    <t>131203</t>
  </si>
  <si>
    <t>140101</t>
  </si>
  <si>
    <t>140102</t>
  </si>
  <si>
    <t>140103</t>
  </si>
  <si>
    <t>140104</t>
  </si>
  <si>
    <t>140105</t>
  </si>
  <si>
    <t>140106</t>
  </si>
  <si>
    <t>140107</t>
  </si>
  <si>
    <t>140108</t>
  </si>
  <si>
    <t>140109</t>
  </si>
  <si>
    <t>140110</t>
  </si>
  <si>
    <t>140111</t>
  </si>
  <si>
    <t>140112</t>
  </si>
  <si>
    <t>140113</t>
  </si>
  <si>
    <t>140114</t>
  </si>
  <si>
    <t>140115</t>
  </si>
  <si>
    <t>140116</t>
  </si>
  <si>
    <t>140117</t>
  </si>
  <si>
    <t>140118</t>
  </si>
  <si>
    <t>140119</t>
  </si>
  <si>
    <t>140120</t>
  </si>
  <si>
    <t>140201</t>
  </si>
  <si>
    <t>140202</t>
  </si>
  <si>
    <t>140203</t>
  </si>
  <si>
    <t>140204</t>
  </si>
  <si>
    <t>140205</t>
  </si>
  <si>
    <t>140206</t>
  </si>
  <si>
    <t>140301</t>
  </si>
  <si>
    <t>140302</t>
  </si>
  <si>
    <t>140303</t>
  </si>
  <si>
    <t>140304</t>
  </si>
  <si>
    <t>140305</t>
  </si>
  <si>
    <t>140306</t>
  </si>
  <si>
    <t>140307</t>
  </si>
  <si>
    <t>140308</t>
  </si>
  <si>
    <t>140309</t>
  </si>
  <si>
    <t>140310</t>
  </si>
  <si>
    <t>140311</t>
  </si>
  <si>
    <t>140312</t>
  </si>
  <si>
    <t>150101</t>
  </si>
  <si>
    <t>150102</t>
  </si>
  <si>
    <t>150103</t>
  </si>
  <si>
    <t>150104</t>
  </si>
  <si>
    <t>150105</t>
  </si>
  <si>
    <t>150106</t>
  </si>
  <si>
    <t>150107</t>
  </si>
  <si>
    <t>150108</t>
  </si>
  <si>
    <t>150109</t>
  </si>
  <si>
    <t>150110</t>
  </si>
  <si>
    <t>150111</t>
  </si>
  <si>
    <t>150112</t>
  </si>
  <si>
    <t>150113</t>
  </si>
  <si>
    <t>150114</t>
  </si>
  <si>
    <t>150115</t>
  </si>
  <si>
    <t>150116</t>
  </si>
  <si>
    <t>150117</t>
  </si>
  <si>
    <t>150118</t>
  </si>
  <si>
    <t>150119</t>
  </si>
  <si>
    <t>150120</t>
  </si>
  <si>
    <t>150121</t>
  </si>
  <si>
    <t>150122</t>
  </si>
  <si>
    <t>150123</t>
  </si>
  <si>
    <t>150124</t>
  </si>
  <si>
    <t>150125</t>
  </si>
  <si>
    <t>150126</t>
  </si>
  <si>
    <t>150127</t>
  </si>
  <si>
    <t>150128</t>
  </si>
  <si>
    <t>150129</t>
  </si>
  <si>
    <t>150130</t>
  </si>
  <si>
    <t>150131</t>
  </si>
  <si>
    <t>150132</t>
  </si>
  <si>
    <t>150133</t>
  </si>
  <si>
    <t>150134</t>
  </si>
  <si>
    <t>150135</t>
  </si>
  <si>
    <t>150136</t>
  </si>
  <si>
    <t>150137</t>
  </si>
  <si>
    <t>150138</t>
  </si>
  <si>
    <t>150139</t>
  </si>
  <si>
    <t>150140</t>
  </si>
  <si>
    <t>150141</t>
  </si>
  <si>
    <t>150142</t>
  </si>
  <si>
    <t>150143</t>
  </si>
  <si>
    <t>150201</t>
  </si>
  <si>
    <t>150202</t>
  </si>
  <si>
    <t>150203</t>
  </si>
  <si>
    <t>150204</t>
  </si>
  <si>
    <t>150205</t>
  </si>
  <si>
    <t>150301</t>
  </si>
  <si>
    <t>150302</t>
  </si>
  <si>
    <t>150303</t>
  </si>
  <si>
    <t>150304</t>
  </si>
  <si>
    <t>150305</t>
  </si>
  <si>
    <t>150401</t>
  </si>
  <si>
    <t>150402</t>
  </si>
  <si>
    <t>150403</t>
  </si>
  <si>
    <t>150404</t>
  </si>
  <si>
    <t>150405</t>
  </si>
  <si>
    <t>150406</t>
  </si>
  <si>
    <t>150407</t>
  </si>
  <si>
    <t>150501</t>
  </si>
  <si>
    <t>150502</t>
  </si>
  <si>
    <t>150503</t>
  </si>
  <si>
    <t>150504</t>
  </si>
  <si>
    <t>150505</t>
  </si>
  <si>
    <t>150506</t>
  </si>
  <si>
    <t>150507</t>
  </si>
  <si>
    <t>150508</t>
  </si>
  <si>
    <t>150509</t>
  </si>
  <si>
    <t>150510</t>
  </si>
  <si>
    <t>150511</t>
  </si>
  <si>
    <t>150512</t>
  </si>
  <si>
    <t>150513</t>
  </si>
  <si>
    <t>150514</t>
  </si>
  <si>
    <t>150515</t>
  </si>
  <si>
    <t>150516</t>
  </si>
  <si>
    <t>150601</t>
  </si>
  <si>
    <t>150602</t>
  </si>
  <si>
    <t>150603</t>
  </si>
  <si>
    <t>150604</t>
  </si>
  <si>
    <t>150605</t>
  </si>
  <si>
    <t>150606</t>
  </si>
  <si>
    <t>150607</t>
  </si>
  <si>
    <t>150608</t>
  </si>
  <si>
    <t>150609</t>
  </si>
  <si>
    <t>150610</t>
  </si>
  <si>
    <t>150611</t>
  </si>
  <si>
    <t>150612</t>
  </si>
  <si>
    <t>150701</t>
  </si>
  <si>
    <t>150702</t>
  </si>
  <si>
    <t>150703</t>
  </si>
  <si>
    <t>150704</t>
  </si>
  <si>
    <t>150705</t>
  </si>
  <si>
    <t>150706</t>
  </si>
  <si>
    <t>150707</t>
  </si>
  <si>
    <t>150708</t>
  </si>
  <si>
    <t>150709</t>
  </si>
  <si>
    <t>150710</t>
  </si>
  <si>
    <t>150711</t>
  </si>
  <si>
    <t>150712</t>
  </si>
  <si>
    <t>150713</t>
  </si>
  <si>
    <t>150714</t>
  </si>
  <si>
    <t>150715</t>
  </si>
  <si>
    <t>150716</t>
  </si>
  <si>
    <t>150717</t>
  </si>
  <si>
    <t>150718</t>
  </si>
  <si>
    <t>150719</t>
  </si>
  <si>
    <t>150720</t>
  </si>
  <si>
    <t>150721</t>
  </si>
  <si>
    <t>150722</t>
  </si>
  <si>
    <t>150723</t>
  </si>
  <si>
    <t>150724</t>
  </si>
  <si>
    <t>150725</t>
  </si>
  <si>
    <t>150726</t>
  </si>
  <si>
    <t>150727</t>
  </si>
  <si>
    <t>150728</t>
  </si>
  <si>
    <t>150729</t>
  </si>
  <si>
    <t>150730</t>
  </si>
  <si>
    <t>150731</t>
  </si>
  <si>
    <t>150732</t>
  </si>
  <si>
    <t>150801</t>
  </si>
  <si>
    <t>150802</t>
  </si>
  <si>
    <t>150803</t>
  </si>
  <si>
    <t>150804</t>
  </si>
  <si>
    <t>150805</t>
  </si>
  <si>
    <t>150806</t>
  </si>
  <si>
    <t>150807</t>
  </si>
  <si>
    <t>150808</t>
  </si>
  <si>
    <t>150809</t>
  </si>
  <si>
    <t>150810</t>
  </si>
  <si>
    <t>150811</t>
  </si>
  <si>
    <t>150812</t>
  </si>
  <si>
    <t>150901</t>
  </si>
  <si>
    <t>150902</t>
  </si>
  <si>
    <t>150903</t>
  </si>
  <si>
    <t>150904</t>
  </si>
  <si>
    <t>150905</t>
  </si>
  <si>
    <t>150906</t>
  </si>
  <si>
    <t>151001</t>
  </si>
  <si>
    <t>151002</t>
  </si>
  <si>
    <t>151003</t>
  </si>
  <si>
    <t>151004</t>
  </si>
  <si>
    <t>151005</t>
  </si>
  <si>
    <t>151006</t>
  </si>
  <si>
    <t>151007</t>
  </si>
  <si>
    <t>151008</t>
  </si>
  <si>
    <t>151009</t>
  </si>
  <si>
    <t>151010</t>
  </si>
  <si>
    <t>151011</t>
  </si>
  <si>
    <t>151012</t>
  </si>
  <si>
    <t>151013</t>
  </si>
  <si>
    <t>151014</t>
  </si>
  <si>
    <t>151015</t>
  </si>
  <si>
    <t>151016</t>
  </si>
  <si>
    <t>151017</t>
  </si>
  <si>
    <t>151018</t>
  </si>
  <si>
    <t>151019</t>
  </si>
  <si>
    <t>151020</t>
  </si>
  <si>
    <t>151021</t>
  </si>
  <si>
    <t>151022</t>
  </si>
  <si>
    <t>151023</t>
  </si>
  <si>
    <t>151024</t>
  </si>
  <si>
    <t>151025</t>
  </si>
  <si>
    <t>151026</t>
  </si>
  <si>
    <t>151027</t>
  </si>
  <si>
    <t>151028</t>
  </si>
  <si>
    <t>151029</t>
  </si>
  <si>
    <t>151030</t>
  </si>
  <si>
    <t>151031</t>
  </si>
  <si>
    <t>151032</t>
  </si>
  <si>
    <t>151033</t>
  </si>
  <si>
    <t>160101</t>
  </si>
  <si>
    <t>160102</t>
  </si>
  <si>
    <t>160103</t>
  </si>
  <si>
    <t>160104</t>
  </si>
  <si>
    <t>160105</t>
  </si>
  <si>
    <t>160106</t>
  </si>
  <si>
    <t>160107</t>
  </si>
  <si>
    <t>160108</t>
  </si>
  <si>
    <t>160110</t>
  </si>
  <si>
    <t>160112</t>
  </si>
  <si>
    <t>160113</t>
  </si>
  <si>
    <t>160201</t>
  </si>
  <si>
    <t>160202</t>
  </si>
  <si>
    <t>160205</t>
  </si>
  <si>
    <t>160206</t>
  </si>
  <si>
    <t>160210</t>
  </si>
  <si>
    <t>160211</t>
  </si>
  <si>
    <t>160301</t>
  </si>
  <si>
    <t>160302</t>
  </si>
  <si>
    <t>160303</t>
  </si>
  <si>
    <t>160304</t>
  </si>
  <si>
    <t>160305</t>
  </si>
  <si>
    <t>160401</t>
  </si>
  <si>
    <t>160402</t>
  </si>
  <si>
    <t>160403</t>
  </si>
  <si>
    <t>160404</t>
  </si>
  <si>
    <t>160501</t>
  </si>
  <si>
    <t>160502</t>
  </si>
  <si>
    <t>160503</t>
  </si>
  <si>
    <t>160504</t>
  </si>
  <si>
    <t>160505</t>
  </si>
  <si>
    <t>160506</t>
  </si>
  <si>
    <t>160507</t>
  </si>
  <si>
    <t>160508</t>
  </si>
  <si>
    <t>160509</t>
  </si>
  <si>
    <t>160510</t>
  </si>
  <si>
    <t>160511</t>
  </si>
  <si>
    <t>160601</t>
  </si>
  <si>
    <t>160602</t>
  </si>
  <si>
    <t>160603</t>
  </si>
  <si>
    <t>160604</t>
  </si>
  <si>
    <t>160605</t>
  </si>
  <si>
    <t>160606</t>
  </si>
  <si>
    <t>160701</t>
  </si>
  <si>
    <t>160702</t>
  </si>
  <si>
    <t>160703</t>
  </si>
  <si>
    <t>160704</t>
  </si>
  <si>
    <t>160705</t>
  </si>
  <si>
    <t>160706</t>
  </si>
  <si>
    <t>160801</t>
  </si>
  <si>
    <t>160802</t>
  </si>
  <si>
    <t>160803</t>
  </si>
  <si>
    <t>160804</t>
  </si>
  <si>
    <t>170101</t>
  </si>
  <si>
    <t>170102</t>
  </si>
  <si>
    <t>170103</t>
  </si>
  <si>
    <t>170104</t>
  </si>
  <si>
    <t>170201</t>
  </si>
  <si>
    <t>170202</t>
  </si>
  <si>
    <t>170203</t>
  </si>
  <si>
    <t>170204</t>
  </si>
  <si>
    <t>170301</t>
  </si>
  <si>
    <t>170302</t>
  </si>
  <si>
    <t>170303</t>
  </si>
  <si>
    <t>180101</t>
  </si>
  <si>
    <t>180102</t>
  </si>
  <si>
    <t>180103</t>
  </si>
  <si>
    <t>180104</t>
  </si>
  <si>
    <t>180105</t>
  </si>
  <si>
    <t>180106</t>
  </si>
  <si>
    <t>180201</t>
  </si>
  <si>
    <t>180202</t>
  </si>
  <si>
    <t>180203</t>
  </si>
  <si>
    <t>180204</t>
  </si>
  <si>
    <t>180205</t>
  </si>
  <si>
    <t>180206</t>
  </si>
  <si>
    <t>180207</t>
  </si>
  <si>
    <t>180208</t>
  </si>
  <si>
    <t>180209</t>
  </si>
  <si>
    <t>180210</t>
  </si>
  <si>
    <t>180211</t>
  </si>
  <si>
    <t>180301</t>
  </si>
  <si>
    <t>180302</t>
  </si>
  <si>
    <t>180303</t>
  </si>
  <si>
    <t>190101</t>
  </si>
  <si>
    <t>190102</t>
  </si>
  <si>
    <t>190103</t>
  </si>
  <si>
    <t>190104</t>
  </si>
  <si>
    <t>190105</t>
  </si>
  <si>
    <t>190106</t>
  </si>
  <si>
    <t>190107</t>
  </si>
  <si>
    <t>190108</t>
  </si>
  <si>
    <t>190109</t>
  </si>
  <si>
    <t>190110</t>
  </si>
  <si>
    <t>190111</t>
  </si>
  <si>
    <t>190112</t>
  </si>
  <si>
    <t>190113</t>
  </si>
  <si>
    <t>190201</t>
  </si>
  <si>
    <t>190202</t>
  </si>
  <si>
    <t>190203</t>
  </si>
  <si>
    <t>190204</t>
  </si>
  <si>
    <t>190205</t>
  </si>
  <si>
    <t>190206</t>
  </si>
  <si>
    <t>190207</t>
  </si>
  <si>
    <t>190208</t>
  </si>
  <si>
    <t>190301</t>
  </si>
  <si>
    <t>190302</t>
  </si>
  <si>
    <t>190303</t>
  </si>
  <si>
    <t>190304</t>
  </si>
  <si>
    <t>190305</t>
  </si>
  <si>
    <t>190306</t>
  </si>
  <si>
    <t>190307</t>
  </si>
  <si>
    <t>190308</t>
  </si>
  <si>
    <t>200101</t>
  </si>
  <si>
    <t>200104</t>
  </si>
  <si>
    <t>200105</t>
  </si>
  <si>
    <t>200107</t>
  </si>
  <si>
    <t>200108</t>
  </si>
  <si>
    <t>200109</t>
  </si>
  <si>
    <t>200110</t>
  </si>
  <si>
    <t>200111</t>
  </si>
  <si>
    <t>200114</t>
  </si>
  <si>
    <t>200115</t>
  </si>
  <si>
    <t>200201</t>
  </si>
  <si>
    <t>200202</t>
  </si>
  <si>
    <t>200203</t>
  </si>
  <si>
    <t>200204</t>
  </si>
  <si>
    <t>200205</t>
  </si>
  <si>
    <t>200206</t>
  </si>
  <si>
    <t>200207</t>
  </si>
  <si>
    <t>200208</t>
  </si>
  <si>
    <t>200209</t>
  </si>
  <si>
    <t>200210</t>
  </si>
  <si>
    <t>200301</t>
  </si>
  <si>
    <t>200302</t>
  </si>
  <si>
    <t>200303</t>
  </si>
  <si>
    <t>200304</t>
  </si>
  <si>
    <t>200305</t>
  </si>
  <si>
    <t>200306</t>
  </si>
  <si>
    <t>200307</t>
  </si>
  <si>
    <t>200308</t>
  </si>
  <si>
    <t>200401</t>
  </si>
  <si>
    <t>200402</t>
  </si>
  <si>
    <t>200403</t>
  </si>
  <si>
    <t>200404</t>
  </si>
  <si>
    <t>200405</t>
  </si>
  <si>
    <t>200406</t>
  </si>
  <si>
    <t>200407</t>
  </si>
  <si>
    <t>200408</t>
  </si>
  <si>
    <t>200409</t>
  </si>
  <si>
    <t>200410</t>
  </si>
  <si>
    <t>200501</t>
  </si>
  <si>
    <t>200502</t>
  </si>
  <si>
    <t>200503</t>
  </si>
  <si>
    <t>200504</t>
  </si>
  <si>
    <t>200505</t>
  </si>
  <si>
    <t>200506</t>
  </si>
  <si>
    <t>200507</t>
  </si>
  <si>
    <t>200601</t>
  </si>
  <si>
    <t>200602</t>
  </si>
  <si>
    <t>200603</t>
  </si>
  <si>
    <t>200604</t>
  </si>
  <si>
    <t>200605</t>
  </si>
  <si>
    <t>200606</t>
  </si>
  <si>
    <t>200607</t>
  </si>
  <si>
    <t>200608</t>
  </si>
  <si>
    <t>200701</t>
  </si>
  <si>
    <t>200702</t>
  </si>
  <si>
    <t>200703</t>
  </si>
  <si>
    <t>200704</t>
  </si>
  <si>
    <t>200705</t>
  </si>
  <si>
    <t>200706</t>
  </si>
  <si>
    <t>200801</t>
  </si>
  <si>
    <t>200802</t>
  </si>
  <si>
    <t>200803</t>
  </si>
  <si>
    <t>200804</t>
  </si>
  <si>
    <t>200805</t>
  </si>
  <si>
    <t>200806</t>
  </si>
  <si>
    <t>210101</t>
  </si>
  <si>
    <t>210102</t>
  </si>
  <si>
    <t>210103</t>
  </si>
  <si>
    <t>210104</t>
  </si>
  <si>
    <t>210105</t>
  </si>
  <si>
    <t>210106</t>
  </si>
  <si>
    <t>210107</t>
  </si>
  <si>
    <t>210108</t>
  </si>
  <si>
    <t>210109</t>
  </si>
  <si>
    <t>210110</t>
  </si>
  <si>
    <t>210111</t>
  </si>
  <si>
    <t>210112</t>
  </si>
  <si>
    <t>210113</t>
  </si>
  <si>
    <t>210114</t>
  </si>
  <si>
    <t>210115</t>
  </si>
  <si>
    <t>210201</t>
  </si>
  <si>
    <t>210202</t>
  </si>
  <si>
    <t>210203</t>
  </si>
  <si>
    <t>210204</t>
  </si>
  <si>
    <t>210205</t>
  </si>
  <si>
    <t>210206</t>
  </si>
  <si>
    <t>210207</t>
  </si>
  <si>
    <t>210208</t>
  </si>
  <si>
    <t>210209</t>
  </si>
  <si>
    <t>210210</t>
  </si>
  <si>
    <t>210211</t>
  </si>
  <si>
    <t>210212</t>
  </si>
  <si>
    <t>210213</t>
  </si>
  <si>
    <t>210214</t>
  </si>
  <si>
    <t>210215</t>
  </si>
  <si>
    <t>210301</t>
  </si>
  <si>
    <t>210302</t>
  </si>
  <si>
    <t>210303</t>
  </si>
  <si>
    <t>210304</t>
  </si>
  <si>
    <t>210305</t>
  </si>
  <si>
    <t>210306</t>
  </si>
  <si>
    <t>210307</t>
  </si>
  <si>
    <t>210308</t>
  </si>
  <si>
    <t>210309</t>
  </si>
  <si>
    <t>210310</t>
  </si>
  <si>
    <t>210401</t>
  </si>
  <si>
    <t>210402</t>
  </si>
  <si>
    <t>210403</t>
  </si>
  <si>
    <t>210404</t>
  </si>
  <si>
    <t>210405</t>
  </si>
  <si>
    <t>210406</t>
  </si>
  <si>
    <t>210407</t>
  </si>
  <si>
    <t>210501</t>
  </si>
  <si>
    <t>210502</t>
  </si>
  <si>
    <t>210503</t>
  </si>
  <si>
    <t>210504</t>
  </si>
  <si>
    <t>210505</t>
  </si>
  <si>
    <t>210601</t>
  </si>
  <si>
    <t>210602</t>
  </si>
  <si>
    <t>210603</t>
  </si>
  <si>
    <t>210604</t>
  </si>
  <si>
    <t>210605</t>
  </si>
  <si>
    <t>210606</t>
  </si>
  <si>
    <t>210607</t>
  </si>
  <si>
    <t>210608</t>
  </si>
  <si>
    <t>210701</t>
  </si>
  <si>
    <t>210702</t>
  </si>
  <si>
    <t>210703</t>
  </si>
  <si>
    <t>210704</t>
  </si>
  <si>
    <t>210705</t>
  </si>
  <si>
    <t>210706</t>
  </si>
  <si>
    <t>210707</t>
  </si>
  <si>
    <t>210708</t>
  </si>
  <si>
    <t>210709</t>
  </si>
  <si>
    <t>210710</t>
  </si>
  <si>
    <t>210801</t>
  </si>
  <si>
    <t>210802</t>
  </si>
  <si>
    <t>210803</t>
  </si>
  <si>
    <t>210804</t>
  </si>
  <si>
    <t>210805</t>
  </si>
  <si>
    <t>210806</t>
  </si>
  <si>
    <t>210807</t>
  </si>
  <si>
    <t>210808</t>
  </si>
  <si>
    <t>210809</t>
  </si>
  <si>
    <t>210901</t>
  </si>
  <si>
    <t>210902</t>
  </si>
  <si>
    <t>210903</t>
  </si>
  <si>
    <t>210904</t>
  </si>
  <si>
    <t>211001</t>
  </si>
  <si>
    <t>211002</t>
  </si>
  <si>
    <t>211003</t>
  </si>
  <si>
    <t>211004</t>
  </si>
  <si>
    <t>211005</t>
  </si>
  <si>
    <t>211101</t>
  </si>
  <si>
    <t>211102</t>
  </si>
  <si>
    <t>211103</t>
  </si>
  <si>
    <t>211104</t>
  </si>
  <si>
    <t>211105</t>
  </si>
  <si>
    <t>211201</t>
  </si>
  <si>
    <t>211202</t>
  </si>
  <si>
    <t>211203</t>
  </si>
  <si>
    <t>211204</t>
  </si>
  <si>
    <t>211205</t>
  </si>
  <si>
    <t>211206</t>
  </si>
  <si>
    <t>211207</t>
  </si>
  <si>
    <t>211208</t>
  </si>
  <si>
    <t>211209</t>
  </si>
  <si>
    <t>211210</t>
  </si>
  <si>
    <t>211301</t>
  </si>
  <si>
    <t>211302</t>
  </si>
  <si>
    <t>211303</t>
  </si>
  <si>
    <t>211304</t>
  </si>
  <si>
    <t>211305</t>
  </si>
  <si>
    <t>211306</t>
  </si>
  <si>
    <t>211307</t>
  </si>
  <si>
    <t>220101</t>
  </si>
  <si>
    <t>220102</t>
  </si>
  <si>
    <t>220103</t>
  </si>
  <si>
    <t>220104</t>
  </si>
  <si>
    <t>220105</t>
  </si>
  <si>
    <t>220106</t>
  </si>
  <si>
    <t>220201</t>
  </si>
  <si>
    <t>220202</t>
  </si>
  <si>
    <t>220203</t>
  </si>
  <si>
    <t>220204</t>
  </si>
  <si>
    <t>220205</t>
  </si>
  <si>
    <t>220206</t>
  </si>
  <si>
    <t>220301</t>
  </si>
  <si>
    <t>220302</t>
  </si>
  <si>
    <t>220303</t>
  </si>
  <si>
    <t>220304</t>
  </si>
  <si>
    <t>220305</t>
  </si>
  <si>
    <t>220401</t>
  </si>
  <si>
    <t>220402</t>
  </si>
  <si>
    <t>220403</t>
  </si>
  <si>
    <t>220404</t>
  </si>
  <si>
    <t>220405</t>
  </si>
  <si>
    <t>220406</t>
  </si>
  <si>
    <t>220501</t>
  </si>
  <si>
    <t>220502</t>
  </si>
  <si>
    <t>220503</t>
  </si>
  <si>
    <t>220504</t>
  </si>
  <si>
    <t>220505</t>
  </si>
  <si>
    <t>220506</t>
  </si>
  <si>
    <t>220507</t>
  </si>
  <si>
    <t>220508</t>
  </si>
  <si>
    <t>220509</t>
  </si>
  <si>
    <t>220510</t>
  </si>
  <si>
    <t>220511</t>
  </si>
  <si>
    <t>220601</t>
  </si>
  <si>
    <t>220602</t>
  </si>
  <si>
    <t>220603</t>
  </si>
  <si>
    <t>220604</t>
  </si>
  <si>
    <t>220605</t>
  </si>
  <si>
    <t>220701</t>
  </si>
  <si>
    <t>220702</t>
  </si>
  <si>
    <t>220703</t>
  </si>
  <si>
    <t>220704</t>
  </si>
  <si>
    <t>220705</t>
  </si>
  <si>
    <t>220706</t>
  </si>
  <si>
    <t>220707</t>
  </si>
  <si>
    <t>220708</t>
  </si>
  <si>
    <t>220709</t>
  </si>
  <si>
    <t>220710</t>
  </si>
  <si>
    <t>220801</t>
  </si>
  <si>
    <t>220802</t>
  </si>
  <si>
    <t>220803</t>
  </si>
  <si>
    <t>220804</t>
  </si>
  <si>
    <t>220805</t>
  </si>
  <si>
    <t>220806</t>
  </si>
  <si>
    <t>220807</t>
  </si>
  <si>
    <t>220808</t>
  </si>
  <si>
    <t>220809</t>
  </si>
  <si>
    <t>220901</t>
  </si>
  <si>
    <t>220902</t>
  </si>
  <si>
    <t>220903</t>
  </si>
  <si>
    <t>220904</t>
  </si>
  <si>
    <t>220905</t>
  </si>
  <si>
    <t>220906</t>
  </si>
  <si>
    <t>220907</t>
  </si>
  <si>
    <t>220908</t>
  </si>
  <si>
    <t>220909</t>
  </si>
  <si>
    <t>220910</t>
  </si>
  <si>
    <t>220911</t>
  </si>
  <si>
    <t>220912</t>
  </si>
  <si>
    <t>220913</t>
  </si>
  <si>
    <t>220914</t>
  </si>
  <si>
    <t>221001</t>
  </si>
  <si>
    <t>221002</t>
  </si>
  <si>
    <t>221003</t>
  </si>
  <si>
    <t>221004</t>
  </si>
  <si>
    <t>221005</t>
  </si>
  <si>
    <t>230101</t>
  </si>
  <si>
    <t>230102</t>
  </si>
  <si>
    <t>230103</t>
  </si>
  <si>
    <t>230104</t>
  </si>
  <si>
    <t>230105</t>
  </si>
  <si>
    <t>230106</t>
  </si>
  <si>
    <t>230107</t>
  </si>
  <si>
    <t>230108</t>
  </si>
  <si>
    <t>230109</t>
  </si>
  <si>
    <t>230110</t>
  </si>
  <si>
    <t>230111</t>
  </si>
  <si>
    <t>230201</t>
  </si>
  <si>
    <t>230202</t>
  </si>
  <si>
    <t>230203</t>
  </si>
  <si>
    <t>230204</t>
  </si>
  <si>
    <t>230205</t>
  </si>
  <si>
    <t>230206</t>
  </si>
  <si>
    <t>230301</t>
  </si>
  <si>
    <t>230302</t>
  </si>
  <si>
    <t>230303</t>
  </si>
  <si>
    <t>230401</t>
  </si>
  <si>
    <t>230402</t>
  </si>
  <si>
    <t>230403</t>
  </si>
  <si>
    <t>230404</t>
  </si>
  <si>
    <t>230405</t>
  </si>
  <si>
    <t>230406</t>
  </si>
  <si>
    <t>230407</t>
  </si>
  <si>
    <t>230408</t>
  </si>
  <si>
    <t>240101</t>
  </si>
  <si>
    <t>240102</t>
  </si>
  <si>
    <t>240103</t>
  </si>
  <si>
    <t>240104</t>
  </si>
  <si>
    <t>240105</t>
  </si>
  <si>
    <t>240106</t>
  </si>
  <si>
    <t>240201</t>
  </si>
  <si>
    <t>240202</t>
  </si>
  <si>
    <t>240203</t>
  </si>
  <si>
    <t>240301</t>
  </si>
  <si>
    <t>240302</t>
  </si>
  <si>
    <t>240303</t>
  </si>
  <si>
    <t>240304</t>
  </si>
  <si>
    <t>250101</t>
  </si>
  <si>
    <t>250102</t>
  </si>
  <si>
    <t>250103</t>
  </si>
  <si>
    <t>250104</t>
  </si>
  <si>
    <t>250105</t>
  </si>
  <si>
    <t>250106</t>
  </si>
  <si>
    <t>250107</t>
  </si>
  <si>
    <t>250201</t>
  </si>
  <si>
    <t>250202</t>
  </si>
  <si>
    <t>250203</t>
  </si>
  <si>
    <t>250204</t>
  </si>
  <si>
    <t>250301</t>
  </si>
  <si>
    <t>250302</t>
  </si>
  <si>
    <t>250303</t>
  </si>
  <si>
    <t>250304</t>
  </si>
  <si>
    <t>250305</t>
  </si>
  <si>
    <t>250401</t>
  </si>
  <si>
    <t>CHA_0101</t>
  </si>
  <si>
    <t>BAG_0102</t>
  </si>
  <si>
    <t>BON_0103</t>
  </si>
  <si>
    <t>CON_0104</t>
  </si>
  <si>
    <t>LUY_0105</t>
  </si>
  <si>
    <t>ROD_0106</t>
  </si>
  <si>
    <t>UTC_0107</t>
  </si>
  <si>
    <t>HUA_0201</t>
  </si>
  <si>
    <t>AIJ_0202</t>
  </si>
  <si>
    <t>ANT_0203</t>
  </si>
  <si>
    <t>ASU_0204</t>
  </si>
  <si>
    <t>BOL_0205</t>
  </si>
  <si>
    <t>CAR_0206</t>
  </si>
  <si>
    <t>CAR_0207</t>
  </si>
  <si>
    <t>CAS_0208</t>
  </si>
  <si>
    <t>COR_0209</t>
  </si>
  <si>
    <t>HUA_0210</t>
  </si>
  <si>
    <t>HUA_0211</t>
  </si>
  <si>
    <t>HUA_0212</t>
  </si>
  <si>
    <t>MAR_0213</t>
  </si>
  <si>
    <t>OCR_0214</t>
  </si>
  <si>
    <t>PAL_0215</t>
  </si>
  <si>
    <t>POM_0216</t>
  </si>
  <si>
    <t>REC_0217</t>
  </si>
  <si>
    <t>SAN_0218</t>
  </si>
  <si>
    <t>SIH_0219</t>
  </si>
  <si>
    <t>YUN_0220</t>
  </si>
  <si>
    <t>ABA_0301</t>
  </si>
  <si>
    <t>AND_0302</t>
  </si>
  <si>
    <t>ANT_0303</t>
  </si>
  <si>
    <t>AYM_0304</t>
  </si>
  <si>
    <t>COT_0305</t>
  </si>
  <si>
    <t>CHI_0306</t>
  </si>
  <si>
    <t>GRA_0307</t>
  </si>
  <si>
    <t>ARE_0401</t>
  </si>
  <si>
    <t>CAM_0402</t>
  </si>
  <si>
    <t>CAR_0403</t>
  </si>
  <si>
    <t>CAS_0404</t>
  </si>
  <si>
    <t>CAY_0405</t>
  </si>
  <si>
    <t>CON_0406</t>
  </si>
  <si>
    <t>ISL_0407</t>
  </si>
  <si>
    <t>HUA_0501</t>
  </si>
  <si>
    <t>CAN_0502</t>
  </si>
  <si>
    <t>HUA_0503</t>
  </si>
  <si>
    <t>HUA_0504</t>
  </si>
  <si>
    <t>LA _0505</t>
  </si>
  <si>
    <t>LUC_0506</t>
  </si>
  <si>
    <t>PAR_0507</t>
  </si>
  <si>
    <t>PÀU_0508</t>
  </si>
  <si>
    <t>SUC_0509</t>
  </si>
  <si>
    <t>VÍC_0510</t>
  </si>
  <si>
    <t>VIL_0511</t>
  </si>
  <si>
    <t>CAJ_0601</t>
  </si>
  <si>
    <t>CAJ_0602</t>
  </si>
  <si>
    <t>CEL_0603</t>
  </si>
  <si>
    <t>CHO_0604</t>
  </si>
  <si>
    <t>CON_0605</t>
  </si>
  <si>
    <t>CUT_0606</t>
  </si>
  <si>
    <t>HUA_0607</t>
  </si>
  <si>
    <t>JAÉ_0608</t>
  </si>
  <si>
    <t>SAN_0609</t>
  </si>
  <si>
    <t>SAN_0610</t>
  </si>
  <si>
    <t>SAN_0611</t>
  </si>
  <si>
    <t>SAN_0612</t>
  </si>
  <si>
    <t>SAN_0613</t>
  </si>
  <si>
    <t>PRO_0701</t>
  </si>
  <si>
    <t>CUS_0801</t>
  </si>
  <si>
    <t>ACO_0802</t>
  </si>
  <si>
    <t>ANT_0803</t>
  </si>
  <si>
    <t>CAL_0804</t>
  </si>
  <si>
    <t>CAN_0805</t>
  </si>
  <si>
    <t>CAN_0806</t>
  </si>
  <si>
    <t>CHU_0807</t>
  </si>
  <si>
    <t>ESP_0808</t>
  </si>
  <si>
    <t>PAR_0810</t>
  </si>
  <si>
    <t>PAU_0811</t>
  </si>
  <si>
    <t>QUI_0812</t>
  </si>
  <si>
    <t>URU_0813</t>
  </si>
  <si>
    <t>HUA_0901</t>
  </si>
  <si>
    <t>ACO_0902</t>
  </si>
  <si>
    <t>ANG_0903</t>
  </si>
  <si>
    <t>CAS_0904</t>
  </si>
  <si>
    <t>CHU_0905</t>
  </si>
  <si>
    <t>HUA_0906</t>
  </si>
  <si>
    <t>TAY_0907</t>
  </si>
  <si>
    <t>HUÁ_1001</t>
  </si>
  <si>
    <t>AMB_1002</t>
  </si>
  <si>
    <t>DOS_1003</t>
  </si>
  <si>
    <t>HUA_1004</t>
  </si>
  <si>
    <t>HUA_1005</t>
  </si>
  <si>
    <t>LEO_1006</t>
  </si>
  <si>
    <t>MAR_1007</t>
  </si>
  <si>
    <t>PAC_1008</t>
  </si>
  <si>
    <t>PUE_1009</t>
  </si>
  <si>
    <t>LAU_1010</t>
  </si>
  <si>
    <t>YAR_1011</t>
  </si>
  <si>
    <t>ICA_1101</t>
  </si>
  <si>
    <t>CHI_1102</t>
  </si>
  <si>
    <t>NAS_1103</t>
  </si>
  <si>
    <t>PAL_1104</t>
  </si>
  <si>
    <t>PIS_1105</t>
  </si>
  <si>
    <t>HUA_1201</t>
  </si>
  <si>
    <t>CON_1202</t>
  </si>
  <si>
    <t>CHA_1203</t>
  </si>
  <si>
    <t>JAU_1204</t>
  </si>
  <si>
    <t>JUN_1205</t>
  </si>
  <si>
    <t>SAT_1206</t>
  </si>
  <si>
    <t>TAR_1207</t>
  </si>
  <si>
    <t>YAU_1208</t>
  </si>
  <si>
    <t>CHU_1209</t>
  </si>
  <si>
    <t>TRU_1301</t>
  </si>
  <si>
    <t>ASC_1302</t>
  </si>
  <si>
    <t>BOL_1303</t>
  </si>
  <si>
    <t>CHE_1304</t>
  </si>
  <si>
    <t>JUL_1305</t>
  </si>
  <si>
    <t>OTU_1306</t>
  </si>
  <si>
    <t>PAC_1307</t>
  </si>
  <si>
    <t>PAT_1308</t>
  </si>
  <si>
    <t>SÁN_1309</t>
  </si>
  <si>
    <t>SAN_1310</t>
  </si>
  <si>
    <t>GRA_1311</t>
  </si>
  <si>
    <t>VIR_1312</t>
  </si>
  <si>
    <t>CHI_1401</t>
  </si>
  <si>
    <t>FER_1402</t>
  </si>
  <si>
    <t>LAM_1403</t>
  </si>
  <si>
    <t>LIM_1501</t>
  </si>
  <si>
    <t>BAR_1502</t>
  </si>
  <si>
    <t>CAJ_1503</t>
  </si>
  <si>
    <t>CAN_1504</t>
  </si>
  <si>
    <t>CAÑ_1505</t>
  </si>
  <si>
    <t>HUA_1506</t>
  </si>
  <si>
    <t>HUA_1507</t>
  </si>
  <si>
    <t>HUA_1508</t>
  </si>
  <si>
    <t>OYÓ_1509</t>
  </si>
  <si>
    <t>YAU_1510</t>
  </si>
  <si>
    <t>MAY_1601</t>
  </si>
  <si>
    <t>ALT_1602</t>
  </si>
  <si>
    <t>LOR_1603</t>
  </si>
  <si>
    <t>MAR_1604</t>
  </si>
  <si>
    <t>REQ_1605</t>
  </si>
  <si>
    <t>UCA_1606</t>
  </si>
  <si>
    <t>DAT_1607</t>
  </si>
  <si>
    <t>PUT_1608</t>
  </si>
  <si>
    <t>TAM_1701</t>
  </si>
  <si>
    <t>MAN_1702</t>
  </si>
  <si>
    <t>TAH_1703</t>
  </si>
  <si>
    <t>MAR_1801</t>
  </si>
  <si>
    <t>GEN_1802</t>
  </si>
  <si>
    <t>ILO_1803</t>
  </si>
  <si>
    <t>PAS_1901</t>
  </si>
  <si>
    <t>DAN_1902</t>
  </si>
  <si>
    <t>OXA_1903</t>
  </si>
  <si>
    <t>PIU_2001</t>
  </si>
  <si>
    <t>AYA_2002</t>
  </si>
  <si>
    <t>HUA_2003</t>
  </si>
  <si>
    <t>MOR_2004</t>
  </si>
  <si>
    <t>PAI_2005</t>
  </si>
  <si>
    <t>SUL_2006</t>
  </si>
  <si>
    <t>TAL_2007</t>
  </si>
  <si>
    <t>SEC_2008</t>
  </si>
  <si>
    <t>PUN_2101</t>
  </si>
  <si>
    <t>AZÁ_2102</t>
  </si>
  <si>
    <t>CAR_2103</t>
  </si>
  <si>
    <t>CHU_2104</t>
  </si>
  <si>
    <t>EL _2105</t>
  </si>
  <si>
    <t>HUA_2106</t>
  </si>
  <si>
    <t>LAM_2107</t>
  </si>
  <si>
    <t>MEL_2108</t>
  </si>
  <si>
    <t>MOH_2109</t>
  </si>
  <si>
    <t>SAN_2110</t>
  </si>
  <si>
    <t>SAN_2111</t>
  </si>
  <si>
    <t>SAN_2112</t>
  </si>
  <si>
    <t>YUN_2113</t>
  </si>
  <si>
    <t>MOY_2201</t>
  </si>
  <si>
    <t>BEL_2202</t>
  </si>
  <si>
    <t>EL _2203</t>
  </si>
  <si>
    <t>HUA_2204</t>
  </si>
  <si>
    <t>LAM_2205</t>
  </si>
  <si>
    <t>MAR_2206</t>
  </si>
  <si>
    <t>PIC_2207</t>
  </si>
  <si>
    <t>RIO_2208</t>
  </si>
  <si>
    <t>SAN_2209</t>
  </si>
  <si>
    <t>TOC_2210</t>
  </si>
  <si>
    <t>TAC_2301</t>
  </si>
  <si>
    <t>CAN_2302</t>
  </si>
  <si>
    <t>JOR_2303</t>
  </si>
  <si>
    <t>TAR_2304</t>
  </si>
  <si>
    <t>TUM_2401</t>
  </si>
  <si>
    <t>CON_2402</t>
  </si>
  <si>
    <t>ZAR_2403</t>
  </si>
  <si>
    <t>COR_2501</t>
  </si>
  <si>
    <t>ATA_2502</t>
  </si>
  <si>
    <t>PAD_2503</t>
  </si>
  <si>
    <t>PUR_2504</t>
  </si>
  <si>
    <t>26</t>
  </si>
  <si>
    <t>27</t>
  </si>
  <si>
    <t>28</t>
  </si>
  <si>
    <t>29</t>
  </si>
  <si>
    <t>30</t>
  </si>
  <si>
    <t>31</t>
  </si>
  <si>
    <t>32</t>
  </si>
  <si>
    <t>33</t>
  </si>
  <si>
    <t>34</t>
  </si>
  <si>
    <t>35</t>
  </si>
  <si>
    <t>36</t>
  </si>
  <si>
    <t>37</t>
  </si>
  <si>
    <t>38</t>
  </si>
  <si>
    <t>39</t>
  </si>
  <si>
    <t>40</t>
  </si>
  <si>
    <t>41</t>
  </si>
  <si>
    <t>42</t>
  </si>
  <si>
    <t>43</t>
  </si>
  <si>
    <t>1.0AC_piso</t>
  </si>
  <si>
    <t>2.0AQ_piso</t>
  </si>
  <si>
    <t>3.0CA_piso</t>
  </si>
  <si>
    <t>4.0CP_piso</t>
  </si>
  <si>
    <t>5.0DL_piso</t>
  </si>
  <si>
    <t>6.0EM_piso</t>
  </si>
  <si>
    <t>7.0M1_piso</t>
  </si>
  <si>
    <t>8.0M2R_piso</t>
  </si>
  <si>
    <t>9.0M2F_piso</t>
  </si>
  <si>
    <t>10.0M3_piso</t>
  </si>
  <si>
    <t>11.0IC_piso</t>
  </si>
  <si>
    <t>12.0EE_piso</t>
  </si>
  <si>
    <t>1.0AC_sotano</t>
  </si>
  <si>
    <t>2.0AQ_sotano</t>
  </si>
  <si>
    <t>3.0CA_sotano</t>
  </si>
  <si>
    <t>4.0CP_sotano</t>
  </si>
  <si>
    <t>5.0DL_sotano</t>
  </si>
  <si>
    <t>6.0EM_sotano</t>
  </si>
  <si>
    <t>7.0M1_sotano</t>
  </si>
  <si>
    <t>8.0M2R_sotano</t>
  </si>
  <si>
    <t>9.0M2F_sotano</t>
  </si>
  <si>
    <t>10.0M3_sotano</t>
  </si>
  <si>
    <t>11.0IC_sotano</t>
  </si>
  <si>
    <t>12.0EE_sotano</t>
  </si>
  <si>
    <t>COD MATERIAL</t>
  </si>
  <si>
    <t>MATERIAL DE CONSTRUCCION</t>
  </si>
  <si>
    <t>DEFINICIÓN DE TIPOS DE ESTRUCTURAS</t>
  </si>
  <si>
    <t>DEFINICIÓN AMIGABLE</t>
  </si>
  <si>
    <t>PISOS</t>
  </si>
  <si>
    <t>SOTANOS</t>
  </si>
  <si>
    <t># MAXIMO</t>
  </si>
  <si>
    <t>#MINIMO</t>
  </si>
  <si>
    <t>PÓRTICO DE ACERO ARRIOSTRADO CON DIAGONALES</t>
  </si>
  <si>
    <t>Edificio compuesto por pórticos ensamblados con vigas y columnas de acero y la inclusión de arriostres diagonales en los vanos. Los diafragmas son de losas de concreto vaciado in situ, sistema de placa colaborante (steel deck) con concreto apoyado sobre vigas de acero o entramados de acero con una rigidez relativamente mayor que la de los pórticos. Fuerza lateral es resistida por los pórticos de acero donde las diagonales concentraran la deformación inelástica. La cimentación de este sistema estructural con zapatas aisladas.</t>
  </si>
  <si>
    <t>ADOBE Y QUINCHA</t>
  </si>
  <si>
    <t>Construcción de uno o dos niveles, con posibles altillos. Típicamente muros de adobe de gran espesor en el primer nivel y estructura de quincha en el segundo. Techos y entrepisos de madera, en algunos casos con cielo rasos de yeso. Las fuerzas laterales son resistidas por los muros. Poseen diafragmas flexibles, constituidos por viguetas de madera y entablados. Utilizan una cimentación corrida de concreto ciclópeo.</t>
  </si>
  <si>
    <t>Construcción de uno o dos niveles, con posibles altillos. Típicamente muros de adobe de gran espesor en el primer nivel y estructura de quincha en el segundo. Techos y entrepisos de madera, en algunos casos con cielo rasos de yeso.</t>
  </si>
  <si>
    <t>PÓRTICOS DE CONCRETO ARMADO</t>
  </si>
  <si>
    <t>Estructuras con pórticos de concreto armado, habitualmente para uso comercial o de vivienda. Los pisos y techos son por lo general losas aligeradas, que pueden ser con viguetas prefabricadas. Con menos frecuencia se emplean losas macizas, encasetonados y otros. Las cargas de gravedad son resistidas por las vigas y columnas que conforman los pórticos. Las cargas laterales son también resistidas por los pórticos, en los que puede tenerse un pequeño número de placas, tales como las de cajas de escaleras y de ascensores. Puede suponerse que los diafragmas son rígidos. En este sistema estructural se utiliza una cimentación con zapatas aisladas. Excepcionalmente se tienen estructuras cimentadas sobre pilotes, plateas de cimentación.</t>
  </si>
  <si>
    <t>Estuctura resistente formada por columnas y vigas de concreto armado, formando pórticos, las columnas pueden ser cuadradas o circulares.</t>
  </si>
  <si>
    <t>PÓRTICOS DE CONCRETO ARMADO CON PLACAS (1)</t>
  </si>
  <si>
    <t xml:space="preserve">
Similar a CA excepto porque prácticamente la totalidad de la fuerza lateral es resistida por placas de concreto armado de gran rigidez.
</t>
  </si>
  <si>
    <t>Similar a CA, adicionalmente cuenta con muros de concreto armado (placas) que aumentan la rigidez.</t>
  </si>
  <si>
    <t>MUROS DE CONCRETO ARMADO DE DUCTILIDAD LIMITADA</t>
  </si>
  <si>
    <t>Construcciones cuyo sistema estructural está basado en muros de pared delgada, entre 8 cm y 12 cm, que tienen como acero de refuerzo, malla electrosoldada con elementos de confinamiento de capacidad limitada o puede prescindirse de extremos confinados. De acuerdo a la Norma Técnica de Edificaciones – Diseño Sismorresistente, (NTE E030-2016), se pueden construir hasta ocho niveles. Sin embargo, existen una gran cantidad de edificios con muros de ductilidad limitada con mayor número de pisos construidos previos a esta norma, que incorporan a este tipo de muros, acero de refuerzo dúctil en el tercio inferior de su altura.</t>
  </si>
  <si>
    <t>Estructura resistente formada por muros de concreto armado de espesores reducidos, se prescinde de extremos confinados, con losas macizas o aligeradas.</t>
  </si>
  <si>
    <t>ENTRAMADOS DE MADERA</t>
  </si>
  <si>
    <t>Construcciones de uno o más pisos, típicamente viviendas unifamiliares. Cargas moderadas. Luces relativamente cortas. Los pisos y techos están construidos a base de viguetas de madera, con separaciones del orden de 40 a 60 cm, que se apoyan sobre pie derechos o dinteles. Excepcionalmente pueden tenerse algunas columnas aisladas. Las acciones de sismo son soportadas por los muros, cuya rigidez depende del revestimiento. Los diafragmas son flexibles. Frecuentemente están constituidos por entablados de madera.</t>
  </si>
  <si>
    <t>Estructura resistente formada por elementos de madera tanto en vigas, columnas y muros.</t>
  </si>
  <si>
    <t>MAMPOSTERÍA DE ARCILLA SIN REFUERZO</t>
  </si>
  <si>
    <t>Muros portantes de mampostería sólida sin refuerzo ni elementos de confinamiento, típicamente con muros de cabeza o de mayor espesor.
Las fuerzas laterales son resistidas por los muros. Los diafragmas de entrepiso son rígidos, con losas aligeradas o macizas. Su cimentación corrida de concreto ciclópeo, excepcionalmente zapatas aisladas.</t>
  </si>
  <si>
    <t>Muros portantes de ladrillos de arcilla que no tienen columnas de confinamiento, muros de mayor espesor.</t>
  </si>
  <si>
    <t>MAMPOSTERÍA ARMADA O CONFINADA CON DIAFRAGMAS RÍGIDOS</t>
  </si>
  <si>
    <t>Muros portantes de mampostería confinada, con unidades sólidas. Unidades de arcilla, concreto o sílico calcáreas. Puede tener algunas pequeñas columnas de acero o madera. Las fuerzas laterales son resistidas por los muros. Poseen diafragmas rígidos en pisos, con losas aligeradas o macizas. Utilizan cimentación corrida de concreto ciclópeo, excepcionalmente zapatas aisladas.</t>
  </si>
  <si>
    <t>Muros portantes de ladrillos de arcilla que tienen columnas de confinamiento en los extremos, o refuerzo interior de acero, con losas aligeradas o macizas.</t>
  </si>
  <si>
    <t>MAMPOSTERÍA ARMADA O CONFINADA CON DIAFRAGMAS FLEXIBLES</t>
  </si>
  <si>
    <t>Similar a M2R excepto por tener diafragmas de piso o techo flexibles, con viguetas de madera o de acero, incluyendo viguetas reticuladas. No deben incluirse en este grupo las construcciones de dos o más niveles en las que sólo el último nivel tenga un diafragma flexible; éstas deben ser clasificadas como M2R.</t>
  </si>
  <si>
    <t>Muros portantes de ladrillos de arcilla que tienen columnas de confinamiento en los extremos, o refuerzo interior de acero, con piso o techo flexible de vigas de madera o acero.</t>
  </si>
  <si>
    <t>CONSTRUCCION INFORMAL EN ALBAÑERÍA</t>
  </si>
  <si>
    <t>Similar a M2, pero con unidades tubulares (pandereta), o con insuficiente confinamiento</t>
  </si>
  <si>
    <t>Similar a M2, pero con ladrillos de menor espesor (pandereta), o con insuficiente confinamiento</t>
  </si>
  <si>
    <t>ESTRUCTURAS INDUSTRIALES / COMERCIALES (2)</t>
  </si>
  <si>
    <t>Estructuras con áreas mayores a 500 m2 y de grandes luces, destinadas a la industria o el comercio con pocos muros estructurales interiores. Generalmente este tipo de estructura está definido como por pórticos de acero de alma llena o una combinación de pórticos de concreto perimetrales con estructura metálica en los techos. La estructura de techos o pisos se basa en Tijerales de madera o de acero, que se apoyan en columnas de acero y/o columnas de concreto y/o elementos de mampostería.</t>
  </si>
  <si>
    <t>Estructuras de grandes luces, pocas o nulas columnas intermedias y sin compartimentación por muros.</t>
  </si>
  <si>
    <t>ESTRUCTURAS ESPECIALES</t>
  </si>
  <si>
    <t>Para los efectos de la presente Nota Técnica son aquellas estructuras que presentan tipologías estructurales y/o tipos de usos que no permiten la debida aplicación de la metodología señalada en el presente documento, al carecer de la información mínima requerida o por la dificultad para identificarla, conforme a lo dispuesto en el Reglamento aprobado por la SBS y sus modificatorias</t>
  </si>
  <si>
    <t>-</t>
  </si>
  <si>
    <t>TABLA DE ACTIVIDADES ECONOMICAS CON LA CIIU REV. 4.0</t>
  </si>
  <si>
    <t>CULTIVO DE CEREALES (EXCEPTO ARROZ), LEGUMBRES Y SEMILLAS OLEAGINOSAS</t>
  </si>
  <si>
    <t>CULTIVO DE ARROZ</t>
  </si>
  <si>
    <t>CULTIVO DE HORTALIZAS Y MELONES, RAÍCES Y TUBÉRCULOS.</t>
  </si>
  <si>
    <t>CULTIVO DE CAÑA DE AZÚCAR</t>
  </si>
  <si>
    <t>CULTIVO DE TABACO</t>
  </si>
  <si>
    <t>CULTIVO DE PLANTAS DE FIBRA</t>
  </si>
  <si>
    <t>CULTIVO DE OTRAS PLANTAS NO PERENNES</t>
  </si>
  <si>
    <t>CULTIVO DE UVA</t>
  </si>
  <si>
    <t>CULTIVO DE FRUTAS TROPICALES Y SUBTROPICALES</t>
  </si>
  <si>
    <t>CULTIVO DE  CÍTRICOS</t>
  </si>
  <si>
    <t>CULTIVO DE FRUTAS DE PEPITA Y DE HUESO</t>
  </si>
  <si>
    <t xml:space="preserve">CULTIVO DE OTROS FRUTOS Y NUECES DE ÁRBOLES Y ARBUSTOS </t>
  </si>
  <si>
    <t>CULTIVO DE FRUTOS OLEAGINOSOS</t>
  </si>
  <si>
    <t>CULTIVO DE PLANTAS CON LAS QUE SE PREPARAN BEBIDAS</t>
  </si>
  <si>
    <t>CULTIVO DE ESPECIAS Y DE PLANTAS AROMÁTICAS, MEDICINALES Y FARMACEUTICAS</t>
  </si>
  <si>
    <t>PROPAGACIÓN DE PLANTAS</t>
  </si>
  <si>
    <t>CRÍA DE GANADO BOVINO Y BÚFALOS</t>
  </si>
  <si>
    <t>CRÍA DE CABALLOS Y OTROS EQUINOS</t>
  </si>
  <si>
    <t>CRÍA DE CAMELLOS Y OTROS CAMÉLIDOS</t>
  </si>
  <si>
    <t>CRÍA DE OVEJAS Y CABRAS</t>
  </si>
  <si>
    <t>CRÍA DE CERDOS</t>
  </si>
  <si>
    <t>CRÍA DE AVES DE CORRAL</t>
  </si>
  <si>
    <t>CRÍA DE OTROS ANIMALES</t>
  </si>
  <si>
    <t>CULTIVO DE PRODUCTOS AGRÌCOLAS EN COMBINACIÒN CON LA CRÌA DE ANIMALES</t>
  </si>
  <si>
    <t>ACTIVIDADES DE APOYO A LA AGRICULTURA</t>
  </si>
  <si>
    <t>ACTIVIDADES DE APOYO A LA GANADERÍA</t>
  </si>
  <si>
    <t>ACTIVIDADES POSCOSECHA</t>
  </si>
  <si>
    <t>TRATAMIENTO DE SEMILLAS PARA PROPAGACIÓN</t>
  </si>
  <si>
    <t>CAZA ORDINARIA Y MEDIANTE TRAMPAS Y ACTIVIDADES DE SERVICIOS CONEXAS</t>
  </si>
  <si>
    <t>SILVICULTURA Y OTRAS ACTIVIDADES FORESTALES</t>
  </si>
  <si>
    <t>EXTRACCIÓN DE MADERA</t>
  </si>
  <si>
    <t>RECOLECCIÓN DE PRODUCTOS FORESTALES DISTINTOS DE LA MADERA</t>
  </si>
  <si>
    <t>SERVICIOS DE APOYO A LA SILVICULTURA</t>
  </si>
  <si>
    <t>PESCA MARÍTIMA</t>
  </si>
  <si>
    <t>PESCA DE AGUA DULCE</t>
  </si>
  <si>
    <t>ACUICULTURA MARÍTIMA</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</si>
  <si>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</si>
  <si>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</si>
  <si>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</si>
  <si>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</si>
  <si>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</si>
  <si>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</si>
  <si>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</si>
  <si>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OTROS MINERALES METALÍFEROS NO FERROSOS</t>
  </si>
  <si>
    <t>EXTRACCIÓN DE PIEDRA, ARENA Y ARCILLA</t>
  </si>
  <si>
    <t>EXTRACCIÓN DE MINERALES PARA LA FABRICACIÓN DE ABONOS Y PRODUCTOS QUÍMICOS</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</si>
  <si>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</si>
  <si>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</si>
  <si>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</si>
  <si>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</si>
  <si>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</si>
  <si>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ELABORACIÒN Y CONSERVACIÓN DE CARNE</t>
  </si>
  <si>
    <t>ELABORACIÒN Y CONSERVACIÓN DE PESCADOS, CRUSTÁCEOS Y MOLUSCOS</t>
  </si>
  <si>
    <t>ELABORACIÒN Y CONSERVACIÓN DE FRUTAS,LEGUMBRES Y HORTALIZAS</t>
  </si>
  <si>
    <t>ELABORACIÓN DE ACEITES Y GRASAS DE ORIGEN VEGETAL Y ANIMAL</t>
  </si>
  <si>
    <t>ELABORACIÓN DE PRODUCTOS LÁCTEOS</t>
  </si>
  <si>
    <t>ELABORACIÓN DE PRODUCTOS DE MOLINERÍA.</t>
  </si>
  <si>
    <t>ELABORACIÓN DE ALMIDONES Y PRODUCTOS DERIVADOS DEL ALMIDÓN.</t>
  </si>
  <si>
    <t>ELABORACIÓN DE PRODUCTOS DE PANADERÍA</t>
  </si>
  <si>
    <t>ELABORACIÓN DE AZÚCAR</t>
  </si>
  <si>
    <t>ELABORACIÓN DE CACAO Y CHOCOLATE Y DE PRODUCTOS DE CONFITERÍA</t>
  </si>
  <si>
    <t>ELABORACIÓN DE MACARRONES, FIDEOS, ALCUZCUS Y PRODUCTOS FARINÁCEOS SIMILARES</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</si>
  <si>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</si>
  <si>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</si>
  <si>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</si>
  <si>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</si>
  <si>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</si>
  <si>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</si>
  <si>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</si>
  <si>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</si>
  <si>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</si>
  <si>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</si>
  <si>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</si>
  <si>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</si>
  <si>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ARTÍCULOS CONFECCIONADOS DE MATERIALES TEXTILES, EXCEPTO PRENDAS DE VESTIR</t>
  </si>
  <si>
    <t>FABRICACIÓN DE TAPICES Y ALFOMBRAS</t>
  </si>
  <si>
    <t>FABRICACIÓN DE CUERDAS, CORDELES, BRAMANTES Y REDES</t>
  </si>
  <si>
    <t>FABRICACIÓN DE OTROS PRODUCTOS TEXTILES N.C.P.</t>
  </si>
  <si>
    <t>FABRICACIÓN DE PRENDAS DE VESTIR, EXCEPTO PRENDAS DE PIEL</t>
  </si>
  <si>
    <t>FABRICACIÓN DE ARTÍCULOS DE PIEL</t>
  </si>
  <si>
    <t>FABRICACIÓN DE ARTICULOS DE PUNTO Y GANCHILLO</t>
  </si>
  <si>
    <t>CURTIDO Y ADOBO DE CUEROS; ADOBO Y TEÑIDO DE PIELES</t>
  </si>
  <si>
    <t>FABRICACIÓN DE MALETAS, BOLSOS DE MANO, Y ARTÍCULOS SIMILARES,Y DE ARTICULOS DE TALABARTERÍA Y GUARNICIONERÍA</t>
  </si>
  <si>
    <t>FABRICACIÓN DE CALZADO</t>
  </si>
  <si>
    <t>ASERRADOS Y ACEPILLADURA DE MADERA</t>
  </si>
  <si>
    <t>FABRICACIÓN DE HOJAS DE MADERA PARA ENCHAPADO Y TABLEROS A BASE DE MADERA</t>
  </si>
  <si>
    <t>FABRICACIÓN DE PARTES Y PIEZAS DE CARPINTERÍA PARA EDIFICIOS Y CONSTRUCCIONES</t>
  </si>
  <si>
    <t>FABRICACIÓN DE RECIPIENTES DE MADERA</t>
  </si>
  <si>
    <t>FABRICACIÓN DE OTROS PRODUCTOS DE MADERA; FABRICACIÓN DE ARTÍCULOS DE CORCHO, PAJA Y MATERIALES TRENZABLES.</t>
  </si>
  <si>
    <t>FABRICACIÓN DE PASTA DE MADERA, PAPEL Y CARTÓN</t>
  </si>
  <si>
    <t>FABRICACIÓN DEL PAPEL Y CARTÓN ONDULADO Y DE ENVASES DE PAPEL Y CARTÓN</t>
  </si>
  <si>
    <t>FABRICACIÓN DE OTROS ARTÍCULOS DEL PAPEL Y CARTÓN</t>
  </si>
  <si>
    <t>IMPRESIÓN</t>
  </si>
  <si>
    <t>ACTIVIDADES DE SERVICIOS RELACIONADAS CON LA IMPRESIÓN</t>
  </si>
  <si>
    <t>REPRODUCCIÓN DE GRABACIONES</t>
  </si>
  <si>
    <t>FABRICACIÓN DE PRODUCTOS DE HORNOS DE COQUE</t>
  </si>
  <si>
    <t>FABRICACIÓN DE PRODUCTOS DE LA REFINACIÓN DEL PETRÓLEO</t>
  </si>
  <si>
    <t>FABRICACIÓN DE SUSTANCIAS QUÍMICAS BÁSICAS</t>
  </si>
  <si>
    <t>FABRICACIÓN ABONOS Y COMPUESTOS DE NITRÓGENO</t>
  </si>
  <si>
    <t>FABRICACIÓN DE PLÁSTICOS Y DE CAUCHO SINTÉTICO EN FORMAS PRIMARIAS</t>
  </si>
  <si>
    <t>FABRICACIÓN DE PLAGUICIDAS Y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</si>
  <si>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</si>
  <si>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</si>
  <si>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OTROS PRODUCTOS QUÍMICOS N.C.P.</t>
  </si>
  <si>
    <t>FABRICACIÓN DE FIBRAS ARTIFICIALES</t>
  </si>
  <si>
    <t>FABRICACIÓN DE PRODUCTOS FARMACÉUTICOS, SUSTANCIAS QUÍMICAS MEDICINALES Y PRODUCTOS BOTÁNICOS DE USO FARMACÉUTICO</t>
  </si>
  <si>
    <t>FABRICACIÓN DE CUBIERTAS Y CÁMARAS DE CAUCHO; RECAUCHUTADO Y RENOVACIÓN DE CUBIERTAS DE CAUCHO</t>
  </si>
  <si>
    <t>FABRICACIÓN DE OTROS PRODUCTOS DE CAUCHO</t>
  </si>
  <si>
    <t>FABRICACIÓN DE PRODUCTOS DE PLÁSTICO</t>
  </si>
  <si>
    <t>FABRICACIÓN DE VIDRIO Y DE PRODUCTOS DE VIDRIO</t>
  </si>
  <si>
    <t>FABRICACIÓN DE PRODUCTOS REFRACTARIOS</t>
  </si>
  <si>
    <t>FABRICACIÓN DE MATERIALES DE CONSTRUCCIÓN DE ARCILLA</t>
  </si>
  <si>
    <t>FABRICACIÓN DE OTROS PRODUCTOS DE PORCELANA Y DE CERÁMICA</t>
  </si>
  <si>
    <t>FABRICACIÓN DE CEMENTO, CAL Y YESO</t>
  </si>
  <si>
    <t>FABRICACIÓN DE ARTÍCULOS DE HORMIGÓN, DE CEMENTO Y DE YESO</t>
  </si>
  <si>
    <t>CORTE, TALLA Y ACABADO DE LA PIEDRA</t>
  </si>
  <si>
    <t>FABRICACIÓN DE OTROS PRODUCTOS MINERALES NO METÁLICOS N.C.P.</t>
  </si>
  <si>
    <t xml:space="preserve">INDUSTRIAS BÁSICAS DE HIERRO Y ACERO </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</si>
  <si>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</si>
  <si>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</si>
  <si>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</si>
  <si>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</si>
  <si>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</si>
  <si>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LOS GENERADORES DEL VAPOR, EXCEPTO CALDERAS DE AGUA CALIENTE PARA CALEFACCIÓN CENTRAL</t>
  </si>
  <si>
    <t>FABRICACIÓN DE ARMAS Y MUNICIONES</t>
  </si>
  <si>
    <t>FORJA, PRENSADO, ESTAMPADO Y LAMINADO DE METALES; PULVIMETALURGIA</t>
  </si>
  <si>
    <t>TRATAMIENTO Y REVESTIMIENTO DE METALES; MAQUINADO</t>
  </si>
  <si>
    <t>FABRICACIÓN DE ARTÍCULOS DE CUCHILLERÍA, HERRAMIENTAS DE MANO Y ARTÍCULOS DE FERRETERÍA</t>
  </si>
  <si>
    <t>FABRICACIÓN DE OTROS PRODUCTOS ELABORADOS DE METAL N.C.P.</t>
  </si>
  <si>
    <t>FABRICACIÓN DE COMPONENTES Y TABLEROS ELECTRÓNICOS</t>
  </si>
  <si>
    <t>FABRICACIÓN DE ORDENADORES Y EQUIPO PERIFÉRICO</t>
  </si>
  <si>
    <t>FABRICACIÓN DE EQUIPOS DE COMUNICACIONES</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</si>
  <si>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</si>
  <si>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</si>
  <si>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</si>
  <si>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</si>
  <si>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</si>
  <si>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</si>
  <si>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 Y APARATOS DE DISTRIBUCIÓN Y CONTROL DE LA ENERGÍA ELÉCTRICA</t>
  </si>
  <si>
    <t>FABRICACIÓN DE PILAS, BATERÍAS Y ACUMULADORES</t>
  </si>
  <si>
    <t>FABRICACIÓN DE CABLES DE FIBRA ÓPTICA</t>
  </si>
  <si>
    <t>FABRICACIÓN DE OTROS HILOS Y CABLES ELÉCTRICOS</t>
  </si>
  <si>
    <t>FABRICACIÓN DE DISPOSITIVOS DE CABLEADO</t>
  </si>
  <si>
    <t>FABRICACIÓN DE EQUIPO ELÉCTRICO DE ILUMINACIÓN</t>
  </si>
  <si>
    <t>FABRICACIÓN DE APARATOS DE USO DOMÉSTICO</t>
  </si>
  <si>
    <t>FABRICACIÓN DE OTROS TIPOS DE EQUIPO ELÉCTRICO</t>
  </si>
  <si>
    <t>FABRICACIÓN DE MOTORES Y TURBINAS, EXCEPTO MOTORES PARA AERONAVES, VEHÍCULOS AUTOMOTORES Y MOTOCICLETAS</t>
  </si>
  <si>
    <t>FABRICACIÓN DE EQUIPO DE PROPULSIÓN DE FLUIDOS</t>
  </si>
  <si>
    <t>FABRICACIÓN DE BOMBAS, COMPRESORES, GRIFOS Y VÁLVULAS</t>
  </si>
  <si>
    <t>FABRICACIÓN DE COJINETES, ENGRANAJES, TRENES DE ENGRANAJES Y PIEZAS DE TRANSMISIÓN</t>
  </si>
  <si>
    <t>FABRICACIÓN DE HORNOS, HOGARES Y QUEMADORES</t>
  </si>
  <si>
    <t>FABRICACIÓN DE EQUIPO DE ELEVACIÓN Y MANIPULACIÓN</t>
  </si>
  <si>
    <t>FABRICACIÓN DE MAQUINARIA Y EQUIPO DE OFICINA (EXCEPTO ORDENADORES Y EQUIPO PERIFÉRICO)</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</si>
  <si>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</si>
  <si>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</si>
  <si>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</si>
  <si>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</si>
  <si>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</si>
  <si>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</si>
  <si>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</si>
  <si>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</si>
  <si>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</si>
  <si>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VEHÍCULOS AUTOMOTORES</t>
  </si>
  <si>
    <t>FABRICACIÓN DE CARROCERÍAS PARA VEHÍCULOS AUTOMOTORES; FABRICACIÓN DE REMOLQUES Y SEMIRREMOLQUES</t>
  </si>
  <si>
    <t>FABRICACIÓN DE PARTES, PIEZAS Y ACCESORIOS PARA VEHÍCULOS DE AUTOMOTORES</t>
  </si>
  <si>
    <t>CONSTRUCCIÓN DE BUQUES Y ESTRUCTURAS FLOTANTES</t>
  </si>
  <si>
    <t>CONSTRUCCIÓN DE EMBARCACIONES DE RECREO Y DEPORTE</t>
  </si>
  <si>
    <t>FABRICACIÓN DE LOCOMOTORAS Y DE MATERIAL RODANTE</t>
  </si>
  <si>
    <t>FABRICACIÓN DE AERONAVES Y  NAVES ESPACIALES Y MAQUINARIA CONEXA</t>
  </si>
  <si>
    <t>FABRICACIÓN DE VEHÍCULOS MILITARES DE COMBATE</t>
  </si>
  <si>
    <t>FABRICACIÓN DE MOTOCICLETAS</t>
  </si>
  <si>
    <t>FABRICACIÓN DE BICICLETAS Y DE SILLONES DE RUEDAS PARA INVÁLIDOS</t>
  </si>
  <si>
    <t>FABRICACIÓN DE OTROS TIPOS DE EQUIPO DE TRANSPORTE N.C.P.</t>
  </si>
  <si>
    <t>FABRICACIÓN DE MUEBLES</t>
  </si>
  <si>
    <t>FABRICACIÓN DE JOYAS Y ARTÍCULOS CONEXOS</t>
  </si>
  <si>
    <t>FABRICACIÓN DE BISUTERÍA Y ARTÍCULOS CONEXOS</t>
  </si>
  <si>
    <t>FABRICACIÓN DE INSTRUMENTOS DE MÚSICA</t>
  </si>
  <si>
    <t>FABRICACIÓN DE ARTÍCULOS DE DEPORTE</t>
  </si>
  <si>
    <t>FABRICACIÓN DE JUEGOS Y JUGUETES</t>
  </si>
  <si>
    <t>FABRICACIÓN DE INSTRUMENTOS Y MATERIALES MÉDICOS Y ODONTOLÓGICOS</t>
  </si>
  <si>
    <t>OTRAS INDUSTRIAS MANUFACTURERAS N.C.P.</t>
  </si>
  <si>
    <t>REPARACIÓN DE PRODUCTOS ELABORADOS DE METAL</t>
  </si>
  <si>
    <t>REPARACIÓN DE MAQUINARIA</t>
  </si>
  <si>
    <t>REPARACIÓN DE EQUIPO ELECTRÓNICO Y ÓPTICO</t>
  </si>
  <si>
    <t>REPARACIÓN DE EQUIPO ELÉCTRICO</t>
  </si>
  <si>
    <t>REPARACIÓN DE EQUIPO DE TRANSPORTE, EXCEPTO VEHÍCULOS AUTOMOTORES</t>
  </si>
  <si>
    <t>REPARACIÓN DE OTROS TIPOS DE EQUIPO</t>
  </si>
  <si>
    <t>INSTALACIÓN DE MAQUINARIA Y EQUIPO INDUSTRIALES</t>
  </si>
  <si>
    <t>GENERACIÓN, TRANSMISIÓN Y DISTRIBUCIÓN DE ENERGÍA ELÉCTRICA</t>
  </si>
  <si>
    <t>FABRICACIÓN DEL GAS; DISTRIBUCIÓN DE COMBUSTIBLES GASEOSOS POR TUBERÍAS</t>
  </si>
  <si>
    <t>SUMINISTRO DE VAPOR Y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</si>
  <si>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</si>
  <si>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</si>
  <si>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</si>
  <si>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</si>
  <si>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</si>
  <si>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</si>
  <si>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</si>
  <si>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</si>
  <si>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</si>
  <si>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CARRETERAS Y LÍNEAS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</si>
  <si>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</si>
  <si>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</si>
  <si>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</si>
  <si>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</si>
  <si>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</si>
  <si>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</si>
  <si>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PARA OBRAS DE CONSTRUCCIÓN</t>
  </si>
  <si>
    <t>TERMINACIÓN Y ACABADO DE EDIFICIOS</t>
  </si>
  <si>
    <t>OTRAS ACTIVIDADES ESPECIALIZADAS DE LA CONSTRUCCIÓN</t>
  </si>
  <si>
    <t>VENTA DE VEHÍCULOS AUTOMOTORES</t>
  </si>
  <si>
    <t>MANTENIMIENTO Y REPARACIÓN DE VEHÍCULOS AUTOMOTORES</t>
  </si>
  <si>
    <t>VENTAS DE PARTES, PIEZAS Y ACCESORIOS PARA VEHÍCULOS AUTOMOTORES</t>
  </si>
  <si>
    <t>VENTA, MANTENIMIENTO Y REPARACIÓN DE MOTOCICLETAS Y DE SUS PARTES, PIEZAS Y ACCESORIOS.</t>
  </si>
  <si>
    <t>VENTA AL POR MAYOR A CAMBIO DE UNA RETRIBUCIÓN O POR CONTRATA</t>
  </si>
  <si>
    <t>VENTA AL POR MAYOR DE MATERIAS PRIMAS AGROPECUARIAS Y ANIMALES VIVOS.</t>
  </si>
  <si>
    <t>VENTA AL POR MAYOR DE ALIMENTOS, BEBIDAS Y TABACO.</t>
  </si>
  <si>
    <t>VENTA AL POR MAYOR DE PRODUCTOS TEXTILES, PRENDAS DE VESTIR Y CALZADO</t>
  </si>
  <si>
    <t>VENTA AL POR MAYOR DE OTROS ENSERES DOMÉSTICOS</t>
  </si>
  <si>
    <t>VENTA AL POR MAYOR DE ORDENADORES, EQUIPO PERIFÉRICO Y PROGRAMAS DE INFORMÁTICA</t>
  </si>
  <si>
    <t>VENTA AL POR MAYOR DE EQUIPO, PARTES Y PIEZAS ELECTRÓNICOS Y DE TELECOMUNICACIONES</t>
  </si>
  <si>
    <t xml:space="preserve">VENTA AL POR MAYOR DE MAQUINARIA, EQUIPO Y MATERIALES AGROPECUARIOS </t>
  </si>
  <si>
    <t>VENTA AL POR MAYOR DE OTROS TIPOS DE MAQUINARIA Y EQUIPO</t>
  </si>
  <si>
    <t>VENTA AL POR MAYOR DE COMBUSTIBLES SÓLIDOS, LÍQUIDOS Y GASEOSOS Y  PRODUCTOS CONEXOS</t>
  </si>
  <si>
    <t>VENTA AL POR MAYOR DE METALES Y MINERALES METALÍFEROS</t>
  </si>
  <si>
    <t>VENTA AL POR MAYOR DE MATERIALES DE CONSTRUCCIÓN, ARTÍCULOS DE FERRETERÍA Y EQUIPO Y MATERIALES DE FONTANERÍA Y CALEFACCIÓN.</t>
  </si>
  <si>
    <t xml:space="preserve">VENTA AL POR MAYOR DE DESPERDICIOS, DESECHOS, CHATARRA Y OTROS PRODUCTOS N.C.P </t>
  </si>
  <si>
    <t xml:space="preserve">VENTA AL POR MAYOR NO ESPECIALIZADA </t>
  </si>
  <si>
    <t>VENTA AL POR MENOR EN COMERCIOS NO ESPECIALIZADOS CON PREDOMINIO DE LA VENTA DE ALIMENTOS, BEBIDAS O TABACO</t>
  </si>
  <si>
    <t>OTRAS ACTIVIDADES DE VENTA AL POR MENOR EN COMERCIOS NO ESPECIALIZADOS</t>
  </si>
  <si>
    <t>VENTA AL POR MENOR DE ALIMENTOS EN COMERCIOS ESPECIALIZADOS</t>
  </si>
  <si>
    <t>VENTA AL POR MENOR DE BEBIDAS EN COMERCIOS ESPECIALIZADOS</t>
  </si>
  <si>
    <t>VENTA AL POR MENOR DE PRODUCTOS DE TABACO EN COMERCIOS ESPECIALIZADOS</t>
  </si>
  <si>
    <t>VENTA AL POR MENOR DE COMBUSTIBLES PARA VEHÍCULOS AUTOMOTORES EN COMERCIOS ESPECIALIZADOS</t>
  </si>
  <si>
    <t>VENTA AL POR MENOR DE ORDENADORES, EQUIPO PERIFÉRICO, PROGRAMAS INFORMÁTICOS Y EQUIPO DE TELECOMUNICACIONES EN COMERCIOS ESPECIALIZADOS</t>
  </si>
  <si>
    <t>VENTA AL POR MENOR DE EQUIPO DE SONIDO Y DE VÍDEO EN COMERCIOS ESPECIALIZADOS</t>
  </si>
  <si>
    <t>VENTA AL POR MENOR DE PRODUCTOS TEXTILES EN COMERCIOS ESPECIALIZADOS</t>
  </si>
  <si>
    <t>VENTA AL POR MENOR DE ARTÍCULOS DE FERRETERÍA, PINTURAS Y PRODUCTOS DE VIDRIO EN COMERCIOS ESPECIALIZADOS</t>
  </si>
  <si>
    <t>VENTA AL POR MENOR DE TAPICES, ALFOMBRAS Y CUBRIMIENTOS PARA PAREDES Y PISOS EN COMERCIOS ESPECIALIZADOS</t>
  </si>
  <si>
    <t>VENTA AL POR MENOR DE APARATOS ELÉCTRICOS DE USO DOMÉSTICO,  MUEBLES, EQUIPO DE ILUMINACIÓN Y OTROS ENSERES DOMÉSTICOS EN COMERCIOS ESPECIALIZADOS</t>
  </si>
  <si>
    <t>VENTA AL POR MENOR DE LIBROS, PERIÓDICOS Y ARTÍCULOS DE PAPELERÍA EN COMERCIOS ESPECIALIZADOS</t>
  </si>
  <si>
    <t>VENTA AL POR MENOR DE GRABACIONES DE MÚSICA Y DE VÍDEO EN COMERCIOS ESPECIALIZADOS</t>
  </si>
  <si>
    <t>VENTA AL POR MENOR DE EQUIPO DE DEPORTE EN COMERCIOS ESPECIALIZADOS</t>
  </si>
  <si>
    <t>VENTA AL POR MENOR DE JUEGOS Y  JUGUETES EN COMERCIOS ESPECIALIZADOS</t>
  </si>
  <si>
    <t>VENTA AL POR MENOR DE PRENDAS DE VESTIR, CALZADO Y ARTÍCULOS DE CUERO EN COMERCIOS ESPECIALIZADOS</t>
  </si>
  <si>
    <t xml:space="preserve">VENTA AL POR MENOR DE PRODUCTOS FARMACÉUTICOS Y MEDICINALES, COSMÉTICOS Y ARTÍCULOS DE TOCADOR EN COMERCIOS ESPECIALIZADOS   </t>
  </si>
  <si>
    <t>VENTA AL POR MENOR DE OTROS PRODUCTOS NUEVOS EN COMERCIOS ESPECIALIZADOS</t>
  </si>
  <si>
    <t>VENTA AL POR MENOR DE ARTÍCULOS DE SEGUNDA MANO</t>
  </si>
  <si>
    <t xml:space="preserve">VENTA AL POR MENOR DE ALIMENTOS, BEBIDAS Y TABACO EN PUESTOS DE VENTA Y MERCADOS </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</si>
  <si>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</si>
  <si>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</si>
  <si>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</si>
  <si>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</si>
  <si>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</si>
  <si>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</si>
  <si>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 xml:space="preserve">TRANSPORTE URBANO Y SUBURBANO DE PASAJEROS POR VÍA TERRESTRE </t>
  </si>
  <si>
    <t>OTRAS ACTIVIDADES DE TRANSPORTE POR VÍA TERRESTRE</t>
  </si>
  <si>
    <t>TRANSPORTE DE CARGA POR CARRETERA</t>
  </si>
  <si>
    <t>TRANSPORTE POR TUBERÍAS</t>
  </si>
  <si>
    <t>TRANSPORTE DE PASAJEROS MARÍTIMO Y DE CABOTAJE</t>
  </si>
  <si>
    <t>TRANSPORTE DE CARGA MARÍTIMO Y DE CABOTAJE</t>
  </si>
  <si>
    <t>TRANSPORTE DE PASAJEROS POR VÍAS DE NAVEGACIÓN INTERIORES</t>
  </si>
  <si>
    <t>TRANSPORTE DE CARGA, POR VÍAS DE NAVEGACIÓN INTERIORES</t>
  </si>
  <si>
    <t>TRANSPORTE DE PASAJEROS POR VÍA AÉREA</t>
  </si>
  <si>
    <t>TRANSPORTE DE CARGA POR VÍA AÉREA</t>
  </si>
  <si>
    <t>ALMACENAMIENTO Y DEPÓSITO</t>
  </si>
  <si>
    <t>ACTIVIDADES DE SERVICIOS VINCULADAS AL TRANSPORTE TERRESTRE</t>
  </si>
  <si>
    <t>ACTIVIDADES DE SERVICIOS VINCULADAS AL TRANSPORTE ACUÁTICO</t>
  </si>
  <si>
    <t>ACTIVIDADES DE SERVICIOS VINCULADAS AL TRANSPORTE AÉREO</t>
  </si>
  <si>
    <t>MANIPULACIÓN DE CARGA</t>
  </si>
  <si>
    <t>OTRAS ACTIVIDADES DE APOYO AL TRANSPORTE</t>
  </si>
  <si>
    <t>ACTIVIDADES POSTALES</t>
  </si>
  <si>
    <t>ACTIVIDADES DE MENSAJERÍA</t>
  </si>
  <si>
    <t>ACTIVIDADES DE ALOJAMIENTO PARA ESTANCIAS CORTAS</t>
  </si>
  <si>
    <t>ACTIVIDADES DE CAMPAMENTOS, PARQUES DE VEHÍCULOS RECREATIVOS Y PARQUES DE CARAVANAS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</si>
  <si>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</si>
  <si>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</si>
  <si>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</si>
  <si>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</si>
  <si>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</si>
  <si>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</si>
  <si>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</si>
  <si>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EDICIÓN DE PERIÓDICOS, REVISTAS Y OTRAS PUBLICACIONES PERIÓDICAS</t>
  </si>
  <si>
    <t>OTRAS ACTIVIDADES DE EDICIÓN</t>
  </si>
  <si>
    <t>EDICIÓN DE PROGRAMAS DE INFORMÁTICOS</t>
  </si>
  <si>
    <t>ACTIVIDADES DE PRODUCCIÓN DE PELÍCULAS CINEMATOGRÁFICAS, VÍDEOS Y PROGRAMAS DE TELEVISIÓN</t>
  </si>
  <si>
    <t>ACTIVIDADES DE POSTPRODUCCIÓN DE PELÍCULAS CINEMATOGRÁFICAS, VÍDEOS Y PROGRAMAS DE TELEVISIÓN</t>
  </si>
  <si>
    <t>ACTIVIDADES DE DISTRIBUCIÓN DE PELÍCULAS CINEMATOGRÁFICAS, VÍDEOS Y PROGRAMAS DE TELEVISIÓN</t>
  </si>
  <si>
    <t xml:space="preserve">ACTIVIDADES DE EXHIBICIÓN DE PELÍCULAS CINEMATOGRÁFICAS Y CINTAS DE VÍDEO </t>
  </si>
  <si>
    <t>ACTIVIDADES DE GRABACIÓN DE SONIDO Y EDICIÓN DE MÚSICA</t>
  </si>
  <si>
    <t>TRANSMISIONES DE RADIO</t>
  </si>
  <si>
    <t>PROGRAMACIÓN Y TRANSMISIONES DE TELEVISIÓN</t>
  </si>
  <si>
    <t>ACTIVIDADES DE TELECOMUNICACIONES ALÁMBRICAS</t>
  </si>
  <si>
    <t>ACTIVIDADES DE TELECOMUNICACIONES INALÁMBRICAS</t>
  </si>
  <si>
    <t>ACTIVIDADES DE TELECOMUNICACIONES POR SATÉLITE.</t>
  </si>
  <si>
    <t>OTRAS ACTIVIDADES DE TELECOMUNICACIÓN.</t>
  </si>
  <si>
    <t>PROGRAMACIÓN INFORMÁTICA</t>
  </si>
  <si>
    <t>CONSULTORÍA DE INFORMÁTICA Y DE GESTIÓN DE INSTALACIONES INFORMÁTICAS</t>
  </si>
  <si>
    <t>OTRAS ACTIVIDADES DE TECNOLOGÍA DE LA INFORMACIÓN Y DE SERVICIOS INFORMÁTICOS</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</si>
  <si>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</si>
  <si>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</si>
  <si>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</si>
  <si>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</si>
  <si>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</si>
  <si>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</si>
  <si>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</si>
  <si>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</si>
  <si>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</si>
  <si>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CONCESIÓN DE CRÉDITO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</si>
  <si>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</si>
  <si>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</si>
  <si>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</si>
  <si>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</si>
  <si>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</si>
  <si>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</si>
  <si>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</si>
  <si>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</si>
  <si>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</si>
  <si>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</si>
  <si>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</si>
  <si>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</si>
  <si>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</si>
  <si>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</si>
  <si>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JURÍDICAS</t>
  </si>
  <si>
    <t>ACTIVIDADES DE CONTABILIDAD, TENEDURÍA DE LIBROS Y AUDITORÍA; CONSULTORÍA FISCAL</t>
  </si>
  <si>
    <t>ACTIVIDADES DE OFICINAS CENTRALES</t>
  </si>
  <si>
    <t>ACTIVIDADES DE CONSULTORÍA DE GESTIÓN</t>
  </si>
  <si>
    <t>ACTIVIDADES DE ARQUITECTURA E INGENIERÍA Y ACTIVIDADES CONEXAS DE CONSULTORÍA TÉCNICA</t>
  </si>
  <si>
    <t>ENSAYOS Y ANÁLISIS TÉCNICOS</t>
  </si>
  <si>
    <t>INVESTIGACIÓN Y DESARROLLO EXPERIMENTAL EN EL CAMPO DE LAS CIENCIAS NATURALES Y LA INGENIERÍA</t>
  </si>
  <si>
    <t>INVESTIGACIÓN Y DESARROLLO EXPERIMENTAL EN EL CAMPO DE LAS CIENCIAS SOCIALES Y LAS HUMANIDADES</t>
  </si>
  <si>
    <t>PUBLICIDAD</t>
  </si>
  <si>
    <t>ESTUDIOS DE MERCADO Y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</si>
  <si>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</si>
  <si>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</si>
  <si>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</si>
  <si>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</si>
  <si>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</si>
  <si>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EQUIPO RECREATIVO Y DEPORTIVO</t>
  </si>
  <si>
    <t>ALQUILER DE CINTAS DE VÍDEO Y DISCOS</t>
  </si>
  <si>
    <t xml:space="preserve">ALQUILER Y ARRENDAMIENTO DE OTROS EFECTOS PERSONALES Y ENSERES DOMÉSTICOS </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</si>
  <si>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</si>
  <si>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</si>
  <si>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</si>
  <si>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</si>
  <si>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</si>
  <si>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</si>
  <si>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ACTIVIDADES DE OPERADORES TURÍSTICOS</t>
  </si>
  <si>
    <t>OTROS SERVICIOS DE RESERVAS Y ACTIVIDADES CONEXAS</t>
  </si>
  <si>
    <t>ACTIVIDADES DE SEGURIDAD PRIVADA</t>
  </si>
  <si>
    <t>ACTIVIDADES DE SERVICIO DE SISTEMAS DE SEGURIDAD</t>
  </si>
  <si>
    <t>ACTIVIDADES DE INVESTIGACIÓN</t>
  </si>
  <si>
    <t>ACTIVIDADES COMBINADAS DE APOYO A INSTALACIONES</t>
  </si>
  <si>
    <t>LIMPIEZA GENERAL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</si>
  <si>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</si>
  <si>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</si>
  <si>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</si>
  <si>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</si>
  <si>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</si>
  <si>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</si>
  <si>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</si>
  <si>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</si>
  <si>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</si>
  <si>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</si>
  <si>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</si>
  <si>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</si>
  <si>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</si>
  <si>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</si>
  <si>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</si>
  <si>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</si>
  <si>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</si>
  <si>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</si>
  <si>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SECUNDARIA DE FORMACIÓN TÉCNICA Y PROFESIONAL</t>
  </si>
  <si>
    <t>ENSEÑANZA SUPERIOR</t>
  </si>
  <si>
    <t>EDUCACIÓN DEPORTIVA Y RECREATIVA</t>
  </si>
  <si>
    <t>ENSEÑANZA CULTURAL</t>
  </si>
  <si>
    <t>OTROS TIPOS DE ENSEÑANZA N.C.P.</t>
  </si>
  <si>
    <t>ACTIVIDADES DE APOYO A LA ENSEÑANZA</t>
  </si>
  <si>
    <t>ACTIVIDADES DE HOSPITALES</t>
  </si>
  <si>
    <t>ACTIVIDADES DE MÉDICOS Y ODONTÓLOGOS</t>
  </si>
  <si>
    <t>OTRAS ACTIVIDADES DE ATENCIÓN DE LA SALUD HUMANA</t>
  </si>
  <si>
    <t>ACTIVIDADES DE ATENCIÓN DE ENFERMERÍA EN INSTITUCIONES</t>
  </si>
  <si>
    <t>ACTIVIDADES DE ATENCIÓN EN INSTITUCIONES PARA PERSONAS CON RETRASO MENTAL, ENFERMOS MENTALES Y TOXICÓMANOS</t>
  </si>
  <si>
    <t>ACTIVIDADES DE ATENCIÓN EN INSTITUCIONES PARA PERSONAS DE EDAD PERSONAS CON DISCAPACIDAD</t>
  </si>
  <si>
    <t>OTRAS ACTIVIDADES DE ATENCIÓN EN INSTITUCIONES</t>
  </si>
  <si>
    <t>ACTIVIDADES DE ASISTENCIA SOCIAL SIN ALOJAMIENTO PARA PERSONAS DE EDAD Y PERSONAS CON DISCAPACIDAD</t>
  </si>
  <si>
    <t>OTRAS ACTIVIDADES DE ASISTENCIA SOCIAL SIN ALOJAMIENTO</t>
  </si>
  <si>
    <t>ACTIVIDADES CREATIVAS, ARTÍSTICAS Y DE ENTRETENIMIENTO</t>
  </si>
  <si>
    <t>ACTIVIDADES DE BIBLIOTECAS Y ARCHIVOS</t>
  </si>
  <si>
    <t>ACTIVIDADES DE MUSEOS Y GESTIÓN DE LUGARES Y EDIFICIOS HISTÓRICOS</t>
  </si>
  <si>
    <t>ACTIVIDADES DE JARDINES BOTÁNICOS Y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</si>
  <si>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</si>
  <si>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</si>
  <si>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</si>
  <si>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</si>
  <si>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</si>
  <si>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</si>
  <si>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</si>
  <si>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</si>
  <si>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</si>
  <si>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</si>
  <si>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ORGANIZACIONES POLÍTICAS</t>
  </si>
  <si>
    <t>ACTIVIDADES DE OTRAS ASOCIACIONES N.C.P.</t>
  </si>
  <si>
    <t>REPARACIÓN DE ORDENADORES Y EQUIPO PERIFÉRICO</t>
  </si>
  <si>
    <t>REPARACIÓN DE EQUIPOS COMUNICACIONALES</t>
  </si>
  <si>
    <t>REPARACIÓN DE APARATOS ELECTRÓNICOS DE CONSUMO</t>
  </si>
  <si>
    <t>REPARACIÓN DE APARATOS DE USO DOMÉSTICO Y EQUIPO DOMÉSTICO Y DE JARDINERÍA</t>
  </si>
  <si>
    <t>REPARACIÓN DE CALZADO Y ARTÍCULOS DE CUERO</t>
  </si>
  <si>
    <t>REPARACIÓN DE MUEBLES Y ACCESORIOS DOMÉSTICOS</t>
  </si>
  <si>
    <t>REPARACIÓN DE OTROS EFECTOS PERSONALES Y ENSERES DOMÉSTICOS</t>
  </si>
  <si>
    <t>LAVADO Y LIMPIEZA, INCLUIDA LA LIMPIEZA EN SECO, DE PRODUCTOS TEXTILES Y DE PIEL</t>
  </si>
  <si>
    <t>PELUQUERÍA Y OTROS TRATAMIENTOS DE BELLEZA</t>
  </si>
  <si>
    <t>POMPAS FÚNEBRES Y ACTIVIDADES CONEXAS</t>
  </si>
  <si>
    <t>OTRAS ACTIVIDADES DE SERVICIOS PERSONALES N.C.P.</t>
  </si>
  <si>
    <t>ACTIVIDADES DE LOS HOGARES COMO EMPLEADORES DE PERSONAL DOMÉSTICO</t>
  </si>
  <si>
    <t>ACTIVIDADES DE ORGANIZACIONES Y ÓRGANOS EXTRATERRITORIALES</t>
  </si>
  <si>
    <t>Avenida</t>
  </si>
  <si>
    <t>Registro Válido</t>
  </si>
  <si>
    <t>LLAVE</t>
  </si>
  <si>
    <t>LLAVE2</t>
  </si>
  <si>
    <t>TIPO</t>
  </si>
  <si>
    <t>Privado</t>
  </si>
  <si>
    <t>Tipo Interior</t>
  </si>
  <si>
    <t>Piso</t>
  </si>
  <si>
    <t>Paso1:</t>
  </si>
  <si>
    <t>Paso2:</t>
  </si>
  <si>
    <t>Paso3:</t>
  </si>
  <si>
    <t>Paso4:</t>
  </si>
  <si>
    <t>Moneda</t>
  </si>
  <si>
    <t>Soles</t>
  </si>
  <si>
    <t>Dólares</t>
  </si>
  <si>
    <t>Obligatorio</t>
  </si>
  <si>
    <t>Nombre de Campo</t>
  </si>
  <si>
    <t>Tipo de Campo</t>
  </si>
  <si>
    <t>Descripción de campo</t>
  </si>
  <si>
    <t>Opcional</t>
  </si>
  <si>
    <t>Elegir opciones del desglosable</t>
  </si>
  <si>
    <t>Llenado de Campo</t>
  </si>
  <si>
    <t>#</t>
  </si>
  <si>
    <t>No editable</t>
  </si>
  <si>
    <t>Elegir un tipo de interior en el desglosable de opciones, de no tenerlo puede quedar en blanco.</t>
  </si>
  <si>
    <t>Si se eligió un tipo de interior, escribir el tipo o número de interior que corresponda. Puede quedar en blanco si no se eligió algún tipo de interior.</t>
  </si>
  <si>
    <t>Alfanumérico (digitación)</t>
  </si>
  <si>
    <t>Escribir el número/letra de la manzana de la dirección, de no tenerlo puede quedar en blanco.</t>
  </si>
  <si>
    <t>Escribir el número/letra del lote de la dirección, de no tenerlo puede quedar en blanco.</t>
  </si>
  <si>
    <t>Escribir el número del kilómetro de la dirección, de no tenerlo puede quedar en blanco.</t>
  </si>
  <si>
    <t>Escribir una referencia para llegar a la dirección indicada. De no tener una referencia puede quedar en blanco.</t>
  </si>
  <si>
    <t>Elegir el tipo de uso que mejor se adapte al uso del inmueble entre las opciones del desglosable.</t>
  </si>
  <si>
    <t>Elegir el tipo de propiedad del inmueble, si es de propiedad pública o privada (dos opciones).</t>
  </si>
  <si>
    <t>Imagen Referencial</t>
  </si>
  <si>
    <t>Latitud (x)</t>
  </si>
  <si>
    <t>Estuctura formada por columnas y vigas de acero con refuerzos diagonales del mismo material.</t>
  </si>
  <si>
    <t>Minas, Carreteras, Puentes, Reservorios, Tanques De Agua, Silos, Vías Ferreas, Torres De Transmisión, Instalaciones Sanitarias, Instalaciones Eléctricas, Tuberías Enterradas, Muelles o Puertos, Estructuras Hidraulicas, Sist. De Drenaje, Riego o Alcantarillado, Represas de Agua, Aeropuertos, Sistemas De Gas Natural, Sist De Instalaciones Petroleras Y Petroquímicas, Plantas De Tratamiento De Agua, Centrales Electricas o Hidroeléctricas, Estaciones Telemétricas, Estaciones De Tren, Estructuras Especiales (Otros)</t>
  </si>
  <si>
    <t>Observaciones Adicionales</t>
  </si>
  <si>
    <t>https://maps.google.com</t>
  </si>
  <si>
    <t>Ingresar los puntos de georreferenciación arrojados en el formato (separados por una coma).</t>
  </si>
  <si>
    <t>Verificar en el mapa que la ubicación (el marcado rojo) corresponde a la dirección de la edificación (acercar lo más posible).</t>
  </si>
  <si>
    <t>Campo disponible para ingresar información adicional relevante de la ubicación (Por ejemplo: Nombre de empresa, sucursal, etc.).</t>
  </si>
  <si>
    <t>¿El tipo de uso es del edificio o del piso que se está asegurando?</t>
  </si>
  <si>
    <t>¿El número de pisos es de bien asegurado o del edificio?</t>
  </si>
  <si>
    <t>¿Que campos son obligatorios?</t>
  </si>
  <si>
    <t>¿Que sucede si la dirección no tiene número?</t>
  </si>
  <si>
    <t>¿Por que se pinta de rojo la columna de ubigeo?</t>
  </si>
  <si>
    <t>¿Qué sucede si es una esquina y tiene 2 direcciones?</t>
  </si>
  <si>
    <t>¿Qué sucede si hay refacciones, qué año se debe considerar como año de construcción?</t>
  </si>
  <si>
    <t>¿Qué sucede si no conozco el material de construcción?</t>
  </si>
  <si>
    <t>¿Qué sucede si el local tiene actividad diferente a la principal?</t>
  </si>
  <si>
    <t>Preguntas Frecuentes</t>
  </si>
  <si>
    <t>Numérico (digitación)</t>
  </si>
  <si>
    <t>Cód. CIIU</t>
  </si>
  <si>
    <t>Digitar el valor declarado de la edificación, de no asegurar edificación dejar en blanco.</t>
  </si>
  <si>
    <t>Buscar "Google maps" en el buscador de su preferencia.</t>
  </si>
  <si>
    <t>Si no corresponde, editar el detalle de la dirección dentro de la pestaña formato (Nombre de la calle, número, etc.). Hasta lograr una mejor precisión.</t>
  </si>
  <si>
    <t>¿Qué sucede si hay líneas de transmisión?</t>
  </si>
  <si>
    <t>Longitud (y)</t>
  </si>
  <si>
    <t>Condominio</t>
  </si>
  <si>
    <t>10.0M3 Construcción Informal En Albañearía</t>
  </si>
  <si>
    <t>EE Vías Férreas</t>
  </si>
  <si>
    <t>EE Estructuras Hidráulicas</t>
  </si>
  <si>
    <t>Actividades Postcosecha</t>
  </si>
  <si>
    <t>EE Centrales Eléctricas o Hidroeléctricas</t>
  </si>
  <si>
    <t>Elaboración Y Conservación De Carne</t>
  </si>
  <si>
    <t>Elaboración Y Conservación De Pescados, Crustáceos Y Moluscos</t>
  </si>
  <si>
    <t>Elaboración Y Conservación De Frutas, Legumbres Y Hortalizas</t>
  </si>
  <si>
    <t>Elaboración De Macarrones, Fideos, Alcuzcuz Y Productos Farináceos Similares</t>
  </si>
  <si>
    <t>El tipo de uso es hace referencia a la actividad económica desarrollada en el….</t>
  </si>
  <si>
    <t>Los campos obligatorios son: tipo de calle/vía, nombre de calle/vía, País, dpto., provincia, distrito, año de construcción de la edificación, tipo de material de construcción predominante, número de pisos del edificio, número de sótanos del edificio, tipo de uso y tipo de propiedad asegurada.</t>
  </si>
  <si>
    <t>Si no tiene número dejar en blanco y optar por otros campos que ayuden a la georeferenciación (Mz , Lote, Km, etc.)</t>
  </si>
  <si>
    <t>¿Que sucede si la dirección no tiene tipo de vía, es decir la dirección no tiene calle, av., etc.?</t>
  </si>
  <si>
    <t>Se deberá seleccionar al final del desplegable la opción sin tipo y completar los otros campos del detalle de la dirección de riesgo.</t>
  </si>
  <si>
    <t xml:space="preserve">La columna de ubigeo se muestra en rojo cuando el distrito, la provincia y el departamento no muestran consistencia. </t>
  </si>
  <si>
    <t>Se recomienda utilizar la dirección que contenga la avenida principal dado que el motor de búsqueda es Google maps.</t>
  </si>
  <si>
    <t>Debe guiarse de la pestaña ayuda material incluida dentro de este formato.</t>
  </si>
  <si>
    <t>Se seleccionará dentro de la columna Tipo de material la opción de Estructuras especiales y en la columna tipo de uso la opción EE Torres de transmisión.</t>
  </si>
  <si>
    <t>Actividades Recreacionales/de culto</t>
  </si>
  <si>
    <t>Centro de Salud</t>
  </si>
  <si>
    <t>Hospedaje y Hoteles</t>
  </si>
  <si>
    <t>LLAVE3</t>
  </si>
  <si>
    <t>Urb.</t>
  </si>
  <si>
    <t>Urb. Industrial</t>
  </si>
  <si>
    <t>Urb. Popular</t>
  </si>
  <si>
    <t>Urb. Residencial</t>
  </si>
  <si>
    <t>Asoc. De Vivienda</t>
  </si>
  <si>
    <t>Alameda</t>
  </si>
  <si>
    <t>RUC</t>
  </si>
  <si>
    <t>RUC N°</t>
  </si>
  <si>
    <t>DNI N°</t>
  </si>
  <si>
    <t>Tipo Conjunto Habitacional</t>
  </si>
  <si>
    <t>Nombre del Conjunto Habitacional</t>
  </si>
  <si>
    <t>Subdivisión del Conjunto Habitacional</t>
  </si>
  <si>
    <t>Nombre de Subdivisión del Conjunto Habitacional</t>
  </si>
  <si>
    <t>DESCRIPCIÓN DEL BIEN</t>
  </si>
  <si>
    <t>CLASE</t>
  </si>
  <si>
    <t>ACERVO DOCUMENTARIO</t>
  </si>
  <si>
    <t>CONTENIDO</t>
  </si>
  <si>
    <t>ANIMALES VIVOS</t>
  </si>
  <si>
    <t>BIENES REFRIGERADOS</t>
  </si>
  <si>
    <t>CUADROS Y/U OBRAS DE ARTE</t>
  </si>
  <si>
    <t>DINERO Y/O VALORES</t>
  </si>
  <si>
    <t>EMBARCACIONES EN DIQUE SECO</t>
  </si>
  <si>
    <t>EQUIPOS ELECTRONICOS</t>
  </si>
  <si>
    <t>EQUIPOS MEDICOS</t>
  </si>
  <si>
    <t>JOYAS</t>
  </si>
  <si>
    <t>MAQUINARIA MOVIL Y EQUIPOS</t>
  </si>
  <si>
    <t>MOBILIARIO EN GENERAL</t>
  </si>
  <si>
    <t>MUEBLES , UTILES Y ENSERES</t>
  </si>
  <si>
    <t>OTROS CONTENIDOS</t>
  </si>
  <si>
    <t>PLANTACIONES</t>
  </si>
  <si>
    <t>REPUESTOS Y/O HERRAMIENTAS</t>
  </si>
  <si>
    <t>VEHICULOS PROPIOS Y/O DE TERCEROS (COMO CONTENIDO)</t>
  </si>
  <si>
    <t>AVISOS LUMINOSOS Y/O PANELES DE PUBLICIDAD</t>
  </si>
  <si>
    <t>EDIFICACIÓN</t>
  </si>
  <si>
    <t>CARRETERAS</t>
  </si>
  <si>
    <t>EDIFICACION (CUANDO SE ASEGURA A VALOR COMERCIAL)</t>
  </si>
  <si>
    <t>INSTALACIONES FIJAS Y/O MEJORAS</t>
  </si>
  <si>
    <t>LINEAS DE TRANSMISION</t>
  </si>
  <si>
    <t>MUELLES Y/O EMBARCADEROS</t>
  </si>
  <si>
    <t>PISCINAS</t>
  </si>
  <si>
    <t>PISTAS, CERCOS Y/O VEREDAS</t>
  </si>
  <si>
    <t>PUENTES</t>
  </si>
  <si>
    <t>TANQUES</t>
  </si>
  <si>
    <t>TORRES DE ILUMINACION</t>
  </si>
  <si>
    <t>LUCRO CESANTE</t>
  </si>
  <si>
    <t>SELECCIONAR OTRO (OPCIONAL)</t>
  </si>
  <si>
    <t>Tipo de calle/vía</t>
  </si>
  <si>
    <t>Nombre de calle/vía</t>
  </si>
  <si>
    <t>Moneda:</t>
  </si>
  <si>
    <t>País</t>
  </si>
  <si>
    <t>Provincia</t>
  </si>
  <si>
    <t>Distrito</t>
  </si>
  <si>
    <t>Año de construcción de la edificación</t>
  </si>
  <si>
    <t>Número de pisos de la edificación</t>
  </si>
  <si>
    <t>Período  correspondiente al valor declarado de Lucro</t>
  </si>
  <si>
    <t>Tipo de material de construcción predominante 
(TEP)</t>
  </si>
  <si>
    <t>VD Lucro</t>
  </si>
  <si>
    <t>Giro del inmueble</t>
  </si>
  <si>
    <t>ABARROTES</t>
  </si>
  <si>
    <t>ACEITE</t>
  </si>
  <si>
    <t>ACERO</t>
  </si>
  <si>
    <t>ACUEDUCTOS Y/O CANALES DE RIEGO</t>
  </si>
  <si>
    <t>ADMINISTRADORA DE FONDOS DE PENSIONES - AFP</t>
  </si>
  <si>
    <t>AEROLINEA</t>
  </si>
  <si>
    <t>AEROPUERTO</t>
  </si>
  <si>
    <t>AEROSOLES</t>
  </si>
  <si>
    <t>AGENCIA DE ADUANAS</t>
  </si>
  <si>
    <t>AGENCIA DE BOLSA</t>
  </si>
  <si>
    <t>AGENCIA DE CARGA Y/U OPERADOR LOGÍSTICO</t>
  </si>
  <si>
    <t>AGENCIA DE EMPLEOS</t>
  </si>
  <si>
    <t>AGENCIA DE PUBLICIDAD</t>
  </si>
  <si>
    <t>AGENCIA DE VIAJES Y/O TURISMO</t>
  </si>
  <si>
    <t>AGENCIA NAVIERA</t>
  </si>
  <si>
    <t>AGUA</t>
  </si>
  <si>
    <t>ALAMBRES, CABLES Y CONDUCTORES ELÈCTRICOS</t>
  </si>
  <si>
    <t>ALCOHOL</t>
  </si>
  <si>
    <t>ALFOMBRAS Y/O TAPICES</t>
  </si>
  <si>
    <t>ALGODÓN</t>
  </si>
  <si>
    <t>ALIMENTOS</t>
  </si>
  <si>
    <t>ALMACENES GENERALES</t>
  </si>
  <si>
    <t>ALOJAMIENTO</t>
  </si>
  <si>
    <t>ANTIGÜEDADES Y/U OBJETOS DE ARTE, MUSEO</t>
  </si>
  <si>
    <t>ARMAS DE FUEGO Y/O MUNICIONES</t>
  </si>
  <si>
    <t>ARTESANÍAS (EXCLUYENDO PLATERIA)</t>
  </si>
  <si>
    <t>ARTÍCULOS DE LIMPIEZA E HIGIENE</t>
  </si>
  <si>
    <t>ARTÍCULOS DE METAL</t>
  </si>
  <si>
    <t>ARTÍCULOS DEPORTIVOS</t>
  </si>
  <si>
    <t>ARTÍCULOS ELECTRODOMÉSTICOS</t>
  </si>
  <si>
    <t>ARTÍCULOS FOTOGRÁFICOS</t>
  </si>
  <si>
    <t>ARTÍCULOS Y ÚTILES DE OFICINA</t>
  </si>
  <si>
    <t>ASBESTO</t>
  </si>
  <si>
    <t>ASCENSORES</t>
  </si>
  <si>
    <t>ASTILLEROS</t>
  </si>
  <si>
    <t>AUDITORIO, TEATRO</t>
  </si>
  <si>
    <t>AUTOMOTORES, PLANTA DE ENSAMBLAJE</t>
  </si>
  <si>
    <t>BAÑOS TURCOS Y/O  SAUNAS Y/O SPA</t>
  </si>
  <si>
    <t>BARES Y/O CANTINAS Y/O PUBS</t>
  </si>
  <si>
    <t>BARNICES Y/O SOLVENTES</t>
  </si>
  <si>
    <t>BATERÍAS</t>
  </si>
  <si>
    <t>BAZAR</t>
  </si>
  <si>
    <t>BIBLIOTECA</t>
  </si>
  <si>
    <t>BICICLETAS</t>
  </si>
  <si>
    <t>BIOCOMBUSTIBLE</t>
  </si>
  <si>
    <t>BISUTERIA</t>
  </si>
  <si>
    <t>BODEGA - MINIMARKET</t>
  </si>
  <si>
    <t>BOWLING Y/O BILLAR</t>
  </si>
  <si>
    <t>CABINAS INTERNET</t>
  </si>
  <si>
    <t>CABLES ELECTRICOS</t>
  </si>
  <si>
    <t>CABLES ELÉCTRICOS</t>
  </si>
  <si>
    <t>CAFÉ Y DERIVADOS DEL CACAO</t>
  </si>
  <si>
    <t>CAFETERÍA</t>
  </si>
  <si>
    <t>CALZADO, ZAPATOS , ZAPATILLAS</t>
  </si>
  <si>
    <t>CAMAL</t>
  </si>
  <si>
    <t>CARBÓN Y NEGRO DE HUMO</t>
  </si>
  <si>
    <t>CÁRCEL</t>
  </si>
  <si>
    <t>CARNICERÍAS</t>
  </si>
  <si>
    <t>CASA DE CAMBIO</t>
  </si>
  <si>
    <t>CASA DE CAMPO</t>
  </si>
  <si>
    <t>CASA DE EMPEÑO</t>
  </si>
  <si>
    <t>CASA DE PLAYA</t>
  </si>
  <si>
    <t>CASA HABITACIÓN</t>
  </si>
  <si>
    <t>CAUCHO</t>
  </si>
  <si>
    <t>CEMENTO, CONCRETO Y SIMILARES</t>
  </si>
  <si>
    <t>CENTRO COMERCIAL</t>
  </si>
  <si>
    <t>CENTROS DE EDUCACIÓN</t>
  </si>
  <si>
    <t>CERÁMICOS,PORCELANAS Y SIMILARES</t>
  </si>
  <si>
    <t>CERVECERÍAS Y/O MALTERÍAS</t>
  </si>
  <si>
    <t>CHANCADORA DE PIEDRAS</t>
  </si>
  <si>
    <t>CINES</t>
  </si>
  <si>
    <t>CINTAS ADHESIVAS Y/O ETIQUETAS AUTOADHESIVAS</t>
  </si>
  <si>
    <t>CLUBES Y/O CENTROS DE ESPARCIMIENTO</t>
  </si>
  <si>
    <t>COLCHONES, ESPUMAS, ALMOHADAS Y AFINES</t>
  </si>
  <si>
    <t>COMPUTADORAS (EQUIPOS Y/O SUMINISTRO)</t>
  </si>
  <si>
    <t>CONCESIONARIA DE LA RED VIAL</t>
  </si>
  <si>
    <t>CONSULTORIA Y ASESORAMIENTO</t>
  </si>
  <si>
    <t>CONTRATISTA CONSTRUCTOR</t>
  </si>
  <si>
    <t>CONTRATISTA MINERO</t>
  </si>
  <si>
    <t>COOP. DE AHORRO Y CREDITO</t>
  </si>
  <si>
    <t>COOPERATIVA DE TRABAJO</t>
  </si>
  <si>
    <t>CORREO - SERVICIO POSTAL</t>
  </si>
  <si>
    <t>COSMÉTICOS Y PRODUCTOS DE BELLEZA</t>
  </si>
  <si>
    <t>COURIER - SERVICIO DE MENSAJERIA</t>
  </si>
  <si>
    <t>CRISTAL Y VIDRIO</t>
  </si>
  <si>
    <t>CUERDAS, LANAS E HILOS</t>
  </si>
  <si>
    <t>CUERO Y ARTICULOS DE</t>
  </si>
  <si>
    <t>CUERO Y ARTÍCULOS DE</t>
  </si>
  <si>
    <t>CUERO, CURTIEMBRE, CURTIDURÍA</t>
  </si>
  <si>
    <t>CULTIVOS, COSECHAS</t>
  </si>
  <si>
    <t>DECORACIÓN</t>
  </si>
  <si>
    <t>DEPENDENCIAS GUBERNAMENTALES</t>
  </si>
  <si>
    <t>DESALINIZACIÓN</t>
  </si>
  <si>
    <t>DESTILERÍA</t>
  </si>
  <si>
    <t>DETERGENTES</t>
  </si>
  <si>
    <t>DISCOS Y/O CINTAS Y/O CASSETTES Y/O AFINES</t>
  </si>
  <si>
    <t>DISCOTECAS,CLUBES NOCTURNOS,SALONES DE BAILE</t>
  </si>
  <si>
    <t>DULCES Y/O GOLOSINAS Y/O CONFITERÍA</t>
  </si>
  <si>
    <t>EDITORAS, DIARIOS Y REVISTAS</t>
  </si>
  <si>
    <t>EMBARCACIONES</t>
  </si>
  <si>
    <t>EMBOTELLADORA</t>
  </si>
  <si>
    <t>EMPRESA  FERROVIARIA</t>
  </si>
  <si>
    <t>EMPRESA DE COBRANZA</t>
  </si>
  <si>
    <t>EMPRESA DE LIMPIEZA Y MANTENIMIENTO</t>
  </si>
  <si>
    <t>EMPRESA DE VIGILANCIA Y SEGURIDAD</t>
  </si>
  <si>
    <t>ENERGÍA</t>
  </si>
  <si>
    <t>ENVASADORA, CONSERVADORA</t>
  </si>
  <si>
    <t>EQUIPO MÉDICO</t>
  </si>
  <si>
    <t>EQUIPOS DE COMUNICACIÓN, TELÉFONOS, RADIO, CELULAR</t>
  </si>
  <si>
    <t>EQUIPOS ELECTRÓNICOS</t>
  </si>
  <si>
    <t>ESTACIONES DE PESADO</t>
  </si>
  <si>
    <t>ESTACIONES DE SERVICIO (GRIFOS) , SERVICIO MECÁNIC</t>
  </si>
  <si>
    <t>ESTACIONES METEREOLÓGICAS</t>
  </si>
  <si>
    <t>ESTUDIO DE GRABACIÓN</t>
  </si>
  <si>
    <t>ESTUDIO FOTOGRAFICO</t>
  </si>
  <si>
    <t>ESTUDIO FOTOGRÁFICO</t>
  </si>
  <si>
    <t>ESTUDIOS JURÍDICOS, ABOGADOS</t>
  </si>
  <si>
    <t>EXPLOSIVOS</t>
  </si>
  <si>
    <t>FARMACIAS Y/O BOTICAS</t>
  </si>
  <si>
    <t>FERIAS</t>
  </si>
  <si>
    <t>FERRETERÍA</t>
  </si>
  <si>
    <t>FERTILIZANTES</t>
  </si>
  <si>
    <t>FINANCIERAS</t>
  </si>
  <si>
    <t>FLORERÍA</t>
  </si>
  <si>
    <t>FOSFORERIA</t>
  </si>
  <si>
    <t>FOSFORERÍA</t>
  </si>
  <si>
    <t>FOTOCOPIADORAS</t>
  </si>
  <si>
    <t>FRIGORÍFICO</t>
  </si>
  <si>
    <t>FUEGOS ARTIFICIALES Y ARTEFACTOS PIROTÉCNICOS</t>
  </si>
  <si>
    <t>FUMIGACIÓN</t>
  </si>
  <si>
    <t>FUNDICIÓN DE METAL</t>
  </si>
  <si>
    <t>FUNDO AGRÍCOLA, HACIENDAS</t>
  </si>
  <si>
    <t>FUNGICIDAS,INSECTICIDAS,HERBICIDAS,PESTICIDAS</t>
  </si>
  <si>
    <t>FUNICULAR</t>
  </si>
  <si>
    <t>GALERIAS COMERCIALES</t>
  </si>
  <si>
    <t>GAS NATURAL</t>
  </si>
  <si>
    <t>GASES INDUSTRIALES</t>
  </si>
  <si>
    <t>GIMNASIO</t>
  </si>
  <si>
    <t>GRANJAS Y/O AVÍCOLAS Y/O ESTABLOS</t>
  </si>
  <si>
    <t>GRANOS</t>
  </si>
  <si>
    <t>HARINA Y/O ACEITE DE PESCADO</t>
  </si>
  <si>
    <t>HELADOS</t>
  </si>
  <si>
    <t>HIELO</t>
  </si>
  <si>
    <t>HORTALIZAS Y FRUTAS</t>
  </si>
  <si>
    <t>INDUSTRIA GRÁFICA, IMPRENTA</t>
  </si>
  <si>
    <t>INGENIO AZUCARERO</t>
  </si>
  <si>
    <t>INMOBILIARIA</t>
  </si>
  <si>
    <t>INSTITUCIONES RELIGIOSAS</t>
  </si>
  <si>
    <t>INSTRUMENTOS MUSICALES</t>
  </si>
  <si>
    <t>JOYERÍA</t>
  </si>
  <si>
    <t>JUGUETERÍA</t>
  </si>
  <si>
    <t>LABORATORIO</t>
  </si>
  <si>
    <t>LÁCTEOS</t>
  </si>
  <si>
    <t>LADRILLOS</t>
  </si>
  <si>
    <t>LANGOSTINERAS / CRIADERO DE LANGOSTINOS</t>
  </si>
  <si>
    <t>LAVANDERIA</t>
  </si>
  <si>
    <t>LEVADURA</t>
  </si>
  <si>
    <t>LIBRERÍA (SÓLO LIBROS, REVISTAS)</t>
  </si>
  <si>
    <t>LICORERÍA</t>
  </si>
  <si>
    <t>LLANTAS</t>
  </si>
  <si>
    <t>LOCAL DESOCUPADO</t>
  </si>
  <si>
    <t>LUBRICANTES</t>
  </si>
  <si>
    <t>MADERA Y/O AGLOMERADOS Y/O SIMILARES</t>
  </si>
  <si>
    <t>MAQUINARIA, EQUIPOS, REPUESTOS</t>
  </si>
  <si>
    <t>MATERIALES DE CONSTRUCCIÓN</t>
  </si>
  <si>
    <t>MECHAS</t>
  </si>
  <si>
    <t>MERCADOS, SUPERMERCADOS E HIPERMERCADOS</t>
  </si>
  <si>
    <t>METALMECÁNICA</t>
  </si>
  <si>
    <t>MINERÍA</t>
  </si>
  <si>
    <t>MOLINERA</t>
  </si>
  <si>
    <t>MUEBLES, PARA EL HOGAR, METÁLICOS SIN TAPIZADO</t>
  </si>
  <si>
    <t>MUELLES Y DESEMBARCADEROS</t>
  </si>
  <si>
    <t>NITROCELULOSA</t>
  </si>
  <si>
    <t>NOTARÍA</t>
  </si>
  <si>
    <t>OPTICAS</t>
  </si>
  <si>
    <t>ORFEBRERÍA (JOYAS, PLATERÍA)</t>
  </si>
  <si>
    <t>ORGANISMO NO GUBERNAMENTAL</t>
  </si>
  <si>
    <t>ORTOPEDIA</t>
  </si>
  <si>
    <t>OSMOSIS, PLANTAS DE INVERSIÒN</t>
  </si>
  <si>
    <t>PANADERÍA</t>
  </si>
  <si>
    <t>PANIFICACIÓN</t>
  </si>
  <si>
    <t>PAPEL Y CARTÓN</t>
  </si>
  <si>
    <t>PARQUES DE DIVERSIONES</t>
  </si>
  <si>
    <t>PASAMANERÍA - AVIOS TEXTILES</t>
  </si>
  <si>
    <t>PEGAMENTOS</t>
  </si>
  <si>
    <t>PELETERIAS (CONFECCIÓN PRENDAS EN CUERO)</t>
  </si>
  <si>
    <t>PELETERÍAS (CONFECCIÓN PRENDAS EN CUERO)</t>
  </si>
  <si>
    <t>PELÍCULAS (EXCLUYENDO NITRATO DE CELULOSA)</t>
  </si>
  <si>
    <t>PELUQUERIA</t>
  </si>
  <si>
    <t>PETRÓLEO Y SUS DERIVADOS</t>
  </si>
  <si>
    <t>PINTURAS Y/O TINTES AL AGUA Y/O NATURALES</t>
  </si>
  <si>
    <t>PINTURAS Y/O TINTES COMBUSTIBLES / INFLAMABLES</t>
  </si>
  <si>
    <t>PISCIGRANJAS / CRIADERO DE PECES</t>
  </si>
  <si>
    <t>PLÁSTICOS, MATERIALES SINTETICOS, JEBES</t>
  </si>
  <si>
    <t>PLAYA DE ESTACIONAMIENTO</t>
  </si>
  <si>
    <t>PRENDAS DE VESTIR - BOUTIQUE</t>
  </si>
  <si>
    <t>PRODUCTOS FARMACÉUTICOS</t>
  </si>
  <si>
    <t>PRODUCTOS/INSUMOS QUÍMICOS PARA LA INDUSTRIA</t>
  </si>
  <si>
    <t>PUERTOS</t>
  </si>
  <si>
    <t>REDES DE PESCA</t>
  </si>
  <si>
    <t>RELOJERÍAS</t>
  </si>
  <si>
    <t>RESIDUOS / DESECHOS</t>
  </si>
  <si>
    <t>RESTAURANTE</t>
  </si>
  <si>
    <t>SALÓN DE BELLEZA Y/O PELUQUERIA</t>
  </si>
  <si>
    <t>SALÓN DE JUEGOS ELECTRÓNICOS</t>
  </si>
  <si>
    <t>SALONES DE JUEGO, APUESTAS</t>
  </si>
  <si>
    <t>SALUD</t>
  </si>
  <si>
    <t>SANITARIO, MÁRMOL Y LAJA</t>
  </si>
  <si>
    <t>SEGUROS</t>
  </si>
  <si>
    <t>SERVICIO DE TELECOMUNICACIÓN</t>
  </si>
  <si>
    <t>SERVICIOS FUNERARIOS</t>
  </si>
  <si>
    <t>TABACO</t>
  </si>
  <si>
    <t>TAPICERÍA EN GENERAL</t>
  </si>
  <si>
    <t>TELAS</t>
  </si>
  <si>
    <t>TELEFONÍA MÓVIL (CELULARES)</t>
  </si>
  <si>
    <t>TEXTIL</t>
  </si>
  <si>
    <t>TIENDAS POR DEPARTAMENTO</t>
  </si>
  <si>
    <t>TINTA A BASE DE SOLVENTES O INFLAMABLES</t>
  </si>
  <si>
    <t>TRANSPORTE DE CARGA</t>
  </si>
  <si>
    <t>TRANSPORTE DE VALORES (CUSTODIA)</t>
  </si>
  <si>
    <t>TRANSPORTE PÚBLICO Y PRIVADO DE PASAJEROS</t>
  </si>
  <si>
    <t>VALE PARKING</t>
  </si>
  <si>
    <t>VEHÍCULOS Y/O AUTOMÓVILES</t>
  </si>
  <si>
    <t>VELAS</t>
  </si>
  <si>
    <t>VENTA DE VEHÍCULOS, CONCESIONARIO</t>
  </si>
  <si>
    <t>VETERINARIA</t>
  </si>
  <si>
    <t>VÍAS, MEDIOS DE COMUNICACIÓN</t>
  </si>
  <si>
    <t>VIVERO</t>
  </si>
  <si>
    <t>YESO, CAL</t>
  </si>
  <si>
    <t>GIROS</t>
  </si>
  <si>
    <t>GIRO DE NEGOCIO</t>
  </si>
  <si>
    <t>OCUPACIÓN</t>
  </si>
  <si>
    <t>COMERCIO (VENTA)</t>
  </si>
  <si>
    <t>OFICINA</t>
  </si>
  <si>
    <t>SISTEMA DE CANALES</t>
  </si>
  <si>
    <t>COUNTER</t>
  </si>
  <si>
    <t>HANGAR</t>
  </si>
  <si>
    <t>AGUA POTABLE, ALCANTARILLADO</t>
  </si>
  <si>
    <t>PLANTA DE TRATAMIENTO</t>
  </si>
  <si>
    <t>PLANTA DE DISTRIBUCION</t>
  </si>
  <si>
    <t>RESERVORIOS</t>
  </si>
  <si>
    <t>DESMOTADORA</t>
  </si>
  <si>
    <t>LIOFILIZADORA</t>
  </si>
  <si>
    <t>INDUSTRIA/FABRICA/PLANTA PROCESADORA</t>
  </si>
  <si>
    <t>HOSTAL</t>
  </si>
  <si>
    <t>HOSPEDAJE</t>
  </si>
  <si>
    <t>HOTEL</t>
  </si>
  <si>
    <t>MUSEO</t>
  </si>
  <si>
    <t>TALLER DE MANTENIMIENTO Y/O REPARACIÓN</t>
  </si>
  <si>
    <t>TEATRO</t>
  </si>
  <si>
    <t>AUDITORIO</t>
  </si>
  <si>
    <t>CASINO</t>
  </si>
  <si>
    <t>UNIVERSIDADES</t>
  </si>
  <si>
    <t>INSTITUTOS</t>
  </si>
  <si>
    <t>ACADEMIAS</t>
  </si>
  <si>
    <t>COLEGIOS</t>
  </si>
  <si>
    <t>TALLER</t>
  </si>
  <si>
    <t>CONSTRUCCION</t>
  </si>
  <si>
    <t>TALLER DE MANTENIMIENTO</t>
  </si>
  <si>
    <t>MAQUINARIA EN OBRA</t>
  </si>
  <si>
    <t>ENTIDADES FINANCIERAS</t>
  </si>
  <si>
    <t>DISTRIBUIDORA</t>
  </si>
  <si>
    <t>EDITORA</t>
  </si>
  <si>
    <t>TRANSPORTES</t>
  </si>
  <si>
    <t>CENTRALES COMBINADAS</t>
  </si>
  <si>
    <t>PROCESADORA DE RESIDUOS</t>
  </si>
  <si>
    <t>SUB ESTACIONES</t>
  </si>
  <si>
    <t>CON ALMACENAMIENTO DE INFLAMABLES</t>
  </si>
  <si>
    <t>SIN ALMACENAMIENTO DE INFLAMABLES</t>
  </si>
  <si>
    <t>BANCO</t>
  </si>
  <si>
    <t>EDPYMES</t>
  </si>
  <si>
    <t>CAJAS DE AHORRO Y PRESTAMO</t>
  </si>
  <si>
    <t>COOPERATIVAS</t>
  </si>
  <si>
    <t>MUTUALES/PRESTAMISTAS</t>
  </si>
  <si>
    <t>CAJAS RURALES</t>
  </si>
  <si>
    <t>BOLSA DE VALORES</t>
  </si>
  <si>
    <t>TALLER Y/O  ENSAMBLADORA</t>
  </si>
  <si>
    <t>CENTRO DE COPIAS</t>
  </si>
  <si>
    <t>FUNDO</t>
  </si>
  <si>
    <t>HACIENDA</t>
  </si>
  <si>
    <t>ENVASADORA</t>
  </si>
  <si>
    <t>GASODUCTO</t>
  </si>
  <si>
    <t>AVES</t>
  </si>
  <si>
    <t>GANADO VACUNO</t>
  </si>
  <si>
    <t>GANADO OVINO</t>
  </si>
  <si>
    <t>GANADO PORCINO</t>
  </si>
  <si>
    <t>CONVENTOS</t>
  </si>
  <si>
    <t>IGLESIAS</t>
  </si>
  <si>
    <t>LANGOSTINERAS</t>
  </si>
  <si>
    <t>LIBROS Y REVISTAS</t>
  </si>
  <si>
    <t>LOTERIA</t>
  </si>
  <si>
    <t>ASERRADERO</t>
  </si>
  <si>
    <t>MUEBLERIA/EBANISTERIA</t>
  </si>
  <si>
    <t>PLANTA CONCENTRADORA</t>
  </si>
  <si>
    <t>CAMPAMENTO MINERO</t>
  </si>
  <si>
    <t>MINA TAJO ABIERTO</t>
  </si>
  <si>
    <t>PLANTA DE MOLIENDA</t>
  </si>
  <si>
    <t>RECICLAJE</t>
  </si>
  <si>
    <t>BELLEZA</t>
  </si>
  <si>
    <t>FRACCIONAMIENTO GLP</t>
  </si>
  <si>
    <t>OLEODUCTO</t>
  </si>
  <si>
    <t>PISCIGRANJAS</t>
  </si>
  <si>
    <t>HOSPITALES</t>
  </si>
  <si>
    <t>CONSULTORIOS</t>
  </si>
  <si>
    <t>EMPRESA DE SEGUROS</t>
  </si>
  <si>
    <t>CORREDOR DE SEGUROS</t>
  </si>
  <si>
    <t>CORREDOR DE REASEGUROS</t>
  </si>
  <si>
    <t>AJUSTADOR DE SEGUROS</t>
  </si>
  <si>
    <t>CENTRALES</t>
  </si>
  <si>
    <t>TRANSMISOR</t>
  </si>
  <si>
    <t>ANTENA</t>
  </si>
  <si>
    <t>FUNERARIA</t>
  </si>
  <si>
    <t>CEMENTERIO</t>
  </si>
  <si>
    <t>TINTORERIA Y/O LAVANDERIA</t>
  </si>
  <si>
    <t>CONFECCIONES</t>
  </si>
  <si>
    <t>TRAGAMONEDAS</t>
  </si>
  <si>
    <t>TERMINAL TERRESTRE</t>
  </si>
  <si>
    <t>AUTOBOUTIQUE, REPUESTOS Y/O ACCESORIOS</t>
  </si>
  <si>
    <t>CONCESIONARIO</t>
  </si>
  <si>
    <t>RED FERROVIARIA</t>
  </si>
  <si>
    <t>FERROCARRILES</t>
  </si>
  <si>
    <t>Registro Válido VD</t>
  </si>
  <si>
    <t>Nombre/ Razón Social:</t>
  </si>
  <si>
    <t>EE</t>
  </si>
  <si>
    <t>01 Minas</t>
  </si>
  <si>
    <t>02 Carreteras</t>
  </si>
  <si>
    <t>03 Puentes</t>
  </si>
  <si>
    <t>04 Reservorios</t>
  </si>
  <si>
    <t>05 Tanques De Agua</t>
  </si>
  <si>
    <t>06 Silos</t>
  </si>
  <si>
    <t>07 Vías Férreas</t>
  </si>
  <si>
    <t>08 Torres De Transmisión</t>
  </si>
  <si>
    <t>09 Instalaciones Sanitarias</t>
  </si>
  <si>
    <t>10 Instalaciones Eléctricas</t>
  </si>
  <si>
    <t>11 Tuberías Enterradas</t>
  </si>
  <si>
    <t>12 Muelles o Puertos</t>
  </si>
  <si>
    <t>13 Estructuras Hidráulicas</t>
  </si>
  <si>
    <t>15 Represas de Agua</t>
  </si>
  <si>
    <t>16 Aeropuertos</t>
  </si>
  <si>
    <t>17 Sistemas De Gas Natural</t>
  </si>
  <si>
    <t>19 Plantas De Tratamiento De Agua</t>
  </si>
  <si>
    <t>20 Centrales Eléctricas o Hidroeléctricas</t>
  </si>
  <si>
    <t>21 Estaciones Telemétricas</t>
  </si>
  <si>
    <t>22 Estaciones De Tren</t>
  </si>
  <si>
    <t>14 Sistemas De Drenaje, Riego o Alcantarillado</t>
  </si>
  <si>
    <t>23 Otros</t>
  </si>
  <si>
    <t>No aplica</t>
  </si>
  <si>
    <t>Descripción CIIU</t>
  </si>
  <si>
    <t>Tipo de documento:</t>
  </si>
  <si>
    <t>ABARROTES - DEPOSITO (ALMACEN)</t>
  </si>
  <si>
    <t>ABARROTES - COMERCIO (VENTA)</t>
  </si>
  <si>
    <t>ABARROTES - OFICINA</t>
  </si>
  <si>
    <t>ACEITE - DEPOSITO (ALMACEN)</t>
  </si>
  <si>
    <t>ACEITE - COMERCIO (VENTA)</t>
  </si>
  <si>
    <t>ACEITE - OFICINA</t>
  </si>
  <si>
    <t>ACEITE - INDUSTRIA (FABRICA)</t>
  </si>
  <si>
    <t>ACERO - DEPOSITO (ALMACEN)</t>
  </si>
  <si>
    <t>ACERO - COMERCIO (VENTA)</t>
  </si>
  <si>
    <t>ACERO - FUNDICION Y/O LAMINACION</t>
  </si>
  <si>
    <t>ACUEDUCTOS Y/O CANALES DE RIEGO - OFICINA</t>
  </si>
  <si>
    <t>ACUEDUCTOS Y/O CANALES DE RIEGO - SISTEMA DE CANALES</t>
  </si>
  <si>
    <t>ADMINISTRADORA DE FONDOS DE PENSIONES - AFP - ADMINISTRADORA DE FONDOS DE PENSIONES - AFP</t>
  </si>
  <si>
    <t>AEROLINEA - COUNTER</t>
  </si>
  <si>
    <t>AEROLINEA - OFICINA</t>
  </si>
  <si>
    <t>AEROLINEA - HANGAR</t>
  </si>
  <si>
    <t>AEROPUERTO - AEROPUERTO</t>
  </si>
  <si>
    <t>AEROSOLES - DEPOSITO (ALMACEN)</t>
  </si>
  <si>
    <t>AEROSOLES - COMERCIO (VENTA)</t>
  </si>
  <si>
    <t>AEROSOLES - OFICINA</t>
  </si>
  <si>
    <t>AEROSOLES - INDUSTRIA (FABRICA)</t>
  </si>
  <si>
    <t>AGENCIA DE ADUANAS - DEPOSITO (ALMACEN)</t>
  </si>
  <si>
    <t>AGENCIA DE BOLSA - AGENCIA DE BOLSA</t>
  </si>
  <si>
    <t>AGENCIA DE EMPLEOS - OFICINA</t>
  </si>
  <si>
    <t>AGENCIA DE PUBLICIDAD - OFICINA</t>
  </si>
  <si>
    <t>AGENCIA DE VIAJES Y/O TURISMO - AGENCIA DE VIAJES Y/O TURISMO</t>
  </si>
  <si>
    <t>AGENCIA DE VIAJES Y/O TURISMO - COUNTER</t>
  </si>
  <si>
    <t>AGENCIA NAVIERA - DEPOSITO (ALMACEN)</t>
  </si>
  <si>
    <t>AGUA - AGUA POTABLE, ALCANTARILLADO</t>
  </si>
  <si>
    <t>AGUA - PLANTA DE TRATAMIENTO</t>
  </si>
  <si>
    <t>AGUA - PLANTA DE DISTRIBUCION</t>
  </si>
  <si>
    <t>AGUA - RESERVORIOS</t>
  </si>
  <si>
    <t>ALAMBRES, CABLES Y CONDUCTORES ELÈCTRICOS - DEPOSITO (ALMACEN)</t>
  </si>
  <si>
    <t>ALAMBRES, CABLES Y CONDUCTORES ELÈCTRICOS - COMERCIO (VENTA)</t>
  </si>
  <si>
    <t>ALAMBRES, CABLES Y CONDUCTORES ELÈCTRICOS - OFICINA</t>
  </si>
  <si>
    <t>ALAMBRES, CABLES Y CONDUCTORES ELÈCTRICOS - INDUSTRIA (FABRICA)</t>
  </si>
  <si>
    <t>ALCOHOL - DEPOSITO (ALMACEN)</t>
  </si>
  <si>
    <t>ALCOHOL - COMERCIO (VENTA)</t>
  </si>
  <si>
    <t>ALCOHOL - OFICINA</t>
  </si>
  <si>
    <t>ALCOHOL - INDUSTRIA (FABRICA)</t>
  </si>
  <si>
    <t>ALFOMBRAS Y/O TAPICES - DEPOSITO (ALMACEN)</t>
  </si>
  <si>
    <t>ALFOMBRAS Y/O TAPICES - COMERCIO (VENTA)</t>
  </si>
  <si>
    <t>ALFOMBRAS Y/O TAPICES - OFICINA</t>
  </si>
  <si>
    <t>ALFOMBRAS Y/O TAPICES - INDUSTRIA (FABRICA)</t>
  </si>
  <si>
    <t>ALGODÓN - DEPOSITO (ALMACEN)</t>
  </si>
  <si>
    <t>ALGODÓN - OFICINA</t>
  </si>
  <si>
    <t>ALGODÓN - DESMOTADORA</t>
  </si>
  <si>
    <t>ALIMENTOS - DEPOSITO (ALMACEN)</t>
  </si>
  <si>
    <t>ALIMENTOS - OFICINA</t>
  </si>
  <si>
    <t>ALIMENTOS - LIOFILIZADORA</t>
  </si>
  <si>
    <t>ALIMENTOS - INDUSTRIA/FABRICA/PLANTA PROCESADORA</t>
  </si>
  <si>
    <t>ALMACENES GENERALES - DEPOSITO (ALMACEN)</t>
  </si>
  <si>
    <t>ALMACENES GENERALES - OFICINA</t>
  </si>
  <si>
    <t>ALOJAMIENTO - HOSTAL</t>
  </si>
  <si>
    <t>ALOJAMIENTO - HOSPEDAJE</t>
  </si>
  <si>
    <t>ALOJAMIENTO - HOTEL</t>
  </si>
  <si>
    <t>ANTIGÜEDADES Y/U OBJETOS DE ARTE, MUSEO - GALERIAS DE ARTE</t>
  </si>
  <si>
    <t>ANTIGÜEDADES Y/U OBJETOS DE ARTE, MUSEO - COMERCIO (VENTA)</t>
  </si>
  <si>
    <t>ANTIGÜEDADES Y/U OBJETOS DE ARTE, MUSEO - MUSEO</t>
  </si>
  <si>
    <t>ARMAS DE FUEGO Y/O MUNICIONES - DEPOSITO (ALMACEN)</t>
  </si>
  <si>
    <t>ARMAS DE FUEGO Y/O MUNICIONES - COMERCIO (VENTA)</t>
  </si>
  <si>
    <t>ARMAS DE FUEGO Y/O MUNICIONES - OFICINA</t>
  </si>
  <si>
    <t>ARMAS DE FUEGO Y/O MUNICIONES - INDUSTRIA (FABRICA)</t>
  </si>
  <si>
    <t>ASBESTO - OFICINA</t>
  </si>
  <si>
    <t>ASBESTO - INDUSTRIA (FABRICA)</t>
  </si>
  <si>
    <t>ASCENSORES - TALLER DE MANTENIMIENTO Y/O REPARACIÓN</t>
  </si>
  <si>
    <t>ASCENSORES - OFICINA</t>
  </si>
  <si>
    <t>ASCENSORES - INDUSTRIA (FABRICA)</t>
  </si>
  <si>
    <t>ASTILLEROS - TALLERES DE REPARACION</t>
  </si>
  <si>
    <t>ASTILLEROS - OFICINA</t>
  </si>
  <si>
    <t>AUDITORIO, TEATRO - TEATRO</t>
  </si>
  <si>
    <t>AUDITORIO, TEATRO - AUDITORIO</t>
  </si>
  <si>
    <t>AUTOMOTORES, PLANTA DE ENSAMBLAJE - OFICINA</t>
  </si>
  <si>
    <t>BAÑOS TURCOS Y/O  SAUNAS Y/O SPA - BAÑOS TURCOS Y/O  SAUNAS Y/O SPA</t>
  </si>
  <si>
    <t>BARES Y/O CANTINAS Y/O PUBS - BARES Y/O CANTINAS Y/O PUBS</t>
  </si>
  <si>
    <t>BARNICES Y/O SOLVENTES - DEPOSITO (ALMACEN)</t>
  </si>
  <si>
    <t>BARNICES Y/O SOLVENTES - COMERCIO (VENTA)</t>
  </si>
  <si>
    <t>BARNICES Y/O SOLVENTES - OFICINA</t>
  </si>
  <si>
    <t>BARNICES Y/O SOLVENTES - INDUSTRIA (FABRICA)</t>
  </si>
  <si>
    <t>BAZAR - BAZAR</t>
  </si>
  <si>
    <t>BEBIDAS (NO ALCÓHOLICAS, GASIFICADAS) - DEPOSITO (ALMACEN)</t>
  </si>
  <si>
    <t>BEBIDAS (NO ALCÓHOLICAS, GASIFICADAS) - COMERCIO (VENTA)</t>
  </si>
  <si>
    <t>BEBIDAS (NO ALCÓHOLICAS, GASIFICADAS) - OFICINA</t>
  </si>
  <si>
    <t>BEBIDAS (NO ALCÓHOLICAS, GASIFICADAS) - INDUSTRIA (FABRICA)</t>
  </si>
  <si>
    <t>BIBLIOTECA - BIBLIOTECA</t>
  </si>
  <si>
    <t>BICICLETAS - DEPOSITO (ALMACEN)</t>
  </si>
  <si>
    <t>BICICLETAS - COMERCIO (VENTA)</t>
  </si>
  <si>
    <t>BICICLETAS - OFICINA</t>
  </si>
  <si>
    <t>BIOCOMBUSTIBLE - DEPOSITO (ALMACEN)</t>
  </si>
  <si>
    <t>BIOCOMBUSTIBLE - COMERCIO (VENTA)</t>
  </si>
  <si>
    <t>BIOCOMBUSTIBLE - OFICINA</t>
  </si>
  <si>
    <t>BIOCOMBUSTIBLE - INDUSTRIA (FABRICA)</t>
  </si>
  <si>
    <t>BISUTERIA - DEPOSITO (ALMACEN)</t>
  </si>
  <si>
    <t>BISUTERIA - COMERCIO (VENTA)</t>
  </si>
  <si>
    <t>BISUTERIA - OFICINA</t>
  </si>
  <si>
    <t>BISUTERIA - INDUSTRIA (FABRICA)</t>
  </si>
  <si>
    <t>BODEGA - MINIMARKET - BODEGA - MINIMARKET</t>
  </si>
  <si>
    <t>BOWLING Y/O BILLAR - BOWLING Y/O BILLAR</t>
  </si>
  <si>
    <t>CABINAS INTERNET - CABINAS INTERNET</t>
  </si>
  <si>
    <t>CABLES ELECTRICOS - DEPOSITO (ALMACEN)</t>
  </si>
  <si>
    <t>CALZADO, ZAPATOS , ZAPATILLAS - DEPOSITO (ALMACEN)</t>
  </si>
  <si>
    <t>CALZADO, ZAPATOS , ZAPATILLAS - COMERCIO (VENTA)</t>
  </si>
  <si>
    <t>CALZADO, ZAPATOS , ZAPATILLAS - OFICINA</t>
  </si>
  <si>
    <t>CALZADO, ZAPATOS , ZAPATILLAS - INDUSTRIA (FABRICA)</t>
  </si>
  <si>
    <t>CAMAL - CAMAL</t>
  </si>
  <si>
    <t>CARBÓN Y NEGRO DE HUMO - COMERCIO (VENTA)</t>
  </si>
  <si>
    <t>CARBÓN Y NEGRO DE HUMO - DEPOSITO (ALMACEN)</t>
  </si>
  <si>
    <t>CARBÓN Y NEGRO DE HUMO - OFICINA</t>
  </si>
  <si>
    <t>CARBÓN Y NEGRO DE HUMO - INDUSTRIA (FABRICA)</t>
  </si>
  <si>
    <t>CÁRCEL - CARCEL</t>
  </si>
  <si>
    <t>CASA DE CAMBIO - CASA DE CAMBIO</t>
  </si>
  <si>
    <t>CASA DE CAMPO - CASA DE CAMPO</t>
  </si>
  <si>
    <t>CASA DE EMPEÑO - CASA DE EMPEÑO</t>
  </si>
  <si>
    <t>CASA DE PLAYA - CASA DE PLAYA</t>
  </si>
  <si>
    <t>CASA HABITACIÓN - CASA HABITACION</t>
  </si>
  <si>
    <t>SALONES DE JUEGO, APUESTAS - CASINO</t>
  </si>
  <si>
    <t>CAUCHO - DEPOSITO (ALMACEN)</t>
  </si>
  <si>
    <t>CAUCHO - COMERCIO (VENTA)</t>
  </si>
  <si>
    <t>CAUCHO - OFICINA</t>
  </si>
  <si>
    <t>CAUCHO - INDUSTRIA (FABRICA)</t>
  </si>
  <si>
    <t>CEMENTO, CONCRETO Y SIMILARES - DEPOSITO (ALMACEN)</t>
  </si>
  <si>
    <t>CEMENTO, CONCRETO Y SIMILARES - COMERCIO (VENTA)</t>
  </si>
  <si>
    <t>CEMENTO, CONCRETO Y SIMILARES - OFICINA</t>
  </si>
  <si>
    <t>CEMENTO, CONCRETO Y SIMILARES - INDUSTRIA (FABRICA)</t>
  </si>
  <si>
    <t>CENTRO COMERCIAL - CENTRO COMERCIAL</t>
  </si>
  <si>
    <t>CENTROS DE EDUCACIÓN - OFICINA</t>
  </si>
  <si>
    <t>CENTROS DE EDUCACIÓN - UNIVERSIDADES</t>
  </si>
  <si>
    <t>CENTROS DE EDUCACIÓN - INSTITUTOS</t>
  </si>
  <si>
    <t>CENTROS DE EDUCACIÓN - ACADEMIAS</t>
  </si>
  <si>
    <t>CENTROS DE EDUCACIÓN - COLEGIOS</t>
  </si>
  <si>
    <t>CERÁMICOS,PORCELANAS Y SIMILARES - COMERCIO (VENTA)</t>
  </si>
  <si>
    <t>CERÁMICOS,PORCELANAS Y SIMILARES - DEPOSITO (ALMACEN)</t>
  </si>
  <si>
    <t>CERÁMICOS,PORCELANAS Y SIMILARES - OFICINA</t>
  </si>
  <si>
    <t>CERÁMICOS,PORCELANAS Y SIMILARES - INDUSTRIA (FABRICA)</t>
  </si>
  <si>
    <t>CHANCADORA DE PIEDRAS - CHANCADORA DE PIEDRAS</t>
  </si>
  <si>
    <t>CINES - CINES</t>
  </si>
  <si>
    <t>CINTAS ADHESIVAS Y/O ETIQUETAS AUTOADHESIVAS - DEPOSITO (ALMACEN)</t>
  </si>
  <si>
    <t>CINTAS ADHESIVAS Y/O ETIQUETAS AUTOADHESIVAS - OFICINA</t>
  </si>
  <si>
    <t>CINTAS ADHESIVAS Y/O ETIQUETAS AUTOADHESIVAS - INDUSTRIA (FABRICA)</t>
  </si>
  <si>
    <t>CLUBES Y/O CENTROS DE ESPARCIMIENTO - OFICINA</t>
  </si>
  <si>
    <t>CLUBES Y/O CENTROS DE ESPARCIMIENTO - CLUBES Y/O CENTROS DE ESPARCIMIENTO</t>
  </si>
  <si>
    <t>COLCHONES, ESPUMAS, ALMOHADAS Y AFINES - DEPOSITO (ALMACEN)</t>
  </si>
  <si>
    <t>COLCHONES, ESPUMAS, ALMOHADAS Y AFINES - COMERCIO (VENTA)</t>
  </si>
  <si>
    <t>COLCHONES, ESPUMAS, ALMOHADAS Y AFINES - OFICINA</t>
  </si>
  <si>
    <t>COLCHONES, ESPUMAS, ALMOHADAS Y AFINES - INDUSTRIA (FABRICA)</t>
  </si>
  <si>
    <t>COMPUTADORAS (EQUIPOS Y/O SUMINISTRO) - DEPOSITO (ALMACEN)</t>
  </si>
  <si>
    <t>COMPUTADORAS (EQUIPOS Y/O SUMINISTRO) - COMERCIO (VENTA)</t>
  </si>
  <si>
    <t>COMPUTADORAS (EQUIPOS Y/O SUMINISTRO) - TALLER</t>
  </si>
  <si>
    <t>COMPUTADORAS (EQUIPOS Y/O SUMINISTRO) - OFICINA</t>
  </si>
  <si>
    <t>COMPUTADORAS (EQUIPOS Y/O SUMINISTRO) - INDUSTRIA (FABRICA)</t>
  </si>
  <si>
    <t>CONCESIONARIA DE LA RED VIAL - CONCESIONARIA DE LA RED VIAL</t>
  </si>
  <si>
    <t>CONSULTORIA Y ASESORAMIENTO - OFICINA</t>
  </si>
  <si>
    <t>CONTRATISTA CONSTRUCTOR - DEPOSITO (ALMACEN)</t>
  </si>
  <si>
    <t>CONTRATISTA CONSTRUCTOR - CONSTRUCCION</t>
  </si>
  <si>
    <t>CONTRATISTA CONSTRUCTOR - TALLER DE MANTENIMIENTO</t>
  </si>
  <si>
    <t>CONTRATISTA CONSTRUCTOR - OFICINA</t>
  </si>
  <si>
    <t>CONTRATISTA CONSTRUCTOR - MAQUINARIA EN OBRA</t>
  </si>
  <si>
    <t>CONTRATISTA MINERO - DEPOSITO (ALMACEN)</t>
  </si>
  <si>
    <t>CONTRATISTA MINERO - TALLER DE MANTENIMIENTO</t>
  </si>
  <si>
    <t>CONTRATISTA MINERO - OFICINA</t>
  </si>
  <si>
    <t>CONTRATISTA MINERO - MAQUINARIA EN OBRA</t>
  </si>
  <si>
    <t>COOP. DE AHORRO Y CREDITO - ENTIDADES FINANCIERAS</t>
  </si>
  <si>
    <t>COOPERATIVA DE TRABAJO - ENTIDADES FINANCIERAS</t>
  </si>
  <si>
    <t>CORREO - SERVICIO POSTAL - DEPOSITO (ALMACEN)</t>
  </si>
  <si>
    <t>CORREO - SERVICIO POSTAL - OFICINA</t>
  </si>
  <si>
    <t>CORREO - SERVICIO POSTAL - COMUNICACION Y CORREO</t>
  </si>
  <si>
    <t>COURIER - SERVICIO DE MENSAJERIA - DEPOSITO (ALMACEN)</t>
  </si>
  <si>
    <t>COURIER - SERVICIO DE MENSAJERIA - COURRIER</t>
  </si>
  <si>
    <t>CRISTAL Y VIDRIO - DEPOSITO (ALMACEN)</t>
  </si>
  <si>
    <t>CRISTAL Y VIDRIO - COMERCIO (VENTA)</t>
  </si>
  <si>
    <t>CRISTAL Y VIDRIO - OFICINA</t>
  </si>
  <si>
    <t>CRISTAL Y VIDRIO - INDUSTRIA (FABRICA)</t>
  </si>
  <si>
    <t>CUERDAS, LANAS E HILOS - DEPOSITO (ALMACEN)</t>
  </si>
  <si>
    <t>CUERDAS, LANAS E HILOS - COMERCIO (VENTA)</t>
  </si>
  <si>
    <t>CUERDAS, LANAS E HILOS - INDUSTRIA (FABRICA)</t>
  </si>
  <si>
    <t>CUERO Y ARTICULOS DE - OFICINA</t>
  </si>
  <si>
    <t>CUERO Y ARTICULOS DE - INDUSTRIA (FABRICA)</t>
  </si>
  <si>
    <t>CUERO Y ARTICULOS DE - COMERCIO (VENTA)</t>
  </si>
  <si>
    <t>CULTIVOS, COSECHAS - CULTIVOS, COSECHAS</t>
  </si>
  <si>
    <t>DECORACIÓN - COMERCIO (VENTA)</t>
  </si>
  <si>
    <t>DEPENDENCIAS GUBERNAMENTALES - OFICINA</t>
  </si>
  <si>
    <t>DESALINIZACIÓN - OFICINA</t>
  </si>
  <si>
    <t>DETERGENTES - DEPOSITO (ALMACEN)</t>
  </si>
  <si>
    <t>Dirección del riesgo</t>
  </si>
  <si>
    <t>Total General Valor declarado</t>
  </si>
  <si>
    <t>Tipo de uso
(USO)</t>
  </si>
  <si>
    <t>nro de locales:</t>
  </si>
  <si>
    <t>14 Sist. De Drenaje, Riego o Alcantarillado</t>
  </si>
  <si>
    <t>18 Sist De Instalaciones Petroleras Y Petroquímicas</t>
  </si>
  <si>
    <t>23 Estructuras Especiales (Otros)</t>
  </si>
  <si>
    <t>01 Vivienda</t>
  </si>
  <si>
    <t>02 Oficina</t>
  </si>
  <si>
    <t>03 Centro Educativo</t>
  </si>
  <si>
    <t>05 Taller</t>
  </si>
  <si>
    <t>06 Comercio</t>
  </si>
  <si>
    <t>09 Gasolineras</t>
  </si>
  <si>
    <t>10 Actividades Recreacionales/de culto</t>
  </si>
  <si>
    <t>04 Centro De Salud</t>
  </si>
  <si>
    <t>07 Nave Industrial O Grandes Almacenes</t>
  </si>
  <si>
    <t>08 Hospedaje Y Hoteles</t>
  </si>
  <si>
    <t>Nave Industrial O Grandes Almacenes</t>
  </si>
  <si>
    <t>11 EE Estructuras Especiales (Otros)</t>
  </si>
  <si>
    <t>12 EE Estructuras Especiales (Otros)</t>
  </si>
  <si>
    <t>13 EE Estructuras Especiales (Otros)</t>
  </si>
  <si>
    <t>14 EE Estructuras Especiales (Otros)</t>
  </si>
  <si>
    <t>15 EE Estructuras Especiales (Otros)</t>
  </si>
  <si>
    <t>16 EE Estructuras Especiales (Otros)</t>
  </si>
  <si>
    <t>17 EE Estructuras Especiales (Otros)</t>
  </si>
  <si>
    <t>18 EE Estructuras Especiales (Otros)</t>
  </si>
  <si>
    <t>19 EE Estructuras Especiales (Otros)</t>
  </si>
  <si>
    <t>20 EE Estructuras Especiales (Otros)</t>
  </si>
  <si>
    <t>21 EE Estructuras Especiales (Otros)</t>
  </si>
  <si>
    <t>22 EE Estructuras Especiales (Otros)</t>
  </si>
  <si>
    <t>23 EE Estructuras Especiales (Otros)</t>
  </si>
  <si>
    <t>24 EE Estructuras Especiales (Otros)</t>
  </si>
  <si>
    <t>25 EE Estructuras Especiales (Otros)</t>
  </si>
  <si>
    <t>26 EE Estructuras Especiales (Otros)</t>
  </si>
  <si>
    <t>27 EE Estructuras Especiales (Otros)</t>
  </si>
  <si>
    <t>28 EE Estructuras Especiales (Otros)</t>
  </si>
  <si>
    <t>29 EE Estructuras Especiales (Otros)</t>
  </si>
  <si>
    <t>30 EE Estructuras Especiales (Otros)</t>
  </si>
  <si>
    <t>31 EE Estructuras Especiales (Otros)</t>
  </si>
  <si>
    <t>32 EE Estructuras Especiales (Otros)</t>
  </si>
  <si>
    <t>33 EE Estructuras Especiales (Otros)</t>
  </si>
  <si>
    <t>DETERGENTES - COMERCIO (VENTA)</t>
  </si>
  <si>
    <t>DETERGENTES - OFICINA</t>
  </si>
  <si>
    <t>DISCOS Y/O CINTAS Y/O CASSETTES Y/O AFINES - INDUSTRIA (FABRICA)</t>
  </si>
  <si>
    <t>DISCOS Y/O CINTAS Y/O CASSETTES Y/O AFINES - COMERCIO (VENTA)</t>
  </si>
  <si>
    <t>DISCOTECAS,CLUBES NOCTURNOS,SALONES DE BAILE - OFICINA</t>
  </si>
  <si>
    <t>EDITORAS, DIARIOS Y REVISTAS - INDUSTRIA (FABRICA)</t>
  </si>
  <si>
    <t>EDITORAS, DIARIOS Y REVISTAS - DISTRIBUIDORA</t>
  </si>
  <si>
    <t>EDITORAS, DIARIOS Y REVISTAS - OFICINA</t>
  </si>
  <si>
    <t>EMBARCACIONES - EDITORA</t>
  </si>
  <si>
    <t>EMBARCACIONES - DEPOSITO (ALMACEN)</t>
  </si>
  <si>
    <t>EMBOTELLADORA - COMERCIO (VENTA)</t>
  </si>
  <si>
    <t>EMPRESA  FERROVIARIA - INDUSTRIA (FABRICA)</t>
  </si>
  <si>
    <t>EMPRESA DE COBRANZA - TRANSPORTES</t>
  </si>
  <si>
    <t>EMPRESA DE LIMPIEZA Y MANTENIMIENTO - EMPRESA DE COBRANZA</t>
  </si>
  <si>
    <t>EMPRESA DE LIMPIEZA Y MANTENIMIENTO - DEPOSITO (ALMACEN)</t>
  </si>
  <si>
    <t>EMPRESA DE VIGILANCIA Y SEGURIDAD - OFICINA</t>
  </si>
  <si>
    <t>ENVASADORA, CONSERVADORA - REACTOR NUCLEAR</t>
  </si>
  <si>
    <t>ENVASADORA, CONSERVADORA - DEPOSITO (ALMACEN)</t>
  </si>
  <si>
    <t>ENVASADORA, CONSERVADORA - OFICINA</t>
  </si>
  <si>
    <t>EQUIPOS ELECTRÓNICOS - INDUSTRIA (FABRICA)</t>
  </si>
  <si>
    <t>EQUIPOS ELECTRÓNICOS - COMERCIO (VENTA)</t>
  </si>
  <si>
    <t>EQUIPOS ELECTRÓNICOS - DEPOSITO (ALMACEN)</t>
  </si>
  <si>
    <t>EQUIPOS ELECTRÓNICOS - OFICINA</t>
  </si>
  <si>
    <t>ESTACIONES DE PESADO - INDUSTRIA (FABRICA)</t>
  </si>
  <si>
    <t>ESTACIONES DE SERVICIO (GRIFOS) , SERVICIO MECÁNIC - ESTACIONES DE PESADO</t>
  </si>
  <si>
    <t>ESTACIONES METEREOLÓGICAS - ESTACION DE SERVICIOS (GRIFO)</t>
  </si>
  <si>
    <t>ESTUDIO DE GRABACIÓN - ESTACIONES METEREOLOGICAS</t>
  </si>
  <si>
    <t>ESTUDIO FOTOGRAFICO - ESTUDIO DE GRABACION</t>
  </si>
  <si>
    <t>ESTUDIO FOTOGRAFICO - ESTUDIO DE FOTOGRAFICO</t>
  </si>
  <si>
    <t>ESTUDIO FOTOGRÁFICO - OFICINA</t>
  </si>
  <si>
    <t>EXPLOSIVOS - OFICINA</t>
  </si>
  <si>
    <t>EXPLOSIVOS - DEPOSITO (ALMACEN)</t>
  </si>
  <si>
    <t>EXPLOSIVOS - COMERCIO (VENTA)</t>
  </si>
  <si>
    <t>FARMACIAS Y/O BOTICAS - INDUSTRIA (FABRICA)</t>
  </si>
  <si>
    <t>FARMACIAS Y/O BOTICAS - FARMACIAS Y/O BOTICAS</t>
  </si>
  <si>
    <t>FARMACIAS Y/O BOTICAS - DEPOSITO (ALMACEN)</t>
  </si>
  <si>
    <t>FERIAS - OFICINA</t>
  </si>
  <si>
    <t>FERTILIZANTES - OFICINA</t>
  </si>
  <si>
    <t>FERTILIZANTES - DEPOSITO (ALMACEN)</t>
  </si>
  <si>
    <t>FERTILIZANTES - COMERCIO (VENTA)</t>
  </si>
  <si>
    <t>FINANCIERAS - INDUSTRIA (FABRICA)</t>
  </si>
  <si>
    <t>FINANCIERAS - ENTIDADES FINANCIERAS</t>
  </si>
  <si>
    <t>FINANCIERAS - BANCO</t>
  </si>
  <si>
    <t>FINANCIERAS - EDPYMES</t>
  </si>
  <si>
    <t>FINANCIERAS - CAJAS DE AHORRO Y PRESTAMO</t>
  </si>
  <si>
    <t>FINANCIERAS - COOPERATIVAS</t>
  </si>
  <si>
    <t>FINANCIERAS - MUTUALES/PRESTAMISTAS</t>
  </si>
  <si>
    <t>FINANCIERAS - CAJAS RURALES</t>
  </si>
  <si>
    <t>FOSFORERIA - FLORERIA</t>
  </si>
  <si>
    <t>FOTOCOPIADORAS - COMERCIO (VENTA)</t>
  </si>
  <si>
    <t>FOTOCOPIADORAS - DEPOSITO (ALMACEN)</t>
  </si>
  <si>
    <t>FOTOCOPIADORAS - TALLER Y/O  ENSAMBLADORA</t>
  </si>
  <si>
    <t>FOTOCOPIADORAS - CENTRO DE COPIAS</t>
  </si>
  <si>
    <t>FUMIGACIÓN - INDUSTRIA (FABRICA)</t>
  </si>
  <si>
    <t>FUMIGACIÓN - DEPOSITO (ALMACEN)</t>
  </si>
  <si>
    <t>FUNDICIÓN DE METAL - OFICINA</t>
  </si>
  <si>
    <t>FUNGICIDAS,INSECTICIDAS,HERBICIDAS,PESTICIDAS - HACIENDA</t>
  </si>
  <si>
    <t>FUNGICIDAS,INSECTICIDAS,HERBICIDAS,PESTICIDAS - COMERCIO (VENTA)</t>
  </si>
  <si>
    <t>FUNGICIDAS,INSECTICIDAS,HERBICIDAS,PESTICIDAS - DEPOSITO (ALMACEN)</t>
  </si>
  <si>
    <t>FUNGICIDAS,INSECTICIDAS,HERBICIDAS,PESTICIDAS - OFICINA</t>
  </si>
  <si>
    <t>FUNICULAR - INDUSTRIA (FABRICA)</t>
  </si>
  <si>
    <t>GALERIAS COMERCIALES - TRANSPORTES</t>
  </si>
  <si>
    <t>GAS LICUADO DE PETRÓLEO - COMERCIO (VENTA)</t>
  </si>
  <si>
    <t>GAS LICUADO DE PETRÓLEO - TRANSPORTES</t>
  </si>
  <si>
    <t>GAS LICUADO DE PETRÓLEO - ENVASADORA</t>
  </si>
  <si>
    <t>GAS LICUADO DE PETRÓLEO - DEPOSITO (ALMACEN)</t>
  </si>
  <si>
    <t>GAS NATURAL - OFICINA</t>
  </si>
  <si>
    <t>GAS NATURAL - TRANSPORTES</t>
  </si>
  <si>
    <t>GAS NATURAL - EXPLORACION</t>
  </si>
  <si>
    <t>GAS NATURAL - EXPLOTACION</t>
  </si>
  <si>
    <t>GAS NATURAL - GASODUCTO</t>
  </si>
  <si>
    <t>GASES INDUSTRIALES - PRODUCCION</t>
  </si>
  <si>
    <t>GASES INDUSTRIALES - DEPOSITO (ALMACEN)</t>
  </si>
  <si>
    <t>GASES INDUSTRIALES - COMERCIO (VENTA)</t>
  </si>
  <si>
    <t>GASES INDUSTRIALES - OFICINA</t>
  </si>
  <si>
    <t>GIMNASIO - INDUSTRIA (FABRICA)</t>
  </si>
  <si>
    <t>GRANOS - GANADO PORCINO</t>
  </si>
  <si>
    <t>GRANOS - DEPOSITO (ALMACEN)</t>
  </si>
  <si>
    <t>GRANOS - OFICINA</t>
  </si>
  <si>
    <t>HARINA Y/O ACEITE DE PESCADO - INDUSTRIA/PROCESADORA/ENSACADORA/PLANTA DE</t>
  </si>
  <si>
    <t>HARINA Y/O ACEITE DE PESCADO - DEPOSITO (ALMACEN)</t>
  </si>
  <si>
    <t>HARINA Y/O ACEITE DE PESCADO - OFICINA</t>
  </si>
  <si>
    <t>HELADOS - INDUSTRIA (FABRICA)</t>
  </si>
  <si>
    <t>HELADOS - DEPOSITO (ALMACEN)</t>
  </si>
  <si>
    <t>HELADOS - OFICINA</t>
  </si>
  <si>
    <t>HIELO - INDUSTRIA (FABRICA)</t>
  </si>
  <si>
    <t>HIELO - DEPOSITO (ALMACEN)</t>
  </si>
  <si>
    <t>HIELO - OFICINA</t>
  </si>
  <si>
    <t>HORTALIZAS Y FRUTAS - INDUSTRIA (FABRICA)</t>
  </si>
  <si>
    <t>HORTALIZAS Y FRUTAS - DEPOSITO (ALMACEN)</t>
  </si>
  <si>
    <t>HORTALIZAS Y FRUTAS - COMERCIO (VENTA)</t>
  </si>
  <si>
    <t>INDUSTRIA GRÁFICA, IMPRENTA - OFICINA</t>
  </si>
  <si>
    <t>INDUSTRIA GRÁFICA, IMPRENTA - DEPOSITO (ALMACEN)</t>
  </si>
  <si>
    <t>INDUSTRIA GRÁFICA, IMPRENTA - COMERCIO (VENTA)</t>
  </si>
  <si>
    <t>INGENIO AZUCARERO - INDUSTRIA (FABRICA)</t>
  </si>
  <si>
    <t>INGENIO AZUCARERO - DEPOSITO (ALMACEN)</t>
  </si>
  <si>
    <t>INGENIO AZUCARERO - COMERCIO (VENTA)</t>
  </si>
  <si>
    <t>INGENIO AZUCARERO - OFICINA</t>
  </si>
  <si>
    <t>INMOBILIARIA - INDUSTRIA (FABRICA)</t>
  </si>
  <si>
    <t>INSTITUCIONES RELIGIOSAS - OFICINA</t>
  </si>
  <si>
    <t>INSTITUCIONES RELIGIOSAS - CONVENTOS</t>
  </si>
  <si>
    <t>INSTRUMENTOS MUSICALES - IGLESIAS</t>
  </si>
  <si>
    <t>LABORATORIO - OFICINA</t>
  </si>
  <si>
    <t>LABORATORIO - ANALISIS CLINICO</t>
  </si>
  <si>
    <t>LABORATORIO - FARMACEUTICOS</t>
  </si>
  <si>
    <t>LÁCTEOS - QUIMICOS</t>
  </si>
  <si>
    <t>LÁCTEOS - DEPOSITO (ALMACEN)</t>
  </si>
  <si>
    <t>LÁCTEOS - OFICINA</t>
  </si>
  <si>
    <t>LADRILLOS - INDUSTRIA (FABRICA)</t>
  </si>
  <si>
    <t>LADRILLOS - DEPOSITO (ALMACEN)</t>
  </si>
  <si>
    <t>LADRILLOS - COMERCIO (VENTA)</t>
  </si>
  <si>
    <t>LADRILLOS - OFICINA</t>
  </si>
  <si>
    <t>LANGOSTINERAS / CRIADERO DE LANGOSTINOS - INDUSTRIA (FABRICA)</t>
  </si>
  <si>
    <t>LANGOSTINERAS / CRIADERO DE LANGOSTINOS - OFICINA</t>
  </si>
  <si>
    <t>LAVANDERIA - LANGOSTINERAS</t>
  </si>
  <si>
    <t>LEVADURA - LAVANDERIA</t>
  </si>
  <si>
    <t>LLANTAS - INDUSTRIA (FABRICA)</t>
  </si>
  <si>
    <t>LLANTAS - DEPOSITO (ALMACEN)</t>
  </si>
  <si>
    <t>LLANTAS - COMERCIO (VENTA)</t>
  </si>
  <si>
    <t>LLANTAS - OFICINA</t>
  </si>
  <si>
    <t>LOCAL DESOCUPADO - INDUSTRIA (FABRICA)</t>
  </si>
  <si>
    <t>SALONES DE JUEGO, APUESTAS - LOCAL DESOCUPADO</t>
  </si>
  <si>
    <t>LUBRICANTES - LOTERIA</t>
  </si>
  <si>
    <t>LUBRICANTES - DEPOSITO (ALMACEN)</t>
  </si>
  <si>
    <t>LUBRICANTES - COMERCIO (VENTA)</t>
  </si>
  <si>
    <t>MADERA Y/O AGLOMERADOS Y/O SIMILARES - OFICINA</t>
  </si>
  <si>
    <t>MADERA Y/O AGLOMERADOS Y/O SIMILARES - DEPOSITO (ALMACEN)</t>
  </si>
  <si>
    <t>MADERA Y/O AGLOMERADOS Y/O SIMILARES - COMERCIO (VENTA)</t>
  </si>
  <si>
    <t>MADERA Y/O AGLOMERADOS Y/O SIMILARES - ASERRADERO</t>
  </si>
  <si>
    <t>MADERA Y/O AGLOMERADOS Y/O SIMILARES - CARPINTERIA</t>
  </si>
  <si>
    <t>MAQUINARIA, EQUIPOS, REPUESTOS - MUEBLERIA/EBANISTERIA</t>
  </si>
  <si>
    <t>MAQUINARIA, EQUIPOS, REPUESTOS - DEPOSITO (ALMACEN)</t>
  </si>
  <si>
    <t>MAQUINARIA, EQUIPOS, REPUESTOS - COMERCIO (VENTA)</t>
  </si>
  <si>
    <t>MAQUINARIA, EQUIPOS, REPUESTOS - TALLER Y/O  ENSAMBLADORA</t>
  </si>
  <si>
    <t>MAQUINARIA, EQUIPOS, REPUESTOS - OFICINA</t>
  </si>
  <si>
    <t>MATERIALES DE CONSTRUCCIÓN - INDUSTRIA (FABRICA)</t>
  </si>
  <si>
    <t>MATERIALES DE CONSTRUCCIÓN - DEPOSITO (ALMACEN)</t>
  </si>
  <si>
    <t>MATERIALES DE CONSTRUCCIÓN - COMERCIO (VENTA)</t>
  </si>
  <si>
    <t>MECHAS - OFICINA</t>
  </si>
  <si>
    <t>MERCADOS, SUPERMERCADOS E HIPERMERCADOS - OFICINA</t>
  </si>
  <si>
    <t>METALMECÁNICA - MERCADOS, SUPERMERCADOS E HIPERMERCADOS</t>
  </si>
  <si>
    <t>METALMECÁNICA - DEPOSITO (ALMACEN)</t>
  </si>
  <si>
    <t>METALMECÁNICA - OFICINA</t>
  </si>
  <si>
    <t>MOLINERA - MINA TAJO ABIERTO</t>
  </si>
  <si>
    <t>MOLINERA - DEPOSITO (ALMACEN)</t>
  </si>
  <si>
    <t>MOLINERA - OFICINA</t>
  </si>
  <si>
    <t>MUEBLES, PARA EL HOGAR, METÁLICOS SIN TAPIZADO - PLANTA DE MOLIENDA</t>
  </si>
  <si>
    <t>MUELLES Y DESEMBARCADEROS - COMERCIO (VENTA)</t>
  </si>
  <si>
    <t>NITROCELULOSA - MUELLES Y DESEMBARCADEROS</t>
  </si>
  <si>
    <t>NITROCELULOSA - DEPOSITO (ALMACEN)</t>
  </si>
  <si>
    <t>NITROCELULOSA - COMERCIO (VENTA)</t>
  </si>
  <si>
    <t>NITROCELULOSA - OFICINA</t>
  </si>
  <si>
    <t>OPTICAS - OFICINA</t>
  </si>
  <si>
    <t>ORGANISMO NO GUBERNAMENTAL - INDUSTRIA (FABRICA)</t>
  </si>
  <si>
    <t>ORTOPEDIA - OFICINA</t>
  </si>
  <si>
    <t>OSMOSIS, PLANTAS DE INVERSIÒN - ORTOPEDIA</t>
  </si>
  <si>
    <t>OSMOSIS, PLANTAS DE INVERSIÒN - DEPOSITO (ALMACEN)</t>
  </si>
  <si>
    <t>OSMOSIS, PLANTAS DE INVERSIÒN - COMERCIO (VENTA)</t>
  </si>
  <si>
    <t>OSMOSIS, PLANTAS DE INVERSIÒN - OFICINA</t>
  </si>
  <si>
    <t>PANIFICACIÓN - PANADERIA</t>
  </si>
  <si>
    <t>PANIFICACIÓN - DEPOSITO (ALMACEN)</t>
  </si>
  <si>
    <t>PANIFICACIÓN - OFICINA</t>
  </si>
  <si>
    <t>PAPEL Y CARTÓN - INDUSTRIA (FABRICA)</t>
  </si>
  <si>
    <t>PAPEL Y CARTÓN - DEPOSITO (ALMACEN)</t>
  </si>
  <si>
    <t>PAPEL Y CARTÓN - COMERCIO (VENTA)</t>
  </si>
  <si>
    <t>PAPEL Y CARTÓN - OFICINA</t>
  </si>
  <si>
    <t>PARQUES DE DIVERSIONES - RECICLAJE</t>
  </si>
  <si>
    <t>PARQUES DE DIVERSIONES - OFICINA</t>
  </si>
  <si>
    <t>PEGAMENTOS - INDUSTRIA (FABRICA)</t>
  </si>
  <si>
    <t>PEGAMENTOS - DEPOSITO (ALMACEN)</t>
  </si>
  <si>
    <t>PEGAMENTOS - OFICINA</t>
  </si>
  <si>
    <t>PELETERIAS (CONFECCIÓN PRENDAS EN CUERO) - INDUSTRIA (FABRICA)</t>
  </si>
  <si>
    <t>PELETERIAS (CONFECCIÓN PRENDAS EN CUERO) - COMERCIO (VENTA)</t>
  </si>
  <si>
    <t>PELETERIAS (CONFECCIÓN PRENDAS EN CUERO) - DEPOSITO (ALMACEN)</t>
  </si>
  <si>
    <t>PELUQUERIA - OFICINA</t>
  </si>
  <si>
    <t>PETRÓLEO Y SUS DERIVADOS - BELLEZA</t>
  </si>
  <si>
    <t>PETRÓLEO Y SUS DERIVADOS - DEPOSITO (ALMACEN)</t>
  </si>
  <si>
    <t>PETRÓLEO Y SUS DERIVADOS - COMERCIO (VENTA)</t>
  </si>
  <si>
    <t>PETRÓLEO Y SUS DERIVADOS - OFICINA</t>
  </si>
  <si>
    <t>PETRÓLEO Y SUS DERIVADOS - EXPLORACION</t>
  </si>
  <si>
    <t>PETRÓLEO Y SUS DERIVADOS - POZO, EXTRACCION</t>
  </si>
  <si>
    <t>PETRÓLEO Y SUS DERIVADOS - FRACCIONAMIENTO GLP</t>
  </si>
  <si>
    <t>PETRÓLEO Y SUS DERIVADOS - OLEODUCTO</t>
  </si>
  <si>
    <t>PINTURAS Y/O TINTES AL AGUA Y/O NATURALES - REFINERIA</t>
  </si>
  <si>
    <t>PINTURAS Y/O TINTES AL AGUA Y/O NATURALES - DEPOSITO (ALMACEN)</t>
  </si>
  <si>
    <t>PINTURAS Y/O TINTES AL AGUA Y/O NATURALES - COMERCIO (VENTA)</t>
  </si>
  <si>
    <t>PINTURAS Y/O TINTES AL AGUA Y/O NATURALES - OFICINA</t>
  </si>
  <si>
    <t>PINTURAS Y/O TINTES COMBUSTIBLES / INFLAMABLES - INDUSTRIA (FABRICA)</t>
  </si>
  <si>
    <t>PINTURAS Y/O TINTES COMBUSTIBLES / INFLAMABLES - DEPOSITO (ALMACEN)</t>
  </si>
  <si>
    <t>PINTURAS Y/O TINTES COMBUSTIBLES / INFLAMABLES - COMERCIO (VENTA)</t>
  </si>
  <si>
    <t>PINTURAS Y/O TINTES COMBUSTIBLES / INFLAMABLES - OFICINA</t>
  </si>
  <si>
    <t>PISCIGRANJAS / CRIADERO DE PECES - INDUSTRIA (FABRICA)</t>
  </si>
  <si>
    <t>PISCIGRANJAS / CRIADERO DE PECES - OFICINA</t>
  </si>
  <si>
    <t>PLÁSTICOS, MATERIALES SINTETICOS, JEBES - PISCIGRANJAS</t>
  </si>
  <si>
    <t>PLÁSTICOS, MATERIALES SINTETICOS, JEBES - DEPOSITO (ALMACEN)</t>
  </si>
  <si>
    <t>PLÁSTICOS, MATERIALES SINTETICOS, JEBES - COMERCIO (VENTA)</t>
  </si>
  <si>
    <t>PLÁSTICOS, MATERIALES SINTETICOS, JEBES - OFICINA</t>
  </si>
  <si>
    <t>PLÁSTICOS, MATERIALES SINTETICOS, JEBES - FABRICACION POR EXTRUSION</t>
  </si>
  <si>
    <t>PLÁSTICOS, MATERIALES SINTETICOS, JEBES - FABRICACION POR INYECCION</t>
  </si>
  <si>
    <t>PLÁSTICOS, MATERIALES SINTETICOS, JEBES - FABRICACION POR MOLDEO</t>
  </si>
  <si>
    <t>PLAYA DE ESTACIONAMIENTO - RECICLAJE</t>
  </si>
  <si>
    <t>PRENDAS DE VESTIR - BOUTIQUE - PLAYA DE ESTACIONAMIENTO</t>
  </si>
  <si>
    <t>PUERTOS - INDUSTRIA (FABRICA)</t>
  </si>
  <si>
    <t>REDES DE PESCA - PUERTOS</t>
  </si>
  <si>
    <t>REDES DE PESCA - DEPOSITO (ALMACEN)</t>
  </si>
  <si>
    <t>REDES DE PESCA - COMERCIO (VENTA)</t>
  </si>
  <si>
    <t>REDES DE PESCA - OFICINA</t>
  </si>
  <si>
    <t>RESIDUOS / DESECHOS - DEPOSITO (ALMACEN)</t>
  </si>
  <si>
    <t>RESTAURANTE - OFICINA</t>
  </si>
  <si>
    <t>SALÓN DE BELLEZA Y/O PELUQUERIA - RESTAURANTE</t>
  </si>
  <si>
    <t>SALÓN DE JUEGOS ELECTRÓNICOS - BELLEZA</t>
  </si>
  <si>
    <t>SALUD - SALON DE JUEGOS ELECTRONICOS</t>
  </si>
  <si>
    <t>SALUD - HOSPITALES</t>
  </si>
  <si>
    <t>SALUD - CLINICAS</t>
  </si>
  <si>
    <t>SALUD - POSTAS MEDICAS</t>
  </si>
  <si>
    <t>SALUD - CENTROS MEDICOS</t>
  </si>
  <si>
    <t>SANITARIO, MÁRMOL Y LAJA - CONSULTORIOS</t>
  </si>
  <si>
    <t>SANITARIO, MÁRMOL Y LAJA - DEPOSITO (ALMACEN)</t>
  </si>
  <si>
    <t>SANITARIO, MÁRMOL Y LAJA - COMERCIO (VENTA)</t>
  </si>
  <si>
    <t>SANITARIO, MÁRMOL Y LAJA - OFICINA</t>
  </si>
  <si>
    <t>SEGUROS - INDUSTRIA (FABRICA)</t>
  </si>
  <si>
    <t>SEGUROS - EMPRESA DE SEGUROS</t>
  </si>
  <si>
    <t>SEGUROS - CORREDOR DE SEGUROS</t>
  </si>
  <si>
    <t>SEGUROS - CORREDOR DE REASEGUROS</t>
  </si>
  <si>
    <t>SERVICIO DE TELECOMUNICACIÓN - AJUSTADOR DE SEGUROS</t>
  </si>
  <si>
    <t>SERVICIO DE TELECOMUNICACIÓN - DISTRIBUCION Y TRANSMISION DE DATOS</t>
  </si>
  <si>
    <t>SERVICIO DE TELECOMUNICACIÓN - DEPOSITO (ALMACEN)</t>
  </si>
  <si>
    <t>SERVICIO DE TELECOMUNICACIÓN - TALLER</t>
  </si>
  <si>
    <t>SERVICIO DE TELECOMUNICACIÓN - OFICINA</t>
  </si>
  <si>
    <t>SERVICIO DE TELECOMUNICACIÓN - CENTRALES</t>
  </si>
  <si>
    <t>SERVICIO DE TELECOMUNICACIÓN - ESTACION/ESTUDIO</t>
  </si>
  <si>
    <t>SERVICIO DE TELECOMUNICACIÓN - TRANSMISOR</t>
  </si>
  <si>
    <t>SERVICIOS FUNERARIOS - ANTENA</t>
  </si>
  <si>
    <t>SERVICIOS FUNERARIOS - FUNERARIA</t>
  </si>
  <si>
    <t>TABACO - CEMENTERIO</t>
  </si>
  <si>
    <t>TABACO - DEPOSITO (ALMACEN)</t>
  </si>
  <si>
    <t>TABACO - COMERCIO (VENTA)</t>
  </si>
  <si>
    <t>TABACO - OFICINA</t>
  </si>
  <si>
    <t>TELAS - TAPICERIA</t>
  </si>
  <si>
    <t>TELAS - DEPOSITO (ALMACEN)</t>
  </si>
  <si>
    <t>TELAS - COMERCIO (VENTA)</t>
  </si>
  <si>
    <t>TEXTIL - OFICINA</t>
  </si>
  <si>
    <t>TEXTIL - COMERCIO (VENTA)</t>
  </si>
  <si>
    <t>TEXTIL - DEPOSITO (ALMACEN)</t>
  </si>
  <si>
    <t>TEXTIL - TINTORERIA Y/O LAVANDERIA</t>
  </si>
  <si>
    <t>TEXTIL - CONFECCIONES</t>
  </si>
  <si>
    <t>TEXTIL - HILANDERIA</t>
  </si>
  <si>
    <t>TIENDAS POR DEPARTAMENTO - TEJEDURIA</t>
  </si>
  <si>
    <t>TINTA A BASE DE SOLVENTES O INFLAMABLES - TIENDAS POR DEPARTAMENTO</t>
  </si>
  <si>
    <t>TINTA A BASE DE SOLVENTES O INFLAMABLES - COMERCIO (VENTA)</t>
  </si>
  <si>
    <t>TINTA A BASE DE SOLVENTES O INFLAMABLES - OFICINA</t>
  </si>
  <si>
    <t>SALONES DE JUEGO, APUESTAS - INDUSTRIA (FABRICA)</t>
  </si>
  <si>
    <t>TRANSPORTE DE CARGA - TRAGAMONEDAS</t>
  </si>
  <si>
    <t>TRANSPORTE DE CARGA - OFICINA</t>
  </si>
  <si>
    <t>TRANSPORTE DE VALORES (CUSTODIA) - TERMINAL TERRESTRE</t>
  </si>
  <si>
    <t>TRANSPORTE DE VALORES (CUSTODIA) - TRANSPORTE DE VALORES (CUSTODIA)</t>
  </si>
  <si>
    <t>TRANSPORTE PÚBLICO Y PRIVADO DE PASAJEROS - OFICINA</t>
  </si>
  <si>
    <t>VALE PARKING - TERMINAL TERRESTRE</t>
  </si>
  <si>
    <t>VELAS - DEPOSITO (ALMACEN)</t>
  </si>
  <si>
    <t>VELAS - COMERCIO (VENTA)</t>
  </si>
  <si>
    <t>VELAS - OFICINA</t>
  </si>
  <si>
    <t>VETERINARIA - OFICINA</t>
  </si>
  <si>
    <t>VIVERO - FERROCARRILES</t>
  </si>
  <si>
    <t>YESO, CAL - VIVERO</t>
  </si>
  <si>
    <t>YESO, CAL - COMERCIO (VENTA)</t>
  </si>
  <si>
    <t>YESO, CAL - DEPOSITO (ALMACEN)</t>
  </si>
  <si>
    <t>YESO, CAL - OFICINA</t>
  </si>
  <si>
    <t>Uso Actual</t>
  </si>
  <si>
    <t>DEPÓSITO (ALMACÉN)</t>
  </si>
  <si>
    <t>INDUSTRIA (FÁBRICA)</t>
  </si>
  <si>
    <t>FUNDICIÓN Y/O LAMINACIÓN</t>
  </si>
  <si>
    <t>GALERÍAS DE ARTE</t>
  </si>
  <si>
    <t>TALLER DE REPARACION</t>
  </si>
  <si>
    <t>BEBIDAS (NO ALCOHÓLICAS, GASIFICADAS)</t>
  </si>
  <si>
    <t>CLUBES Y/O CENTROS DE ESPARCIMIENTO Y/O SIMILARES</t>
  </si>
  <si>
    <t>COMUNICACIÓN Y CORREO</t>
  </si>
  <si>
    <t>COURIER</t>
  </si>
  <si>
    <t>DISCOTECAS O CLUBES NOCTURNOS O SALONES DE BAILE</t>
  </si>
  <si>
    <t>CENTRAL TÉRMICA</t>
  </si>
  <si>
    <t>CH - GENERACIÓN</t>
  </si>
  <si>
    <t>CH - GENERACIÓN - DISTRIBUCIÓN</t>
  </si>
  <si>
    <t>LÍNEAS DE TRANSMISIÓN</t>
  </si>
  <si>
    <t>GAS LÍCUADO DE PETRÓLEO</t>
  </si>
  <si>
    <t>EXPLORACIÓN</t>
  </si>
  <si>
    <t>EXPLOTACIÓN</t>
  </si>
  <si>
    <t>PRODUCCIÓN</t>
  </si>
  <si>
    <t>INDUSTRIA/PROCESADORA/ENSACADORA</t>
  </si>
  <si>
    <t>ANÁLISIS CLÍNICO</t>
  </si>
  <si>
    <t>FARMACÉUTICOS</t>
  </si>
  <si>
    <t>QUÍMICO</t>
  </si>
  <si>
    <t>CARPINTERÍA</t>
  </si>
  <si>
    <t>MINA SOCAVÓN</t>
  </si>
  <si>
    <t>MINA TAJO ABIERTO-SOCAVÓN</t>
  </si>
  <si>
    <t>POZO, EXTRACCIÓN</t>
  </si>
  <si>
    <t>REFINERÍA</t>
  </si>
  <si>
    <t>FABRICACIÓN POR EXTRUSIÓN</t>
  </si>
  <si>
    <t>FABRICACIÓN POR INYECCIÓN</t>
  </si>
  <si>
    <t>FABRICACIÓN POR MOLDEO</t>
  </si>
  <si>
    <t>CENTROS MÉDICOS</t>
  </si>
  <si>
    <t>CLÍNICAS</t>
  </si>
  <si>
    <t>POSTAS MÉDICAS</t>
  </si>
  <si>
    <t>DISTRIBUCIÓN Y TRANSMISIÓN DE DATOS</t>
  </si>
  <si>
    <t>ESTACIÓN/ESTUDIO</t>
  </si>
  <si>
    <t>TAPICERÍA</t>
  </si>
  <si>
    <t>HILANDERÍA</t>
  </si>
  <si>
    <t>TEJEDURÍA</t>
  </si>
  <si>
    <t>TÚNELES</t>
  </si>
  <si>
    <t>Sin tipo</t>
  </si>
  <si>
    <t>Valores declarados</t>
  </si>
  <si>
    <t xml:space="preserve">Sección </t>
  </si>
  <si>
    <t>Dirección de riesgo</t>
  </si>
  <si>
    <t>Elegir el tipo de calle/vía en el desglosable de opciones, si no tuviera un tipo de calle/vía marcar "sin tipo" y completar los demás campos de dirección.</t>
  </si>
  <si>
    <t>Escribir el nombre del tipo de calle/vía elegido, si no tuviera un tipo de calle/vía escribir el nombre de la zona referencial y completar los demás campos de dirección de tener la información.</t>
  </si>
  <si>
    <t>Escribir el número de calle/vía elegido. Si no tuviera, dejar en blanco.</t>
  </si>
  <si>
    <t>Elegir un tipo de conjunto habitacional en el desglosable de opciones, de no tenerlo puede quedar en blanco.</t>
  </si>
  <si>
    <t>Si se eligió un tipo de conjunto habitacional, escribir el nombre que corresponda. Puede quedar en blanco si no se eligió algún tipo de conjunto habitacional.</t>
  </si>
  <si>
    <t>Elegir un tipo de subdivisión de conjunto habitacional en el desglosable de opciones, de no tenerlo puede quedar en blanco.</t>
  </si>
  <si>
    <t>Si se eligió un tipo de subdivisión de conjunto habitacional, escribir el nombre de la subdivisión que corresponda. Puede quedar en blanco si no se eligió algún tipo de subdivisión.</t>
  </si>
  <si>
    <t>Elegir el país de la dirección. Perú aparecerá como primera opción.</t>
  </si>
  <si>
    <t>Elegir el departamento del Perú donde se ubica dirección según el desglosable de opciones. Si se eligió un país diferente a Perú, el campo se autocompletará con "No aplica".</t>
  </si>
  <si>
    <t>Elegir la provincia del departamento elegido, donde se ubica dirección registrada, según el desglosable de opciones. Si se eligió un país diferente a Perú, el campo se autocompletará con "No aplica".</t>
  </si>
  <si>
    <t>Elegir el distrito de la provincia elegida, donde se ubica dirección registrada, según el desglosable de opciones. Si se eligió un país diferente a Perú, el campo se autocompletará con "No aplica".</t>
  </si>
  <si>
    <t>Este campo se autocompleta una vez se selecciona el país / departamento / provincia / distrito de la dirección. Si se marca en rojo deben corregirse los campos antes mencionados. Si se eligió un país diferente a Perú, el campo se autocompletará con "No aplica".</t>
  </si>
  <si>
    <t>Este campo se autocompleta una vez ingresada la dirección / país: Perú / departamento / provincia / distrito de la ubicación declarada. Es un número negativo (inicia con el signo menos "-") entre 0 y -20 según mapa Perú. Si se eligió un país diferente a Perú, el campo se autocompletará con "No aplica".</t>
  </si>
  <si>
    <t>Mostrará un check (✓) verde al haber completado  y al ser consistente la información de la primera sección: "Detalle de dirección de riesgo", caso contrario mostrará una equis (X) y debe ser revisada.</t>
  </si>
  <si>
    <t>Tipo de material de construcción predominante (TEP)</t>
  </si>
  <si>
    <t>Elegir el tipo de material predominante de la construcción del inmueble, elegir solo uno. Revisar la Tabla Material de construcción para un buen llenado.
Si corresponde a una estructura especial, seleccionar la opción 12 y luego especificar tipo de estructura en el campo N°24 del glosario)</t>
  </si>
  <si>
    <t>Tipo de Estructura Especial (TEE)</t>
  </si>
  <si>
    <t>Seleccionar el tipo de estructura especial del desglosable de opciones siempre y cuando se haya marcado la opción 12.0EE como material de construcción predominante. De no se el caso, este campo se autocompletará con "No aplica".</t>
  </si>
  <si>
    <t>Elegir el número de pisos total de la edificación del inmueble en las opciones del desglosable. Las opciones disponibles varían según el material de construcción predominante.</t>
  </si>
  <si>
    <t>Número de sótanos de la edificación</t>
  </si>
  <si>
    <t>Elegir el número de sótanos total de la edificación del inmueble en las opciones del desglosable. Las opciones disponibles varían según el material de construcción predominante.</t>
  </si>
  <si>
    <t>Seleccionar el giro de inmueble que mejor se adapte, las opciones varían según el tipo de uso seleccionado en el campo N°28 del glosario.</t>
  </si>
  <si>
    <t>Digitar o elegir entre las opciones del desglosable el código CIIU del inmueble declarado. Para saber cual es el código a elegir, revisar la tabla CIIU con el detalle de las actividades económicas SUNAT.</t>
  </si>
  <si>
    <t>Este campo se autocompleta una vez se selecciona el código CIIU.</t>
  </si>
  <si>
    <t>Mostrará un check (✓) verde al haber completado  y al ser consistente la información de la segunda sección: "Características del Inmueble asegurado", caso contrario mostrará una equis (X) y debe ser revisada.</t>
  </si>
  <si>
    <t>Valores Declarados</t>
  </si>
  <si>
    <t>Campo disponible para ingresar mayor detalle del valor de edificación solo de ser necesario. Se activa con el (+) en la parte superior de la columna de edificación. No activarlo de no ser necesario e ingresar toda la información de edificación en el campo N°33 del glosario.</t>
  </si>
  <si>
    <t>Se autocompleta con el campo N° 33  + 34 (Valor edificación + "otro valor edificación" de ser el caso).</t>
  </si>
  <si>
    <t>Digitar el valor declarado de las existencias. De no asegurar existencias dejar en blanco.</t>
  </si>
  <si>
    <t>Digitar el valor declarado de equipos electrónicos. De no asegurar equipos electrónicos dejar en blanco.</t>
  </si>
  <si>
    <t>Digitar el valor declarado de la maquinaria fija. De no asegurar maquinaria fija dejar en blanco.</t>
  </si>
  <si>
    <t>Digitar el valor declarado de la maquinaria móvil y equipos. De no asegurar maquinaria móvil y equipos dejar en blanco.</t>
  </si>
  <si>
    <t>Digitar el valor declarado de contenido el general. De no asegurar contenido en general dejar en blanco.</t>
  </si>
  <si>
    <t>Campo disponible para ingresar mayor detalle del valor de contenido solo de ser necesario. Se activa con el (+) en la parte superior de la columna de edificación. No activarlo de no ser necesario e ingresar toda la información de edificación en el campo N°33 del glosario.</t>
  </si>
  <si>
    <t>Se autocompleta Con la suma de los campos N° 36 + 37 + 38 + 39 + 40 +41 (Existencias + equipo electrónico + Maquinaria fija + maquinaria móvil y equipos + contenido en general + "otro valor contenido" de ser el caso )</t>
  </si>
  <si>
    <t>Digitar el valor declarado de Lucro Cesante. Se puede elegir entre "gastos estables" o "beneficio bruto" en título de la columna (desglosable de opciones).</t>
  </si>
  <si>
    <t>Se autocompleta con el campo N° 43 (Lucro Cesante).</t>
  </si>
  <si>
    <t>Se autocompleta Con la suma de los campos N° 35 + 42 + 44 (Total Edificación + Total Contenido + Total Lucro Cesante)</t>
  </si>
  <si>
    <t>Mostrará un check (✓) verde al haber completado  y al ser consistente la información de la tercera sección: "Detalle de dirección de riesgo", caso contrario mostrará una equis (X) y debe ser revisada.</t>
  </si>
  <si>
    <t>Observaciones adicionales</t>
  </si>
  <si>
    <t>Equipos Electrónicos</t>
  </si>
  <si>
    <t>Maquinaria móvil y equipos</t>
  </si>
  <si>
    <t>Contenido en general</t>
  </si>
  <si>
    <t>Total Contenido</t>
  </si>
  <si>
    <t>Total Lucro Cesante</t>
  </si>
  <si>
    <t>Total Edificación</t>
  </si>
  <si>
    <t>Edificación
(excluyendo el valor del terreno)</t>
  </si>
  <si>
    <t>VALOR DECLARADO TOTAL
(Edificación + Contenido + Lucro Cesante)</t>
  </si>
  <si>
    <t>Opcional 
(oculto)</t>
  </si>
  <si>
    <t>Seleccionar otro valor de contenido (opcional)</t>
  </si>
  <si>
    <t>Gastos estables / beneficio bruto</t>
  </si>
  <si>
    <t>Seleccionar otro valor de edificación (opcional)</t>
  </si>
  <si>
    <t>Se debe de considerar el año de construcción de la edificiación. En caso de haber tenido un reforzamiento estructural, considerar el año en que este fue realizado</t>
  </si>
  <si>
    <t>Se debe considerar la actividad que se realiza en la ubicación declarada considerando los campos tipo de uso / giro negocio / CIIU</t>
  </si>
  <si>
    <t>Departamento/Región</t>
  </si>
  <si>
    <t>Número de Pisos de la edificación</t>
  </si>
  <si>
    <t>Número de Sotanos de la edificación</t>
  </si>
  <si>
    <t>Cód. CIIU
de la Empresa o Actividad</t>
  </si>
  <si>
    <t>Tipo de Bien asegurado</t>
  </si>
  <si>
    <t>Estatal</t>
  </si>
  <si>
    <t>Beneficio Bruto (margen de contribución)</t>
  </si>
  <si>
    <t>Gastos estables (fijos)</t>
  </si>
  <si>
    <t>Detalle de Ubicaciones de Bienes Asegurables por Inmueble (DUBAI)</t>
  </si>
  <si>
    <t>Año de construcción</t>
  </si>
  <si>
    <t>Tipo de Estructura Especial 
(TEE)</t>
  </si>
  <si>
    <t>Año de reforzamiento estructural</t>
  </si>
  <si>
    <t>N°</t>
  </si>
  <si>
    <t>Jiron</t>
  </si>
  <si>
    <t>Malecon</t>
  </si>
  <si>
    <t>Prolongacion</t>
  </si>
  <si>
    <t>Agrupacion</t>
  </si>
  <si>
    <t>Asociacion</t>
  </si>
  <si>
    <t>Habilitacion Urbana</t>
  </si>
  <si>
    <t>Lotizacion Semi</t>
  </si>
  <si>
    <t>7.0M1 Mamposteria De Arcilla Sin Refuerzo</t>
  </si>
  <si>
    <t>Caserio</t>
  </si>
  <si>
    <t>Cultivo De  Citricos</t>
  </si>
  <si>
    <t>Cria De Ganado Bovino Y Búfalos</t>
  </si>
  <si>
    <t>Cria De Caballos Y Otros Equinos</t>
  </si>
  <si>
    <t>Cria De Ovejas Y Cabras</t>
  </si>
  <si>
    <t>11 Tuberias Enterradas</t>
  </si>
  <si>
    <t>Cria De Cerdos</t>
  </si>
  <si>
    <t>Cria De Aves De Corral</t>
  </si>
  <si>
    <t>AGENCIA DE CARGA Y/U OPERADOR LOGiSTICO - DEPOSITO (ALMACEN)</t>
  </si>
  <si>
    <t>Cria De Otros Animales</t>
  </si>
  <si>
    <t>AGENCIA DE CARGA Y/U OPERADOR LOGiSTICO - OFICINA</t>
  </si>
  <si>
    <t>Cultivo De Productos Agricolas En Combinación Con La Cria De Animales</t>
  </si>
  <si>
    <t>Actividades De Apoyo A La Ganaderia</t>
  </si>
  <si>
    <t>18 Sistemas De Instalaciones Petroleras Y Petroquimicas</t>
  </si>
  <si>
    <t>Pesca Maritima</t>
  </si>
  <si>
    <t>Acuicultura Maritima</t>
  </si>
  <si>
    <t>Extracción De Otros Minerales Metaliferos No Ferrosos</t>
  </si>
  <si>
    <t>Extracción De Minerales Para La Fabricación De Abonos Y Productos Quimicos</t>
  </si>
  <si>
    <t>Elaboración De Productos De Molineria.</t>
  </si>
  <si>
    <t>Elaboración De Productos De Panaderia</t>
  </si>
  <si>
    <t>Elaboración De Cacao Y Chocolate Y De Productos De Confiteria</t>
  </si>
  <si>
    <t>ARTESANiAS (EXCLUYENDO PLATERIA) - COMERCIO (VENTA)</t>
  </si>
  <si>
    <t>ARTESANiAS (EXCLUYENDO PLATERIA) - DEPOSITO (ALMACEN)</t>
  </si>
  <si>
    <t>ARTiCULOS DE LIMPIEZA E HIGIENE - DEPOSITO (ALMACEN)</t>
  </si>
  <si>
    <t>ARTiCULOS DE LIMPIEZA E HIGIENE - COMERCIO (VENTA)</t>
  </si>
  <si>
    <t>ARTiCULOS DE LIMPIEZA E HIGIENE - OFICINA</t>
  </si>
  <si>
    <t>ARTiCULOS DE LIMPIEZA E HIGIENE - INDUSTRIA (FABRICA)</t>
  </si>
  <si>
    <t>ARTiCULOS DE METAL - DEPOSITO (ALMACEN)</t>
  </si>
  <si>
    <t>ARTiCULOS DE METAL - COMERCIO (VENTA)</t>
  </si>
  <si>
    <t>ARTiCULOS DE METAL - OFICINA</t>
  </si>
  <si>
    <t>ARTiCULOS DE METAL - INDUSTRIA (FABRICA)</t>
  </si>
  <si>
    <t>ARTiCULOS DEPORTIVOS - DEPOSITO (ALMACEN)</t>
  </si>
  <si>
    <t>Fabricación De Articulos Confeccionados De Materiales Textiles, Excepto Prendas De Vestir</t>
  </si>
  <si>
    <t>ARTiCULOS DEPORTIVOS - COMERCIO (VENTA)</t>
  </si>
  <si>
    <t>Fabricación De Articulos De Piel</t>
  </si>
  <si>
    <t>ARTiCULOS FOTOGRÁFICOS - COMERCIO (VENTA)</t>
  </si>
  <si>
    <t>Fabricación De Articulos De Punto Y Ganchillo</t>
  </si>
  <si>
    <t>ARTiCULOS Y ÚTILES DE OFICINA - DEPOSITO (ALMACEN)</t>
  </si>
  <si>
    <t>ARTiCULOS Y ÚTILES DE OFICINA - COMERCIO (VENTA)</t>
  </si>
  <si>
    <t>Fabricación De Maletas, Bolsos De Mano, Y Articulos Similares, Y De Articulos De Talabarteria Y Guarnicioneria</t>
  </si>
  <si>
    <t>Fabricación De Partes Y Piezas De Carpinteria Para Edificios Y Construcciones</t>
  </si>
  <si>
    <t>Fabricación De Otros Productos De Madera; Fabricación De Articulos De Corcho, Paja Y Materiales Trenzables.</t>
  </si>
  <si>
    <t>Fabricación De Otros Articulos Del Papel Y Cartón</t>
  </si>
  <si>
    <t>Fabricación De Sustancias Quimicas Básicas</t>
  </si>
  <si>
    <t>BATERiAS - DEPOSITO (ALMACEN)</t>
  </si>
  <si>
    <t>BATERiAS - COMERCIO (VENTA)</t>
  </si>
  <si>
    <t>Fabricación De Plaguicidas Y Otros Productos Quimicos De Uso Agropecuario</t>
  </si>
  <si>
    <t>BATERiAS - OFICINA</t>
  </si>
  <si>
    <t>BATERiAS - INDUSTRIA (FABRICA)</t>
  </si>
  <si>
    <t>Fabricación De Otros Productos Quimicos N.C.P.</t>
  </si>
  <si>
    <t>Fabricación De Articulos De Hormigón, De Cemento Y De Yeso</t>
  </si>
  <si>
    <t>Fabricación De Articulos De Cuchilleria, Herramientas De Mano Y Articulos De Ferreteria</t>
  </si>
  <si>
    <t>CAFETERiA - CAFETERIA</t>
  </si>
  <si>
    <t>CARNICERiAS - CARNICERIAS</t>
  </si>
  <si>
    <t>Fabricación De Pilas, Baterias Y Acumuladores</t>
  </si>
  <si>
    <t>Fabricación De Motores Y Turbinas, Excepto Motores Para Aeronaves, Vehiculos Automotores Y Motocicletas</t>
  </si>
  <si>
    <t>Fabricación De Vehiculos Automotores</t>
  </si>
  <si>
    <t>Fabricación De Carrocerias Para Vehiculos Automotores; Fabricación De Remolques Y Semirremolques</t>
  </si>
  <si>
    <t>CERVECERiAS Y/O MALTERiAS - DEPOSITO (ALMACEN)</t>
  </si>
  <si>
    <t>Fabricación De Partes, Piezas Y Accesorios Para Vehiculos De Automotores</t>
  </si>
  <si>
    <t>CERVECERiAS Y/O MALTERiAS - COMERCIO (VENTA)</t>
  </si>
  <si>
    <t>CERVECERiAS Y/O MALTERiAS - OFICINA</t>
  </si>
  <si>
    <t>CERVECERiAS Y/O MALTERiAS - INDUSTRIA (FABRICA)</t>
  </si>
  <si>
    <t>Fabricación De Vehiculos Militares De Combate</t>
  </si>
  <si>
    <t>Fabricación De Joyas Y Articulos Conexos</t>
  </si>
  <si>
    <t>Fabricación De Bisuteria Y Articulos Conexos</t>
  </si>
  <si>
    <t>Fabricación De Articulos De Deporte</t>
  </si>
  <si>
    <t>Reparación De Equipo De Transporte, Excepto Vehiculos Automotores</t>
  </si>
  <si>
    <t>Fabricación Del Gas; Distribución De Combustibles Gaseosos Por Tuberias</t>
  </si>
  <si>
    <t>Construcción De Carreteras Y Lineas De Ferrocarril</t>
  </si>
  <si>
    <t>Construcción De Otras Obras De Ingenieria Civil</t>
  </si>
  <si>
    <t>Instalaciones De Fontaneria, Calefacción Y Aire Acondicionado</t>
  </si>
  <si>
    <t>Venta De Vehiculos Automotores</t>
  </si>
  <si>
    <t>Mantenimiento Y Reparación De Vehiculos Automotores</t>
  </si>
  <si>
    <t>Ventas De Partes, Piezas Y Accesorios Para Vehiculos Automotores</t>
  </si>
  <si>
    <t>CUERO Y ARTiCULOS DE - DEPOSITO (ALMACEN)</t>
  </si>
  <si>
    <t>CUERO, CURTIEMBRE, CURTIDURiA - DEPOSITO (ALMACEN)</t>
  </si>
  <si>
    <t>CUERO, CURTIEMBRE, CURTIDURiA - COMERCIO (VENTA)</t>
  </si>
  <si>
    <t>CUERO, CURTIEMBRE, CURTIDURiA - OFICINA</t>
  </si>
  <si>
    <t>CUERO, CURTIEMBRE, CURTIDURiA - INDUSTRIA (FABRICA)</t>
  </si>
  <si>
    <t>Venta Al Por Mayor De Combustibles Sólidos, Liquidos Y Gaseosos Y  Productos Conexos</t>
  </si>
  <si>
    <t>Venta Al Por Mayor De Metales Y Minerales Metaliferos</t>
  </si>
  <si>
    <t>DESTILERiA - COMERCIO (VENTA)</t>
  </si>
  <si>
    <t>Venta Al Por Mayor De Materiales De Construcción, Articulos De Ferreteria Y Equipo Y Materiales De Fontaneria Y Calefacción.</t>
  </si>
  <si>
    <t>DESTILERiA - DEPOSITO (ALMACEN)</t>
  </si>
  <si>
    <t>DESTILERiA - OFICINA</t>
  </si>
  <si>
    <t>DESTILERiA - INDUSTRIA (FABRICA)</t>
  </si>
  <si>
    <t>Venta Al Por Menor De Combustibles Para Vehiculos Automotores En Comercios Especializados</t>
  </si>
  <si>
    <t>Venta Al Por Menor De Equipo De Sonido Y De Video En Comercios Especializados</t>
  </si>
  <si>
    <t>DULCES Y/O GOLOSINAS Y/O CONFITERiA - DISCOTECAS,CLUBES NOCTURNOS,SA</t>
  </si>
  <si>
    <t>DULCES Y/O GOLOSINAS Y/O CONFITERiA - DEPOSITO (ALMACEN)</t>
  </si>
  <si>
    <t>Venta Al Por Menor De Articulos De Ferreteria, Pinturas Y Productos De Vidrio En Comercios Especializados</t>
  </si>
  <si>
    <t>DULCES Y/O GOLOSINAS Y/O CONFITERiA - OFICINA</t>
  </si>
  <si>
    <t>Venta Al Por Menor De Libros, Periódicos Y Articulos De Papeleria En Comercios Especializados</t>
  </si>
  <si>
    <t>Venta Al Por Menor De Grabaciones De Música Y De Video En Comercios Especializados</t>
  </si>
  <si>
    <t>Venta Al Por Menor De Prendas De Vestir, Calzado Y Articulos De Cuero En Comercios Especializados</t>
  </si>
  <si>
    <t>Venta Al Por Menor De Articulos De Segunda Mano</t>
  </si>
  <si>
    <t>ENERGiA - OFICINA</t>
  </si>
  <si>
    <t>ENERGiA - CH - GENERACION - DISTRIBUCION</t>
  </si>
  <si>
    <t>ENERGiA - CH - GENERACION</t>
  </si>
  <si>
    <t>ENERGiA - CENTRALES COMBINADAS</t>
  </si>
  <si>
    <t>ENERGiA - CENTRAL TERMICA</t>
  </si>
  <si>
    <t xml:space="preserve">Transporte Urbano Y Suburbano De Pasajeros Por Via Terrestre </t>
  </si>
  <si>
    <t>ENERGiA - PROCESADORA DE RESIDUOS</t>
  </si>
  <si>
    <t>Otras Actividades De Transporte Por Via Terrestre</t>
  </si>
  <si>
    <t>ENERGiA - SUB ESTACIONES</t>
  </si>
  <si>
    <t>ENERGiA - LINEAS DE TRANSMISION</t>
  </si>
  <si>
    <t>Transporte Por Tuberias</t>
  </si>
  <si>
    <t>Transporte De Pasajeros Maritimo Y De Cabotaje</t>
  </si>
  <si>
    <t>Transporte De Carga Maritimo Y De Cabotaje</t>
  </si>
  <si>
    <t>Transporte De Pasajeros Por Vias De Navegación Interiores</t>
  </si>
  <si>
    <t>Transporte De Carga, Por Vias De Navegación Interiores</t>
  </si>
  <si>
    <t>Actividades De Mensajeria</t>
  </si>
  <si>
    <t>Actividades De Campamentos, Parques De Vehiculos Recreativos Y Parques De Caravanas</t>
  </si>
  <si>
    <t>ESTUDIOS JURiDICOS, ABOGADOS - DEPOSITO (ALMACEN)</t>
  </si>
  <si>
    <t>Actividades De Producción De Peliculas Cinematográficas, Videos Y Programas De Televisión</t>
  </si>
  <si>
    <t>Actividades De Postproducción De Peliculas Cinematográficas, Videos Y Programas De Televisión</t>
  </si>
  <si>
    <t>Actividades De Distribución De Peliculas Cinematográficas, Videos Y Programas De Televisión</t>
  </si>
  <si>
    <t>FERRETERiA - FERIAS</t>
  </si>
  <si>
    <t xml:space="preserve">Actividades De Exhibición De Peliculas Cinematográficas Y Cintas De Video </t>
  </si>
  <si>
    <t>FERRETERiA - COMERCIO (VENTA)</t>
  </si>
  <si>
    <t>FERRETERiA - CON ALMACENAMIENTO DE INFLAMABLES</t>
  </si>
  <si>
    <t>FERRETERiA - SIN ALMACENAMIENTO DE INFLAMABLES</t>
  </si>
  <si>
    <t>Consultoria De Informática Y De Gestión De Instalaciones Informáticas</t>
  </si>
  <si>
    <t>Otras Actividades De Tecnologia De La Información Y De Servicios Informáticos</t>
  </si>
  <si>
    <t>FLORERiA - BOLSA DE VALORES</t>
  </si>
  <si>
    <t>FOSFORERiA - OFICINA</t>
  </si>
  <si>
    <t>FOSFORERiA - DEPOSITO (ALMACEN)</t>
  </si>
  <si>
    <t>FRIGORiFICO - OFICINA</t>
  </si>
  <si>
    <t>FRIGORiFICO - DEPOSITO (ALMACEN)</t>
  </si>
  <si>
    <t>FUNDO AGRiCOLA, HACIENDAS - INDUSTRIA (FABRICA)</t>
  </si>
  <si>
    <t>FUNDO AGRiCOLA, HACIENDAS - OFICINA</t>
  </si>
  <si>
    <t>Actividades Juridicas</t>
  </si>
  <si>
    <t>FUNDO AGRiCOLA, HACIENDAS - FUNDO</t>
  </si>
  <si>
    <t>Actividades De Contabilidad, Teneduria De Libros Y Auditoria; Consultoria Fiscal</t>
  </si>
  <si>
    <t>Actividades De Consultoria De Gestión</t>
  </si>
  <si>
    <t>Investigación Y Desarrollo Experimental En El Campo De Las Ciencias Naturales Y La Ingenieria</t>
  </si>
  <si>
    <t>Actividades De Fotografia</t>
  </si>
  <si>
    <t>Alquiler Y Arrendamiento De Vehiculos Automotores</t>
  </si>
  <si>
    <t>Alquiler De Cintas De Video Y Discos</t>
  </si>
  <si>
    <t>GRANJAS Y/O AViCOLAS Y/O ESTABLOS - GIMNASIO</t>
  </si>
  <si>
    <t>Actividades De Operadores Turisticos</t>
  </si>
  <si>
    <t>GRANJAS Y/O AViCOLAS Y/O ESTABLOS - OFICINA</t>
  </si>
  <si>
    <t>GRANJAS Y/O AViCOLAS Y/O ESTABLOS - AVES</t>
  </si>
  <si>
    <t>GRANJAS Y/O AViCOLAS Y/O ESTABLOS - GANADO VACUNO</t>
  </si>
  <si>
    <t>GRANJAS Y/O AViCOLAS Y/O ESTABLOS - GANADO OVINO</t>
  </si>
  <si>
    <t>JOYERiA - COMERCIO (VENTA)</t>
  </si>
  <si>
    <t>JOYERiA - JOYERIA</t>
  </si>
  <si>
    <t>JUGUETERiA - OFICINA</t>
  </si>
  <si>
    <t>Actividades De Atención De Enfermeria En Instituciones</t>
  </si>
  <si>
    <t>JUGUETERiA - COMERCIO (VENTA)</t>
  </si>
  <si>
    <t>JUGUETERiA - DEPOSITO (ALMACEN)</t>
  </si>
  <si>
    <t>Actividades Creativas, Artisticas Y De Entretenimiento</t>
  </si>
  <si>
    <t>LIBRERiA (SÓLO LIBROS, REVISTAS) - OFICINA</t>
  </si>
  <si>
    <t>LIBRERiA (SÓLO LIBROS, REVISTAS) - LIBROS Y REVISTAS</t>
  </si>
  <si>
    <t>LIBRERiA (SÓLO LIBROS, REVISTAS) - DEPOSITO (ALMACEN)</t>
  </si>
  <si>
    <t>Actividades De Organizaciones Politicas</t>
  </si>
  <si>
    <t>LICORERiA - OFICINA</t>
  </si>
  <si>
    <t>LICORERiA - DEPOSITO (ALMACEN)</t>
  </si>
  <si>
    <t>LICORERiA - COMERCIO (VENTA)</t>
  </si>
  <si>
    <t>Reparación De Calzado Y Articulos De Cuero</t>
  </si>
  <si>
    <t>Peluqueria Y Otros Tratamientos De Belleza</t>
  </si>
  <si>
    <t>MINERiA - METALMECANICA</t>
  </si>
  <si>
    <t>MINERiA - DEPOSITO (ALMACEN)</t>
  </si>
  <si>
    <t>MINERiA - OFICINA</t>
  </si>
  <si>
    <t>MINERiA - PLANTA CONCENTRADORA</t>
  </si>
  <si>
    <t>MINERiA - CAMPAMENTO MINERO</t>
  </si>
  <si>
    <t>MINERiA - MINA TAJO ABIERTO-SOCAVON</t>
  </si>
  <si>
    <t>MINERiA - MINA SOCAVON</t>
  </si>
  <si>
    <t>NOTARiA - INDUSTRIA (FABRICA)</t>
  </si>
  <si>
    <t>ORFEBRERiA (JOYAS, PLATERiA) - OPTICAS</t>
  </si>
  <si>
    <t>ORFEBRERiA (JOYAS, PLATERiA) - DEPOSITO (ALMACEN)</t>
  </si>
  <si>
    <t>ORFEBRERiA (JOYAS, PLATERiA) - COMERCIO (VENTA)</t>
  </si>
  <si>
    <t>ORFEBRERiA (JOYAS, PLATERiA) - OFICINA</t>
  </si>
  <si>
    <t>PANADERiA - INDUSTRIA (FABRICA)</t>
  </si>
  <si>
    <t>PASAMANERiA - AVIOS TEXTILES - PARQUES DE DIVERSIONES</t>
  </si>
  <si>
    <t>PASAMANERiA - AVIOS TEXTILES - COMERCIO (VENTA)</t>
  </si>
  <si>
    <t>PELETERiAS (CONFECCIÓN PRENDAS EN CUERO) - OFICINA</t>
  </si>
  <si>
    <t>PELiCULAS (EXCLUYENDO NITRATO DE CELULOSA) - INDUSTRIA (FABRICA)</t>
  </si>
  <si>
    <t>PRODUCTOS/INSUMOS QUiMICOS PARA LA INDUSTRIA - OFICINA</t>
  </si>
  <si>
    <t>PRODUCTOS/INSUMOS QUiMICOS PARA LA INDUSTRIA - DEPOSITO (ALMACEN)</t>
  </si>
  <si>
    <t>PRODUCTOS/INSUMOS QUiMICOS PARA LA INDUSTRIA - COMERCIO (VENTA)</t>
  </si>
  <si>
    <t>RELOJERiAS - INDUSTRIA (FABRICA)</t>
  </si>
  <si>
    <t>RELOJERiAS - COMERCIO (VENTA)</t>
  </si>
  <si>
    <t>TAPICERiA EN GENERAL - INDUSTRIA (FABRICA)</t>
  </si>
  <si>
    <t>TELEFONiA MÓVIL (CELULARES) - OFICINA</t>
  </si>
  <si>
    <t>TELEFONiA MÓVIL (CELULARES) - COMERCIO (VENTA)</t>
  </si>
  <si>
    <t>TELEFONiA MÓVIL (CELULARES) - DEPOSITO (ALMACEN)</t>
  </si>
  <si>
    <t>TELEFONiA MÓVIL (CELULARES) - TALLER</t>
  </si>
  <si>
    <t>VEHiCULOS Y/O AUTOMÓVILES - VALE PARKING</t>
  </si>
  <si>
    <t>VEHiCULOS Y/O AUTOMÓVILES - TALLER</t>
  </si>
  <si>
    <t>VEHiCULOS Y/O AUTOMÓVILES - AUTOBOUTIQUE, REPUESTOS Y/O ACCESORIOS</t>
  </si>
  <si>
    <t>VENTA DE VEHiCULOS, CONCESIONARIO - INDUSTRIA (FABRICA)</t>
  </si>
  <si>
    <t>VENTA DE VEHiCULOS, CONCESIONARIO - CONCESIONARIO</t>
  </si>
  <si>
    <t>VENTA DE VEHiCULOS, CONCESIONARIO - TALLER</t>
  </si>
  <si>
    <t>ViAS, MEDIOS DE COMUNICACIÓN - VETERINARIA</t>
  </si>
  <si>
    <t>ViAS, MEDIOS DE COMUNICACIÓN - OFICINA</t>
  </si>
  <si>
    <t>ViAS, MEDIOS DE COMUNICACIÓN - FUNICULAR</t>
  </si>
  <si>
    <t>ViAS, MEDIOS DE COMUNICACIÓN - CARRETERAS</t>
  </si>
  <si>
    <t>ViAS, MEDIOS DE COMUNICACIÓN - PUENTES</t>
  </si>
  <si>
    <t>ViAS, MEDIOS DE COMUNICACIÓN - TUNELES</t>
  </si>
  <si>
    <t>ViAS, MEDIOS DE COMUNICACIÓN - RED FERROVIARIA</t>
  </si>
  <si>
    <t>Cultivo De Hortalizas Y Melones, Raices Y Tuberculos.</t>
  </si>
  <si>
    <t>Ciudad Satelite</t>
  </si>
  <si>
    <t>Comite</t>
  </si>
  <si>
    <t>Cultivo De Especias Y De Plantas Aromáticas, Medicinales Y Farmaceuticas</t>
  </si>
  <si>
    <t>07 Vias Ferreas</t>
  </si>
  <si>
    <t>Cria De Camellos Y Otros Camelidos</t>
  </si>
  <si>
    <t>10 Instalaciones Electricas</t>
  </si>
  <si>
    <t>20 Centrales Electricas o Hidroelectricas</t>
  </si>
  <si>
    <t>21 Estaciones Telemetricas</t>
  </si>
  <si>
    <t>ARTiCULOS ELECTRODOMeSTICOS - COMERCIO (VENTA)</t>
  </si>
  <si>
    <t>ARTiCULOS ELECTRODOMeSTICOS - DEPOSITO (ALMACEN)</t>
  </si>
  <si>
    <t>ARTiCULOS ELECTRODOMeSTICOS - OFICINA</t>
  </si>
  <si>
    <t>ARTiCULOS ELECTRODOMeSTICOS - INDUSTRIA (FABRICA)</t>
  </si>
  <si>
    <t>Fabricación De Plásticos Y De Caucho Sintetico En Formas Primarias</t>
  </si>
  <si>
    <t>Fabricación De Productos Farmaceuticos, Sustancias Quimicas Medicinales Y Productos Botánicos De Uso Farmaceutico</t>
  </si>
  <si>
    <t>CABLES ELeCTRICOS - INDUSTRIA (FABRICA)</t>
  </si>
  <si>
    <t>CAFe Y DERIVADOS DEL CACAO - DEPOSITO (ALMACEN)</t>
  </si>
  <si>
    <t>CAFe Y DERIVADOS DEL CACAO - OFICINA</t>
  </si>
  <si>
    <t>CAFe Y DERIVADOS DEL CACAO - INDUSTRIA (FABRICA)</t>
  </si>
  <si>
    <t>Fabricación De Ordenadores Y Equipo Periferico</t>
  </si>
  <si>
    <t>Fabricación De Equipo De Irradiación Y Equipo Electrónico De Uso Medico Y Terapeutico</t>
  </si>
  <si>
    <t>Fabricación De Soportes Magneticos Y Ópticos</t>
  </si>
  <si>
    <t>Fabricación De Motores, Generadores Y Transformadores Electricos Y Aparatos De Distribución Y Control De La Energia Electrica</t>
  </si>
  <si>
    <t>Fabricación De Otros Hilos Y Cables Electricos</t>
  </si>
  <si>
    <t>Fabricación De Equipo Electrico De Iluminación</t>
  </si>
  <si>
    <t>Fabricación De Aparatos De Uso Domestico</t>
  </si>
  <si>
    <t>Fabricación De Otros Tipos De Equipo Electrico</t>
  </si>
  <si>
    <t>Fabricación De Maquinaria Y Equipo De Oficina (Excepto Ordenadores Y Equipo Periferico)</t>
  </si>
  <si>
    <t>Fabricación De Instrumentos Y Materiales Medicos Y Odontológicos</t>
  </si>
  <si>
    <t>Reparación De Equipo Electrico</t>
  </si>
  <si>
    <t>Generación, Transmisión Y Distribución De Energia Electrica</t>
  </si>
  <si>
    <t>COSMeTICOS Y PRODUCTOS DE BELLEZA - DEPOSITO (ALMACEN)</t>
  </si>
  <si>
    <t>COSMeTICOS Y PRODUCTOS DE BELLEZA - COMERCIO (VENTA)</t>
  </si>
  <si>
    <t>COSMeTICOS Y PRODUCTOS DE BELLEZA - OFICINA</t>
  </si>
  <si>
    <t>COSMeTICOS Y PRODUCTOS DE BELLEZA - INDUSTRIA (FABRICA)</t>
  </si>
  <si>
    <t>Instalaciones Electricas</t>
  </si>
  <si>
    <t>Venta Al Por Mayor De Otros Enseres Domesticos</t>
  </si>
  <si>
    <t>Venta Al Por Mayor De Ordenadores, Equipo Periferico Y Programas De Informática</t>
  </si>
  <si>
    <t>Venta Al Por Menor De Ordenadores, Equipo Periferico, Programas Informáticos Y Equipo De Telecomunicaciones En Comercios Especializados</t>
  </si>
  <si>
    <t>Venta Al Por Menor De Aparatos Electricos De Uso Domestico,  Muebles, Equipo De Iluminación Y Otros Enseres Domesticos En Comercios Especializados</t>
  </si>
  <si>
    <t xml:space="preserve">Venta Al Por Menor De Productos Farmaceuticos Y Medicinales, Cosmeticos Y Articulos De Tocador En Comercios Especializados   </t>
  </si>
  <si>
    <t>EQUIPO MeDICO - INDUSTRIA (FABRICA)</t>
  </si>
  <si>
    <t>EQUIPO MeDICO - DEPOSITO (ALMACEN)</t>
  </si>
  <si>
    <t>Transporte De Pasajeros Por Via Aerea</t>
  </si>
  <si>
    <t>EQUIPO MeDICO - COMERCIO (VENTA)</t>
  </si>
  <si>
    <t>Transporte De Carga Por Via Aerea</t>
  </si>
  <si>
    <t>EQUIPOS DE COMUNICACIÓN, TELeFONOS, RADIO, CELULAR - OFICINA</t>
  </si>
  <si>
    <t>EQUIPOS DE COMUNICACIÓN, TELeFONOS, RADIO, CELULAR - DEPOSITO (ALMACEN)</t>
  </si>
  <si>
    <t>EQUIPOS DE COMUNICACIÓN, TELeFONOS, RADIO, CELULAR - COMERCIO (VENTA)</t>
  </si>
  <si>
    <t>Actividades De Servicios Vinculadas Al Transporte Aereo</t>
  </si>
  <si>
    <t>Actividades De Telecomunicaciones Por Satelite.</t>
  </si>
  <si>
    <t>Otras Actividades De Concesión De Credito</t>
  </si>
  <si>
    <t>FUEGOS ARTIFICIALES Y ARTEFACTOS PIROTeCNICOS - INDUSTRIA (FABRICA)</t>
  </si>
  <si>
    <t>FUEGOS ARTIFICIALES Y ARTEFACTOS PIROTeCNICOS - DEPOSITO (ALMACEN)</t>
  </si>
  <si>
    <t>FUEGOS ARTIFICIALES Y ARTEFACTOS PIROTeCNICOS - COMERCIO (VENTA)</t>
  </si>
  <si>
    <t>FUEGOS ARTIFICIALES Y ARTEFACTOS PIROTeCNICOS - OFICINA</t>
  </si>
  <si>
    <t>Actividades De Arquitectura E Ingenieria Y Actividades Conexas De Consultoria Tecnica</t>
  </si>
  <si>
    <t>Ensayos Y Análisis Tecnicos</t>
  </si>
  <si>
    <t>Otras Actividades Profesionales, Cientificas Y Tecnicas N.C.P.</t>
  </si>
  <si>
    <t xml:space="preserve">Alquiler Y Arrendamiento De Otros Efectos Personales Y Enseres Domesticos </t>
  </si>
  <si>
    <t>Enseñanza Secundaria De Formación Tecnica Y Profesional</t>
  </si>
  <si>
    <t>Actividades De Medicos Y Odontólogos</t>
  </si>
  <si>
    <t>Reparación De Ordenadores Y Equipo Periferico</t>
  </si>
  <si>
    <t>Reparación De Aparatos De Uso Domestico Y Equipo Domestico Y De Jardineria</t>
  </si>
  <si>
    <t>Reparación De Muebles Y Accesorios Domesticos</t>
  </si>
  <si>
    <t>Reparación De Otros Efectos Personales Y Enseres Domesticos</t>
  </si>
  <si>
    <t>Actividades De Los Hogares Como Empleadores De Personal Domestico</t>
  </si>
  <si>
    <t>PRODUCTOS FARMACeUTICOS - PRENDAS DE VESTIR - BOUTIQUE</t>
  </si>
  <si>
    <t>PRODUCTOS FARMACeUTICOS - COMERCIO (VENTA)</t>
  </si>
  <si>
    <t>PRODUCTOS FARMACeUTICOS - DEPOSITO (ALMACEN)</t>
  </si>
  <si>
    <t>AFGANISTAN</t>
  </si>
  <si>
    <t>ALBANIA</t>
  </si>
  <si>
    <t>ALEMANIA</t>
  </si>
  <si>
    <t>ANDORRA</t>
  </si>
  <si>
    <t>ANGOLA</t>
  </si>
  <si>
    <t>ANTIGUA BARBUDA</t>
  </si>
  <si>
    <t>ANTILLAS HOLANDESAS</t>
  </si>
  <si>
    <t>ARABIA SAUDITA</t>
  </si>
  <si>
    <t>ARGELIA</t>
  </si>
  <si>
    <t>ARGENTINA</t>
  </si>
  <si>
    <t>ARMENIA</t>
  </si>
  <si>
    <t>ARUBA</t>
  </si>
  <si>
    <t>AUSTRALIA</t>
  </si>
  <si>
    <t>AUSTRIA</t>
  </si>
  <si>
    <t>AZERBAIYAN</t>
  </si>
  <si>
    <t>BAHAMAS</t>
  </si>
  <si>
    <t>BAHERIN</t>
  </si>
  <si>
    <t>BAHREIN</t>
  </si>
  <si>
    <t>BANGLADESH</t>
  </si>
  <si>
    <t>BARBADOS</t>
  </si>
  <si>
    <t>BELARUS</t>
  </si>
  <si>
    <t>BELGICA</t>
  </si>
  <si>
    <t>BELICE</t>
  </si>
  <si>
    <t>BENIN</t>
  </si>
  <si>
    <t>BERMUDA</t>
  </si>
  <si>
    <t>BHUTAN</t>
  </si>
  <si>
    <t>BOLIVIA</t>
  </si>
  <si>
    <t>BOSNIA-HERZEGOVINA</t>
  </si>
  <si>
    <t>BOTSWANA</t>
  </si>
  <si>
    <t>BRASIL</t>
  </si>
  <si>
    <t>BRUNEI</t>
  </si>
  <si>
    <t>BULGARIA</t>
  </si>
  <si>
    <t>BURKINA FASO</t>
  </si>
  <si>
    <t>BURUNDI</t>
  </si>
  <si>
    <t>CABO VERDE</t>
  </si>
  <si>
    <t>CAMBOYA</t>
  </si>
  <si>
    <t>CAMERUN</t>
  </si>
  <si>
    <t>CANADA</t>
  </si>
  <si>
    <t>CHAD</t>
  </si>
  <si>
    <t>CHILE</t>
  </si>
  <si>
    <t>CHIPRE</t>
  </si>
  <si>
    <t>COLOMBIA</t>
  </si>
  <si>
    <t>COMORES</t>
  </si>
  <si>
    <t>CONGO REP.POPULAR DEL</t>
  </si>
  <si>
    <t>COREA REP.DEM.POP.DE</t>
  </si>
  <si>
    <t>COREA REPUBLICA DE</t>
  </si>
  <si>
    <t>COSTA DE MARFIL</t>
  </si>
  <si>
    <t>COSTA RICA</t>
  </si>
  <si>
    <t>CROACIA</t>
  </si>
  <si>
    <t>CUBA</t>
  </si>
  <si>
    <t>CURAZAO</t>
  </si>
  <si>
    <t>DINAMARCA</t>
  </si>
  <si>
    <t>DJIBOUTI</t>
  </si>
  <si>
    <t>DOMINICA</t>
  </si>
  <si>
    <t>ECUADOR</t>
  </si>
  <si>
    <t xml:space="preserve">EGIPTO </t>
  </si>
  <si>
    <t>EL SALVADOR</t>
  </si>
  <si>
    <t>EMIRATOS ARABES UNIDOS</t>
  </si>
  <si>
    <t>ESLOVAQUIA</t>
  </si>
  <si>
    <t>ESLOVENIA</t>
  </si>
  <si>
    <t>ESPAÑA</t>
  </si>
  <si>
    <t>ESTADOS UNIDOS DE NORTE AMERICA</t>
  </si>
  <si>
    <t>ESTONIA</t>
  </si>
  <si>
    <t>ETIOPIA</t>
  </si>
  <si>
    <t>FIJI</t>
  </si>
  <si>
    <t xml:space="preserve">FILIPINAS </t>
  </si>
  <si>
    <t>FINLANDIA</t>
  </si>
  <si>
    <t>FRANCIA</t>
  </si>
  <si>
    <t>GABON</t>
  </si>
  <si>
    <t>GAMBIA</t>
  </si>
  <si>
    <t>GEORGIA</t>
  </si>
  <si>
    <t>GHANA</t>
  </si>
  <si>
    <t>GRANADA</t>
  </si>
  <si>
    <t>GRECIA</t>
  </si>
  <si>
    <t>GUATEMALA</t>
  </si>
  <si>
    <t>GUAYANA FRANCESA</t>
  </si>
  <si>
    <t>GUERNSEY</t>
  </si>
  <si>
    <t>GUINEA</t>
  </si>
  <si>
    <t>GUINEA BISSAU</t>
  </si>
  <si>
    <t>GUINEA ECUATORIAL</t>
  </si>
  <si>
    <t>GUYANA</t>
  </si>
  <si>
    <t>HAITI</t>
  </si>
  <si>
    <t>HOLANDA</t>
  </si>
  <si>
    <t>HONDURAS</t>
  </si>
  <si>
    <t>HUNGRIA</t>
  </si>
  <si>
    <t>INDIA</t>
  </si>
  <si>
    <t>INDONESIA</t>
  </si>
  <si>
    <t>IRAN</t>
  </si>
  <si>
    <t>IRAQ</t>
  </si>
  <si>
    <t>IRLANDA</t>
  </si>
  <si>
    <t>ISLANDIA</t>
  </si>
  <si>
    <t>ISLAS CAYMAN</t>
  </si>
  <si>
    <t>ISLAS COOK</t>
  </si>
  <si>
    <t>ISLAS MARSHALL</t>
  </si>
  <si>
    <t>ISLAS SALOMON</t>
  </si>
  <si>
    <t>ISLAS VÍRGENES BRITÁNICAS</t>
  </si>
  <si>
    <t>ISRAEL</t>
  </si>
  <si>
    <t>ITALIA</t>
  </si>
  <si>
    <t>JA LIBIA</t>
  </si>
  <si>
    <t>JAMAICA</t>
  </si>
  <si>
    <t>JAPON</t>
  </si>
  <si>
    <t>JORDANIA</t>
  </si>
  <si>
    <t>KAZAHAJSTAN</t>
  </si>
  <si>
    <t>KAZAJSTAN</t>
  </si>
  <si>
    <t>KENYA</t>
  </si>
  <si>
    <t>KIRGUISTAN</t>
  </si>
  <si>
    <t>KIRIBATI</t>
  </si>
  <si>
    <t>KUWAIT</t>
  </si>
  <si>
    <t>LAO REPUBLICA DEM. POP. DE</t>
  </si>
  <si>
    <t>LATVIA</t>
  </si>
  <si>
    <t>LESOTHO</t>
  </si>
  <si>
    <t>LETONIA</t>
  </si>
  <si>
    <t>LIBANO</t>
  </si>
  <si>
    <t>LIBERIA</t>
  </si>
  <si>
    <t>LIBIA</t>
  </si>
  <si>
    <t>LIECHTENSTEIN</t>
  </si>
  <si>
    <t>LITUANIA</t>
  </si>
  <si>
    <t>LUXEMBURGO</t>
  </si>
  <si>
    <t>MACEDONIA REPUBLICA DE</t>
  </si>
  <si>
    <t>MADAGASCAR</t>
  </si>
  <si>
    <t>MALASIA FEDERACION DE</t>
  </si>
  <si>
    <t>MALAWI</t>
  </si>
  <si>
    <t>MALDIVAS</t>
  </si>
  <si>
    <t>MALI</t>
  </si>
  <si>
    <t>MALTA</t>
  </si>
  <si>
    <t>MARRUECOS</t>
  </si>
  <si>
    <t>MAURITANIA</t>
  </si>
  <si>
    <t>MEXICO</t>
  </si>
  <si>
    <t>MICRONESIA EST.FEDERADOS DE</t>
  </si>
  <si>
    <t>MOLDOVA</t>
  </si>
  <si>
    <t>MONACO PRINCIPADO DE</t>
  </si>
  <si>
    <t>MONGOLIA</t>
  </si>
  <si>
    <t>MONTENEGRO</t>
  </si>
  <si>
    <t>MOZAMBIQUE</t>
  </si>
  <si>
    <t>MYANMAR</t>
  </si>
  <si>
    <t>NAMIBIA</t>
  </si>
  <si>
    <t>NAURU</t>
  </si>
  <si>
    <t>NEPAL</t>
  </si>
  <si>
    <t>NICARAGUA</t>
  </si>
  <si>
    <t>NIGER</t>
  </si>
  <si>
    <t>NIGERIA</t>
  </si>
  <si>
    <t>NIUE</t>
  </si>
  <si>
    <t>NO DETERMINADO</t>
  </si>
  <si>
    <t>NORUEGA</t>
  </si>
  <si>
    <t>NUEVA ZELANDIA</t>
  </si>
  <si>
    <t>OMAN</t>
  </si>
  <si>
    <t>PAKISTAN</t>
  </si>
  <si>
    <t>PALAOS</t>
  </si>
  <si>
    <t>PANAMA</t>
  </si>
  <si>
    <t>PAPUA NUEVA GUINEA</t>
  </si>
  <si>
    <t>PARAGUAY</t>
  </si>
  <si>
    <t>PHILIPPINES</t>
  </si>
  <si>
    <t>POLINESIA FRANCESA</t>
  </si>
  <si>
    <t>POLONIA</t>
  </si>
  <si>
    <t>PORTUGAL</t>
  </si>
  <si>
    <t>PUERTO RICO</t>
  </si>
  <si>
    <t>QATAR</t>
  </si>
  <si>
    <t>REINO UNIDO</t>
  </si>
  <si>
    <t>REP. CENTROAFRICANA</t>
  </si>
  <si>
    <t>REPÚBLICA CHECA</t>
  </si>
  <si>
    <t>REPÚBLICA DE MAURICIO</t>
  </si>
  <si>
    <t>REPUBLICA DOMINICANA</t>
  </si>
  <si>
    <t>REPUBLICA POPULAR CHINA</t>
  </si>
  <si>
    <t>RUMANIA</t>
  </si>
  <si>
    <t>RUSIA FEDERACION DE</t>
  </si>
  <si>
    <t>RWANDA</t>
  </si>
  <si>
    <t>SAMOA OCCIDENTAL</t>
  </si>
  <si>
    <t>SAN CRISTOBAL Y NEVIS</t>
  </si>
  <si>
    <t>SAN MARINO</t>
  </si>
  <si>
    <t>SAN VICENTE Y LAS GRANADINAS</t>
  </si>
  <si>
    <t>SANTA LUCIA</t>
  </si>
  <si>
    <t>SANTA SEDE (VATICANO)</t>
  </si>
  <si>
    <t>SANTO TOME Y PRINCIPE</t>
  </si>
  <si>
    <t>SENEGAL</t>
  </si>
  <si>
    <t>SERBIA</t>
  </si>
  <si>
    <t>SEYCHELLES</t>
  </si>
  <si>
    <t>SIERRA LEONA</t>
  </si>
  <si>
    <t>SINGAPUR</t>
  </si>
  <si>
    <t>SIRIA</t>
  </si>
  <si>
    <t>SOMALIA</t>
  </si>
  <si>
    <t>SRI LANKA(CEILAN)</t>
  </si>
  <si>
    <t>SUDAFRICA</t>
  </si>
  <si>
    <t>SUDAN</t>
  </si>
  <si>
    <t>SUDAN DEL SUR</t>
  </si>
  <si>
    <t>SUECIA</t>
  </si>
  <si>
    <t>SUIZA</t>
  </si>
  <si>
    <t>SURINAME</t>
  </si>
  <si>
    <t>SWAZILANDIA</t>
  </si>
  <si>
    <t>TAILANDIA</t>
  </si>
  <si>
    <t>TAIWAN</t>
  </si>
  <si>
    <t>TANZANIA</t>
  </si>
  <si>
    <t>TAYISKISTAN</t>
  </si>
  <si>
    <t>TIMOR ORIENTAL</t>
  </si>
  <si>
    <t>TOGO</t>
  </si>
  <si>
    <t>TONGA</t>
  </si>
  <si>
    <t>TRINIDAD Y TOBAGO</t>
  </si>
  <si>
    <t>TUNEZ</t>
  </si>
  <si>
    <t>TURKMENISTAN</t>
  </si>
  <si>
    <t>TURQUIA</t>
  </si>
  <si>
    <t>TUVALU</t>
  </si>
  <si>
    <t>UCRANIA</t>
  </si>
  <si>
    <t>UGANDA</t>
  </si>
  <si>
    <t>URUGUAY</t>
  </si>
  <si>
    <t>UZBEKISTAN</t>
  </si>
  <si>
    <t>VANUATU</t>
  </si>
  <si>
    <t>VENEZUELA</t>
  </si>
  <si>
    <t>VIET NAM</t>
  </si>
  <si>
    <t>YEMEN REPUBLICA DE</t>
  </si>
  <si>
    <t>YUGOSLAVIA REP.FEDERAL DE</t>
  </si>
  <si>
    <t>ZAIRE</t>
  </si>
  <si>
    <t>ZAMBIA</t>
  </si>
  <si>
    <t>ZIMBABWE</t>
  </si>
  <si>
    <t>PERU - DEPARTAMENTO</t>
  </si>
  <si>
    <t>AMAZONAS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</si>
  <si>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</si>
  <si>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</si>
  <si>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</si>
  <si>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</si>
  <si>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</si>
  <si>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</si>
  <si>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</si>
  <si>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</si>
  <si>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</si>
  <si>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</si>
  <si>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</si>
  <si>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</si>
  <si>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</si>
  <si>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</si>
  <si>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</si>
  <si>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</si>
  <si>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</si>
  <si>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</si>
  <si>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</si>
  <si>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</si>
  <si>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</si>
  <si>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</si>
  <si>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</si>
  <si>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</si>
  <si>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CHACHAPOYAS</t>
  </si>
  <si>
    <t>BAGUA</t>
  </si>
  <si>
    <t>BONGARA</t>
  </si>
  <si>
    <t>CONDORCANQUI</t>
  </si>
  <si>
    <t>LUYA</t>
  </si>
  <si>
    <t>RODRIGUEZ DE MENDOZA</t>
  </si>
  <si>
    <t>UTCUBAMBA</t>
  </si>
  <si>
    <t>HUARAZ</t>
  </si>
  <si>
    <t>AIJA</t>
  </si>
  <si>
    <t>ANTONIO RAYMONDI</t>
  </si>
  <si>
    <t>ASUNCION</t>
  </si>
  <si>
    <t>BOLOGNESI</t>
  </si>
  <si>
    <t>CARHUAZ</t>
  </si>
  <si>
    <t>CARLOS FERMIN FITZCARRALD</t>
  </si>
  <si>
    <t>CASMA</t>
  </si>
  <si>
    <t>CORONGO</t>
  </si>
  <si>
    <t>HUARI</t>
  </si>
  <si>
    <t>HUARMEY</t>
  </si>
  <si>
    <t>HUAYLAS</t>
  </si>
  <si>
    <t>MARISCAL LUZURIAGA</t>
  </si>
  <si>
    <t>OCROS</t>
  </si>
  <si>
    <t>PALLASCA</t>
  </si>
  <si>
    <t>POMABAMBA</t>
  </si>
  <si>
    <t>RECUAY</t>
  </si>
  <si>
    <t>SANTA</t>
  </si>
  <si>
    <t>SIHUAS</t>
  </si>
  <si>
    <t>YUNGAY</t>
  </si>
  <si>
    <t>ABANCAY</t>
  </si>
  <si>
    <t>ANDAHUAYLAS</t>
  </si>
  <si>
    <t>ANTABAMBA</t>
  </si>
  <si>
    <t>AYMARAES</t>
  </si>
  <si>
    <t>COTABAMBAS</t>
  </si>
  <si>
    <t>CHINCHEROS</t>
  </si>
  <si>
    <t>GRAU</t>
  </si>
  <si>
    <t>CAMANA</t>
  </si>
  <si>
    <t>CARAVELI</t>
  </si>
  <si>
    <t>CASTILLA</t>
  </si>
  <si>
    <t>CAYLLOMA</t>
  </si>
  <si>
    <t>CONDESUYOS</t>
  </si>
  <si>
    <t>ISLAY</t>
  </si>
  <si>
    <t>LA UNION</t>
  </si>
  <si>
    <t>HUAMANGA</t>
  </si>
  <si>
    <t>CANGALLO</t>
  </si>
  <si>
    <t>HUANCA SANCOS</t>
  </si>
  <si>
    <t>HUANTA</t>
  </si>
  <si>
    <t>LA MAR</t>
  </si>
  <si>
    <t>LUCANAS</t>
  </si>
  <si>
    <t>PARINACOCHAS</t>
  </si>
  <si>
    <t>PAUCAR DEL SARA SARA</t>
  </si>
  <si>
    <t>SUCRE</t>
  </si>
  <si>
    <t>VICTOR FAJARDO</t>
  </si>
  <si>
    <t>VILCAS HUAMAN</t>
  </si>
  <si>
    <t>CAJABAMBA</t>
  </si>
  <si>
    <t>CELENDIN</t>
  </si>
  <si>
    <t>CHOTA</t>
  </si>
  <si>
    <t>CONTUMAZA</t>
  </si>
  <si>
    <t>CUTERVO</t>
  </si>
  <si>
    <t>HUALGAYOC</t>
  </si>
  <si>
    <t>JAEN</t>
  </si>
  <si>
    <t>SAN IGNACIO</t>
  </si>
  <si>
    <t>SAN MARCOS</t>
  </si>
  <si>
    <t>SAN MIGUEL</t>
  </si>
  <si>
    <t>SAN PABLO</t>
  </si>
  <si>
    <t>SANTA CRUZ</t>
  </si>
  <si>
    <t>ACOMAYO</t>
  </si>
  <si>
    <t>ANTA</t>
  </si>
  <si>
    <t>CALCA</t>
  </si>
  <si>
    <t>CANAS</t>
  </si>
  <si>
    <t>CANCHIS</t>
  </si>
  <si>
    <t>CHUMBIVILCAS</t>
  </si>
  <si>
    <t>ESPINAR</t>
  </si>
  <si>
    <t>LA CONVENCION</t>
  </si>
  <si>
    <t>PARURO</t>
  </si>
  <si>
    <t>PAUCARTAMBO</t>
  </si>
  <si>
    <t>QUISPICANCHI</t>
  </si>
  <si>
    <t>URUBAMBA</t>
  </si>
  <si>
    <t>ACOBAMBA</t>
  </si>
  <si>
    <t>ANGARAES</t>
  </si>
  <si>
    <t>CASTROVIRREYNA</t>
  </si>
  <si>
    <t>CHURCAMPA</t>
  </si>
  <si>
    <t>HUAYTARA</t>
  </si>
  <si>
    <t>TAYACAJA</t>
  </si>
  <si>
    <t>AMBO</t>
  </si>
  <si>
    <t>DOS DE MAYO</t>
  </si>
  <si>
    <t>HUACAYBAMBA</t>
  </si>
  <si>
    <t>HUAMALIES</t>
  </si>
  <si>
    <t>LEONCIO PRADO</t>
  </si>
  <si>
    <t>MARAÑON</t>
  </si>
  <si>
    <t>PACHITEA</t>
  </si>
  <si>
    <t>PUERTO INCA</t>
  </si>
  <si>
    <t>LAURICOCHA</t>
  </si>
  <si>
    <t>YAROWILCA</t>
  </si>
  <si>
    <t>CHINCHA</t>
  </si>
  <si>
    <t>NAZCA</t>
  </si>
  <si>
    <t>PALPA</t>
  </si>
  <si>
    <t>PISCO</t>
  </si>
  <si>
    <t>HUANCAYO</t>
  </si>
  <si>
    <t>CONCEPCION</t>
  </si>
  <si>
    <t>CHANCHAMAYO</t>
  </si>
  <si>
    <t>JAUJA</t>
  </si>
  <si>
    <t>SATIPO</t>
  </si>
  <si>
    <t>TARMA</t>
  </si>
  <si>
    <t>YAULI</t>
  </si>
  <si>
    <t>CHUPACA</t>
  </si>
  <si>
    <t>TRUJILLO</t>
  </si>
  <si>
    <t>ASCOPE</t>
  </si>
  <si>
    <t>BOLIVAR</t>
  </si>
  <si>
    <t>CHEPEN</t>
  </si>
  <si>
    <t>JULCAN</t>
  </si>
  <si>
    <t>OTUZCO</t>
  </si>
  <si>
    <t>PACASMAYO</t>
  </si>
  <si>
    <t>PATAZ</t>
  </si>
  <si>
    <t>SANCHEZ CARRION</t>
  </si>
  <si>
    <t>SANTIAGO DE CHUCO</t>
  </si>
  <si>
    <t>GRAN CHIMU</t>
  </si>
  <si>
    <t>VIRU</t>
  </si>
  <si>
    <t>CHICLAYO</t>
  </si>
  <si>
    <t>FERREÑAFE</t>
  </si>
  <si>
    <t>BARRANCA</t>
  </si>
  <si>
    <t>CAJATAMBO</t>
  </si>
  <si>
    <t>CANTA</t>
  </si>
  <si>
    <t>CAÑETE</t>
  </si>
  <si>
    <t>HUARAL</t>
  </si>
  <si>
    <t>HUAROCHIRI</t>
  </si>
  <si>
    <t>HUAURA</t>
  </si>
  <si>
    <t>OYON</t>
  </si>
  <si>
    <t>YAUYOS</t>
  </si>
  <si>
    <t>MAYNAS</t>
  </si>
  <si>
    <t>ALTO AMAZONAS</t>
  </si>
  <si>
    <t>MARISCAL RAMON CASTILLA</t>
  </si>
  <si>
    <t>REQUENA</t>
  </si>
  <si>
    <t>DATEM DEL MARAÑON</t>
  </si>
  <si>
    <t>PUTUMAYO</t>
  </si>
  <si>
    <t>TAMBOPATA</t>
  </si>
  <si>
    <t>MANU</t>
  </si>
  <si>
    <t>TAHUAMANU</t>
  </si>
  <si>
    <t>MARISCAL NIETO</t>
  </si>
  <si>
    <t>GENERAL SANCHEZ CERRO</t>
  </si>
  <si>
    <t>ILO</t>
  </si>
  <si>
    <t>DANIEL ALCIDES CARRION</t>
  </si>
  <si>
    <t>OXAPAMPA</t>
  </si>
  <si>
    <t>AYABACA</t>
  </si>
  <si>
    <t>HUANCABAMBA</t>
  </si>
  <si>
    <t>MORROPON</t>
  </si>
  <si>
    <t>PAITA</t>
  </si>
  <si>
    <t>SULLANA</t>
  </si>
  <si>
    <t>TALARA</t>
  </si>
  <si>
    <t>SECHURA</t>
  </si>
  <si>
    <t>AZANGARO</t>
  </si>
  <si>
    <t>CARABAYA</t>
  </si>
  <si>
    <t>CHUCUITO</t>
  </si>
  <si>
    <t>EL COLLAO</t>
  </si>
  <si>
    <t>HUANCANE</t>
  </si>
  <si>
    <t>LAMPA</t>
  </si>
  <si>
    <t>MELGAR</t>
  </si>
  <si>
    <t>MOHO</t>
  </si>
  <si>
    <t>SAN ANTONIO DE PUTINA</t>
  </si>
  <si>
    <t>SAN ROMAN</t>
  </si>
  <si>
    <t>SANDIA</t>
  </si>
  <si>
    <t>YUNGUYO</t>
  </si>
  <si>
    <t>MOYOBAMBA</t>
  </si>
  <si>
    <t>BELLAVISTA</t>
  </si>
  <si>
    <t>EL DORADO</t>
  </si>
  <si>
    <t>HUALLAGA</t>
  </si>
  <si>
    <t>LAMAS</t>
  </si>
  <si>
    <t>MARISCAL CACERES</t>
  </si>
  <si>
    <t>PICOTA</t>
  </si>
  <si>
    <t>RIOJA</t>
  </si>
  <si>
    <t>TOCACHE</t>
  </si>
  <si>
    <t>CANDARAVE</t>
  </si>
  <si>
    <t>JORGE BASADRE</t>
  </si>
  <si>
    <t>TARATA</t>
  </si>
  <si>
    <t>CONTRALMIRANTE VILLAR</t>
  </si>
  <si>
    <t>ZARUMILLA</t>
  </si>
  <si>
    <t>CORONEL PORTILLO</t>
  </si>
  <si>
    <t>ATALAYA</t>
  </si>
  <si>
    <t>PADRE ABAD</t>
  </si>
  <si>
    <t>PURUS</t>
  </si>
  <si>
    <t>BALSAS</t>
  </si>
  <si>
    <t>CHETO</t>
  </si>
  <si>
    <t>CHILIQUIN</t>
  </si>
  <si>
    <t>CHUQUIBAMBA</t>
  </si>
  <si>
    <t>HUANCAS</t>
  </si>
  <si>
    <t>LA JALCA</t>
  </si>
  <si>
    <t>LEIMEBAMBA</t>
  </si>
  <si>
    <t>LEVANTO</t>
  </si>
  <si>
    <t>MAGDALENA</t>
  </si>
  <si>
    <t>MARISCAL CASTILLA</t>
  </si>
  <si>
    <t>MOLINOPAMPA</t>
  </si>
  <si>
    <t>MONTEVIDEO</t>
  </si>
  <si>
    <t>OLLEROS</t>
  </si>
  <si>
    <t>SAN FRANCISCO DE DAGUAS</t>
  </si>
  <si>
    <t>SAN ISIDRO DE MAINO</t>
  </si>
  <si>
    <t>SOLOCO</t>
  </si>
  <si>
    <t>SONCHE</t>
  </si>
  <si>
    <t>ARAMANGO</t>
  </si>
  <si>
    <t>COPALLIN</t>
  </si>
  <si>
    <t>EL PARCO</t>
  </si>
  <si>
    <t>IMAZA</t>
  </si>
  <si>
    <t>LA PECA</t>
  </si>
  <si>
    <t>JUMBILLA</t>
  </si>
  <si>
    <t>CHISQUILLA</t>
  </si>
  <si>
    <t>CHURUJA</t>
  </si>
  <si>
    <t>COROSHA</t>
  </si>
  <si>
    <t>CUISPES</t>
  </si>
  <si>
    <t>FLORIDA</t>
  </si>
  <si>
    <t>JAZAN</t>
  </si>
  <si>
    <t>RECTA</t>
  </si>
  <si>
    <t>SAN CARLOS</t>
  </si>
  <si>
    <t>SHIPASBAMBA</t>
  </si>
  <si>
    <t>VALERA</t>
  </si>
  <si>
    <t>YAMBRASBAMBA</t>
  </si>
  <si>
    <t>NIEVA</t>
  </si>
  <si>
    <t>EL CENEPA</t>
  </si>
  <si>
    <t>RIO SANTIAGO</t>
  </si>
  <si>
    <t>LAMUD</t>
  </si>
  <si>
    <t>CAMPORREDONDO</t>
  </si>
  <si>
    <t>COCABAMBA</t>
  </si>
  <si>
    <t>COLCAMAR</t>
  </si>
  <si>
    <t>CONILA</t>
  </si>
  <si>
    <t>INGUILPATA</t>
  </si>
  <si>
    <t>LONGUITA</t>
  </si>
  <si>
    <t>LONYA CHICO</t>
  </si>
  <si>
    <t>LUYA VIEJO</t>
  </si>
  <si>
    <t>MARIA</t>
  </si>
  <si>
    <t>OCALLI</t>
  </si>
  <si>
    <t>OCUMAL</t>
  </si>
  <si>
    <t>PISUQUIA</t>
  </si>
  <si>
    <t>PROVIDENCIA</t>
  </si>
  <si>
    <t>SAN CRISTOBAL</t>
  </si>
  <si>
    <t>SAN JERONIMO</t>
  </si>
  <si>
    <t>SAN JUAN DE LOPECANCHA</t>
  </si>
  <si>
    <t>SANTA CATALINA</t>
  </si>
  <si>
    <t>SANTO TOMAS</t>
  </si>
  <si>
    <t>TINGO</t>
  </si>
  <si>
    <t>TRITA</t>
  </si>
  <si>
    <t>SAN NICOLAS</t>
  </si>
  <si>
    <t>CHIRIMOTO</t>
  </si>
  <si>
    <t>COCHAMAL</t>
  </si>
  <si>
    <t>HUAMBO</t>
  </si>
  <si>
    <t>LIMABAMBA</t>
  </si>
  <si>
    <t>LONGAR</t>
  </si>
  <si>
    <t>MARISCAL BENAVIDES</t>
  </si>
  <si>
    <t>MILPUC</t>
  </si>
  <si>
    <t>OMIA</t>
  </si>
  <si>
    <t>SANTA ROSA</t>
  </si>
  <si>
    <t>TOTORA</t>
  </si>
  <si>
    <t>VISTA ALEGRE</t>
  </si>
  <si>
    <t>BAGUA GRANDE</t>
  </si>
  <si>
    <t>CAJARURO</t>
  </si>
  <si>
    <t>CUMBA</t>
  </si>
  <si>
    <t>EL MILAGRO</t>
  </si>
  <si>
    <t>JAMALCA</t>
  </si>
  <si>
    <t>LONYA GRANDE</t>
  </si>
  <si>
    <t>YAMON</t>
  </si>
  <si>
    <t>COCHABAMBA</t>
  </si>
  <si>
    <t>COLCABAMBA</t>
  </si>
  <si>
    <t>HUANCHAY</t>
  </si>
  <si>
    <t>INDEPENDENCIA</t>
  </si>
  <si>
    <t>JANGAS</t>
  </si>
  <si>
    <t>PAMPAS GRANDE</t>
  </si>
  <si>
    <t>PARIACOTO</t>
  </si>
  <si>
    <t>PIRA</t>
  </si>
  <si>
    <t>TARICA</t>
  </si>
  <si>
    <t>CORIS</t>
  </si>
  <si>
    <t>HUACLLAN</t>
  </si>
  <si>
    <t>LA MERCED</t>
  </si>
  <si>
    <t>SUCCHA</t>
  </si>
  <si>
    <t>LLAMELLIN</t>
  </si>
  <si>
    <t>ACZO</t>
  </si>
  <si>
    <t>CHACCHO</t>
  </si>
  <si>
    <t>CHINGAS</t>
  </si>
  <si>
    <t>MIRGAS</t>
  </si>
  <si>
    <t>SAN JUAN DE RONTOY</t>
  </si>
  <si>
    <t>CHACAS</t>
  </si>
  <si>
    <t>ACOCHACA</t>
  </si>
  <si>
    <t>CHIQUIAN</t>
  </si>
  <si>
    <t>ABELARDO PARDO LEZAMETA</t>
  </si>
  <si>
    <t>CAJACAY</t>
  </si>
  <si>
    <t>CANIS</t>
  </si>
  <si>
    <t>COLQUIOC</t>
  </si>
  <si>
    <t>HUALLANCA</t>
  </si>
  <si>
    <t>HUASTA</t>
  </si>
  <si>
    <t>HUAYLLACAYAN</t>
  </si>
  <si>
    <t>LA PRIMAVERA</t>
  </si>
  <si>
    <t>MANGAS</t>
  </si>
  <si>
    <t>PACLLON</t>
  </si>
  <si>
    <t>SAN MIGUEL DE CORPANQUI</t>
  </si>
  <si>
    <t>TICLLOS</t>
  </si>
  <si>
    <t>ACOPAMPA</t>
  </si>
  <si>
    <t>AMASHCA</t>
  </si>
  <si>
    <t>ATAQUERO</t>
  </si>
  <si>
    <t>MARCARA</t>
  </si>
  <si>
    <t>PARIAHUANCA</t>
  </si>
  <si>
    <t>SAN MIGUEL DE ACO</t>
  </si>
  <si>
    <t>SHILLA</t>
  </si>
  <si>
    <t>TINCO</t>
  </si>
  <si>
    <t>YUNGAR</t>
  </si>
  <si>
    <t>SAN LUIS</t>
  </si>
  <si>
    <t>YAUYA</t>
  </si>
  <si>
    <t>BUENA VISTA ALTA</t>
  </si>
  <si>
    <t>COMANDANTE NOEL</t>
  </si>
  <si>
    <t>YAUTAN</t>
  </si>
  <si>
    <t>ACO</t>
  </si>
  <si>
    <t>BAMBAS</t>
  </si>
  <si>
    <t>CUSCA</t>
  </si>
  <si>
    <t>LA PAMPA</t>
  </si>
  <si>
    <t>YANAC</t>
  </si>
  <si>
    <t>YUPAN</t>
  </si>
  <si>
    <t>ANRA</t>
  </si>
  <si>
    <t>CAJAY</t>
  </si>
  <si>
    <t>CHAVIN DE HUANTAR</t>
  </si>
  <si>
    <t>HUACACHI</t>
  </si>
  <si>
    <t>HUACCHIS</t>
  </si>
  <si>
    <t>HUACHIS</t>
  </si>
  <si>
    <t>HUANTAR</t>
  </si>
  <si>
    <t>MASIN</t>
  </si>
  <si>
    <t>PAUCAS</t>
  </si>
  <si>
    <t>PONTO</t>
  </si>
  <si>
    <t>RAHUAPAMPA</t>
  </si>
  <si>
    <t>RAPAYAN</t>
  </si>
  <si>
    <t>SAN PEDRO DE CHANA</t>
  </si>
  <si>
    <t>UCO</t>
  </si>
  <si>
    <t>COCHAPETI</t>
  </si>
  <si>
    <t>CULEBRAS</t>
  </si>
  <si>
    <t>HUAYAN</t>
  </si>
  <si>
    <t>MALVAS</t>
  </si>
  <si>
    <t>CARAZ</t>
  </si>
  <si>
    <t>HUATA</t>
  </si>
  <si>
    <t>MATO</t>
  </si>
  <si>
    <t>PAMPAROMAS</t>
  </si>
  <si>
    <t>PUEBLO LIBRE</t>
  </si>
  <si>
    <t>SANTO TORIBIO</t>
  </si>
  <si>
    <t>YURACMARCA</t>
  </si>
  <si>
    <t>PISCOBAMBA</t>
  </si>
  <si>
    <t>CASCA</t>
  </si>
  <si>
    <t>ELEAZAR GUZMAN BARRON</t>
  </si>
  <si>
    <t>FIDEL OLIVAS ESCUDERO</t>
  </si>
  <si>
    <t>LLAMA</t>
  </si>
  <si>
    <t>LLUMPA</t>
  </si>
  <si>
    <t>LUCMA</t>
  </si>
  <si>
    <t>MUSGA</t>
  </si>
  <si>
    <t>ACAS</t>
  </si>
  <si>
    <t>CAJAMARQUILLA</t>
  </si>
  <si>
    <t>CARHUAPAMPA</t>
  </si>
  <si>
    <t>COCHAS</t>
  </si>
  <si>
    <t>CONGAS</t>
  </si>
  <si>
    <t>LLIPA</t>
  </si>
  <si>
    <t>SAN CRISTOBAL DE RAJAN</t>
  </si>
  <si>
    <t>SAN PEDRO</t>
  </si>
  <si>
    <t>SANTIAGO DE CHILCAS</t>
  </si>
  <si>
    <t>CABANA</t>
  </si>
  <si>
    <t>CONCHUCOS</t>
  </si>
  <si>
    <t>HUACASCHUQUE</t>
  </si>
  <si>
    <t>HUANDOVAL</t>
  </si>
  <si>
    <t>LACABAMBA</t>
  </si>
  <si>
    <t>LLAPO</t>
  </si>
  <si>
    <t>PAMPAS</t>
  </si>
  <si>
    <t>TAUCA</t>
  </si>
  <si>
    <t>HUAYLLAN</t>
  </si>
  <si>
    <t>PAROBAMBA</t>
  </si>
  <si>
    <t>QUINUABAMBA</t>
  </si>
  <si>
    <t>CATAC</t>
  </si>
  <si>
    <t>COTAPARACO</t>
  </si>
  <si>
    <t>HUAYLLAPAMPA</t>
  </si>
  <si>
    <t>LLACLLIN</t>
  </si>
  <si>
    <t>MARCA</t>
  </si>
  <si>
    <t>PAMPAS CHICO</t>
  </si>
  <si>
    <t>PARARIN</t>
  </si>
  <si>
    <t>TAPACOCHA</t>
  </si>
  <si>
    <t>TICAPAMPA</t>
  </si>
  <si>
    <t>CHIMBOTE</t>
  </si>
  <si>
    <t>CACERES DEL PERU</t>
  </si>
  <si>
    <t>COISHCO</t>
  </si>
  <si>
    <t>MACATE</t>
  </si>
  <si>
    <t>MORO</t>
  </si>
  <si>
    <t>NEPEÑA</t>
  </si>
  <si>
    <t>SAMANCO</t>
  </si>
  <si>
    <t>NUEVO CHIMBOTE</t>
  </si>
  <si>
    <t>ALFONSO UGARTE</t>
  </si>
  <si>
    <t>CASHAPAMPA</t>
  </si>
  <si>
    <t>CHINGALPO</t>
  </si>
  <si>
    <t>HUAYLLABAMBA</t>
  </si>
  <si>
    <t>QUICHES</t>
  </si>
  <si>
    <t>RAGASH</t>
  </si>
  <si>
    <t>SAN JUAN</t>
  </si>
  <si>
    <t>SICSIBAMBA</t>
  </si>
  <si>
    <t>CASCAPARA</t>
  </si>
  <si>
    <t>MANCOS</t>
  </si>
  <si>
    <t>MATACOTO</t>
  </si>
  <si>
    <t>QUILLO</t>
  </si>
  <si>
    <t>RANRAHIRCA</t>
  </si>
  <si>
    <t>SHUPLUY</t>
  </si>
  <si>
    <t>YANAMA</t>
  </si>
  <si>
    <t>CHACOCHE</t>
  </si>
  <si>
    <t>CIRCA</t>
  </si>
  <si>
    <t>CURAHUASI</t>
  </si>
  <si>
    <t>HUANIPACA</t>
  </si>
  <si>
    <t>LAMBRAMA</t>
  </si>
  <si>
    <t>PICHIRHUA</t>
  </si>
  <si>
    <t>SAN PEDRO DE CACHORA</t>
  </si>
  <si>
    <t>TAMBURCO</t>
  </si>
  <si>
    <t>ANDARAPA</t>
  </si>
  <si>
    <t>CHIARA</t>
  </si>
  <si>
    <t>HUANCARAMA</t>
  </si>
  <si>
    <t>HUANCARAY</t>
  </si>
  <si>
    <t>HUAYANA</t>
  </si>
  <si>
    <t>KISHUARA</t>
  </si>
  <si>
    <t>PACOBAMBA</t>
  </si>
  <si>
    <t>PACUCHA</t>
  </si>
  <si>
    <t>PAMPACHIRI</t>
  </si>
  <si>
    <t>POMACOCHA</t>
  </si>
  <si>
    <t>SAN ANTONIO DE CACHI</t>
  </si>
  <si>
    <t>SAN MIGUEL DE CHACCRAMPA</t>
  </si>
  <si>
    <t>SANTA MARIA DE CHICMO</t>
  </si>
  <si>
    <t>TALAVERA</t>
  </si>
  <si>
    <t>TUMAY HUARACA</t>
  </si>
  <si>
    <t>TURPO</t>
  </si>
  <si>
    <t>KAQUIABAMBA</t>
  </si>
  <si>
    <t>EL ORO</t>
  </si>
  <si>
    <t>HUAQUIRCA</t>
  </si>
  <si>
    <t>JUAN ESPINOZA MEDRANO</t>
  </si>
  <si>
    <t>OROPESA</t>
  </si>
  <si>
    <t>PACHACONAS</t>
  </si>
  <si>
    <t>SABAINO</t>
  </si>
  <si>
    <t>CHALHUANCA</t>
  </si>
  <si>
    <t>CAPAYA</t>
  </si>
  <si>
    <t>CARAYBAMBA</t>
  </si>
  <si>
    <t>CHAPIMARCA</t>
  </si>
  <si>
    <t>COTARUSE</t>
  </si>
  <si>
    <t>JUSTO APU SAHUARAURA</t>
  </si>
  <si>
    <t>LUCRE</t>
  </si>
  <si>
    <t>POCOHUANCA</t>
  </si>
  <si>
    <t>SAN JUAN DE CHACÑA</t>
  </si>
  <si>
    <t>SAÑAYCA</t>
  </si>
  <si>
    <t>SORAYA</t>
  </si>
  <si>
    <t>TAPAIRIHUA</t>
  </si>
  <si>
    <t>TINTAY</t>
  </si>
  <si>
    <t>TORAYA</t>
  </si>
  <si>
    <t>YANACA</t>
  </si>
  <si>
    <t>TAMBOBAMBA</t>
  </si>
  <si>
    <t>COYLLURQUI</t>
  </si>
  <si>
    <t>HAQUIRA</t>
  </si>
  <si>
    <t>MARA</t>
  </si>
  <si>
    <t>CHALLHUAHUACHO</t>
  </si>
  <si>
    <t>COCHARCAS</t>
  </si>
  <si>
    <t>HUACCANA</t>
  </si>
  <si>
    <t>OCOBAMBA</t>
  </si>
  <si>
    <t>ONGOY</t>
  </si>
  <si>
    <t>URANMARCA</t>
  </si>
  <si>
    <t>RANRACANCHA</t>
  </si>
  <si>
    <t>ROCCHACC</t>
  </si>
  <si>
    <t>EL PORVENIR</t>
  </si>
  <si>
    <t>LOS CHANKAS</t>
  </si>
  <si>
    <t>CHUQUIBAMBILLA</t>
  </si>
  <si>
    <t>CURPAHUASI</t>
  </si>
  <si>
    <t>GAMARRA</t>
  </si>
  <si>
    <t>HUAYLLATI</t>
  </si>
  <si>
    <t>MAMARA</t>
  </si>
  <si>
    <t>MICAELA BASTIDAS</t>
  </si>
  <si>
    <t>PATAYPAMPA</t>
  </si>
  <si>
    <t>PROGRESO</t>
  </si>
  <si>
    <t>SAN ANTONIO</t>
  </si>
  <si>
    <t>TURPAY</t>
  </si>
  <si>
    <t>VILCABAMBA</t>
  </si>
  <si>
    <t>VIRUNDO</t>
  </si>
  <si>
    <t>CURASCO</t>
  </si>
  <si>
    <t>ALTO SELVA ALEGRE</t>
  </si>
  <si>
    <t>CAYMA</t>
  </si>
  <si>
    <t>CERRO COLORADO</t>
  </si>
  <si>
    <t>CHARACATO</t>
  </si>
  <si>
    <t>CHIGUATA</t>
  </si>
  <si>
    <t>JACOBO HUNTER</t>
  </si>
  <si>
    <t>LA JOYA</t>
  </si>
  <si>
    <t>MARIANO MELGAR</t>
  </si>
  <si>
    <t>MIRAFLORES</t>
  </si>
  <si>
    <t>MOLLEBAYA</t>
  </si>
  <si>
    <t>PAUCARPATA</t>
  </si>
  <si>
    <t>POCSI</t>
  </si>
  <si>
    <t>POLOBAYA</t>
  </si>
  <si>
    <t>QUEQUEÑA</t>
  </si>
  <si>
    <t>SABANDIA</t>
  </si>
  <si>
    <t>SACHACA</t>
  </si>
  <si>
    <t>SAN JUAN DE SIGUAS</t>
  </si>
  <si>
    <t>SAN JUAN DE TARUCANI</t>
  </si>
  <si>
    <t>SANTA ISABEL DE SIGUAS</t>
  </si>
  <si>
    <t>SANTA RITA DE SIGUAS</t>
  </si>
  <si>
    <t>SOCABAYA</t>
  </si>
  <si>
    <t>TIABAYA</t>
  </si>
  <si>
    <t>UCHUMAYO</t>
  </si>
  <si>
    <t>VITOR</t>
  </si>
  <si>
    <t>YANAHUARA</t>
  </si>
  <si>
    <t>YARABAMBA</t>
  </si>
  <si>
    <t>YURA</t>
  </si>
  <si>
    <t>JOSE LUIS BUSTAMANTE Y RIVERO</t>
  </si>
  <si>
    <t>JOSE MARIA QUIMPER</t>
  </si>
  <si>
    <t>MARIANO NICOLAS VALCARCEL</t>
  </si>
  <si>
    <t>NICOLAS DE PIEROLA</t>
  </si>
  <si>
    <t>OCOÑA</t>
  </si>
  <si>
    <t>QUILCA</t>
  </si>
  <si>
    <t>SAMUEL PASTOR</t>
  </si>
  <si>
    <t>ACARI</t>
  </si>
  <si>
    <t>ATICO</t>
  </si>
  <si>
    <t>ATIQUIPA</t>
  </si>
  <si>
    <t>BELLA UNION</t>
  </si>
  <si>
    <t>CAHUACHO</t>
  </si>
  <si>
    <t>CHALA</t>
  </si>
  <si>
    <t>CHAPARRA</t>
  </si>
  <si>
    <t>HUANUHUANU</t>
  </si>
  <si>
    <t>JAQUI</t>
  </si>
  <si>
    <t>LOMAS</t>
  </si>
  <si>
    <t>QUICACHA</t>
  </si>
  <si>
    <t>YAUCA</t>
  </si>
  <si>
    <t>APLAO</t>
  </si>
  <si>
    <t>ANDAGUA</t>
  </si>
  <si>
    <t>AYO</t>
  </si>
  <si>
    <t>CHACHAS</t>
  </si>
  <si>
    <t>CHILCAYMARCA</t>
  </si>
  <si>
    <t>CHOCO</t>
  </si>
  <si>
    <t>HUANCARQUI</t>
  </si>
  <si>
    <t>MACHAGUAY</t>
  </si>
  <si>
    <t>ORCOPAMPA</t>
  </si>
  <si>
    <t>PAMPACOLCA</t>
  </si>
  <si>
    <t>TIPAN</t>
  </si>
  <si>
    <t>UÑON</t>
  </si>
  <si>
    <t>URACA</t>
  </si>
  <si>
    <t>VIRACO</t>
  </si>
  <si>
    <t>CHIVAY</t>
  </si>
  <si>
    <t>ACHOMA</t>
  </si>
  <si>
    <t>CABANACONDE</t>
  </si>
  <si>
    <t>CALLALLI</t>
  </si>
  <si>
    <t>COPORAQUE</t>
  </si>
  <si>
    <t>HUANCA</t>
  </si>
  <si>
    <t>ICHUPAMPA</t>
  </si>
  <si>
    <t>LARI</t>
  </si>
  <si>
    <t>LLUTA</t>
  </si>
  <si>
    <t>MACA</t>
  </si>
  <si>
    <t>MADRIGAL</t>
  </si>
  <si>
    <t>SAN ANTONIO DE CHUCA</t>
  </si>
  <si>
    <t>SIBAYO</t>
  </si>
  <si>
    <t>TAPAY</t>
  </si>
  <si>
    <t>TISCO</t>
  </si>
  <si>
    <t>TUTI</t>
  </si>
  <si>
    <t>YANQUE</t>
  </si>
  <si>
    <t>MAJES</t>
  </si>
  <si>
    <t>ANDARAY</t>
  </si>
  <si>
    <t>CAYARANI</t>
  </si>
  <si>
    <t>CHICHAS</t>
  </si>
  <si>
    <t>IRAY</t>
  </si>
  <si>
    <t>RIO GRANDE</t>
  </si>
  <si>
    <t>SALAMANCA</t>
  </si>
  <si>
    <t>YANAQUIHUA</t>
  </si>
  <si>
    <t>MOLLENDO</t>
  </si>
  <si>
    <t>COCACHACRA</t>
  </si>
  <si>
    <t>DEAN VALDIVIA</t>
  </si>
  <si>
    <t>MEJIA</t>
  </si>
  <si>
    <t>PUNTA DE BOMBON</t>
  </si>
  <si>
    <t>COTAHUASI</t>
  </si>
  <si>
    <t>ALCA</t>
  </si>
  <si>
    <t>CHARCANA</t>
  </si>
  <si>
    <t>HUAYNACOTAS</t>
  </si>
  <si>
    <t>PAMPAMARCA</t>
  </si>
  <si>
    <t>PUYCA</t>
  </si>
  <si>
    <t>QUECHUALLA</t>
  </si>
  <si>
    <t>SAYLA</t>
  </si>
  <si>
    <t>TAURIA</t>
  </si>
  <si>
    <t>TOMEPAMPA</t>
  </si>
  <si>
    <t>TORO</t>
  </si>
  <si>
    <t>ACOCRO</t>
  </si>
  <si>
    <t>ACOS VINCHOS</t>
  </si>
  <si>
    <t>CARMEN ALTO</t>
  </si>
  <si>
    <t>PACAYCASA</t>
  </si>
  <si>
    <t>QUINUA</t>
  </si>
  <si>
    <t>SAN JOSE DE TICLLAS</t>
  </si>
  <si>
    <t>SAN JUAN BAUTISTA</t>
  </si>
  <si>
    <t>SANTIAGO DE PISCHA</t>
  </si>
  <si>
    <t>SOCOS</t>
  </si>
  <si>
    <t>TAMBILLO</t>
  </si>
  <si>
    <t>VINCHOS</t>
  </si>
  <si>
    <t>JESUS NAZARENO</t>
  </si>
  <si>
    <t>ANDRES AVELINO CACERES DORREGARAY</t>
  </si>
  <si>
    <t>CHUSCHI</t>
  </si>
  <si>
    <t>LOS MOROCHUCOS</t>
  </si>
  <si>
    <t>MARIA PARADO DE BELLIDO</t>
  </si>
  <si>
    <t>PARAS</t>
  </si>
  <si>
    <t>TOTOS</t>
  </si>
  <si>
    <t>SANCOS</t>
  </si>
  <si>
    <t>CARAPO</t>
  </si>
  <si>
    <t>SACSAMARCA</t>
  </si>
  <si>
    <t>SANTIAGO DE LUCANAMARCA</t>
  </si>
  <si>
    <t>AYAHUANCO</t>
  </si>
  <si>
    <t>HUAMANGUILLA</t>
  </si>
  <si>
    <t>IGUAIN</t>
  </si>
  <si>
    <t>LURICOCHA</t>
  </si>
  <si>
    <t>SANTILLANA</t>
  </si>
  <si>
    <t>SIVIA</t>
  </si>
  <si>
    <t>LLOCHEGUA</t>
  </si>
  <si>
    <t>CANAYRE</t>
  </si>
  <si>
    <t>UCHURACCAY</t>
  </si>
  <si>
    <t>PUCACOLPA</t>
  </si>
  <si>
    <t>CHACA</t>
  </si>
  <si>
    <t>ANCO</t>
  </si>
  <si>
    <t>AYNA</t>
  </si>
  <si>
    <t>CHILCAS</t>
  </si>
  <si>
    <t>CHUNGUI</t>
  </si>
  <si>
    <t>LUIS CARRANZA</t>
  </si>
  <si>
    <t>TAMBO</t>
  </si>
  <si>
    <t>SAMUGARI</t>
  </si>
  <si>
    <t>ANCHIHUAY</t>
  </si>
  <si>
    <t>ORONCCOY</t>
  </si>
  <si>
    <t>PUQUIO</t>
  </si>
  <si>
    <t>AUCARA</t>
  </si>
  <si>
    <t>CARMEN SALCEDO</t>
  </si>
  <si>
    <t>CHAVIÑA</t>
  </si>
  <si>
    <t>CHIPAO</t>
  </si>
  <si>
    <t>HUAC-HUAS</t>
  </si>
  <si>
    <t>LARAMATE</t>
  </si>
  <si>
    <t>LLAUTA</t>
  </si>
  <si>
    <t>OCAÑA</t>
  </si>
  <si>
    <t>OTOCA</t>
  </si>
  <si>
    <t>SAISA</t>
  </si>
  <si>
    <t>SAN PEDRO DE PALCO</t>
  </si>
  <si>
    <t>SANTA ANA DE HUAYCAHUACHO</t>
  </si>
  <si>
    <t>CORACORA</t>
  </si>
  <si>
    <t>CHUMPI</t>
  </si>
  <si>
    <t>CORONEL CASTAÑEDA</t>
  </si>
  <si>
    <t>PACAPAUSA</t>
  </si>
  <si>
    <t>PULLO</t>
  </si>
  <si>
    <t>PUYUSCA</t>
  </si>
  <si>
    <t>SAN FRANCISCO DE RAVACAYCO</t>
  </si>
  <si>
    <t>UPAHUACHO</t>
  </si>
  <si>
    <t>PAUSA</t>
  </si>
  <si>
    <t>COLTA</t>
  </si>
  <si>
    <t>CORCULLA</t>
  </si>
  <si>
    <t>MARCABAMBA</t>
  </si>
  <si>
    <t>OYOLO</t>
  </si>
  <si>
    <t>PARARCA</t>
  </si>
  <si>
    <t>SAN JAVIER DE ALPABAMBA</t>
  </si>
  <si>
    <t>SAN JOSE DE USHUA</t>
  </si>
  <si>
    <t>SARA SARA</t>
  </si>
  <si>
    <t>QUEROBAMBA</t>
  </si>
  <si>
    <t>BELEN</t>
  </si>
  <si>
    <t>CHALCOS</t>
  </si>
  <si>
    <t>CHILCAYOC</t>
  </si>
  <si>
    <t>HUACAÑA</t>
  </si>
  <si>
    <t>MORCOLLA</t>
  </si>
  <si>
    <t>PAICO</t>
  </si>
  <si>
    <t>SAN PEDRO DE LARCAY</t>
  </si>
  <si>
    <t>SAN SALVADOR DE QUIJE</t>
  </si>
  <si>
    <t>SANTIAGO DE PAUCARAY</t>
  </si>
  <si>
    <t>SORAS</t>
  </si>
  <si>
    <t>HUANCAPI</t>
  </si>
  <si>
    <t>ALCAMENCA</t>
  </si>
  <si>
    <t>APONGO</t>
  </si>
  <si>
    <t>ASQUIPATA</t>
  </si>
  <si>
    <t>CANARIA</t>
  </si>
  <si>
    <t>CAYARA</t>
  </si>
  <si>
    <t>COLCA</t>
  </si>
  <si>
    <t>HUAMANQUIQUIA</t>
  </si>
  <si>
    <t>HUANCARAYLLA</t>
  </si>
  <si>
    <t>SARHUA</t>
  </si>
  <si>
    <t>VILCANCHOS</t>
  </si>
  <si>
    <t>ACCOMARCA</t>
  </si>
  <si>
    <t>CARHUANCA</t>
  </si>
  <si>
    <t>HUAMBALPA</t>
  </si>
  <si>
    <t>SAURAMA</t>
  </si>
  <si>
    <t>VISCHONGO</t>
  </si>
  <si>
    <t>CHETILLA</t>
  </si>
  <si>
    <t>COSPAN</t>
  </si>
  <si>
    <t>ENCAÑADA</t>
  </si>
  <si>
    <t>JESUS</t>
  </si>
  <si>
    <t>LLACANORA</t>
  </si>
  <si>
    <t>LOS BAÑOS DEL INCA</t>
  </si>
  <si>
    <t>MATARA</t>
  </si>
  <si>
    <t>NAMORA</t>
  </si>
  <si>
    <t>CACHACHI</t>
  </si>
  <si>
    <t>CONDEBAMBA</t>
  </si>
  <si>
    <t>SITACOCHA</t>
  </si>
  <si>
    <t>CHUMUCH</t>
  </si>
  <si>
    <t>CORTEGANA</t>
  </si>
  <si>
    <t>HUASMIN</t>
  </si>
  <si>
    <t>JORGE CHAVEZ</t>
  </si>
  <si>
    <t>JOSE GALVEZ</t>
  </si>
  <si>
    <t>MIGUEL IGLESIAS</t>
  </si>
  <si>
    <t>OXAMARCA</t>
  </si>
  <si>
    <t>SOROCHUCO</t>
  </si>
  <si>
    <t>UTCO</t>
  </si>
  <si>
    <t>LA LIBERTAD DE PALLAN</t>
  </si>
  <si>
    <t>ANGUIA</t>
  </si>
  <si>
    <t>CHADIN</t>
  </si>
  <si>
    <t>CHIGUIRIP</t>
  </si>
  <si>
    <t>CHIMBAN</t>
  </si>
  <si>
    <t>CHOROPAMPA</t>
  </si>
  <si>
    <t>CONCHAN</t>
  </si>
  <si>
    <t>HUAMBOS</t>
  </si>
  <si>
    <t>LAJAS</t>
  </si>
  <si>
    <t>MIRACOSTA</t>
  </si>
  <si>
    <t>PACCHA</t>
  </si>
  <si>
    <t>PION</t>
  </si>
  <si>
    <t>QUEROCOTO</t>
  </si>
  <si>
    <t>SAN JUAN DE LICUPIS</t>
  </si>
  <si>
    <t>TACABAMBA</t>
  </si>
  <si>
    <t>TOCMOCHE</t>
  </si>
  <si>
    <t>CHALAMARCA</t>
  </si>
  <si>
    <t>CHILETE</t>
  </si>
  <si>
    <t>CUPISNIQUE</t>
  </si>
  <si>
    <t>GUZMANGO</t>
  </si>
  <si>
    <t>SAN BENITO</t>
  </si>
  <si>
    <t>SANTA CRUZ DE TOLED</t>
  </si>
  <si>
    <t>TANTARICA</t>
  </si>
  <si>
    <t>YONAN</t>
  </si>
  <si>
    <t>CALLAYUC</t>
  </si>
  <si>
    <t>CHOROS</t>
  </si>
  <si>
    <t>CUJILLO</t>
  </si>
  <si>
    <t>LA RAMADA</t>
  </si>
  <si>
    <t>PIMPINGOS</t>
  </si>
  <si>
    <t>QUEROCOTILLO</t>
  </si>
  <si>
    <t>SAN ANDRES DE CUTERVO</t>
  </si>
  <si>
    <t>SAN JUAN DE CUTERVO</t>
  </si>
  <si>
    <t>SAN LUIS DE LUCMA</t>
  </si>
  <si>
    <t>SANTO DOMINGO DE LA CAPILLA</t>
  </si>
  <si>
    <t>SOCOTA</t>
  </si>
  <si>
    <t>TORIBIO CASANOVA</t>
  </si>
  <si>
    <t>BAMBAMARCA</t>
  </si>
  <si>
    <t>CHUGUR</t>
  </si>
  <si>
    <t>CHONTALI</t>
  </si>
  <si>
    <t>COLASAY</t>
  </si>
  <si>
    <t>HUABAL</t>
  </si>
  <si>
    <t>LAS PIRIAS</t>
  </si>
  <si>
    <t>POMAHUACA</t>
  </si>
  <si>
    <t>PUCARA</t>
  </si>
  <si>
    <t>SALLIQUE</t>
  </si>
  <si>
    <t>SAN FELIPE</t>
  </si>
  <si>
    <t>SAN JOSE DEL ALTO</t>
  </si>
  <si>
    <t>CHIRINOS</t>
  </si>
  <si>
    <t>HUARANGO</t>
  </si>
  <si>
    <t>LA COIPA</t>
  </si>
  <si>
    <t>NAMBALLE</t>
  </si>
  <si>
    <t>SAN JOSE DE LOURDES</t>
  </si>
  <si>
    <t>TABACONAS</t>
  </si>
  <si>
    <t>PEDRO GALVEZ</t>
  </si>
  <si>
    <t>CHANCAY</t>
  </si>
  <si>
    <t>EDUARDO VILLANUEVA</t>
  </si>
  <si>
    <t>GREGORIO PITA</t>
  </si>
  <si>
    <t>ICHOCAN</t>
  </si>
  <si>
    <t>JOSE MANUEL QUIROZ</t>
  </si>
  <si>
    <t>JOSE SABOGAL</t>
  </si>
  <si>
    <t>CALQUIS</t>
  </si>
  <si>
    <t>CATILLUC</t>
  </si>
  <si>
    <t>EL PRADO</t>
  </si>
  <si>
    <t>LA FLORIDA</t>
  </si>
  <si>
    <t>LLAPA</t>
  </si>
  <si>
    <t>NANCHOC</t>
  </si>
  <si>
    <t>NIEPOS</t>
  </si>
  <si>
    <t>SAN GREGORIO</t>
  </si>
  <si>
    <t>SAN SILVESTRE DE COCHAN</t>
  </si>
  <si>
    <t>TONGOD</t>
  </si>
  <si>
    <t>UNION AGUA BLANCA</t>
  </si>
  <si>
    <t>SAN BERNARDINO</t>
  </si>
  <si>
    <t>TUMBADEN</t>
  </si>
  <si>
    <t>ANDABAMBA</t>
  </si>
  <si>
    <t>CATACHE</t>
  </si>
  <si>
    <t>CHANCAYBAÑOS</t>
  </si>
  <si>
    <t>LA ESPERANZA</t>
  </si>
  <si>
    <t>NINABAMBA</t>
  </si>
  <si>
    <t>PULAN</t>
  </si>
  <si>
    <t>SAUCEPAMPA</t>
  </si>
  <si>
    <t>SEXI</t>
  </si>
  <si>
    <t>UTICYACU</t>
  </si>
  <si>
    <t>YAUYUCAN</t>
  </si>
  <si>
    <t>CARMEN DE LA LEGUA REYNOSO</t>
  </si>
  <si>
    <t>LA PERLA</t>
  </si>
  <si>
    <t>LA PUNTA</t>
  </si>
  <si>
    <t>VENTANILLA</t>
  </si>
  <si>
    <t>MI PERU</t>
  </si>
  <si>
    <t>CCORCA</t>
  </si>
  <si>
    <t>POROY</t>
  </si>
  <si>
    <t>SAN SEBASTIAN</t>
  </si>
  <si>
    <t>SANTIAGO</t>
  </si>
  <si>
    <t>SAYLLA</t>
  </si>
  <si>
    <t>WANCHAQ</t>
  </si>
  <si>
    <t>ACOPIA</t>
  </si>
  <si>
    <t>ACOS</t>
  </si>
  <si>
    <t>MOSOC LLACTA</t>
  </si>
  <si>
    <t>POMACANCHI</t>
  </si>
  <si>
    <t>RONDOCAN</t>
  </si>
  <si>
    <t>SANGARARA</t>
  </si>
  <si>
    <t>ANCAHUASI</t>
  </si>
  <si>
    <t>CACHIMAYO</t>
  </si>
  <si>
    <t>CHINCHAYPUJIO</t>
  </si>
  <si>
    <t>HUAROCONDO</t>
  </si>
  <si>
    <t>LIMATAMBO</t>
  </si>
  <si>
    <t>MOLLEPATA</t>
  </si>
  <si>
    <t>PUCYURA</t>
  </si>
  <si>
    <t>ZURITE</t>
  </si>
  <si>
    <t>COYA</t>
  </si>
  <si>
    <t>LAMAY</t>
  </si>
  <si>
    <t>LARES</t>
  </si>
  <si>
    <t>PISAC</t>
  </si>
  <si>
    <t>SAN SALVADOR</t>
  </si>
  <si>
    <t>TARAY</t>
  </si>
  <si>
    <t>YANATILE</t>
  </si>
  <si>
    <t>YANAOCA</t>
  </si>
  <si>
    <t>CHECCA</t>
  </si>
  <si>
    <t>KUNTURKANKI</t>
  </si>
  <si>
    <t>LANGUI</t>
  </si>
  <si>
    <t>LAYO</t>
  </si>
  <si>
    <t>QUEHUE</t>
  </si>
  <si>
    <t>TUPAC AMARU</t>
  </si>
  <si>
    <t>SICUANI</t>
  </si>
  <si>
    <t>CHECACUPE</t>
  </si>
  <si>
    <t>COMBAPATA</t>
  </si>
  <si>
    <t>MARANGANI</t>
  </si>
  <si>
    <t>PITUMARCA</t>
  </si>
  <si>
    <t>TINTA</t>
  </si>
  <si>
    <t>CAPACMARCA</t>
  </si>
  <si>
    <t>CHAMACA</t>
  </si>
  <si>
    <t>COLQUEMARCA</t>
  </si>
  <si>
    <t>LIVITACA</t>
  </si>
  <si>
    <t>LLUSCO</t>
  </si>
  <si>
    <t>VELILLE</t>
  </si>
  <si>
    <t>CONDOROMA</t>
  </si>
  <si>
    <t>OCORURO</t>
  </si>
  <si>
    <t>PALLPATA</t>
  </si>
  <si>
    <t>PICHIGUA</t>
  </si>
  <si>
    <t>SUYCKUTAMBO</t>
  </si>
  <si>
    <t>ALTO PICHIGUA</t>
  </si>
  <si>
    <t>SANTA ANA</t>
  </si>
  <si>
    <t>ECHARATE</t>
  </si>
  <si>
    <t>HUAYOPATA</t>
  </si>
  <si>
    <t>MARANURA</t>
  </si>
  <si>
    <t>QUELLOUNO</t>
  </si>
  <si>
    <t>KIMBIRI</t>
  </si>
  <si>
    <t>SANTA TERESA</t>
  </si>
  <si>
    <t>PICHARI</t>
  </si>
  <si>
    <t>INKAWASI</t>
  </si>
  <si>
    <t>VILLA VIRGEN</t>
  </si>
  <si>
    <t>VILLA KINTIARINA</t>
  </si>
  <si>
    <t>MEGANTONI</t>
  </si>
  <si>
    <t>ACCHA</t>
  </si>
  <si>
    <t>CCAPI</t>
  </si>
  <si>
    <t>COLCHA</t>
  </si>
  <si>
    <t>HUANOQUITE</t>
  </si>
  <si>
    <t>OMACHA</t>
  </si>
  <si>
    <t>PACCARITAMBO</t>
  </si>
  <si>
    <t>PILLPINTO</t>
  </si>
  <si>
    <t>YAURISQUE</t>
  </si>
  <si>
    <t>CAICAY</t>
  </si>
  <si>
    <t>CHALLABAMBA</t>
  </si>
  <si>
    <t>COLQUEPATA</t>
  </si>
  <si>
    <t>HUANCARANI</t>
  </si>
  <si>
    <t>KOSÑIPATA</t>
  </si>
  <si>
    <t>URCOS</t>
  </si>
  <si>
    <t>ANDAHUAYLILLAS</t>
  </si>
  <si>
    <t>CAMANTI</t>
  </si>
  <si>
    <t>CCARHUAYO</t>
  </si>
  <si>
    <t>CCATCA</t>
  </si>
  <si>
    <t>CUSIPATA</t>
  </si>
  <si>
    <t>HUARO</t>
  </si>
  <si>
    <t>MARCAPATA</t>
  </si>
  <si>
    <t>OCONGATE</t>
  </si>
  <si>
    <t>QUIQUIJANA</t>
  </si>
  <si>
    <t>CHINCHERO</t>
  </si>
  <si>
    <t>MACHUPICCHU</t>
  </si>
  <si>
    <t>MARAS</t>
  </si>
  <si>
    <t>OLLANTAYTAMBO</t>
  </si>
  <si>
    <t>YUCAY</t>
  </si>
  <si>
    <t>ACOBAMBILLA</t>
  </si>
  <si>
    <t>ACORIA</t>
  </si>
  <si>
    <t>CONAYCA</t>
  </si>
  <si>
    <t>CUENCA</t>
  </si>
  <si>
    <t>HUACHOCOLPA</t>
  </si>
  <si>
    <t>HUAYLLAHUARA</t>
  </si>
  <si>
    <t>IZCUCHACA</t>
  </si>
  <si>
    <t>LARIA</t>
  </si>
  <si>
    <t>MANTA</t>
  </si>
  <si>
    <t>MOYA</t>
  </si>
  <si>
    <t>NUEVO OCCORO</t>
  </si>
  <si>
    <t>PALCA</t>
  </si>
  <si>
    <t>PILCHACA</t>
  </si>
  <si>
    <t>VILCA</t>
  </si>
  <si>
    <t>ASCENSION</t>
  </si>
  <si>
    <t>HUANDO</t>
  </si>
  <si>
    <t>CAJA</t>
  </si>
  <si>
    <t>MARCAS</t>
  </si>
  <si>
    <t>PAUCARA</t>
  </si>
  <si>
    <t>ROSARIO</t>
  </si>
  <si>
    <t>LIRCAY</t>
  </si>
  <si>
    <t>ANCHONGA</t>
  </si>
  <si>
    <t>CALLANMARCA</t>
  </si>
  <si>
    <t>CCOCHACCASA</t>
  </si>
  <si>
    <t>CHINCHO</t>
  </si>
  <si>
    <t>CONGALLA</t>
  </si>
  <si>
    <t>HUANCA-HUANCA</t>
  </si>
  <si>
    <t>HUAYLLAY GRANDE</t>
  </si>
  <si>
    <t>JULCAMARCA</t>
  </si>
  <si>
    <t>SAN ANTONIO DE ANTAPARCO</t>
  </si>
  <si>
    <t>SANTO TOMAS DE PATA</t>
  </si>
  <si>
    <t>SECCLLA</t>
  </si>
  <si>
    <t>ARMA</t>
  </si>
  <si>
    <t>AURAHUA</t>
  </si>
  <si>
    <t>CAPILLAS</t>
  </si>
  <si>
    <t>CHUPAMARCA</t>
  </si>
  <si>
    <t>COCAS</t>
  </si>
  <si>
    <t>HUACHOS</t>
  </si>
  <si>
    <t>HUAMATAMBO</t>
  </si>
  <si>
    <t>MOLLEPAMPA</t>
  </si>
  <si>
    <t>TANTARA</t>
  </si>
  <si>
    <t>TICRAPO</t>
  </si>
  <si>
    <t>CHINCHIHUASI</t>
  </si>
  <si>
    <t>EL CARMEN</t>
  </si>
  <si>
    <t>PAUCARBAMBA</t>
  </si>
  <si>
    <t>SAN MIGUEL DE MAYOCC</t>
  </si>
  <si>
    <t>SAN PEDRO DE CORIS</t>
  </si>
  <si>
    <t>PACHAMARCA</t>
  </si>
  <si>
    <t>COSME</t>
  </si>
  <si>
    <t>AYAVI</t>
  </si>
  <si>
    <t>CORDOVA</t>
  </si>
  <si>
    <t>HUAYACUNDO ARMA</t>
  </si>
  <si>
    <t>LARAMARCA</t>
  </si>
  <si>
    <t>OCOYO</t>
  </si>
  <si>
    <t>PILPICHACA</t>
  </si>
  <si>
    <t>QUERCO</t>
  </si>
  <si>
    <t>QUITO-ARMA</t>
  </si>
  <si>
    <t>SAN ANTONIO DE CUSICANCHA</t>
  </si>
  <si>
    <t>SAN FRANCISCO DE SANGAYAICO</t>
  </si>
  <si>
    <t>SAN ISIDRO</t>
  </si>
  <si>
    <t>SANTIAGO DE CHOCORVOS</t>
  </si>
  <si>
    <t>SANTIAGO DE QUIRAHUARA</t>
  </si>
  <si>
    <t>SANTO DOMINGO DE CAPILLAS</t>
  </si>
  <si>
    <t>ACOSTAMBO</t>
  </si>
  <si>
    <t>ACRAQUIA</t>
  </si>
  <si>
    <t>AHUAYCHA</t>
  </si>
  <si>
    <t>DANIEL HERNANDEZ</t>
  </si>
  <si>
    <t>HUARIBAMBA</t>
  </si>
  <si>
    <t>ÑAHUIMPUQUIO</t>
  </si>
  <si>
    <t>PAZOS</t>
  </si>
  <si>
    <t>QUISHUAR</t>
  </si>
  <si>
    <t>SALCABAMBA</t>
  </si>
  <si>
    <t>SALCAHUASI</t>
  </si>
  <si>
    <t>SAN MARCOS DE ROCCHAC</t>
  </si>
  <si>
    <t>SURCUBAMBA</t>
  </si>
  <si>
    <t>TINTAY PUNCU</t>
  </si>
  <si>
    <t>QUICHUAS</t>
  </si>
  <si>
    <t>ANDAYMARCA</t>
  </si>
  <si>
    <t>ROBLE</t>
  </si>
  <si>
    <t>PICHOS</t>
  </si>
  <si>
    <t>SANTIAGO DE TUCUMA</t>
  </si>
  <si>
    <t>AMARILIS</t>
  </si>
  <si>
    <t>CHINCHAO</t>
  </si>
  <si>
    <t>CHURUBAMBA</t>
  </si>
  <si>
    <t>MARGOS</t>
  </si>
  <si>
    <t>SAN FRANCISCO DE CAYRAN</t>
  </si>
  <si>
    <t>SAN PEDRO DE CHAULAN</t>
  </si>
  <si>
    <t>SANTA MARIA DEL VALLE</t>
  </si>
  <si>
    <t>YARUMAYO</t>
  </si>
  <si>
    <t>PILLCO MARCA</t>
  </si>
  <si>
    <t>YACUS</t>
  </si>
  <si>
    <t>SAN PABLO DE PILLAO</t>
  </si>
  <si>
    <t>CAYNA</t>
  </si>
  <si>
    <t>COLPAS</t>
  </si>
  <si>
    <t>CONCHAMARCA</t>
  </si>
  <si>
    <t>HUACAR</t>
  </si>
  <si>
    <t>SAN FRANCISCO</t>
  </si>
  <si>
    <t>SAN RAFAEL</t>
  </si>
  <si>
    <t>TOMAY KICHWA</t>
  </si>
  <si>
    <t>CHUQUIS</t>
  </si>
  <si>
    <t>MARIAS</t>
  </si>
  <si>
    <t>PACHAS</t>
  </si>
  <si>
    <t>QUIVILLA</t>
  </si>
  <si>
    <t>RIPAN</t>
  </si>
  <si>
    <t>SHUNQUI</t>
  </si>
  <si>
    <t>SILLAPATA</t>
  </si>
  <si>
    <t>YANAS</t>
  </si>
  <si>
    <t>CANCHABAMBA</t>
  </si>
  <si>
    <t>PINRA</t>
  </si>
  <si>
    <t>LLATA</t>
  </si>
  <si>
    <t>ARANCAY</t>
  </si>
  <si>
    <t>CHAVIN DE PARIARCA</t>
  </si>
  <si>
    <t>JACAS GRANDE</t>
  </si>
  <si>
    <t>JIRCAN</t>
  </si>
  <si>
    <t>MONZON</t>
  </si>
  <si>
    <t>PUNCHAO</t>
  </si>
  <si>
    <t>PUÑOS</t>
  </si>
  <si>
    <t>SINGA</t>
  </si>
  <si>
    <t>TANTAMAYO</t>
  </si>
  <si>
    <t>RUPA-RUPA</t>
  </si>
  <si>
    <t>DANIEL ALOMIA ROBLES</t>
  </si>
  <si>
    <t>HERMILIO VALDIZAN</t>
  </si>
  <si>
    <t>JOSE CRESPO Y CASTILLO</t>
  </si>
  <si>
    <t>LUYANDO</t>
  </si>
  <si>
    <t>PUCAYACU</t>
  </si>
  <si>
    <t>CASTILLO GRANDE</t>
  </si>
  <si>
    <t>PUEBLO NUEVO</t>
  </si>
  <si>
    <t>HUACRACHUCO</t>
  </si>
  <si>
    <t>CHOLON</t>
  </si>
  <si>
    <t>SAN BUENAVENTURA</t>
  </si>
  <si>
    <t>LA MORADA</t>
  </si>
  <si>
    <t>SANTA ROSA DE ALTO YANAJANCA</t>
  </si>
  <si>
    <t>PANAO</t>
  </si>
  <si>
    <t>CHAGLLA</t>
  </si>
  <si>
    <t>MOLINO</t>
  </si>
  <si>
    <t>UMARI</t>
  </si>
  <si>
    <t>CODO DEL POZUZO</t>
  </si>
  <si>
    <t>HONORIA</t>
  </si>
  <si>
    <t>TOURNAVISTA</t>
  </si>
  <si>
    <t>YUYAPICHIS</t>
  </si>
  <si>
    <t>BAÑOS</t>
  </si>
  <si>
    <t>JIVIA</t>
  </si>
  <si>
    <t>QUEROPALCA</t>
  </si>
  <si>
    <t>RONDOS</t>
  </si>
  <si>
    <t>SAN FRANCISCO DE ASIS</t>
  </si>
  <si>
    <t>SAN MIGUEL DE CAURI</t>
  </si>
  <si>
    <t>CHAVINILLO</t>
  </si>
  <si>
    <t>CAHUAC</t>
  </si>
  <si>
    <t>CHACABAMBA</t>
  </si>
  <si>
    <t>APARICIO POMARES</t>
  </si>
  <si>
    <t>JACAS CHICO</t>
  </si>
  <si>
    <t>OBAS</t>
  </si>
  <si>
    <t>CHORAS</t>
  </si>
  <si>
    <t>LA TINGUIÑA</t>
  </si>
  <si>
    <t>LOS AQUIJES</t>
  </si>
  <si>
    <t>OCUCAJE</t>
  </si>
  <si>
    <t>PACHACUTEC</t>
  </si>
  <si>
    <t>PARCONA</t>
  </si>
  <si>
    <t>SALAS</t>
  </si>
  <si>
    <t>SAN JOSE DE LOS MOLINOS</t>
  </si>
  <si>
    <t>SUBTANJALLA</t>
  </si>
  <si>
    <t>TATE</t>
  </si>
  <si>
    <t>YAUCA DEL ROSARIO</t>
  </si>
  <si>
    <t>CHINCHA ALTA</t>
  </si>
  <si>
    <t>ALTO LARAN</t>
  </si>
  <si>
    <t>CHAVIN</t>
  </si>
  <si>
    <t>CHINCHA BAJA</t>
  </si>
  <si>
    <t>GROCIO PRADO</t>
  </si>
  <si>
    <t>SAN JUAN DE YANAC</t>
  </si>
  <si>
    <t>SAN PEDRO DE HUACARPANA</t>
  </si>
  <si>
    <t>SUNAMPE</t>
  </si>
  <si>
    <t>TAMBO DE MORA</t>
  </si>
  <si>
    <t>CHANGUILLO</t>
  </si>
  <si>
    <t>EL INGENIO</t>
  </si>
  <si>
    <t>MARCONA</t>
  </si>
  <si>
    <t>LLIPATA</t>
  </si>
  <si>
    <t>TIBILLO</t>
  </si>
  <si>
    <t>HUANCANO</t>
  </si>
  <si>
    <t>HUMAY</t>
  </si>
  <si>
    <t>PARACAS</t>
  </si>
  <si>
    <t>SAN ANDRES</t>
  </si>
  <si>
    <t>SAN CLEMENTE</t>
  </si>
  <si>
    <t>TUPAC AMARU INCA</t>
  </si>
  <si>
    <t>CARHUACALLANGA</t>
  </si>
  <si>
    <t>CHACAPAMPA</t>
  </si>
  <si>
    <t>CHICCHE</t>
  </si>
  <si>
    <t>CHILCA</t>
  </si>
  <si>
    <t>CHONGOS ALTO</t>
  </si>
  <si>
    <t>CHUPURO</t>
  </si>
  <si>
    <t>CULLHUAS</t>
  </si>
  <si>
    <t>EL TAMBO</t>
  </si>
  <si>
    <t>HUACRAPUQUIO</t>
  </si>
  <si>
    <t>HUALHUAS</t>
  </si>
  <si>
    <t>HUANCAN</t>
  </si>
  <si>
    <t>HUASICANCHA</t>
  </si>
  <si>
    <t>HUAYUCACHI</t>
  </si>
  <si>
    <t>INGENIO</t>
  </si>
  <si>
    <t>PILCOMAYO</t>
  </si>
  <si>
    <t>QUICHUAY</t>
  </si>
  <si>
    <t>QUILCAS</t>
  </si>
  <si>
    <t>SAN AGUSTIN</t>
  </si>
  <si>
    <t>SAN JERONIMO DE TUNAN</t>
  </si>
  <si>
    <t>SAÑO</t>
  </si>
  <si>
    <t>SAPALLANGA</t>
  </si>
  <si>
    <t>SICAYA</t>
  </si>
  <si>
    <t>SANTO DOMINGO DE ACOBAMBA</t>
  </si>
  <si>
    <t>VIQUES</t>
  </si>
  <si>
    <t>ANDAMARCA</t>
  </si>
  <si>
    <t>CHAMBARA</t>
  </si>
  <si>
    <t>COMAS</t>
  </si>
  <si>
    <t>HEROINAS TOLEDO</t>
  </si>
  <si>
    <t>MANZANARES</t>
  </si>
  <si>
    <t>MATAHUASI</t>
  </si>
  <si>
    <t>MITO</t>
  </si>
  <si>
    <t>NUEVE DE JULIO</t>
  </si>
  <si>
    <t>ORCOTUNA</t>
  </si>
  <si>
    <t>SAN JOSE DE QUERO</t>
  </si>
  <si>
    <t>SANTA ROSA DE OCOPA</t>
  </si>
  <si>
    <t>PERENE</t>
  </si>
  <si>
    <t>PICHANAQUI</t>
  </si>
  <si>
    <t>SAN LUIS DE SHUARO</t>
  </si>
  <si>
    <t>SAN RAMON</t>
  </si>
  <si>
    <t>VITOC</t>
  </si>
  <si>
    <t>ACOLLA</t>
  </si>
  <si>
    <t>APATA</t>
  </si>
  <si>
    <t>ATAURA</t>
  </si>
  <si>
    <t>CANCHAYLLO</t>
  </si>
  <si>
    <t>CURICACA</t>
  </si>
  <si>
    <t>EL MANTARO</t>
  </si>
  <si>
    <t>HUAMALI</t>
  </si>
  <si>
    <t>HUARIPAMPA</t>
  </si>
  <si>
    <t>HUERTAS</t>
  </si>
  <si>
    <t>JANJAILLO</t>
  </si>
  <si>
    <t>LEONOR ORDOÑEZ</t>
  </si>
  <si>
    <t>LLOCLLAPAMPA</t>
  </si>
  <si>
    <t>MARCO</t>
  </si>
  <si>
    <t>MASMA</t>
  </si>
  <si>
    <t>MASMA CHICCHE</t>
  </si>
  <si>
    <t>MOLINOS</t>
  </si>
  <si>
    <t>MONOBAMBA</t>
  </si>
  <si>
    <t>MUQUI</t>
  </si>
  <si>
    <t>MUQUIYAUYO</t>
  </si>
  <si>
    <t>PACA</t>
  </si>
  <si>
    <t>PANCAN</t>
  </si>
  <si>
    <t>PARCO</t>
  </si>
  <si>
    <t>POMACANCHA</t>
  </si>
  <si>
    <t>RICRAN</t>
  </si>
  <si>
    <t>SAN LORENZO</t>
  </si>
  <si>
    <t>SAN PEDRO DE CHUNAN</t>
  </si>
  <si>
    <t>SAUSA</t>
  </si>
  <si>
    <t>SINCOS</t>
  </si>
  <si>
    <t>TUNAN MARCA</t>
  </si>
  <si>
    <t>CARHUAMAYO</t>
  </si>
  <si>
    <t>ONDORES</t>
  </si>
  <si>
    <t>ULCUMAYO</t>
  </si>
  <si>
    <t>COVIRIALI</t>
  </si>
  <si>
    <t>LLAYLLA</t>
  </si>
  <si>
    <t>MAZAMARI</t>
  </si>
  <si>
    <t>PAMPA HERMOSA</t>
  </si>
  <si>
    <t>PANGOA</t>
  </si>
  <si>
    <t>RIO NEGRO</t>
  </si>
  <si>
    <t>RIO TAMBO</t>
  </si>
  <si>
    <t>VIZCATAN DEL ENE</t>
  </si>
  <si>
    <t>HUARICOLCA</t>
  </si>
  <si>
    <t>HUASAHUASI</t>
  </si>
  <si>
    <t>PALCAMAYO</t>
  </si>
  <si>
    <t>SAN PEDRO DE CAJAS</t>
  </si>
  <si>
    <t>TAPO</t>
  </si>
  <si>
    <t>LA OROYA</t>
  </si>
  <si>
    <t>CHACAPALPA</t>
  </si>
  <si>
    <t>HUAY-HUAY</t>
  </si>
  <si>
    <t>MARCAPOMACOCHA</t>
  </si>
  <si>
    <t>MOROCOCHA</t>
  </si>
  <si>
    <t>SANTA BARBARA DE CARHUACAYAN</t>
  </si>
  <si>
    <t>SANTA ROSA DE SACCO</t>
  </si>
  <si>
    <t>SUITUCANCHA</t>
  </si>
  <si>
    <t>AHUAC</t>
  </si>
  <si>
    <t>CHONGOS BAJO</t>
  </si>
  <si>
    <t>HUACHAC</t>
  </si>
  <si>
    <t>HUAMANCACA CHICO</t>
  </si>
  <si>
    <t>SAN JUAN DE ISCOS</t>
  </si>
  <si>
    <t>SAN JUAN DE JARPA</t>
  </si>
  <si>
    <t>TRES DE DICIEMBRE</t>
  </si>
  <si>
    <t>YANACANCHA</t>
  </si>
  <si>
    <t>FLORENCIA DE MORA</t>
  </si>
  <si>
    <t>HUANCHACO</t>
  </si>
  <si>
    <t>LAREDO</t>
  </si>
  <si>
    <t>MOCHE</t>
  </si>
  <si>
    <t>POROTO</t>
  </si>
  <si>
    <t>SALAVERRY</t>
  </si>
  <si>
    <t>SIMBAL</t>
  </si>
  <si>
    <t>VICTOR LARCO HERRERA</t>
  </si>
  <si>
    <t>CHICAMA</t>
  </si>
  <si>
    <t>CHOCOPE</t>
  </si>
  <si>
    <t>MAGDALENA DE CAO</t>
  </si>
  <si>
    <t>PAIJAN</t>
  </si>
  <si>
    <t>RAZURI</t>
  </si>
  <si>
    <t>SANTIAGO DE CAO</t>
  </si>
  <si>
    <t>CASA GRANDE</t>
  </si>
  <si>
    <t>CONDORMARCA</t>
  </si>
  <si>
    <t>LONGOTEA</t>
  </si>
  <si>
    <t>UCHUMARCA</t>
  </si>
  <si>
    <t>UCUNCHA</t>
  </si>
  <si>
    <t>PACANGA</t>
  </si>
  <si>
    <t>CALAMARCA</t>
  </si>
  <si>
    <t>CARABAMBA</t>
  </si>
  <si>
    <t>HUASO</t>
  </si>
  <si>
    <t>AGALLPAMPA</t>
  </si>
  <si>
    <t>CHARAT</t>
  </si>
  <si>
    <t>HUARANCHAL</t>
  </si>
  <si>
    <t>LA CUESTA</t>
  </si>
  <si>
    <t>MACHE</t>
  </si>
  <si>
    <t>PARANDAY</t>
  </si>
  <si>
    <t>SALPO</t>
  </si>
  <si>
    <t>SINSICAP</t>
  </si>
  <si>
    <t>USQUIL</t>
  </si>
  <si>
    <t>SAN PEDRO DE LLOC</t>
  </si>
  <si>
    <t>GUADALUPE</t>
  </si>
  <si>
    <t>JEQUETEPEQUE</t>
  </si>
  <si>
    <t>SAN JOSE</t>
  </si>
  <si>
    <t>TAYABAMBA</t>
  </si>
  <si>
    <t>BULDIBUYO</t>
  </si>
  <si>
    <t>CHILLIA</t>
  </si>
  <si>
    <t>HUANCASPATA</t>
  </si>
  <si>
    <t>HUAYLILLAS</t>
  </si>
  <si>
    <t>HUAYO</t>
  </si>
  <si>
    <t>ONGON</t>
  </si>
  <si>
    <t>PARCOY</t>
  </si>
  <si>
    <t>PIAS</t>
  </si>
  <si>
    <t>SANTIAGO DE CHALLAS</t>
  </si>
  <si>
    <t>TAURIJA</t>
  </si>
  <si>
    <t>URPAY</t>
  </si>
  <si>
    <t>HUAMACHUCO</t>
  </si>
  <si>
    <t>CHUGAY</t>
  </si>
  <si>
    <t>COCHORCO</t>
  </si>
  <si>
    <t>CURGOS</t>
  </si>
  <si>
    <t>MARCABAL</t>
  </si>
  <si>
    <t>SANAGORAN</t>
  </si>
  <si>
    <t>SARIN</t>
  </si>
  <si>
    <t>SARTIMBAMBA</t>
  </si>
  <si>
    <t>ANGASMARCA</t>
  </si>
  <si>
    <t>CACHICADAN</t>
  </si>
  <si>
    <t>MOLLEBAMBA</t>
  </si>
  <si>
    <t>QUIRUVILCA</t>
  </si>
  <si>
    <t>SANTA CRUZ DE CHUCA</t>
  </si>
  <si>
    <t>SITABAMBA</t>
  </si>
  <si>
    <t>CASCAS</t>
  </si>
  <si>
    <t>MARMOT</t>
  </si>
  <si>
    <t>SAYAPULLO</t>
  </si>
  <si>
    <t>CHAO</t>
  </si>
  <si>
    <t>GUADALUPITO</t>
  </si>
  <si>
    <t>CHONGOYAPE</t>
  </si>
  <si>
    <t>ETEN</t>
  </si>
  <si>
    <t>ETEN PUERTO</t>
  </si>
  <si>
    <t>JOSE LEONARDO ORTIZ</t>
  </si>
  <si>
    <t>LA VICTORIA</t>
  </si>
  <si>
    <t>LAGUNAS</t>
  </si>
  <si>
    <t>MONSEFU</t>
  </si>
  <si>
    <t>NUEVA ARICA</t>
  </si>
  <si>
    <t>OYOTUN</t>
  </si>
  <si>
    <t>PICSI</t>
  </si>
  <si>
    <t>PIMENTEL</t>
  </si>
  <si>
    <t>REQUE</t>
  </si>
  <si>
    <t>SAÑA</t>
  </si>
  <si>
    <t>CAYALTI</t>
  </si>
  <si>
    <t>PATAPO</t>
  </si>
  <si>
    <t>POMALCA</t>
  </si>
  <si>
    <t>PUCALA</t>
  </si>
  <si>
    <t>TUMAN</t>
  </si>
  <si>
    <t>CAÑARIS</t>
  </si>
  <si>
    <t>INCAHUASI</t>
  </si>
  <si>
    <t>MANUEL ANTONIO MESONES MURO</t>
  </si>
  <si>
    <t>PITIPO</t>
  </si>
  <si>
    <t>CHOCHOPE</t>
  </si>
  <si>
    <t>ILLIMO</t>
  </si>
  <si>
    <t>JAYANCA</t>
  </si>
  <si>
    <t>MOCHUMI</t>
  </si>
  <si>
    <t>MORROPE</t>
  </si>
  <si>
    <t>MOTUPE</t>
  </si>
  <si>
    <t>OLMOS</t>
  </si>
  <si>
    <t>PACORA</t>
  </si>
  <si>
    <t>TUCUME</t>
  </si>
  <si>
    <t>ANCON</t>
  </si>
  <si>
    <t>ATE</t>
  </si>
  <si>
    <t>BARRANCO</t>
  </si>
  <si>
    <t>BREÑA</t>
  </si>
  <si>
    <t>CARABAYLLO</t>
  </si>
  <si>
    <t>CHACLACAYO</t>
  </si>
  <si>
    <t>CHORRILLOS</t>
  </si>
  <si>
    <t>CIENEGUILLA</t>
  </si>
  <si>
    <t>EL AGUSTINO</t>
  </si>
  <si>
    <t>JESUS MARIA</t>
  </si>
  <si>
    <t>LA MOLINA</t>
  </si>
  <si>
    <t>LINCE</t>
  </si>
  <si>
    <t>LOS OLIVOS</t>
  </si>
  <si>
    <t>LURIN</t>
  </si>
  <si>
    <t>MAGDALENA DEL MAR</t>
  </si>
  <si>
    <t>PACHACAMAC</t>
  </si>
  <si>
    <t>PUCUSANA</t>
  </si>
  <si>
    <t>PUENTE PIEDRA</t>
  </si>
  <si>
    <t>PUNTA HERMOSA</t>
  </si>
  <si>
    <t>PUNTA NEGRA</t>
  </si>
  <si>
    <t>RIMAC</t>
  </si>
  <si>
    <t>SAN BARTOLO</t>
  </si>
  <si>
    <t>SAN BORJA</t>
  </si>
  <si>
    <t>SAN JUAN DE LURIGANCHO</t>
  </si>
  <si>
    <t>SAN JUAN DE MIRAFLORES</t>
  </si>
  <si>
    <t>SAN MARTIN DE PORRES</t>
  </si>
  <si>
    <t>SANTA ANITA</t>
  </si>
  <si>
    <t>SANTA MARIA DEL MAR</t>
  </si>
  <si>
    <t>SANTIAGO DE SURCO</t>
  </si>
  <si>
    <t>SURQUILLO</t>
  </si>
  <si>
    <t>VILLA EL SALVADOR</t>
  </si>
  <si>
    <t>VILLA MARIA DEL TRIUNFO</t>
  </si>
  <si>
    <t>PARAMONGA</t>
  </si>
  <si>
    <t>PATIVILCA</t>
  </si>
  <si>
    <t>SUPE</t>
  </si>
  <si>
    <t>SUPE PUERTO</t>
  </si>
  <si>
    <t>COPA</t>
  </si>
  <si>
    <t>GORGOR</t>
  </si>
  <si>
    <t>HUANCAPON</t>
  </si>
  <si>
    <t>MANAS</t>
  </si>
  <si>
    <t>ARAHUAY</t>
  </si>
  <si>
    <t>HUAMANTANGA</t>
  </si>
  <si>
    <t>HUAROS</t>
  </si>
  <si>
    <t>LACHAQUI</t>
  </si>
  <si>
    <t>SANTA ROSA DE QUIVES</t>
  </si>
  <si>
    <t>SAN VICENTE DE CAÑETE</t>
  </si>
  <si>
    <t>ASIA</t>
  </si>
  <si>
    <t>CALANGO</t>
  </si>
  <si>
    <t>CERRO AZUL</t>
  </si>
  <si>
    <t>COAYLLO</t>
  </si>
  <si>
    <t>IMPERIAL</t>
  </si>
  <si>
    <t>LUNAHUANA</t>
  </si>
  <si>
    <t>MALA</t>
  </si>
  <si>
    <t>NUEVO IMPERIAL</t>
  </si>
  <si>
    <t>PACARAN</t>
  </si>
  <si>
    <t>QUILMANA</t>
  </si>
  <si>
    <t>SANTA CRUZ DE FLORES</t>
  </si>
  <si>
    <t>ZUÑIGA</t>
  </si>
  <si>
    <t>ATAVILLOS ALTO</t>
  </si>
  <si>
    <t>ATAVILLOS BAJO</t>
  </si>
  <si>
    <t>AUCALLAMA</t>
  </si>
  <si>
    <t>IHUARI</t>
  </si>
  <si>
    <t>LAMPIAN</t>
  </si>
  <si>
    <t>PACARAOS</t>
  </si>
  <si>
    <t>SAN MIGUEL DE ACOS</t>
  </si>
  <si>
    <t>SANTA CRUZ DE ANDAMARCA</t>
  </si>
  <si>
    <t>SUMBILCA</t>
  </si>
  <si>
    <t>VEINTISIETE DE NOVIEMBRE</t>
  </si>
  <si>
    <t>MATUCANA</t>
  </si>
  <si>
    <t>ANTIOQUIA</t>
  </si>
  <si>
    <t>CALLAHUANCA</t>
  </si>
  <si>
    <t>CARAMPOMA</t>
  </si>
  <si>
    <t>CHICLA</t>
  </si>
  <si>
    <t>HUACHUPAMPA</t>
  </si>
  <si>
    <t>HUANZA</t>
  </si>
  <si>
    <t>LAHUAYTAMBO</t>
  </si>
  <si>
    <t>LANGA</t>
  </si>
  <si>
    <t>LARAOS</t>
  </si>
  <si>
    <t>MARIATANA</t>
  </si>
  <si>
    <t>RICARDO PALMA</t>
  </si>
  <si>
    <t>SAN ANDRES DE TUPICOCHA</t>
  </si>
  <si>
    <t>SAN BARTOLOME</t>
  </si>
  <si>
    <t>SAN DAMIAN</t>
  </si>
  <si>
    <t>SAN JUAN DE IRIS</t>
  </si>
  <si>
    <t>SAN JUAN DE TANTARANCHE</t>
  </si>
  <si>
    <t>SAN LORENZO DE QUINTI</t>
  </si>
  <si>
    <t>SAN MATEO</t>
  </si>
  <si>
    <t>SAN MATEO DE OTAO</t>
  </si>
  <si>
    <t>SAN PEDRO DE CASTA</t>
  </si>
  <si>
    <t>SAN PEDRO DE HUANCAYRE</t>
  </si>
  <si>
    <t>SANGALLAYA</t>
  </si>
  <si>
    <t>SANTA CRUZ DE COCACHACRA</t>
  </si>
  <si>
    <t>SANTA EULALIA</t>
  </si>
  <si>
    <t>SANTIAGO DE ANCHUCAYA</t>
  </si>
  <si>
    <t>SANTIAGO DE TUNA</t>
  </si>
  <si>
    <t>SURCO</t>
  </si>
  <si>
    <t>HUACHO</t>
  </si>
  <si>
    <t>AMBAR</t>
  </si>
  <si>
    <t>CALETA DE CARQUIN</t>
  </si>
  <si>
    <t>CHECRAS</t>
  </si>
  <si>
    <t>HUALMAY</t>
  </si>
  <si>
    <t>PACCHO</t>
  </si>
  <si>
    <t>SANTA LEONOR</t>
  </si>
  <si>
    <t>SANTA MARIA</t>
  </si>
  <si>
    <t>SAYAN</t>
  </si>
  <si>
    <t>VEGUETA</t>
  </si>
  <si>
    <t>ANDAJES</t>
  </si>
  <si>
    <t>CAUJUL</t>
  </si>
  <si>
    <t>COCHAMARCA</t>
  </si>
  <si>
    <t>NAVAN</t>
  </si>
  <si>
    <t>PACHANGARA</t>
  </si>
  <si>
    <t>ALIS</t>
  </si>
  <si>
    <t>AYAVIRI</t>
  </si>
  <si>
    <t>CACRA</t>
  </si>
  <si>
    <t>CARANIA</t>
  </si>
  <si>
    <t>CATAHUASI</t>
  </si>
  <si>
    <t>CHOCOS</t>
  </si>
  <si>
    <t>COLONIA</t>
  </si>
  <si>
    <t>HONGOS</t>
  </si>
  <si>
    <t>HUAMPARA</t>
  </si>
  <si>
    <t>HUANCAYA</t>
  </si>
  <si>
    <t>HUANGASCAR</t>
  </si>
  <si>
    <t>HUANTAN</t>
  </si>
  <si>
    <t>HUAÑEC</t>
  </si>
  <si>
    <t>LINCHA</t>
  </si>
  <si>
    <t>MADEAN</t>
  </si>
  <si>
    <t>OMAS</t>
  </si>
  <si>
    <t>PUTINZA</t>
  </si>
  <si>
    <t>QUINCHES</t>
  </si>
  <si>
    <t>QUINOCAY</t>
  </si>
  <si>
    <t>SAN JOAQUIN</t>
  </si>
  <si>
    <t>SAN PEDRO DE PILAS</t>
  </si>
  <si>
    <t>TANTA</t>
  </si>
  <si>
    <t>TAURIPAMPA</t>
  </si>
  <si>
    <t>TOMAS</t>
  </si>
  <si>
    <t>TUPE</t>
  </si>
  <si>
    <t>VIÑAC</t>
  </si>
  <si>
    <t>VITIS</t>
  </si>
  <si>
    <t>IQUITOS</t>
  </si>
  <si>
    <t>ALTO NANAY</t>
  </si>
  <si>
    <t>FERNANDO LORES</t>
  </si>
  <si>
    <t>INDIANA</t>
  </si>
  <si>
    <t>MAZAN</t>
  </si>
  <si>
    <t>NAPO</t>
  </si>
  <si>
    <t>PUNCHANA</t>
  </si>
  <si>
    <t>TORRES CAUSANA</t>
  </si>
  <si>
    <t>YURIMAGUAS</t>
  </si>
  <si>
    <t>BALSAPUERTO</t>
  </si>
  <si>
    <t>JEBEROS</t>
  </si>
  <si>
    <t>TENIENTE CESAR LOPEZ ROJAS</t>
  </si>
  <si>
    <t>NAUTA</t>
  </si>
  <si>
    <t>PARINARI</t>
  </si>
  <si>
    <t>TIGRE</t>
  </si>
  <si>
    <t>TROMPETEROS</t>
  </si>
  <si>
    <t>URARINAS</t>
  </si>
  <si>
    <t>RAMON CASTILLA</t>
  </si>
  <si>
    <t>PEBAS</t>
  </si>
  <si>
    <t>YAVARI</t>
  </si>
  <si>
    <t>ALTO TAPICHE</t>
  </si>
  <si>
    <t>CAPELO</t>
  </si>
  <si>
    <t>EMILIO SAN MARTIN</t>
  </si>
  <si>
    <t>MAQUIA</t>
  </si>
  <si>
    <t>PUINAHUA</t>
  </si>
  <si>
    <t>SAQUENA</t>
  </si>
  <si>
    <t>SOPLIN</t>
  </si>
  <si>
    <t>TAPICHE</t>
  </si>
  <si>
    <t>JENARO HERRERA</t>
  </si>
  <si>
    <t>YAQUERANA</t>
  </si>
  <si>
    <t>CONTAMANA</t>
  </si>
  <si>
    <t>INAHUAYA</t>
  </si>
  <si>
    <t>PADRE MARQUEZ</t>
  </si>
  <si>
    <t>SARAYACU</t>
  </si>
  <si>
    <t>VARGAS GUERRA</t>
  </si>
  <si>
    <t>CAHUAPANAS</t>
  </si>
  <si>
    <t>MANSERICHE</t>
  </si>
  <si>
    <t>MORONA</t>
  </si>
  <si>
    <t>PASTAZA</t>
  </si>
  <si>
    <t>ANDOAS</t>
  </si>
  <si>
    <t>ROSA PANDURO</t>
  </si>
  <si>
    <t>TENIENTE MANUEL CLAVERO</t>
  </si>
  <si>
    <t>YAGUAS</t>
  </si>
  <si>
    <t>INAMBARI</t>
  </si>
  <si>
    <t>LAS PIEDRAS</t>
  </si>
  <si>
    <t>LABERINTO</t>
  </si>
  <si>
    <t>FITZCARRALD</t>
  </si>
  <si>
    <t>HUEPETUHE</t>
  </si>
  <si>
    <t>IÑAPARI</t>
  </si>
  <si>
    <t>IBERIA</t>
  </si>
  <si>
    <t>CARUMAS</t>
  </si>
  <si>
    <t>CUCHUMBAYA</t>
  </si>
  <si>
    <t>SAMEGUA</t>
  </si>
  <si>
    <t>TORATA</t>
  </si>
  <si>
    <t>OMATE</t>
  </si>
  <si>
    <t>CHOJATA</t>
  </si>
  <si>
    <t>COALAQUE</t>
  </si>
  <si>
    <t>ICHUÑA</t>
  </si>
  <si>
    <t>LA CAPILLA</t>
  </si>
  <si>
    <t>LLOQUE</t>
  </si>
  <si>
    <t>MATALAQUE</t>
  </si>
  <si>
    <t>PUQUINA</t>
  </si>
  <si>
    <t>QUINISTAQUILLAS</t>
  </si>
  <si>
    <t>UBINAS</t>
  </si>
  <si>
    <t>YUNGA</t>
  </si>
  <si>
    <t>EL ALGARROBAL</t>
  </si>
  <si>
    <t>PACOCHA</t>
  </si>
  <si>
    <t>CHAUPIMARCA</t>
  </si>
  <si>
    <t>HUACHON</t>
  </si>
  <si>
    <t>HUARIACA</t>
  </si>
  <si>
    <t>HUAYLLAY</t>
  </si>
  <si>
    <t>NINACACA</t>
  </si>
  <si>
    <t>PALLANCHACRA</t>
  </si>
  <si>
    <t>SAN FRANCISCO DE ASIS DE YARUSYACAN</t>
  </si>
  <si>
    <t>SIMON BOLIVAR</t>
  </si>
  <si>
    <t>TICLACAYAN</t>
  </si>
  <si>
    <t>TINYAHUARCO</t>
  </si>
  <si>
    <t>VICCO</t>
  </si>
  <si>
    <t>YANAHUANCA</t>
  </si>
  <si>
    <t>CHACAYAN</t>
  </si>
  <si>
    <t>GOYLLARISQUIZGA</t>
  </si>
  <si>
    <t>PAUCAR</t>
  </si>
  <si>
    <t>SAN PEDRO DE PILLAO</t>
  </si>
  <si>
    <t>SANTA ANA DE TUSI</t>
  </si>
  <si>
    <t>TAPUC</t>
  </si>
  <si>
    <t>CHONTABAMBA</t>
  </si>
  <si>
    <t>PALCAZU</t>
  </si>
  <si>
    <t>POZUZO</t>
  </si>
  <si>
    <t>PUERTO BERMUDEZ</t>
  </si>
  <si>
    <t>VILLA RICA</t>
  </si>
  <si>
    <t>CONSTITUCION</t>
  </si>
  <si>
    <t>CATACAOS</t>
  </si>
  <si>
    <t>CURA MORI</t>
  </si>
  <si>
    <t>EL TALLAN</t>
  </si>
  <si>
    <t>LA ARENA</t>
  </si>
  <si>
    <t>LAS LOMAS</t>
  </si>
  <si>
    <t>TAMBO GRANDE</t>
  </si>
  <si>
    <t>FRIAS</t>
  </si>
  <si>
    <t>JILILI</t>
  </si>
  <si>
    <t>MONTERO</t>
  </si>
  <si>
    <t>PACAIPAMPA</t>
  </si>
  <si>
    <t>PAIMAS</t>
  </si>
  <si>
    <t>SAPILLICA</t>
  </si>
  <si>
    <t>SICCHEZ</t>
  </si>
  <si>
    <t>SUYO</t>
  </si>
  <si>
    <t>CANCHAQUE</t>
  </si>
  <si>
    <t>EL CARMEN DE LA FRONTERA</t>
  </si>
  <si>
    <t>HUARMACA</t>
  </si>
  <si>
    <t>LALAQUIZ</t>
  </si>
  <si>
    <t>SAN MIGUEL DE EL FAIQUE</t>
  </si>
  <si>
    <t>SONDOR</t>
  </si>
  <si>
    <t>SONDORILLO</t>
  </si>
  <si>
    <t>CHULUCANAS</t>
  </si>
  <si>
    <t>BUENOS AIRES</t>
  </si>
  <si>
    <t>CHALACO</t>
  </si>
  <si>
    <t>LA MATANZA</t>
  </si>
  <si>
    <t>SALITRAL</t>
  </si>
  <si>
    <t>SAN JUAN DE BIGOTE</t>
  </si>
  <si>
    <t>SANTA CATALINA DE MOSSA</t>
  </si>
  <si>
    <t>SANTO DOMINGO</t>
  </si>
  <si>
    <t>YAMANGO</t>
  </si>
  <si>
    <t>AMOTAPE</t>
  </si>
  <si>
    <t>ARENAL</t>
  </si>
  <si>
    <t>COLAN</t>
  </si>
  <si>
    <t>LA HUACA</t>
  </si>
  <si>
    <t>TAMARINDO</t>
  </si>
  <si>
    <t>VICHAYAL</t>
  </si>
  <si>
    <t>IGNACIO ESCUDERO</t>
  </si>
  <si>
    <t>LANCONES</t>
  </si>
  <si>
    <t>MARCAVELICA</t>
  </si>
  <si>
    <t>MIGUEL CHECA</t>
  </si>
  <si>
    <t>QUERECOTILLO</t>
  </si>
  <si>
    <t>PARIÑAS</t>
  </si>
  <si>
    <t>EL ALTO</t>
  </si>
  <si>
    <t>LA BREA</t>
  </si>
  <si>
    <t>LOBITOS</t>
  </si>
  <si>
    <t>LOS ORGANOS</t>
  </si>
  <si>
    <t>MANCORA</t>
  </si>
  <si>
    <t>BELLAVISTA DE LA UNION</t>
  </si>
  <si>
    <t>BERNAL</t>
  </si>
  <si>
    <t>CRISTO NOS VALGA</t>
  </si>
  <si>
    <t>VICE</t>
  </si>
  <si>
    <t>RINCONADA LLICUAR</t>
  </si>
  <si>
    <t>ACORA</t>
  </si>
  <si>
    <t>AMANTANI</t>
  </si>
  <si>
    <t>ATUNCOLLA</t>
  </si>
  <si>
    <t>CAPACHICA</t>
  </si>
  <si>
    <t>COATA</t>
  </si>
  <si>
    <t>PAUCARCOLLA</t>
  </si>
  <si>
    <t>PICHACANI</t>
  </si>
  <si>
    <t>PLATERIA</t>
  </si>
  <si>
    <t>TIQUILLACA</t>
  </si>
  <si>
    <t>VILQUE</t>
  </si>
  <si>
    <t>ACHAYA</t>
  </si>
  <si>
    <t>ARAPA</t>
  </si>
  <si>
    <t>ASILLO</t>
  </si>
  <si>
    <t>CAMINACA</t>
  </si>
  <si>
    <t>CHUPA</t>
  </si>
  <si>
    <t>POTONI</t>
  </si>
  <si>
    <t>SAMAN</t>
  </si>
  <si>
    <t>SAN ANTON</t>
  </si>
  <si>
    <t>SAN JUAN DE SALINAS</t>
  </si>
  <si>
    <t>SANTIAGO DE PUPUJA</t>
  </si>
  <si>
    <t>TIRAPATA</t>
  </si>
  <si>
    <t>MACUSANI</t>
  </si>
  <si>
    <t>AJOYANI</t>
  </si>
  <si>
    <t>AYAPATA</t>
  </si>
  <si>
    <t>COASA</t>
  </si>
  <si>
    <t>CORANI</t>
  </si>
  <si>
    <t>CRUCERO</t>
  </si>
  <si>
    <t>ITUATA</t>
  </si>
  <si>
    <t>OLLACHEA</t>
  </si>
  <si>
    <t>SAN GABAN</t>
  </si>
  <si>
    <t>USICAYOS</t>
  </si>
  <si>
    <t>JULI</t>
  </si>
  <si>
    <t>DESAGUADERO</t>
  </si>
  <si>
    <t>HUACULLANI</t>
  </si>
  <si>
    <t>KELLUYO</t>
  </si>
  <si>
    <t>PISACOMA</t>
  </si>
  <si>
    <t>POMATA</t>
  </si>
  <si>
    <t>ZEPITA</t>
  </si>
  <si>
    <t>ILAVE</t>
  </si>
  <si>
    <t>CAPAZO</t>
  </si>
  <si>
    <t>PILCUYO</t>
  </si>
  <si>
    <t>CONDURIRI</t>
  </si>
  <si>
    <t>COJATA</t>
  </si>
  <si>
    <t>HUATASANI</t>
  </si>
  <si>
    <t>INCHUPALLA</t>
  </si>
  <si>
    <t>PUSI</t>
  </si>
  <si>
    <t>ROSASPATA</t>
  </si>
  <si>
    <t>TARACO</t>
  </si>
  <si>
    <t>VILQUE CHICO</t>
  </si>
  <si>
    <t>CABANILLA</t>
  </si>
  <si>
    <t>CALAPUJA</t>
  </si>
  <si>
    <t>NICASIO</t>
  </si>
  <si>
    <t>OCUVIRI</t>
  </si>
  <si>
    <t>PARATIA</t>
  </si>
  <si>
    <t>VILAVILA</t>
  </si>
  <si>
    <t>ANTAUTA</t>
  </si>
  <si>
    <t>CUPI</t>
  </si>
  <si>
    <t>LLALLI</t>
  </si>
  <si>
    <t>MACARI</t>
  </si>
  <si>
    <t>ORURILLO</t>
  </si>
  <si>
    <t>UMACHIRI</t>
  </si>
  <si>
    <t>CONIMA</t>
  </si>
  <si>
    <t>HUAYRAPATA</t>
  </si>
  <si>
    <t>TILALI</t>
  </si>
  <si>
    <t>PUTINA</t>
  </si>
  <si>
    <t>ANANEA</t>
  </si>
  <si>
    <t>PEDRO VILCA APAZA</t>
  </si>
  <si>
    <t>QUILCAPUNCU</t>
  </si>
  <si>
    <t>SINA</t>
  </si>
  <si>
    <t>JULIACA</t>
  </si>
  <si>
    <t>CABANILLAS</t>
  </si>
  <si>
    <t>CARACOTO</t>
  </si>
  <si>
    <t>CUYOCUYO</t>
  </si>
  <si>
    <t>LIMBANI</t>
  </si>
  <si>
    <t>PATAMBUCO</t>
  </si>
  <si>
    <t>PHARA</t>
  </si>
  <si>
    <t>QUIACA</t>
  </si>
  <si>
    <t>SAN JUAN DEL ORO</t>
  </si>
  <si>
    <t>YANAHUAYA</t>
  </si>
  <si>
    <t>ALTO INAMBARI</t>
  </si>
  <si>
    <t>SAN PEDRO DE PUTINA PUNCO</t>
  </si>
  <si>
    <t>ANAPIA</t>
  </si>
  <si>
    <t>COPANI</t>
  </si>
  <si>
    <t>CUTURAPI</t>
  </si>
  <si>
    <t>OLLARAYA</t>
  </si>
  <si>
    <t>TINICACHI</t>
  </si>
  <si>
    <t>UNICACHI</t>
  </si>
  <si>
    <t>CALZADA</t>
  </si>
  <si>
    <t>HABANA</t>
  </si>
  <si>
    <t>JEPELACIO</t>
  </si>
  <si>
    <t>SORITOR</t>
  </si>
  <si>
    <t>YANTALO</t>
  </si>
  <si>
    <t>ALTO BIAVO</t>
  </si>
  <si>
    <t>BAJO BIAVO</t>
  </si>
  <si>
    <t>SAN JOSE DE SISA</t>
  </si>
  <si>
    <t>AGUA BLANCA</t>
  </si>
  <si>
    <t>SHATOJA</t>
  </si>
  <si>
    <t>SAPOSOA</t>
  </si>
  <si>
    <t>ALTO SAPOSOA</t>
  </si>
  <si>
    <t>EL ESLABON</t>
  </si>
  <si>
    <t>PISCOYACU</t>
  </si>
  <si>
    <t>SACANCHE</t>
  </si>
  <si>
    <t>TINGO DE SAPOSOA</t>
  </si>
  <si>
    <t>ALONSO DE ALVARADO</t>
  </si>
  <si>
    <t>BARRANQUITA</t>
  </si>
  <si>
    <t>CAYNARACHI</t>
  </si>
  <si>
    <t>CUÑUMBUQUI</t>
  </si>
  <si>
    <t>PINTO RECODO</t>
  </si>
  <si>
    <t>RUMISAPA</t>
  </si>
  <si>
    <t>SAN ROQUE DE CUMBAZA</t>
  </si>
  <si>
    <t>SHANAO</t>
  </si>
  <si>
    <t>TABALOSOS</t>
  </si>
  <si>
    <t>ZAPATERO</t>
  </si>
  <si>
    <t>JUANJUI</t>
  </si>
  <si>
    <t>CAMPANILLA</t>
  </si>
  <si>
    <t>HUICUNGO</t>
  </si>
  <si>
    <t>PACHIZA</t>
  </si>
  <si>
    <t>PAJARILLO</t>
  </si>
  <si>
    <t>CASPISAPA</t>
  </si>
  <si>
    <t>PILLUANA</t>
  </si>
  <si>
    <t>PUCACACA</t>
  </si>
  <si>
    <t>SAN HILARION</t>
  </si>
  <si>
    <t>SHAMBOYACU</t>
  </si>
  <si>
    <t>TINGO DE PONASA</t>
  </si>
  <si>
    <t>TRES UNIDOS</t>
  </si>
  <si>
    <t>AWAJUN</t>
  </si>
  <si>
    <t>ELIAS SOPLIN VARGAS</t>
  </si>
  <si>
    <t>NUEVA CAJAMARCA</t>
  </si>
  <si>
    <t>PARDO MIGUEL</t>
  </si>
  <si>
    <t>POSIC</t>
  </si>
  <si>
    <t>SAN FERNANDO</t>
  </si>
  <si>
    <t>YORONGOS</t>
  </si>
  <si>
    <t>YURACYACU</t>
  </si>
  <si>
    <t>TARAPOTO</t>
  </si>
  <si>
    <t>ALBERTO LEVEAU</t>
  </si>
  <si>
    <t>CACATACHI</t>
  </si>
  <si>
    <t>CHAZUTA</t>
  </si>
  <si>
    <t>CHIPURANA</t>
  </si>
  <si>
    <t>HUIMBAYOC</t>
  </si>
  <si>
    <t>JUAN GUERRA</t>
  </si>
  <si>
    <t>LA BANDA DE SHILCAYO</t>
  </si>
  <si>
    <t>MORALES</t>
  </si>
  <si>
    <t>PAPAPLAYA</t>
  </si>
  <si>
    <t>SAUCE</t>
  </si>
  <si>
    <t>SHAPAJA</t>
  </si>
  <si>
    <t>NUEVO PROGRESO</t>
  </si>
  <si>
    <t>POLVORA</t>
  </si>
  <si>
    <t>SHUNTE</t>
  </si>
  <si>
    <t>UCHIZA</t>
  </si>
  <si>
    <t>ALTO DE LA ALIANZA</t>
  </si>
  <si>
    <t>CALANA</t>
  </si>
  <si>
    <t>CIUDAD NUEVA</t>
  </si>
  <si>
    <t>INCLAN</t>
  </si>
  <si>
    <t>PACHIA</t>
  </si>
  <si>
    <t>POCOLLAY</t>
  </si>
  <si>
    <t>SAMA</t>
  </si>
  <si>
    <t>CORONEL GREGORIO ALBARRACIN LANCHIPA</t>
  </si>
  <si>
    <t>CAIRANI</t>
  </si>
  <si>
    <t>CAMILACA</t>
  </si>
  <si>
    <t>CURIBAYA</t>
  </si>
  <si>
    <t>HUANUARA</t>
  </si>
  <si>
    <t>QUILAHUANI</t>
  </si>
  <si>
    <t>LOCUMBA</t>
  </si>
  <si>
    <t>ILABAYA</t>
  </si>
  <si>
    <t>ITE</t>
  </si>
  <si>
    <t>HEROES ALBARRACIN</t>
  </si>
  <si>
    <t>ESTIQUE</t>
  </si>
  <si>
    <t>ESTIQUE-PAMPA</t>
  </si>
  <si>
    <t>SITAJARA</t>
  </si>
  <si>
    <t>SUSAPAYA</t>
  </si>
  <si>
    <t>TARUCACHI</t>
  </si>
  <si>
    <t>TICACO</t>
  </si>
  <si>
    <t>CORRALES</t>
  </si>
  <si>
    <t>LA CRUZ</t>
  </si>
  <si>
    <t>PAMPAS DE HOSPITAL</t>
  </si>
  <si>
    <t>SAN JACINTO</t>
  </si>
  <si>
    <t>SAN JUAN DE LA VIRGEN</t>
  </si>
  <si>
    <t>ZORRITOS</t>
  </si>
  <si>
    <t>CASITAS</t>
  </si>
  <si>
    <t>CANOAS DE PUNTA SAL</t>
  </si>
  <si>
    <t>AGUAS VERDES</t>
  </si>
  <si>
    <t>MATAPALO</t>
  </si>
  <si>
    <t>PAPAYAL</t>
  </si>
  <si>
    <t>CALLERIA</t>
  </si>
  <si>
    <t>CAMPOVERDE</t>
  </si>
  <si>
    <t>IPARIA</t>
  </si>
  <si>
    <t>MASISEA</t>
  </si>
  <si>
    <t>YARINACOCHA</t>
  </si>
  <si>
    <t>NUEVA REQUENA</t>
  </si>
  <si>
    <t>MANANTAY</t>
  </si>
  <si>
    <t>RAYMONDI</t>
  </si>
  <si>
    <t>SEPAHUA</t>
  </si>
  <si>
    <t>TAHUANIA</t>
  </si>
  <si>
    <t>YURUA</t>
  </si>
  <si>
    <t>IRAZOLA</t>
  </si>
  <si>
    <t>CURIMANA</t>
  </si>
  <si>
    <t>NESHUYA</t>
  </si>
  <si>
    <t>ALEXANDER VON HUMBOLDT</t>
  </si>
  <si>
    <t>ABARROTES\COMERCIO (VENTA)</t>
  </si>
  <si>
    <t>ABARROTES\DEPÓSITO (ALMACÉN)</t>
  </si>
  <si>
    <t>ABARROTES\OFICINA</t>
  </si>
  <si>
    <t>ACEITE\COMERCIO (VENTA)</t>
  </si>
  <si>
    <t>ACEITE\DEPÓSITO (ALMACÉN)</t>
  </si>
  <si>
    <t>ACEITE\INDUSTRIA (FÁBRICA)</t>
  </si>
  <si>
    <t>ACEITE\OFICINA</t>
  </si>
  <si>
    <t>ACERO\COMERCIO (VENTA)</t>
  </si>
  <si>
    <t>ACERO\DEPÓSITO (ALMACÉN)</t>
  </si>
  <si>
    <t>ACERO\FUNDICIÓN Y/O LAMINACIÓN</t>
  </si>
  <si>
    <t>ACUEDUCTOS Y/O CANALES DE RIEGO\OFICINA</t>
  </si>
  <si>
    <t>ACUEDUCTOS Y/O CANALES DE RIEGO\SISTEMA DE CANALES</t>
  </si>
  <si>
    <t>ADMINISTRADORA DE FONDOS DE PENSIONES - AFP\ADMINISTRADORA DE FONDOS DE PENSIONES - AFP</t>
  </si>
  <si>
    <t>AEROLINEA\COUNTER</t>
  </si>
  <si>
    <t>AEROLINEA\HANGAR</t>
  </si>
  <si>
    <t>AEROLINEA\OFICINA</t>
  </si>
  <si>
    <t>AEROPUERTO\AEROPUERTO</t>
  </si>
  <si>
    <t>AEROSOLES\COMERCIO (VENTA)</t>
  </si>
  <si>
    <t>AEROSOLES\DEPÓSITO (ALMACÉN)</t>
  </si>
  <si>
    <t>AEROSOLES\INDUSTRIA (FÁBRICA)</t>
  </si>
  <si>
    <t>AEROSOLES\OFICINA</t>
  </si>
  <si>
    <t>AGENCIA DE ADUANAS\DEPÓSITO (ALMACÉN)</t>
  </si>
  <si>
    <t>AGENCIA DE BOLSA\AGENCIA DE BOLSA</t>
  </si>
  <si>
    <t>AGENCIA DE CARGA Y/U OPERADOR LOGÍSTICO\DEPÓSITO (ALMACÉN)</t>
  </si>
  <si>
    <t>AGENCIA DE CARGA Y/U OPERADOR LOGÍSTICO\OFICINA</t>
  </si>
  <si>
    <t>AGENCIA DE EMPLEOS\OFICINA</t>
  </si>
  <si>
    <t>AGENCIA DE PUBLICIDAD\OFICINA</t>
  </si>
  <si>
    <t>AGENCIA DE VIAJES Y/O TURISMO\AGENCIA DE VIAJES Y/O TURISMO</t>
  </si>
  <si>
    <t>AGENCIA DE VIAJES Y/O TURISMO\COUNTER</t>
  </si>
  <si>
    <t>AGENCIA NAVIERA\DEPÓSITO (ALMACÉN)</t>
  </si>
  <si>
    <t>AGUA\AGUA POTABLE, ALCANTARILLADO</t>
  </si>
  <si>
    <t>AGUA\PLANTA DE DISTRIBUCION</t>
  </si>
  <si>
    <t>AGUA\PLANTA DE TRATAMIENTO</t>
  </si>
  <si>
    <t>AGUA\RESERVORIOS</t>
  </si>
  <si>
    <t>ALAMBRES, CABLES Y CONDUCTORES ELÈCTRICOS\COMERCIO (VENTA)</t>
  </si>
  <si>
    <t>ALAMBRES, CABLES Y CONDUCTORES ELÈCTRICOS\DEPÓSITO (ALMACÉN)</t>
  </si>
  <si>
    <t>ALAMBRES, CABLES Y CONDUCTORES ELÈCTRICOS\INDUSTRIA (FÁBRICA)</t>
  </si>
  <si>
    <t>ALAMBRES, CABLES Y CONDUCTORES ELÈCTRICOS\OFICINA</t>
  </si>
  <si>
    <t>ALCOHOL\COMERCIO (VENTA)</t>
  </si>
  <si>
    <t>ALCOHOL\DEPÓSITO (ALMACÉN)</t>
  </si>
  <si>
    <t>ALCOHOL\INDUSTRIA (FÁBRICA)</t>
  </si>
  <si>
    <t>ALCOHOL\OFICINA</t>
  </si>
  <si>
    <t>ALFOMBRAS Y/O TAPICES\COMERCIO (VENTA)</t>
  </si>
  <si>
    <t>ALFOMBRAS Y/O TAPICES\DEPÓSITO (ALMACÉN)</t>
  </si>
  <si>
    <t>ALFOMBRAS Y/O TAPICES\INDUSTRIA (FÁBRICA)</t>
  </si>
  <si>
    <t>ALFOMBRAS Y/O TAPICES\OFICINA</t>
  </si>
  <si>
    <t>ALGODÓN\DEPÓSITO (ALMACÉN)</t>
  </si>
  <si>
    <t>ALGODÓN\DESMOTADORA</t>
  </si>
  <si>
    <t>ALGODÓN\OFICINA</t>
  </si>
  <si>
    <t>ALIMENTOS\DEPÓSITO (ALMACÉN)</t>
  </si>
  <si>
    <t>ALIMENTOS\INDUSTRIA/FABRICA/PLANTA PROCESADORA</t>
  </si>
  <si>
    <t>ALIMENTOS\LIOFILIZADORA</t>
  </si>
  <si>
    <t>ALIMENTOS\OFICINA</t>
  </si>
  <si>
    <t>ALMACENES GENERALES\DEPÓSITO (ALMACÉN)</t>
  </si>
  <si>
    <t>ALMACENES GENERALES\OFICINA</t>
  </si>
  <si>
    <t>ALOJAMIENTO\HOSPEDAJE</t>
  </si>
  <si>
    <t>ALOJAMIENTO\HOSTAL</t>
  </si>
  <si>
    <t>ALOJAMIENTO\HOTEL</t>
  </si>
  <si>
    <t>ANTIGÜEDADES Y/U OBJETOS DE ARTE, MUSEO\COMERCIO (VENTA)</t>
  </si>
  <si>
    <t>ANTIGÜEDADES Y/U OBJETOS DE ARTE, MUSEO\GALERÍAS DE ARTE</t>
  </si>
  <si>
    <t>ANTIGÜEDADES Y/U OBJETOS DE ARTE, MUSEO\MUSEO</t>
  </si>
  <si>
    <t>ARMAS DE FUEGO Y/O MUNICIONES\COMERCIO (VENTA)</t>
  </si>
  <si>
    <t>ARMAS DE FUEGO Y/O MUNICIONES\DEPÓSITO (ALMACÉN)</t>
  </si>
  <si>
    <t>ARMAS DE FUEGO Y/O MUNICIONES\INDUSTRIA (FÁBRICA)</t>
  </si>
  <si>
    <t>ARMAS DE FUEGO Y/O MUNICIONES\OFICINA</t>
  </si>
  <si>
    <t>ARTESANÍAS (EXCLUYENDO PLATERIA)\COMERCIO (VENTA)</t>
  </si>
  <si>
    <t>ARTESANÍAS (EXCLUYENDO PLATERIA)\DEPÓSITO (ALMACÉN)</t>
  </si>
  <si>
    <t>ARTÍCULOS DE LIMPIEZA E HIGIENE\COMERCIO (VENTA)</t>
  </si>
  <si>
    <t>ARTÍCULOS DE LIMPIEZA E HIGIENE\DEPÓSITO (ALMACÉN)</t>
  </si>
  <si>
    <t>ARTÍCULOS DE LIMPIEZA E HIGIENE\INDUSTRIA (FÁBRICA)</t>
  </si>
  <si>
    <t>ARTÍCULOS DE LIMPIEZA E HIGIENE\OFICINA</t>
  </si>
  <si>
    <t>ARTÍCULOS DE METAL\COMERCIO (VENTA)</t>
  </si>
  <si>
    <t>ARTÍCULOS DE METAL\DEPÓSITO (ALMACÉN)</t>
  </si>
  <si>
    <t>ARTÍCULOS DE METAL\INDUSTRIA (FÁBRICA)</t>
  </si>
  <si>
    <t>ARTÍCULOS DE METAL\OFICINA</t>
  </si>
  <si>
    <t>ARTÍCULOS DEPORTIVOS\COMERCIO (VENTA)</t>
  </si>
  <si>
    <t>ARTÍCULOS DEPORTIVOS\DEPÓSITO (ALMACÉN)</t>
  </si>
  <si>
    <t>ARTÍCULOS ELECTRODOMÉSTICOS\COMERCIO (VENTA)</t>
  </si>
  <si>
    <t>ARTÍCULOS ELECTRODOMÉSTICOS\DEPÓSITO (ALMACÉN)</t>
  </si>
  <si>
    <t>ARTÍCULOS ELECTRODOMÉSTICOS\INDUSTRIA (FÁBRICA)</t>
  </si>
  <si>
    <t>ARTÍCULOS ELECTRODOMÉSTICOS\OFICINA</t>
  </si>
  <si>
    <t>ARTÍCULOS FOTOGRÁFICOS\COMERCIO (VENTA)</t>
  </si>
  <si>
    <t>ARTÍCULOS Y ÚTILES DE OFICINA\COMERCIO (VENTA)</t>
  </si>
  <si>
    <t>ARTÍCULOS Y ÚTILES DE OFICINA\DEPÓSITO (ALMACÉN)</t>
  </si>
  <si>
    <t>ASBESTO\INDUSTRIA (FÁBRICA)</t>
  </si>
  <si>
    <t>ASBESTO\OFICINA</t>
  </si>
  <si>
    <t>ASCENSORES\INDUSTRIA (FÁBRICA)</t>
  </si>
  <si>
    <t>ASCENSORES\OFICINA</t>
  </si>
  <si>
    <t>ASCENSORES\TALLER DE MANTENIMIENTO Y/O REPARACIÓN</t>
  </si>
  <si>
    <t>ASTILLEROS\OFICINA</t>
  </si>
  <si>
    <t>ASTILLEROS\TALLER DE REPARACION</t>
  </si>
  <si>
    <t>AUDITORIO, TEATRO\AUDITORIO</t>
  </si>
  <si>
    <t>AUDITORIO, TEATRO\TEATRO</t>
  </si>
  <si>
    <t>AUTOMOTORES, PLANTA DE ENSAMBLAJE\OFICINA</t>
  </si>
  <si>
    <t>BAÑOS TURCOS Y/O  SAUNAS Y/O SPA\BAÑOS TURCOS Y/O  SAUNAS Y/O SPA</t>
  </si>
  <si>
    <t>BARES Y/O CANTINAS Y/O PUBS\BARES Y/O CANTINAS Y/O PUBS</t>
  </si>
  <si>
    <t>BARNICES Y/O SOLVENTES\COMERCIO (VENTA)</t>
  </si>
  <si>
    <t>BARNICES Y/O SOLVENTES\DEPÓSITO (ALMACÉN)</t>
  </si>
  <si>
    <t>BARNICES Y/O SOLVENTES\INDUSTRIA (FÁBRICA)</t>
  </si>
  <si>
    <t>BARNICES Y/O SOLVENTES\OFICINA</t>
  </si>
  <si>
    <t>BATERÍAS\COMERCIO (VENTA)</t>
  </si>
  <si>
    <t>BATERÍAS\DEPÓSITO (ALMACÉN)</t>
  </si>
  <si>
    <t>BATERÍAS\INDUSTRIA (FÁBRICA)</t>
  </si>
  <si>
    <t>BATERÍAS\OFICINA</t>
  </si>
  <si>
    <t>BAZAR\BAZAR</t>
  </si>
  <si>
    <t>BEBIDAS (NO ALCOHÓLICAS, GASIFICADAS)\COMERCIO (VENTA)</t>
  </si>
  <si>
    <t>BEBIDAS (NO ALCOHÓLICAS, GASIFICADAS)\DEPÓSITO (ALMACÉN)</t>
  </si>
  <si>
    <t>BEBIDAS (NO ALCOHÓLICAS, GASIFICADAS)\INDUSTRIA (FÁBRICA)</t>
  </si>
  <si>
    <t>BEBIDAS (NO ALCOHÓLICAS, GASIFICADAS)\OFICINA</t>
  </si>
  <si>
    <t>BIBLIOTECA\BIBLIOTECA</t>
  </si>
  <si>
    <t>BICICLETAS\COMERCIO (VENTA)</t>
  </si>
  <si>
    <t>BICICLETAS\DEPÓSITO (ALMACÉN)</t>
  </si>
  <si>
    <t>BICICLETAS\OFICINA</t>
  </si>
  <si>
    <t>BIOCOMBUSTIBLE\COMERCIO (VENTA)</t>
  </si>
  <si>
    <t>BIOCOMBUSTIBLE\DEPÓSITO (ALMACÉN)</t>
  </si>
  <si>
    <t>BIOCOMBUSTIBLE\INDUSTRIA (FÁBRICA)</t>
  </si>
  <si>
    <t>BIOCOMBUSTIBLE\OFICINA</t>
  </si>
  <si>
    <t>BISUTERIA\COMERCIO (VENTA)</t>
  </si>
  <si>
    <t>BISUTERIA\DEPÓSITO (ALMACÉN)</t>
  </si>
  <si>
    <t>BISUTERIA\INDUSTRIA (FÁBRICA)</t>
  </si>
  <si>
    <t>BISUTERIA\OFICINA</t>
  </si>
  <si>
    <t>BODEGA - MINIMARKET\BODEGA - MINIMARKET</t>
  </si>
  <si>
    <t>BOWLING Y/O BILLAR\BOWLING Y/O BILLAR</t>
  </si>
  <si>
    <t>CABINAS INTERNET\CABINAS INTERNET</t>
  </si>
  <si>
    <t>CABLES ELECTRICOS\DEPÓSITO (ALMACÉN)</t>
  </si>
  <si>
    <t>CABLES ELÉCTRICOS\INDUSTRIA (FÁBRICA)</t>
  </si>
  <si>
    <t>CAFÉ Y DERIVADOS DEL CACAO\DEPÓSITO (ALMACÉN)</t>
  </si>
  <si>
    <t>CAFÉ Y DERIVADOS DEL CACAO\INDUSTRIA (FÁBRICA)</t>
  </si>
  <si>
    <t>CAFÉ Y DERIVADOS DEL CACAO\OFICINA</t>
  </si>
  <si>
    <t>CAFETERÍA\CAFETERÍA</t>
  </si>
  <si>
    <t>CALZADO, ZAPATOS , ZAPATILLAS\COMERCIO (VENTA)</t>
  </si>
  <si>
    <t>CALZADO, ZAPATOS , ZAPATILLAS\DEPÓSITO (ALMACÉN)</t>
  </si>
  <si>
    <t>CALZADO, ZAPATOS , ZAPATILLAS\INDUSTRIA (FÁBRICA)</t>
  </si>
  <si>
    <t>CALZADO, ZAPATOS , ZAPATILLAS\OFICINA</t>
  </si>
  <si>
    <t>CAMAL\CAMAL</t>
  </si>
  <si>
    <t>CARBÓN Y NEGRO DE HUMO\COMERCIO (VENTA)</t>
  </si>
  <si>
    <t>CARBÓN Y NEGRO DE HUMO\DEPÓSITO (ALMACÉN)</t>
  </si>
  <si>
    <t>CARBÓN Y NEGRO DE HUMO\INDUSTRIA (FÁBRICA)</t>
  </si>
  <si>
    <t>CARBÓN Y NEGRO DE HUMO\OFICINA</t>
  </si>
  <si>
    <t>CÁRCEL\CÁRCEL</t>
  </si>
  <si>
    <t>CARNICERÍAS\CARNICERÍAS</t>
  </si>
  <si>
    <t>CASA DE CAMBIO\CASA DE CAMBIO</t>
  </si>
  <si>
    <t>CASA DE CAMPO\CASA DE CAMPO</t>
  </si>
  <si>
    <t>CASA DE EMPEÑO\CASA DE EMPEÑO</t>
  </si>
  <si>
    <t>CASA DE PLAYA\CASA DE PLAYA</t>
  </si>
  <si>
    <t>CASA HABITACIÓN\CASA HABITACIÓN</t>
  </si>
  <si>
    <t>CAUCHO\COMERCIO (VENTA)</t>
  </si>
  <si>
    <t>CAUCHO\DEPÓSITO (ALMACÉN)</t>
  </si>
  <si>
    <t>CAUCHO\INDUSTRIA (FÁBRICA)</t>
  </si>
  <si>
    <t>CAUCHO\OFICINA</t>
  </si>
  <si>
    <t>CEMENTO, CONCRETO Y SIMILARES\COMERCIO (VENTA)</t>
  </si>
  <si>
    <t>CEMENTO, CONCRETO Y SIMILARES\DEPÓSITO (ALMACÉN)</t>
  </si>
  <si>
    <t>CEMENTO, CONCRETO Y SIMILARES\INDUSTRIA (FÁBRICA)</t>
  </si>
  <si>
    <t>CEMENTO, CONCRETO Y SIMILARES\OFICINA</t>
  </si>
  <si>
    <t>CENTRO COMERCIAL\CENTRO COMERCIAL</t>
  </si>
  <si>
    <t>CENTROS DE EDUCACIÓN\ACADEMIAS</t>
  </si>
  <si>
    <t>CENTROS DE EDUCACIÓN\COLEGIOS</t>
  </si>
  <si>
    <t>CENTROS DE EDUCACIÓN\INSTITUTOS</t>
  </si>
  <si>
    <t>CENTROS DE EDUCACIÓN\OFICINA</t>
  </si>
  <si>
    <t>CENTROS DE EDUCACIÓN\UNIVERSIDADES</t>
  </si>
  <si>
    <t>CERÁMICOS,PORCELANAS Y SIMILARES\COMERCIO (VENTA)</t>
  </si>
  <si>
    <t>CERÁMICOS,PORCELANAS Y SIMILARES\DEPÓSITO (ALMACÉN)</t>
  </si>
  <si>
    <t>CERÁMICOS,PORCELANAS Y SIMILARES\INDUSTRIA (FÁBRICA)</t>
  </si>
  <si>
    <t>CERÁMICOS,PORCELANAS Y SIMILARES\OFICINA</t>
  </si>
  <si>
    <t>CERVECERÍAS Y/O MALTERÍAS\COMERCIO (VENTA)</t>
  </si>
  <si>
    <t>CERVECERÍAS Y/O MALTERÍAS\DEPÓSITO (ALMACÉN)</t>
  </si>
  <si>
    <t>CERVECERÍAS Y/O MALTERÍAS\INDUSTRIA (FÁBRICA)</t>
  </si>
  <si>
    <t>CERVECERÍAS Y/O MALTERÍAS\OFICINA</t>
  </si>
  <si>
    <t>CHANCADORA DE PIEDRAS\CHANCADORA DE PIEDRAS</t>
  </si>
  <si>
    <t>CINES\CINES</t>
  </si>
  <si>
    <t>CINTAS ADHESIVAS Y/O ETIQUETAS AUTOADHESIVAS\DEPÓSITO (ALMACÉN)</t>
  </si>
  <si>
    <t>CINTAS ADHESIVAS Y/O ETIQUETAS AUTOADHESIVAS\INDUSTRIA (FÁBRICA)</t>
  </si>
  <si>
    <t>CINTAS ADHESIVAS Y/O ETIQUETAS AUTOADHESIVAS\OFICINA</t>
  </si>
  <si>
    <t>CLUBES Y/O CENTROS DE ESPARCIMIENTO\CLUBES Y/O CENTROS DE ESPARCIMIENTO Y/O SIMILARES</t>
  </si>
  <si>
    <t>CLUBES Y/O CENTROS DE ESPARCIMIENTO\OFICINA</t>
  </si>
  <si>
    <t>COLCHONES, ESPUMAS, ALMOHADAS Y AFINES\COMERCIO (VENTA)</t>
  </si>
  <si>
    <t>COLCHONES, ESPUMAS, ALMOHADAS Y AFINES\DEPÓSITO (ALMACÉN)</t>
  </si>
  <si>
    <t>COLCHONES, ESPUMAS, ALMOHADAS Y AFINES\INDUSTRIA (FÁBRICA)</t>
  </si>
  <si>
    <t>COLCHONES, ESPUMAS, ALMOHADAS Y AFINES\OFICINA</t>
  </si>
  <si>
    <t>COMPUTADORAS (EQUIPOS Y/O SUMINISTRO)\COMERCIO (VENTA)</t>
  </si>
  <si>
    <t>COMPUTADORAS (EQUIPOS Y/O SUMINISTRO)\DEPÓSITO (ALMACÉN)</t>
  </si>
  <si>
    <t>COMPUTADORAS (EQUIPOS Y/O SUMINISTRO)\INDUSTRIA (FÁBRICA)</t>
  </si>
  <si>
    <t>COMPUTADORAS (EQUIPOS Y/O SUMINISTRO)\OFICINA</t>
  </si>
  <si>
    <t>COMPUTADORAS (EQUIPOS Y/O SUMINISTRO)\TALLER</t>
  </si>
  <si>
    <t>CONCESIONARIA DE LA RED VIAL\CONCESIONARIA DE LA RED VIAL</t>
  </si>
  <si>
    <t>CONSULTORIA Y ASESORAMIENTO\OFICINA</t>
  </si>
  <si>
    <t>CONTRATISTA CONSTRUCTOR\CONSTRUCCION</t>
  </si>
  <si>
    <t>CONTRATISTA CONSTRUCTOR\DEPÓSITO (ALMACÉN)</t>
  </si>
  <si>
    <t>CONTRATISTA CONSTRUCTOR\MAQUINARIA EN OBRA</t>
  </si>
  <si>
    <t>CONTRATISTA CONSTRUCTOR\OFICINA</t>
  </si>
  <si>
    <t>CONTRATISTA CONSTRUCTOR\TALLER DE MANTENIMIENTO</t>
  </si>
  <si>
    <t>CONTRATISTA MINERO\DEPÓSITO (ALMACÉN)</t>
  </si>
  <si>
    <t>CONTRATISTA MINERO\MAQUINARIA EN OBRA</t>
  </si>
  <si>
    <t>CONTRATISTA MINERO\OFICINA</t>
  </si>
  <si>
    <t>CONTRATISTA MINERO\TALLER DE MANTENIMIENTO</t>
  </si>
  <si>
    <t>COOP. DE AHORRO Y CREDITO\ENTIDADES FINANCIERAS</t>
  </si>
  <si>
    <t>COOPERATIVA DE TRABAJO\ENTIDADES FINANCIERAS</t>
  </si>
  <si>
    <t>CORREO - SERVICIO POSTAL\COMUNICACIÓN Y CORREO</t>
  </si>
  <si>
    <t>CORREO - SERVICIO POSTAL\DEPÓSITO (ALMACÉN)</t>
  </si>
  <si>
    <t>CORREO - SERVICIO POSTAL\OFICINA</t>
  </si>
  <si>
    <t>COSMÉTICOS Y PRODUCTOS DE BELLEZA\COMERCIO (VENTA)</t>
  </si>
  <si>
    <t>COSMÉTICOS Y PRODUCTOS DE BELLEZA\DEPÓSITO (ALMACÉN)</t>
  </si>
  <si>
    <t>COSMÉTICOS Y PRODUCTOS DE BELLEZA\INDUSTRIA (FÁBRICA)</t>
  </si>
  <si>
    <t>COSMÉTICOS Y PRODUCTOS DE BELLEZA\OFICINA</t>
  </si>
  <si>
    <t>COURIER - SERVICIO DE MENSAJERIA\COURIER</t>
  </si>
  <si>
    <t>COURIER - SERVICIO DE MENSAJERIA\DEPÓSITO (ALMACÉN)</t>
  </si>
  <si>
    <t>CRISTAL Y VIDRIO\COMERCIO (VENTA)</t>
  </si>
  <si>
    <t>CRISTAL Y VIDRIO\DEPÓSITO (ALMACÉN)</t>
  </si>
  <si>
    <t>CRISTAL Y VIDRIO\INDUSTRIA (FÁBRICA)</t>
  </si>
  <si>
    <t>CRISTAL Y VIDRIO\OFICINA</t>
  </si>
  <si>
    <t>CUERDAS, LANAS E HILOS\COMERCIO (VENTA)</t>
  </si>
  <si>
    <t>CUERDAS, LANAS E HILOS\DEPÓSITO (ALMACÉN)</t>
  </si>
  <si>
    <t>CUERDAS, LANAS E HILOS\INDUSTRIA (FÁBRICA)</t>
  </si>
  <si>
    <t>CUERO, CURTIEMBRE, CURTIDURÍA\COMERCIO (VENTA)</t>
  </si>
  <si>
    <t>CUERO, CURTIEMBRE, CURTIDURÍA\DEPÓSITO (ALMACÉN)</t>
  </si>
  <si>
    <t>CUERO, CURTIEMBRE, CURTIDURÍA\INDUSTRIA (FÁBRICA)</t>
  </si>
  <si>
    <t>CUERO, CURTIEMBRE, CURTIDURÍA\OFICINA</t>
  </si>
  <si>
    <t>CUERO Y ARTICULOS DE\COMERCIO (VENTA)</t>
  </si>
  <si>
    <t>CUERO Y ARTÍCULOS DE\DEPÓSITO (ALMACÉN)</t>
  </si>
  <si>
    <t>CUERO Y ARTICULOS DE\INDUSTRIA (FÁBRICA)</t>
  </si>
  <si>
    <t>CUERO Y ARTICULOS DE\OFICINA</t>
  </si>
  <si>
    <t>CULTIVOS, COSECHAS\CULTIVOS, COSECHAS</t>
  </si>
  <si>
    <t>DECORACIÓN\COMERCIO (VENTA)</t>
  </si>
  <si>
    <t>DEPENDENCIAS GUBERNAMENTALES\OFICINA</t>
  </si>
  <si>
    <t>DESALINIZACIÓN\OFICINA</t>
  </si>
  <si>
    <t>DESTILERÍA\COMERCIO (VENTA)</t>
  </si>
  <si>
    <t>DESTILERÍA\DEPÓSITO (ALMACÉN)</t>
  </si>
  <si>
    <t>DESTILERÍA\INDUSTRIA (FÁBRICA)</t>
  </si>
  <si>
    <t>DESTILERÍA\OFICINA</t>
  </si>
  <si>
    <t>DETERGENTES\COMERCIO (VENTA)</t>
  </si>
  <si>
    <t>DETERGENTES\DEPÓSITO (ALMACÉN)</t>
  </si>
  <si>
    <t>DETERGENTES\INDUSTRIA (FÁBRICA)</t>
  </si>
  <si>
    <t>DETERGENTES\OFICINA</t>
  </si>
  <si>
    <t>DISCOS Y/O CINTAS Y/O CASSETTES Y/O AFINES\COMERCIO (VENTA)</t>
  </si>
  <si>
    <t>DISCOS Y/O CINTAS Y/O CASSETTES Y/O AFINES\OFICINA</t>
  </si>
  <si>
    <t>DISCOTECAS,CLUBES NOCTURNOS,SALONES DE BAILE\DISCOTECAS O CLUBES NOCTURNOS O SALONES DE BAILE</t>
  </si>
  <si>
    <t>DULCES Y/O GOLOSINAS Y/O CONFITERÍA\DEPÓSITO (ALMACÉN)</t>
  </si>
  <si>
    <t>DULCES Y/O GOLOSINAS Y/O CONFITERÍA\INDUSTRIA (FÁBRICA)</t>
  </si>
  <si>
    <t>DULCES Y/O GOLOSINAS Y/O CONFITERÍA\OFICINA</t>
  </si>
  <si>
    <t>EDITORAS, DIARIOS Y REVISTAS\DISTRIBUIDORA</t>
  </si>
  <si>
    <t>EDITORAS, DIARIOS Y REVISTAS\EDITORA</t>
  </si>
  <si>
    <t>EDITORAS, DIARIOS Y REVISTAS\OFICINA</t>
  </si>
  <si>
    <t>EMBARCACIONES\COMERCIO (VENTA)</t>
  </si>
  <si>
    <t>EMBARCACIONES\DEPÓSITO (ALMACÉN)</t>
  </si>
  <si>
    <t>EMBOTELLADORA\INDUSTRIA (FÁBRICA)</t>
  </si>
  <si>
    <t>EMPRESA  FERROVIARIA\TRANSPORTES</t>
  </si>
  <si>
    <t>EMPRESA DE COBRANZA\EMPRESA DE COBRANZA</t>
  </si>
  <si>
    <t>EMPRESA DE LIMPIEZA Y MANTENIMIENTO\DEPÓSITO (ALMACÉN)</t>
  </si>
  <si>
    <t>EMPRESA DE LIMPIEZA Y MANTENIMIENTO\OFICINA</t>
  </si>
  <si>
    <t>EMPRESA DE VIGILANCIA Y SEGURIDAD\OFICINA</t>
  </si>
  <si>
    <t>ENERGÍA\CENTRAL TÉRMICA</t>
  </si>
  <si>
    <t>ENERGÍA\CENTRALES COMBINADAS</t>
  </si>
  <si>
    <t>ENERGÍA\CH - GENERACIÓN</t>
  </si>
  <si>
    <t>ENERGÍA\CH - GENERACIÓN - DISTRIBUCIÓN</t>
  </si>
  <si>
    <t>ENERGÍA\LÍNEAS DE TRANSMISIÓN</t>
  </si>
  <si>
    <t>ENERGÍA\OFICINA</t>
  </si>
  <si>
    <t>ENERGÍA\PROCESADORA DE RESIDUOS</t>
  </si>
  <si>
    <t>ENERGÍA\SUB ESTACIONES</t>
  </si>
  <si>
    <t>ENVASADORA, CONSERVADORA\DEPÓSITO (ALMACÉN)</t>
  </si>
  <si>
    <t>ENVASADORA, CONSERVADORA\INDUSTRIA (FÁBRICA)</t>
  </si>
  <si>
    <t>ENVASADORA, CONSERVADORA\OFICINA</t>
  </si>
  <si>
    <t>EQUIPO MÉDICO\COMERCIO (VENTA)</t>
  </si>
  <si>
    <t>EQUIPO MÉDICO\DEPÓSITO (ALMACÉN)</t>
  </si>
  <si>
    <t>EQUIPO MÉDICO\OFICINA</t>
  </si>
  <si>
    <t>EQUIPOS DE COMUNICACIÓN, TELÉFONOS, RADIO, CELULAR\COMERCIO (VENTA)</t>
  </si>
  <si>
    <t>EQUIPOS DE COMUNICACIÓN, TELÉFONOS, RADIO, CELULAR\DEPÓSITO (ALMACÉN)</t>
  </si>
  <si>
    <t>EQUIPOS DE COMUNICACIÓN, TELÉFONOS, RADIO, CELULAR\INDUSTRIA (FÁBRICA)</t>
  </si>
  <si>
    <t>EQUIPOS ELECTRÓNICOS\COMERCIO (VENTA)</t>
  </si>
  <si>
    <t>EQUIPOS ELECTRÓNICOS\DEPÓSITO (ALMACÉN)</t>
  </si>
  <si>
    <t>EQUIPOS ELECTRÓNICOS\INDUSTRIA (FÁBRICA)</t>
  </si>
  <si>
    <t>EQUIPOS ELECTRÓNICOS\OFICINA</t>
  </si>
  <si>
    <t>ESTACIONES DE PESADO\ESTACIONES DE PESADO</t>
  </si>
  <si>
    <t>ESTACIONES DE SERVICIO (GRIFOS) , SERVICIO MECÁNIC\ESTACIONES DE SERVICIO (GRIFOS) , SERVICIO MECÁNIC</t>
  </si>
  <si>
    <t>ESTACIONES METEREOLÓGICAS\ESTACIONES METEREOLÓGICAS</t>
  </si>
  <si>
    <t>ESTUDIO DE GRABACIÓN\ESTUDIO DE GRABACIÓN</t>
  </si>
  <si>
    <t>ESTUDIO FOTOGRÁFICO\DEPÓSITO (ALMACÉN)</t>
  </si>
  <si>
    <t>ESTUDIO FOTOGRAFICO\ESTUDIO FOTOGRAFICO</t>
  </si>
  <si>
    <t>ESTUDIO FOTOGRAFICO\OFICINA</t>
  </si>
  <si>
    <t>ESTUDIOS JURÍDICOS, ABOGADOS\OFICINA</t>
  </si>
  <si>
    <t>EXPLOSIVOS\COMERCIO (VENTA)</t>
  </si>
  <si>
    <t>EXPLOSIVOS\DEPÓSITO (ALMACÉN)</t>
  </si>
  <si>
    <t>EXPLOSIVOS\INDUSTRIA (FÁBRICA)</t>
  </si>
  <si>
    <t>EXPLOSIVOS\OFICINA</t>
  </si>
  <si>
    <t>FARMACIAS Y/O BOTICAS\DEPÓSITO (ALMACÉN)</t>
  </si>
  <si>
    <t>FARMACIAS Y/O BOTICAS\FARMACIAS Y/O BOTICAS</t>
  </si>
  <si>
    <t>FARMACIAS Y/O BOTICAS\OFICINA</t>
  </si>
  <si>
    <t>FERIAS\FERIAS</t>
  </si>
  <si>
    <t>FERRETERÍA\COMERCIO (VENTA)</t>
  </si>
  <si>
    <t>FERRETERÍA\CON ALMACENAMIENTO DE INFLAMABLES</t>
  </si>
  <si>
    <t>FERRETERÍA\OFICINA</t>
  </si>
  <si>
    <t>FERRETERÍA\SIN ALMACENAMIENTO DE INFLAMABLES</t>
  </si>
  <si>
    <t>FERTILIZANTES\COMERCIO (VENTA)</t>
  </si>
  <si>
    <t>FERTILIZANTES\DEPÓSITO (ALMACÉN)</t>
  </si>
  <si>
    <t>FERTILIZANTES\INDUSTRIA (FÁBRICA)</t>
  </si>
  <si>
    <t>FERTILIZANTES\OFICINA</t>
  </si>
  <si>
    <t>FINANCIERAS\BANCO</t>
  </si>
  <si>
    <t>FINANCIERAS\BOLSA DE VALORES</t>
  </si>
  <si>
    <t>FINANCIERAS\CAJAS DE AHORRO Y PRESTAMO</t>
  </si>
  <si>
    <t>FINANCIERAS\CAJAS RURALES</t>
  </si>
  <si>
    <t>FINANCIERAS\COOPERATIVAS</t>
  </si>
  <si>
    <t>FINANCIERAS\EDPYMES</t>
  </si>
  <si>
    <t>FINANCIERAS\ENTIDADES FINANCIERAS</t>
  </si>
  <si>
    <t>FINANCIERAS\MUTUALES/PRESTAMISTAS</t>
  </si>
  <si>
    <t>FLORERÍA\FLORERÍA</t>
  </si>
  <si>
    <t>FOSFORERÍA\COMERCIO (VENTA)</t>
  </si>
  <si>
    <t>FOSFORERÍA\DEPÓSITO (ALMACÉN)</t>
  </si>
  <si>
    <t>FOSFORERIA\OFICINA</t>
  </si>
  <si>
    <t>FOTOCOPIADORAS\CENTRO DE COPIAS</t>
  </si>
  <si>
    <t>FOTOCOPIADORAS\DEPÓSITO (ALMACÉN)</t>
  </si>
  <si>
    <t>FOTOCOPIADORAS\OFICINA</t>
  </si>
  <si>
    <t>FOTOCOPIADORAS\TALLER Y/O  ENSAMBLADORA</t>
  </si>
  <si>
    <t>FRIGORÍFICO\DEPÓSITO (ALMACÉN)</t>
  </si>
  <si>
    <t>FRIGORÍFICO\INDUSTRIA (FÁBRICA)</t>
  </si>
  <si>
    <t>FRIGORÍFICO\OFICINA</t>
  </si>
  <si>
    <t>FUEGOS ARTIFICIALES Y ARTEFACTOS PIROTÉCNICOS\COMERCIO (VENTA)</t>
  </si>
  <si>
    <t>FUEGOS ARTIFICIALES Y ARTEFACTOS PIROTÉCNICOS\DEPÓSITO (ALMACÉN)</t>
  </si>
  <si>
    <t>FUEGOS ARTIFICIALES Y ARTEFACTOS PIROTÉCNICOS\INDUSTRIA (FÁBRICA)</t>
  </si>
  <si>
    <t>FUEGOS ARTIFICIALES Y ARTEFACTOS PIROTÉCNICOS\OFICINA</t>
  </si>
  <si>
    <t>FUMIGACIÓN\DEPÓSITO (ALMACÉN)</t>
  </si>
  <si>
    <t>FUMIGACIÓN\OFICINA</t>
  </si>
  <si>
    <t>FUNDICIÓN DE METAL\INDUSTRIA (FÁBRICA)</t>
  </si>
  <si>
    <t>FUNDO AGRÍCOLA, HACIENDAS\FUNDO</t>
  </si>
  <si>
    <t>FUNDO AGRÍCOLA, HACIENDAS\HACIENDA</t>
  </si>
  <si>
    <t>FUNDO AGRÍCOLA, HACIENDAS\OFICINA</t>
  </si>
  <si>
    <t>FUNGICIDAS,INSECTICIDAS,HERBICIDAS,PESTICIDAS\COMERCIO (VENTA)</t>
  </si>
  <si>
    <t>FUNGICIDAS,INSECTICIDAS,HERBICIDAS,PESTICIDAS\DEPÓSITO (ALMACÉN)</t>
  </si>
  <si>
    <t>FUNGICIDAS,INSECTICIDAS,HERBICIDAS,PESTICIDAS\INDUSTRIA (FÁBRICA)</t>
  </si>
  <si>
    <t>FUNGICIDAS,INSECTICIDAS,HERBICIDAS,PESTICIDAS\OFICINA</t>
  </si>
  <si>
    <t>FUNICULAR\TRANSPORTES</t>
  </si>
  <si>
    <t>GALERIAS COMERCIALES\COMERCIO (VENTA)</t>
  </si>
  <si>
    <t>GAS LÍCUADO DE PETRÓLEO\COMERCIO (VENTA)</t>
  </si>
  <si>
    <t>GAS LÍCUADO DE PETRÓLEO\DEPÓSITO (ALMACÉN)</t>
  </si>
  <si>
    <t>GAS LÍCUADO DE PETRÓLEO\ENVASADORA</t>
  </si>
  <si>
    <t>GAS LÍCUADO DE PETRÓLEO\OFICINA</t>
  </si>
  <si>
    <t>GAS LÍCUADO DE PETRÓLEO\TRANSPORTES</t>
  </si>
  <si>
    <t>GAS NATURAL\EXPLORACIÓN</t>
  </si>
  <si>
    <t>GAS NATURAL\EXPLOTACIÓN</t>
  </si>
  <si>
    <t>GAS NATURAL\GASODUCTO</t>
  </si>
  <si>
    <t>GAS NATURAL\OFICINA</t>
  </si>
  <si>
    <t>GAS NATURAL\PRODUCCIÓN</t>
  </si>
  <si>
    <t>GAS NATURAL\TRANSPORTES</t>
  </si>
  <si>
    <t>GASES INDUSTRIALES\COMERCIO (VENTA)</t>
  </si>
  <si>
    <t>GASES INDUSTRIALES\DEPÓSITO (ALMACÉN)</t>
  </si>
  <si>
    <t>GASES INDUSTRIALES\INDUSTRIA (FÁBRICA)</t>
  </si>
  <si>
    <t>GASES INDUSTRIALES\OFICINA</t>
  </si>
  <si>
    <t>GIMNASIO\GIMNASIO</t>
  </si>
  <si>
    <t>GRANJAS Y/O AVÍCOLAS Y/O ESTABLOS\AVES</t>
  </si>
  <si>
    <t>GRANJAS Y/O AVÍCOLAS Y/O ESTABLOS\GANADO OVINO</t>
  </si>
  <si>
    <t>GRANJAS Y/O AVÍCOLAS Y/O ESTABLOS\GANADO PORCINO</t>
  </si>
  <si>
    <t>GRANJAS Y/O AVÍCOLAS Y/O ESTABLOS\GANADO VACUNO</t>
  </si>
  <si>
    <t>GRANJAS Y/O AVÍCOLAS Y/O ESTABLOS\OFICINA</t>
  </si>
  <si>
    <t>GRANOS\DEPÓSITO (ALMACÉN)</t>
  </si>
  <si>
    <t>GRANOS\INDUSTRIA/PROCESADORA/ENSACADORA</t>
  </si>
  <si>
    <t>GRANOS\OFICINA</t>
  </si>
  <si>
    <t>HARINA Y/O ACEITE DE PESCADO\DEPÓSITO (ALMACÉN)</t>
  </si>
  <si>
    <t>HARINA Y/O ACEITE DE PESCADO\INDUSTRIA (FÁBRICA)</t>
  </si>
  <si>
    <t>HARINA Y/O ACEITE DE PESCADO\OFICINA</t>
  </si>
  <si>
    <t>HELADOS\DEPÓSITO (ALMACÉN)</t>
  </si>
  <si>
    <t>HELADOS\INDUSTRIA (FÁBRICA)</t>
  </si>
  <si>
    <t>HELADOS\OFICINA</t>
  </si>
  <si>
    <t>HIELO\DEPÓSITO (ALMACÉN)</t>
  </si>
  <si>
    <t>HIELO\INDUSTRIA (FÁBRICA)</t>
  </si>
  <si>
    <t>HIELO\OFICINA</t>
  </si>
  <si>
    <t>HORTALIZAS Y FRUTAS\COMERCIO (VENTA)</t>
  </si>
  <si>
    <t>HORTALIZAS Y FRUTAS\DEPÓSITO (ALMACÉN)</t>
  </si>
  <si>
    <t>HORTALIZAS Y FRUTAS\OFICINA</t>
  </si>
  <si>
    <t>INDUSTRIA GRÁFICA, IMPRENTA\COMERCIO (VENTA)</t>
  </si>
  <si>
    <t>INDUSTRIA GRÁFICA, IMPRENTA\DEPÓSITO (ALMACÉN)</t>
  </si>
  <si>
    <t>INDUSTRIA GRÁFICA, IMPRENTA\INDUSTRIA (FÁBRICA)</t>
  </si>
  <si>
    <t>INDUSTRIA GRÁFICA, IMPRENTA\OFICINA</t>
  </si>
  <si>
    <t>INGENIO AZUCARERO\COMERCIO (VENTA)</t>
  </si>
  <si>
    <t>INGENIO AZUCARERO\DEPÓSITO (ALMACÉN)</t>
  </si>
  <si>
    <t>INGENIO AZUCARERO\INDUSTRIA (FÁBRICA)</t>
  </si>
  <si>
    <t>INGENIO AZUCARERO\OFICINA</t>
  </si>
  <si>
    <t>INMOBILIARIA\OFICINA</t>
  </si>
  <si>
    <t>INSTITUCIONES RELIGIOSAS\CONVENTOS</t>
  </si>
  <si>
    <t>INSTITUCIONES RELIGIOSAS\IGLESIAS</t>
  </si>
  <si>
    <t>INSTRUMENTOS MUSICALES\COMERCIO (VENTA)</t>
  </si>
  <si>
    <t>JOYERÍA\JOYERÍA</t>
  </si>
  <si>
    <t>JOYERÍA\OFICINA</t>
  </si>
  <si>
    <t>JUGUETERÍA\COMERCIO (VENTA)</t>
  </si>
  <si>
    <t>JUGUETERÍA\DEPÓSITO (ALMACÉN)</t>
  </si>
  <si>
    <t>JUGUETERÍA\OFICINA</t>
  </si>
  <si>
    <t>LABORATORIO\ANÁLISIS CLÍNICO</t>
  </si>
  <si>
    <t>LABORATORIO\FARMACÉUTICOS</t>
  </si>
  <si>
    <t>LABORATORIO\OFICINA</t>
  </si>
  <si>
    <t>LABORATORIO\QUÍMICO</t>
  </si>
  <si>
    <t>LÁCTEOS\DEPÓSITO (ALMACÉN)</t>
  </si>
  <si>
    <t>LÁCTEOS\INDUSTRIA (FÁBRICA)</t>
  </si>
  <si>
    <t>LÁCTEOS\OFICINA</t>
  </si>
  <si>
    <t>LADRILLOS\COMERCIO (VENTA)</t>
  </si>
  <si>
    <t>LADRILLOS\DEPÓSITO (ALMACÉN)</t>
  </si>
  <si>
    <t>LADRILLOS\INDUSTRIA (FÁBRICA)</t>
  </si>
  <si>
    <t>LADRILLOS\OFICINA</t>
  </si>
  <si>
    <t>LANGOSTINERAS / CRIADERO DE LANGOSTINOS\LANGOSTINERAS</t>
  </si>
  <si>
    <t>LANGOSTINERAS / CRIADERO DE LANGOSTINOS\OFICINA</t>
  </si>
  <si>
    <t>LAVANDERIA\LAVANDERIA</t>
  </si>
  <si>
    <t>LEVADURA\OFICINA</t>
  </si>
  <si>
    <t>LIBRERÍA (SÓLO LIBROS, REVISTAS)\DEPÓSITO (ALMACÉN)</t>
  </si>
  <si>
    <t>LIBRERÍA (SÓLO LIBROS, REVISTAS)\LIBROS Y REVISTAS</t>
  </si>
  <si>
    <t>LIBRERÍA (SÓLO LIBROS, REVISTAS)\OFICINA</t>
  </si>
  <si>
    <t>LICORERÍA\COMERCIO (VENTA)</t>
  </si>
  <si>
    <t>LICORERÍA\DEPÓSITO (ALMACÉN)</t>
  </si>
  <si>
    <t>LICORERÍA\INDUSTRIA (FÁBRICA)</t>
  </si>
  <si>
    <t>LICORERÍA\OFICINA</t>
  </si>
  <si>
    <t>LLANTAS\COMERCIO (VENTA)</t>
  </si>
  <si>
    <t>LLANTAS\DEPÓSITO (ALMACÉN)</t>
  </si>
  <si>
    <t>LLANTAS\INDUSTRIA (FÁBRICA)</t>
  </si>
  <si>
    <t>LLANTAS\OFICINA</t>
  </si>
  <si>
    <t>LOCAL DESOCUPADO\LOCAL DESOCUPADO</t>
  </si>
  <si>
    <t>LUBRICANTES\COMERCIO (VENTA)</t>
  </si>
  <si>
    <t>LUBRICANTES\DEPÓSITO (ALMACÉN)</t>
  </si>
  <si>
    <t>LUBRICANTES\OFICINA</t>
  </si>
  <si>
    <t>MADERA Y/O AGLOMERADOS Y/O SIMILARES\ASERRADERO</t>
  </si>
  <si>
    <t>MADERA Y/O AGLOMERADOS Y/O SIMILARES\CARPINTERÍA</t>
  </si>
  <si>
    <t>MADERA Y/O AGLOMERADOS Y/O SIMILARES\COMERCIO (VENTA)</t>
  </si>
  <si>
    <t>MADERA Y/O AGLOMERADOS Y/O SIMILARES\DEPÓSITO (ALMACÉN)</t>
  </si>
  <si>
    <t>MADERA Y/O AGLOMERADOS Y/O SIMILARES\MUEBLERIA/EBANISTERIA</t>
  </si>
  <si>
    <t>MADERA Y/O AGLOMERADOS Y/O SIMILARES\OFICINA</t>
  </si>
  <si>
    <t>MAQUINARIA, EQUIPOS, REPUESTOS\COMERCIO (VENTA)</t>
  </si>
  <si>
    <t>MAQUINARIA, EQUIPOS, REPUESTOS\DEPÓSITO (ALMACÉN)</t>
  </si>
  <si>
    <t>MAQUINARIA, EQUIPOS, REPUESTOS\INDUSTRIA (FÁBRICA)</t>
  </si>
  <si>
    <t>MAQUINARIA, EQUIPOS, REPUESTOS\OFICINA</t>
  </si>
  <si>
    <t>MAQUINARIA, EQUIPOS, REPUESTOS\TALLER Y/O  ENSAMBLADORA</t>
  </si>
  <si>
    <t>MATERIALES DE CONSTRUCCIÓN\COMERCIO (VENTA)</t>
  </si>
  <si>
    <t>MATERIALES DE CONSTRUCCIÓN\DEPÓSITO (ALMACÉN)</t>
  </si>
  <si>
    <t>MATERIALES DE CONSTRUCCIÓN\OFICINA</t>
  </si>
  <si>
    <t>MECHAS\OFICINA</t>
  </si>
  <si>
    <t>MERCADOS, SUPERMERCADOS E HIPERMERCADOS\MERCADOS, SUPERMERCADOS E HIPERMERCADOS</t>
  </si>
  <si>
    <t>METALMECÁNICA\DEPÓSITO (ALMACÉN)</t>
  </si>
  <si>
    <t>METALMECÁNICA\METALMECÁNICA</t>
  </si>
  <si>
    <t>METALMECÁNICA\OFICINA</t>
  </si>
  <si>
    <t>MINERÍA\CAMPAMENTO MINERO</t>
  </si>
  <si>
    <t>MINERÍA\DEPÓSITO (ALMACÉN)</t>
  </si>
  <si>
    <t>MINERÍA\MINA SOCAVÓN</t>
  </si>
  <si>
    <t>MINERÍA\MINA TAJO ABIERTO</t>
  </si>
  <si>
    <t>MINERÍA\MINA TAJO ABIERTO-SOCAVÓN</t>
  </si>
  <si>
    <t>MINERÍA\OFICINA</t>
  </si>
  <si>
    <t>MINERÍA\PLANTA CONCENTRADORA</t>
  </si>
  <si>
    <t>MOLINERA\DEPÓSITO (ALMACÉN)</t>
  </si>
  <si>
    <t>MOLINERA\OFICINA</t>
  </si>
  <si>
    <t>MOLINERA\PLANTA DE MOLIENDA</t>
  </si>
  <si>
    <t>MUEBLES, PARA EL HOGAR, METÁLICOS SIN TAPIZADO\COMERCIO (VENTA)</t>
  </si>
  <si>
    <t>MUELLES Y DESEMBARCADEROS\MUELLES Y DESEMBARCADEROS</t>
  </si>
  <si>
    <t>NITROCELULOSA\COMERCIO (VENTA)</t>
  </si>
  <si>
    <t>NITROCELULOSA\DEPÓSITO (ALMACÉN)</t>
  </si>
  <si>
    <t>NITROCELULOSA\INDUSTRIA (FÁBRICA)</t>
  </si>
  <si>
    <t>NITROCELULOSA\OFICINA</t>
  </si>
  <si>
    <t>NOTARÍA\OFICINA</t>
  </si>
  <si>
    <t>OPTICAS\OPTICAS</t>
  </si>
  <si>
    <t>ORFEBRERÍA (JOYAS, PLATERÍA)\COMERCIO (VENTA)</t>
  </si>
  <si>
    <t>ORFEBRERÍA (JOYAS, PLATERÍA)\DEPÓSITO (ALMACÉN)</t>
  </si>
  <si>
    <t>ORFEBRERÍA (JOYAS, PLATERÍA)\INDUSTRIA (FÁBRICA)</t>
  </si>
  <si>
    <t>ORFEBRERÍA (JOYAS, PLATERÍA)\OFICINA</t>
  </si>
  <si>
    <t>ORGANISMO NO GUBERNAMENTAL\OFICINA</t>
  </si>
  <si>
    <t>ORTOPEDIA\ORTOPEDIA</t>
  </si>
  <si>
    <t>OSMOSIS, PLANTAS DE INVERSIÒN\COMERCIO (VENTA)</t>
  </si>
  <si>
    <t>OSMOSIS, PLANTAS DE INVERSIÒN\DEPÓSITO (ALMACÉN)</t>
  </si>
  <si>
    <t>OSMOSIS, PLANTAS DE INVERSIÒN\INDUSTRIA (FÁBRICA)</t>
  </si>
  <si>
    <t>OSMOSIS, PLANTAS DE INVERSIÒN\OFICINA</t>
  </si>
  <si>
    <t>PANADERÍA\PANADERÍA</t>
  </si>
  <si>
    <t>PANIFICACIÓN\DEPÓSITO (ALMACÉN)</t>
  </si>
  <si>
    <t>PANIFICACIÓN\INDUSTRIA (FÁBRICA)</t>
  </si>
  <si>
    <t>PANIFICACIÓN\OFICINA</t>
  </si>
  <si>
    <t>PAPEL Y CARTÓN\COMERCIO (VENTA)</t>
  </si>
  <si>
    <t>PAPEL Y CARTÓN\DEPÓSITO (ALMACÉN)</t>
  </si>
  <si>
    <t>PAPEL Y CARTÓN\INDUSTRIA (FÁBRICA)</t>
  </si>
  <si>
    <t>PAPEL Y CARTÓN\OFICINA</t>
  </si>
  <si>
    <t>PAPEL Y CARTÓN\RECICLAJE</t>
  </si>
  <si>
    <t>PARQUES DE DIVERSIONES\OFICINA</t>
  </si>
  <si>
    <t>PARQUES DE DIVERSIONES\PARQUES DE DIVERSIONES</t>
  </si>
  <si>
    <t>PASAMANERÍA - AVIOS TEXTILES\COMERCIO (VENTA)</t>
  </si>
  <si>
    <t>PASAMANERÍA - AVIOS TEXTILES\INDUSTRIA (FÁBRICA)</t>
  </si>
  <si>
    <t>PEGAMENTOS\DEPÓSITO (ALMACÉN)</t>
  </si>
  <si>
    <t>PEGAMENTOS\INDUSTRIA (FÁBRICA)</t>
  </si>
  <si>
    <t>PEGAMENTOS\OFICINA</t>
  </si>
  <si>
    <t>PELETERIAS (CONFECCIÓN PRENDAS EN CUERO)\COMERCIO (VENTA)</t>
  </si>
  <si>
    <t>PELETERIAS (CONFECCIÓN PRENDAS EN CUERO)\DEPÓSITO (ALMACÉN)</t>
  </si>
  <si>
    <t>PELETERÍAS (CONFECCIÓN PRENDAS EN CUERO)\INDUSTRIA (FÁBRICA)</t>
  </si>
  <si>
    <t>PELETERIAS (CONFECCIÓN PRENDAS EN CUERO)\OFICINA</t>
  </si>
  <si>
    <t>PELÍCULAS (EXCLUYENDO NITRATO DE CELULOSA)\OFICINA</t>
  </si>
  <si>
    <t>PELUQUERIA\BELLEZA</t>
  </si>
  <si>
    <t>PETRÓLEO Y SUS DERIVADOS\COMERCIO (VENTA)</t>
  </si>
  <si>
    <t>PETRÓLEO Y SUS DERIVADOS\DEPÓSITO (ALMACÉN)</t>
  </si>
  <si>
    <t>PETRÓLEO Y SUS DERIVADOS\EXPLORACIÓN</t>
  </si>
  <si>
    <t>PETRÓLEO Y SUS DERIVADOS\FRACCIONAMIENTO GLP</t>
  </si>
  <si>
    <t>PETRÓLEO Y SUS DERIVADOS\OFICINA</t>
  </si>
  <si>
    <t>PETRÓLEO Y SUS DERIVADOS\OLEODUCTO</t>
  </si>
  <si>
    <t>PETRÓLEO Y SUS DERIVADOS\POZO, EXTRACCIÓN</t>
  </si>
  <si>
    <t>PETRÓLEO Y SUS DERIVADOS\REFINERÍA</t>
  </si>
  <si>
    <t>PINTURAS Y/O TINTES AL AGUA Y/O NATURALES\COMERCIO (VENTA)</t>
  </si>
  <si>
    <t>PINTURAS Y/O TINTES AL AGUA Y/O NATURALES\DEPÓSITO (ALMACÉN)</t>
  </si>
  <si>
    <t>PINTURAS Y/O TINTES AL AGUA Y/O NATURALES\INDUSTRIA (FÁBRICA)</t>
  </si>
  <si>
    <t>PINTURAS Y/O TINTES AL AGUA Y/O NATURALES\OFICINA</t>
  </si>
  <si>
    <t>PINTURAS Y/O TINTES COMBUSTIBLES / INFLAMABLES\COMERCIO (VENTA)</t>
  </si>
  <si>
    <t>PINTURAS Y/O TINTES COMBUSTIBLES / INFLAMABLES\DEPÓSITO (ALMACÉN)</t>
  </si>
  <si>
    <t>PINTURAS Y/O TINTES COMBUSTIBLES / INFLAMABLES\INDUSTRIA (FÁBRICA)</t>
  </si>
  <si>
    <t>PINTURAS Y/O TINTES COMBUSTIBLES / INFLAMABLES\OFICINA</t>
  </si>
  <si>
    <t>PISCIGRANJAS / CRIADERO DE PECES\OFICINA</t>
  </si>
  <si>
    <t>PISCIGRANJAS / CRIADERO DE PECES\PISCIGRANJAS</t>
  </si>
  <si>
    <t>PLÁSTICOS, MATERIALES SINTETICOS, JEBES\COMERCIO (VENTA)</t>
  </si>
  <si>
    <t>PLÁSTICOS, MATERIALES SINTETICOS, JEBES\DEPÓSITO (ALMACÉN)</t>
  </si>
  <si>
    <t>PLÁSTICOS, MATERIALES SINTETICOS, JEBES\FABRICACIÓN POR EXTRUSIÓN</t>
  </si>
  <si>
    <t>PLÁSTICOS, MATERIALES SINTETICOS, JEBES\FABRICACIÓN POR INYECCIÓN</t>
  </si>
  <si>
    <t>PLÁSTICOS, MATERIALES SINTETICOS, JEBES\FABRICACIÓN POR MOLDEO</t>
  </si>
  <si>
    <t>PLÁSTICOS, MATERIALES SINTETICOS, JEBES\OFICINA</t>
  </si>
  <si>
    <t>PLÁSTICOS, MATERIALES SINTETICOS, JEBES\RECICLAJE</t>
  </si>
  <si>
    <t>PLAYA DE ESTACIONAMIENTO\PLAYA DE ESTACIONAMIENTO</t>
  </si>
  <si>
    <t>PRENDAS DE VESTIR - BOUTIQUE\PRENDAS DE VESTIR - BOUTIQUE</t>
  </si>
  <si>
    <t>PRODUCTOS FARMACÉUTICOS\COMERCIO (VENTA)</t>
  </si>
  <si>
    <t>PRODUCTOS FARMACÉUTICOS\DEPÓSITO (ALMACÉN)</t>
  </si>
  <si>
    <t>PRODUCTOS FARMACÉUTICOS\OFICINA</t>
  </si>
  <si>
    <t>PRODUCTOS/INSUMOS QUÍMICOS PARA LA INDUSTRIA\COMERCIO (VENTA)</t>
  </si>
  <si>
    <t>PRODUCTOS/INSUMOS QUÍMICOS PARA LA INDUSTRIA\DEPÓSITO (ALMACÉN)</t>
  </si>
  <si>
    <t>PRODUCTOS/INSUMOS QUÍMICOS PARA LA INDUSTRIA\INDUSTRIA (FÁBRICA)</t>
  </si>
  <si>
    <t>PRODUCTOS/INSUMOS QUÍMICOS PARA LA INDUSTRIA\OFICINA</t>
  </si>
  <si>
    <t>PUERTOS\PUERTOS</t>
  </si>
  <si>
    <t>REDES DE PESCA\COMERCIO (VENTA)</t>
  </si>
  <si>
    <t>REDES DE PESCA\DEPÓSITO (ALMACÉN)</t>
  </si>
  <si>
    <t>REDES DE PESCA\INDUSTRIA (FÁBRICA)</t>
  </si>
  <si>
    <t>REDES DE PESCA\OFICINA</t>
  </si>
  <si>
    <t>RELOJERÍAS\COMERCIO (VENTA)</t>
  </si>
  <si>
    <t>RELOJERÍAS\DEPÓSITO (ALMACÉN)</t>
  </si>
  <si>
    <t>RESIDUOS / DESECHOS\DEPÓSITO (ALMACÉN)</t>
  </si>
  <si>
    <t>RESIDUOS / DESECHOS\OFICINA</t>
  </si>
  <si>
    <t>RESTAURANTE\RESTAURANTE</t>
  </si>
  <si>
    <t>SALÓN DE BELLEZA Y/O PELUQUERIA\BELLEZA</t>
  </si>
  <si>
    <t>SALÓN DE JUEGOS ELECTRÓNICOS\SALÓN DE JUEGOS ELECTRÓNICOS</t>
  </si>
  <si>
    <t>SALONES DE JUEGO, APUESTAS\CASINO</t>
  </si>
  <si>
    <t>SALONES DE JUEGO, APUESTAS\LOTERIA</t>
  </si>
  <si>
    <t>SALONES DE JUEGO, APUESTAS\TRAGAMONEDAS</t>
  </si>
  <si>
    <t>SALUD\CENTROS MÉDICOS</t>
  </si>
  <si>
    <t>SALUD\CLÍNICAS</t>
  </si>
  <si>
    <t>SALUD\CONSULTORIOS</t>
  </si>
  <si>
    <t>SALUD\HOSPITALES</t>
  </si>
  <si>
    <t>SALUD\POSTAS MÉDICAS</t>
  </si>
  <si>
    <t>SANITARIO, MÁRMOL Y LAJA\COMERCIO (VENTA)</t>
  </si>
  <si>
    <t>SANITARIO, MÁRMOL Y LAJA\DEPÓSITO (ALMACÉN)</t>
  </si>
  <si>
    <t>SANITARIO, MÁRMOL Y LAJA\INDUSTRIA (FÁBRICA)</t>
  </si>
  <si>
    <t>SANITARIO, MÁRMOL Y LAJA\OFICINA</t>
  </si>
  <si>
    <t>SEGUROS\AJUSTADOR DE SEGUROS</t>
  </si>
  <si>
    <t>SEGUROS\CORREDOR DE REASEGUROS</t>
  </si>
  <si>
    <t>SEGUROS\CORREDOR DE SEGUROS</t>
  </si>
  <si>
    <t>SEGUROS\EMPRESA DE SEGUROS</t>
  </si>
  <si>
    <t>SERVICIO DE TELECOMUNICACIÓN\ANTENA</t>
  </si>
  <si>
    <t>SERVICIO DE TELECOMUNICACIÓN\CENTRALES</t>
  </si>
  <si>
    <t>SERVICIO DE TELECOMUNICACIÓN\DEPÓSITO (ALMACÉN)</t>
  </si>
  <si>
    <t>SERVICIO DE TELECOMUNICACIÓN\DISTRIBUCIÓN Y TRANSMISIÓN DE DATOS</t>
  </si>
  <si>
    <t>SERVICIO DE TELECOMUNICACIÓN\ESTACIÓN/ESTUDIO</t>
  </si>
  <si>
    <t>SERVICIO DE TELECOMUNICACIÓN\OFICINA</t>
  </si>
  <si>
    <t>SERVICIO DE TELECOMUNICACIÓN\TALLER</t>
  </si>
  <si>
    <t>SERVICIO DE TELECOMUNICACIÓN\TRANSMISOR</t>
  </si>
  <si>
    <t>SERVICIOS FUNERARIOS\CEMENTERIO</t>
  </si>
  <si>
    <t>SERVICIOS FUNERARIOS\FUNERARIA</t>
  </si>
  <si>
    <t>TABACO\COMERCIO (VENTA)</t>
  </si>
  <si>
    <t>TABACO\DEPÓSITO (ALMACÉN)</t>
  </si>
  <si>
    <t>TABACO\INDUSTRIA (FÁBRICA)</t>
  </si>
  <si>
    <t>TABACO\OFICINA</t>
  </si>
  <si>
    <t>TAPICERÍA EN GENERAL\TAPICERÍA</t>
  </si>
  <si>
    <t>TELAS\COMERCIO (VENTA)</t>
  </si>
  <si>
    <t>TELAS\DEPÓSITO (ALMACÉN)</t>
  </si>
  <si>
    <t>TELAS\OFICINA</t>
  </si>
  <si>
    <t>TELEFONÍA MÓVIL (CELULARES)\COMERCIO (VENTA)</t>
  </si>
  <si>
    <t>TELEFONÍA MÓVIL (CELULARES)\DEPÓSITO (ALMACÉN)</t>
  </si>
  <si>
    <t>TELEFONÍA MÓVIL (CELULARES)\OFICINA</t>
  </si>
  <si>
    <t>TELEFONÍA MÓVIL (CELULARES)\TALLER</t>
  </si>
  <si>
    <t>TEXTIL\COMERCIO (VENTA)</t>
  </si>
  <si>
    <t>TEXTIL\CONFECCIONES</t>
  </si>
  <si>
    <t>TEXTIL\DEPÓSITO (ALMACÉN)</t>
  </si>
  <si>
    <t>TEXTIL\HILANDERÍA</t>
  </si>
  <si>
    <t>TEXTIL\OFICINA</t>
  </si>
  <si>
    <t>TEXTIL\TEJEDURÍA</t>
  </si>
  <si>
    <t>TEXTIL\TINTORERIA Y/O LAVANDERIA</t>
  </si>
  <si>
    <t>TIENDAS POR DEPARTAMENTO\TIENDAS POR DEPARTAMENTO</t>
  </si>
  <si>
    <t>TINTA A BASE DE SOLVENTES O INFLAMABLES\COMERCIO (VENTA)</t>
  </si>
  <si>
    <t>TINTA A BASE DE SOLVENTES O INFLAMABLES\INDUSTRIA (FÁBRICA)</t>
  </si>
  <si>
    <t>TINTA A BASE DE SOLVENTES O INFLAMABLES\OFICINA</t>
  </si>
  <si>
    <t>TRANSPORTE DE CARGA\OFICINA</t>
  </si>
  <si>
    <t>TRANSPORTE DE CARGA\TERMINAL TERRESTRE</t>
  </si>
  <si>
    <t>TRANSPORTE DE VALORES (CUSTODIA)\OFICINA</t>
  </si>
  <si>
    <t>TRANSPORTE DE VALORES (CUSTODIA)\TRANSPORTE DE VALORES (CUSTODIA)</t>
  </si>
  <si>
    <t>TRANSPORTE PÚBLICO Y PRIVADO DE PASAJEROS\OFICINA</t>
  </si>
  <si>
    <t>TRANSPORTE PÚBLICO Y PRIVADO DE PASAJEROS\TERMINAL TERRESTRE</t>
  </si>
  <si>
    <t>VALE PARKING\VALE PARKING</t>
  </si>
  <si>
    <t>VEHÍCULOS Y/O AUTOMÓVILES\AUTOBOUTIQUE, REPUESTOS Y/O ACCESORIOS</t>
  </si>
  <si>
    <t>VEHÍCULOS Y/O AUTOMÓVILES\DEPÓSITO (ALMACÉN)</t>
  </si>
  <si>
    <t>VEHÍCULOS Y/O AUTOMÓVILES\TALLER</t>
  </si>
  <si>
    <t>VELAS\COMERCIO (VENTA)</t>
  </si>
  <si>
    <t>VELAS\DEPÓSITO (ALMACÉN)</t>
  </si>
  <si>
    <t>VELAS\INDUSTRIA (FÁBRICA)</t>
  </si>
  <si>
    <t>VELAS\OFICINA</t>
  </si>
  <si>
    <t>VENTA DE VEHÍCULOS, CONCESIONARIO\CONCESIONARIO</t>
  </si>
  <si>
    <t>VENTA DE VEHÍCULOS, CONCESIONARIO\OFICINA</t>
  </si>
  <si>
    <t>VENTA DE VEHÍCULOS, CONCESIONARIO\TALLER</t>
  </si>
  <si>
    <t>VETERINARIA\VETERINARIA</t>
  </si>
  <si>
    <t>VÍAS, MEDIOS DE COMUNICACIÓN\CARRETERAS</t>
  </si>
  <si>
    <t>VÍAS, MEDIOS DE COMUNICACIÓN\FERROCARRILES</t>
  </si>
  <si>
    <t>VÍAS, MEDIOS DE COMUNICACIÓN\FUNICULAR</t>
  </si>
  <si>
    <t>VÍAS, MEDIOS DE COMUNICACIÓN\OFICINA</t>
  </si>
  <si>
    <t>VÍAS, MEDIOS DE COMUNICACIÓN\PUENTES</t>
  </si>
  <si>
    <t>VÍAS, MEDIOS DE COMUNICACIÓN\RED FERROVIARIA</t>
  </si>
  <si>
    <t>VÍAS, MEDIOS DE COMUNICACIÓN\TÚNELES</t>
  </si>
  <si>
    <t>VIVERO\VIVERO</t>
  </si>
  <si>
    <t>YESO, CAL\COMERCIO (VENTA)</t>
  </si>
  <si>
    <t>YESO, CAL\DEPÓSITO (ALMACÉN)</t>
  </si>
  <si>
    <t>YESO, CAL\INDUSTRIA (FÁBRICA)</t>
  </si>
  <si>
    <t>YESO, CAL\OFICINA</t>
  </si>
  <si>
    <t>QUIJALCA</t>
  </si>
  <si>
    <t>SAN FRANCISCO DEL YESO</t>
  </si>
  <si>
    <t>AGUIA</t>
  </si>
  <si>
    <t>JOSE MARIA ARGUEDAZ</t>
  </si>
  <si>
    <t>HUAYLLO</t>
  </si>
  <si>
    <t>ANCO-HUALLO</t>
  </si>
  <si>
    <t>HUAYA</t>
  </si>
  <si>
    <t>QUINOTA</t>
  </si>
  <si>
    <t>QUILLABAMBA</t>
  </si>
  <si>
    <t>080109</t>
  </si>
  <si>
    <t>LACROJA</t>
  </si>
  <si>
    <t>QUISQUI</t>
  </si>
  <si>
    <t>MARINO DAMASO BERAUN</t>
  </si>
  <si>
    <t>SANTA DOMIENGO DE ANDA</t>
  </si>
  <si>
    <t>SANTO DOMINGO DE LOS OLLERO</t>
  </si>
  <si>
    <t>AYAUCA</t>
  </si>
  <si>
    <t>SURCO PUEBLO</t>
  </si>
  <si>
    <t>150144</t>
  </si>
  <si>
    <t>LURIGANCHO (CHOSICA)</t>
  </si>
  <si>
    <t>200707</t>
  </si>
  <si>
    <t>26 DE OCTUBRE</t>
  </si>
  <si>
    <t>MANAZO</t>
  </si>
  <si>
    <t>JOSE DIEGO CHOQUEHUANCA</t>
  </si>
  <si>
    <t>MUNANI</t>
  </si>
  <si>
    <t>HUATANASI</t>
  </si>
  <si>
    <t>210218</t>
  </si>
  <si>
    <t>NUNOA</t>
  </si>
  <si>
    <t>LA YARADA-LOS PALOS</t>
  </si>
  <si>
    <t>AZA_2102</t>
  </si>
  <si>
    <t>44</t>
  </si>
  <si>
    <t>Maquinaria y equipo móvil</t>
  </si>
  <si>
    <t>LA_0809</t>
  </si>
  <si>
    <t>LA_0408</t>
  </si>
  <si>
    <t>S</t>
  </si>
  <si>
    <t>1.0AC Portico de acero arriostrado con diagonales </t>
  </si>
  <si>
    <t>2.0AQ Adobe y quincha </t>
  </si>
  <si>
    <t>3.0CA Porticos de concreto armado </t>
  </si>
  <si>
    <t>4.0CP Porticos de concreto armado con placas </t>
  </si>
  <si>
    <t>5.0DL Muros de concreto armado de ductibilidad limitada </t>
  </si>
  <si>
    <t>6.0EM Entramados de madera </t>
  </si>
  <si>
    <t>7.0M1 Mamposteria de arcilla sin refuerzo </t>
  </si>
  <si>
    <t>8.0M2R Mamposteria de arcilla o confinada con diafragmas rígidos </t>
  </si>
  <si>
    <t>11.0IC Estructuras industriales / comerciales </t>
  </si>
  <si>
    <t>12.0EE Estructuras especiales </t>
  </si>
  <si>
    <t>9.0M2F Mamposteria de arcilla o confinada con diafragmas flexibles  </t>
  </si>
  <si>
    <t>12.0EE Estructuras especiales</t>
  </si>
  <si>
    <t>11.0IC Estructuras industriales / comerciales</t>
  </si>
  <si>
    <t>9.0M2F Mamposteria de arcilla o confinada con diafragmas flexibles</t>
  </si>
  <si>
    <t>8.0M2R Mamposteria de arcilla o confinada con diafragmas rígidos</t>
  </si>
  <si>
    <t>7.0M1 Mamposteria de arcilla sin refuerzo</t>
  </si>
  <si>
    <t>6.0EM Entramados de madera</t>
  </si>
  <si>
    <t>5.0DL Muros de concreto armado de ductibilidad limitada</t>
  </si>
  <si>
    <t>4.0CP Porticos de concreto armado con placas</t>
  </si>
  <si>
    <t>3.0CA Porticos de concreto armado</t>
  </si>
  <si>
    <t>2.0AQ Adobe y quincha</t>
  </si>
  <si>
    <t>1.0AC Portico de acero arriostrado con diagonales</t>
  </si>
  <si>
    <t>10.0M3 Construccion informal en albañileria</t>
  </si>
  <si>
    <t>10.0M3 Construccion informal en albañileria </t>
  </si>
  <si>
    <t>Nucleo Urbano</t>
  </si>
  <si>
    <t>Número de Documento:</t>
  </si>
  <si>
    <t>Digitar el año de construcción del inmueble con cuatro dígitos "xxxx" desde 1500 a la fecha.</t>
  </si>
  <si>
    <t>Tipo de bien asegurado</t>
  </si>
  <si>
    <t>Periodo correspondiente al valor declarado de lucro al final</t>
  </si>
  <si>
    <t>Elegir opciones del desglosable.</t>
  </si>
  <si>
    <t>Seleccionar el periodo al que corresponde el valor declarado de lucro cesante, puede ser 12, 18 o 24 meses según sea el caso.</t>
  </si>
  <si>
    <t>Digitar el año de reforzamiento estructural del inmueble en cuatro dígitos "xxxx" y remitir una copia del informe a la aseguradora.</t>
  </si>
  <si>
    <t>CENTRO NACIONAL DE ABASTECIMIENTO DE RECURSOS EN SALUD</t>
  </si>
  <si>
    <t>LLOQUE YUPANQUI</t>
  </si>
  <si>
    <t>LOS EUCALIPTOS</t>
  </si>
  <si>
    <t>B1</t>
  </si>
  <si>
    <t>Sector Santa Genoveva</t>
  </si>
  <si>
    <t>PACHACUTEC ESQUINA CON AV. TALARA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</si>
</sst>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0000000"/>
    <numFmt numFmtId="166" formatCode="_(* #,##0_);_(* \(#,##0\);_(* &quot;-&quot;??_);_(@_)"/>
  </numFmts>
  <fonts count="64" x14ac:knownFonts="1">
    <font>
      <sz val="10"/>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b/>
      <sz val="8"/>
      <name val="Arial"/>
      <family val="2"/>
    </font>
    <font>
      <sz val="10"/>
      <name val="Calibri"/>
      <family val="2"/>
    </font>
    <font>
      <sz val="9"/>
      <name val="Arial"/>
      <family val="2"/>
    </font>
    <font>
      <b/>
      <sz val="8"/>
      <color theme="0"/>
      <name val="Arial"/>
      <family val="2"/>
    </font>
    <font>
      <sz val="10"/>
      <name val="Amasis MT Pro Light"/>
      <family val="1"/>
    </font>
    <font>
      <sz val="9"/>
      <color indexed="81"/>
      <name val="Tahoma"/>
      <family val="2"/>
    </font>
    <font>
      <u/>
      <sz val="9"/>
      <name val="Arial"/>
      <family val="2"/>
    </font>
    <font>
      <u/>
      <sz val="10"/>
      <name val="Arial"/>
      <family val="2"/>
    </font>
    <font>
      <b/>
      <sz val="8"/>
      <name val="Amasis MT Pro"/>
      <family val="1"/>
    </font>
    <font>
      <sz val="8"/>
      <name val="Amasis MT Pro"/>
      <family val="1"/>
    </font>
    <font>
      <b/>
      <sz val="8"/>
      <color theme="0"/>
      <name val="Amasis MT Pro"/>
      <family val="1"/>
    </font>
    <font>
      <sz val="8"/>
      <color theme="2" tint="-0.499984740745262"/>
      <name val="Amasis MT Pro"/>
      <family val="1"/>
    </font>
    <font>
      <sz val="8"/>
      <color rgb="FFFF0000"/>
      <name val="Amasis MT Pro"/>
      <family val="1"/>
    </font>
    <font>
      <b/>
      <sz val="9"/>
      <color rgb="FF000000"/>
      <name val="Arial"/>
      <family val="2"/>
    </font>
    <font>
      <sz val="9"/>
      <color rgb="FF000000"/>
      <name val="Arial"/>
      <family val="2"/>
    </font>
    <font>
      <b/>
      <sz val="9"/>
      <color theme="1"/>
      <name val="Amasis MT Pro"/>
      <family val="1"/>
    </font>
    <font>
      <sz val="9"/>
      <color theme="1"/>
      <name val="Amasis MT Pro"/>
      <family val="1"/>
    </font>
    <font>
      <sz val="11"/>
      <color theme="1"/>
      <name val="Amasis MT Pro"/>
      <family val="1"/>
    </font>
    <font>
      <sz val="8"/>
      <color theme="1"/>
      <name val="Amasis MT Pro"/>
      <family val="1"/>
    </font>
    <font>
      <b/>
      <sz val="8"/>
      <color theme="1"/>
      <name val="Amasis MT Pro"/>
      <family val="1"/>
    </font>
    <font>
      <u/>
      <sz val="10"/>
      <color theme="10"/>
      <name val="Arial"/>
      <family val="2"/>
    </font>
    <font>
      <u/>
      <sz val="10"/>
      <color theme="10"/>
      <name val="Amasis MT Pro"/>
      <family val="1"/>
    </font>
    <font>
      <u/>
      <sz val="10"/>
      <name val="Amasis MT Pro"/>
      <family val="1"/>
    </font>
    <font>
      <sz val="10"/>
      <name val="Amasis MT Pro"/>
      <family val="1"/>
    </font>
    <font>
      <u/>
      <sz val="10"/>
      <name val="Amasis MT Pro Light"/>
      <family val="1"/>
    </font>
    <font>
      <sz val="12"/>
      <color rgb="FF000000"/>
      <name val="Amasis MT Pro Light"/>
      <family val="1"/>
    </font>
    <font>
      <sz val="9"/>
      <name val="Amasis MT Pro Light"/>
      <family val="1"/>
    </font>
    <font>
      <u/>
      <sz val="9"/>
      <name val="Amasis MT Pro Light"/>
      <family val="1"/>
    </font>
    <font>
      <b/>
      <sz val="18"/>
      <color theme="4"/>
      <name val="Amasis MT Pro Light"/>
      <family val="1"/>
    </font>
    <font>
      <b/>
      <sz val="14"/>
      <color rgb="FF000000"/>
      <name val="Amasis MT Pro Light"/>
      <family val="1"/>
    </font>
    <font>
      <b/>
      <sz val="11"/>
      <name val="Calibri"/>
      <family val="2"/>
      <scheme val="minor"/>
    </font>
    <font>
      <b/>
      <sz val="10"/>
      <name val="Calibri"/>
      <family val="2"/>
    </font>
    <font>
      <b/>
      <sz val="10"/>
      <color theme="0"/>
      <name val="Calibri"/>
      <family val="2"/>
    </font>
    <font>
      <sz val="10"/>
      <color theme="0"/>
      <name val="Calibri"/>
      <family val="2"/>
    </font>
    <font>
      <sz val="10"/>
      <color rgb="FFFF0000"/>
      <name val="Calibri"/>
      <family val="2"/>
    </font>
    <font>
      <b/>
      <sz val="10"/>
      <color rgb="FFFF0000"/>
      <name val="Calibri"/>
      <family val="2"/>
    </font>
    <font>
      <b/>
      <sz val="10"/>
      <color theme="1"/>
      <name val="Calibri"/>
      <family val="2"/>
    </font>
    <font>
      <sz val="8"/>
      <color theme="0"/>
      <name val="Calibri"/>
      <family val="2"/>
    </font>
    <font>
      <b/>
      <sz val="14"/>
      <color theme="0"/>
      <name val="Calibri"/>
      <family val="2"/>
    </font>
    <font>
      <sz val="10"/>
      <color theme="1" tint="4.9989318521683403E-2"/>
      <name val="Calibri"/>
      <family val="2"/>
    </font>
    <font>
      <b/>
      <sz val="10"/>
      <color theme="1" tint="4.9989318521683403E-2"/>
      <name val="Calibri"/>
      <family val="2"/>
    </font>
    <font>
      <sz val="10"/>
      <color theme="1"/>
      <name val="Arial"/>
      <family val="2"/>
    </font>
    <font>
      <sz val="10"/>
      <color theme="1"/>
      <name val="Calibri"/>
      <family val="2"/>
    </font>
    <font>
      <sz val="11"/>
      <color rgb="FF000000"/>
      <name val="Calibri"/>
      <family val="2"/>
    </font>
    <font>
      <sz val="8"/>
      <name val="Tahoma"/>
      <family val="2"/>
    </font>
    <font>
      <sz val="8"/>
      <color indexed="64"/>
      <name val="Microsoft Sans Serif"/>
      <family val="2"/>
    </font>
    <font>
      <sz val="9"/>
      <name val="Segoe UI"/>
      <family val="2"/>
    </font>
    <font>
      <sz val="48"/>
      <color rgb="FFFF0000"/>
      <name val="Calibri"/>
      <family val="2"/>
    </font>
    <font>
      <b/>
      <sz val="8"/>
      <color theme="1" tint="4.9989318521683403E-2"/>
      <name val="Amasis MT Pro"/>
      <family val="1"/>
    </font>
    <font>
      <sz val="8"/>
      <color indexed="81"/>
      <name val="Tahoma"/>
      <family val="2"/>
    </font>
    <font>
      <b/>
      <sz val="8"/>
      <color indexed="81"/>
      <name val="Tahoma"/>
      <family val="2"/>
    </font>
    <font>
      <b/>
      <sz val="24"/>
      <name val="Calibri"/>
      <family val="2"/>
    </font>
    <font>
      <b/>
      <sz val="9"/>
      <color indexed="81"/>
      <name val="Tahoma"/>
      <family val="2"/>
    </font>
    <font>
      <b/>
      <sz val="10"/>
      <name val="Arial"/>
      <family val="2"/>
    </font>
  </fonts>
  <fills count="32">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F2F2F2"/>
        <bgColor rgb="FF000000"/>
      </patternFill>
    </fill>
    <fill>
      <patternFill patternType="solid">
        <fgColor theme="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theme="1"/>
        <bgColor theme="1"/>
      </patternFill>
    </fill>
    <fill>
      <patternFill patternType="solid">
        <fgColor rgb="FF00B0F0"/>
        <bgColor indexed="64"/>
      </patternFill>
    </fill>
    <fill>
      <patternFill patternType="solid">
        <fgColor theme="9"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rgb="FF0069A3"/>
        <bgColor indexed="64"/>
      </patternFill>
    </fill>
    <fill>
      <patternFill patternType="solid">
        <fgColor theme="2"/>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rgb="FF97D8A9"/>
        <bgColor indexed="64"/>
      </patternFill>
    </fill>
    <fill>
      <patternFill patternType="solid">
        <fgColor rgb="FFC7F3B7"/>
        <bgColor indexed="64"/>
      </patternFill>
    </fill>
    <fill>
      <patternFill patternType="solid">
        <fgColor rgb="FFC7F3B7"/>
        <bgColor rgb="FF000000"/>
      </patternFill>
    </fill>
    <fill>
      <patternFill patternType="solid">
        <fgColor theme="5" tint="-0.249977111117893"/>
        <bgColor indexed="64"/>
      </patternFill>
    </fill>
    <fill>
      <patternFill patternType="solid">
        <fgColor rgb="FFFFFDDE"/>
        <bgColor indexed="64"/>
      </patternFill>
    </fill>
    <fill>
      <patternFill patternType="solid">
        <fgColor rgb="FF3A2B6A"/>
        <bgColor indexed="64"/>
      </patternFill>
    </fill>
    <fill>
      <patternFill patternType="solid">
        <fgColor theme="0" tint="-0.14999847407452621"/>
        <bgColor rgb="FF000000"/>
      </patternFill>
    </fill>
    <fill>
      <patternFill patternType="solid">
        <fgColor rgb="FFB3D7C1"/>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DAD7F2"/>
        <bgColor indexed="64"/>
      </patternFill>
    </fill>
    <fill>
      <patternFill patternType="solid">
        <fgColor rgb="FFFFFFFF"/>
        <bgColor indexed="64"/>
      </patternFill>
    </fill>
  </fills>
  <borders count="23">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bottom style="thin">
        <color indexed="64"/>
      </bottom>
      <diagonal/>
    </border>
    <border>
      <left style="thin">
        <color theme="1"/>
      </left>
      <right style="thin">
        <color theme="1"/>
      </right>
      <top/>
      <bottom/>
      <diagonal/>
    </border>
    <border>
      <left style="thin">
        <color theme="1"/>
      </left>
      <right/>
      <top style="thin">
        <color theme="1"/>
      </top>
      <bottom/>
      <diagonal/>
    </border>
    <border>
      <left style="thin">
        <color theme="1"/>
      </left>
      <right/>
      <top style="thin">
        <color theme="1"/>
      </top>
      <bottom style="thin">
        <color theme="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s>
  <cellStyleXfs count="6">
    <xf numFmtId="0" fontId="0" fillId="0" borderId="0"/>
    <xf numFmtId="164" fontId="7" fillId="0" borderId="0" applyFont="0" applyFill="0" applyBorder="0" applyAlignment="0" applyProtection="0"/>
    <xf numFmtId="0" fontId="6" fillId="0" borderId="0"/>
    <xf numFmtId="0" fontId="5" fillId="0" borderId="0"/>
    <xf numFmtId="0" fontId="30" fillId="0" borderId="0" applyNumberFormat="0" applyFill="0" applyBorder="0" applyAlignment="0" applyProtection="0"/>
    <xf numFmtId="0" fontId="56" fillId="0" borderId="0"/>
  </cellStyleXfs>
  <cellXfs count="261">
    <xf numFmtId="0" fontId="0" fillId="0" borderId="0" xfId="0"/>
    <xf numFmtId="0" fontId="8" fillId="0" borderId="0" xfId="0" applyFont="1"/>
    <xf numFmtId="0" fontId="12" fillId="0" borderId="0" xfId="0" applyFont="1"/>
    <xf numFmtId="0" fontId="13" fillId="9" borderId="0" xfId="0" applyFont="1" applyFill="1"/>
    <xf numFmtId="0" fontId="13" fillId="10" borderId="0" xfId="0" applyFont="1" applyFill="1"/>
    <xf numFmtId="49" fontId="8" fillId="0" borderId="0" xfId="0" applyNumberFormat="1" applyFont="1" applyAlignment="1">
      <alignment horizontal="center"/>
    </xf>
    <xf numFmtId="0" fontId="8" fillId="0" borderId="0" xfId="0" applyFont="1" applyAlignment="1">
      <alignment horizontal="center"/>
    </xf>
    <xf numFmtId="0" fontId="8" fillId="12" borderId="0" xfId="0" applyFont="1" applyFill="1"/>
    <xf numFmtId="49" fontId="8" fillId="12" borderId="0" xfId="0" applyNumberFormat="1" applyFont="1" applyFill="1" applyAlignment="1">
      <alignment horizontal="center"/>
    </xf>
    <xf numFmtId="0" fontId="8" fillId="12" borderId="0" xfId="0" applyFont="1" applyFill="1" applyAlignment="1">
      <alignment horizontal="center"/>
    </xf>
    <xf numFmtId="49" fontId="8" fillId="2" borderId="0" xfId="0" applyNumberFormat="1" applyFont="1" applyFill="1" applyAlignment="1">
      <alignment horizontal="center"/>
    </xf>
    <xf numFmtId="0" fontId="8" fillId="2" borderId="0" xfId="0" applyFont="1" applyFill="1" applyAlignment="1">
      <alignment horizontal="center"/>
    </xf>
    <xf numFmtId="0" fontId="8" fillId="2" borderId="0" xfId="0" applyFont="1" applyFill="1"/>
    <xf numFmtId="0" fontId="8" fillId="0" borderId="0" xfId="0" applyFont="1" applyAlignment="1">
      <alignment horizontal="center" vertical="center"/>
    </xf>
    <xf numFmtId="0" fontId="13" fillId="11" borderId="15" xfId="0" applyFont="1" applyFill="1" applyBorder="1" applyAlignment="1">
      <alignment horizontal="center" vertical="center"/>
    </xf>
    <xf numFmtId="0" fontId="13" fillId="11" borderId="0" xfId="0" applyFont="1" applyFill="1" applyAlignment="1">
      <alignment horizontal="center" vertical="center"/>
    </xf>
    <xf numFmtId="0" fontId="8" fillId="0" borderId="0" xfId="0" applyFont="1" applyAlignment="1">
      <alignment horizontal="left"/>
    </xf>
    <xf numFmtId="0" fontId="8" fillId="0" borderId="0" xfId="0" applyFont="1" applyAlignment="1">
      <alignment horizontal="left" vertical="center"/>
    </xf>
    <xf numFmtId="0" fontId="8" fillId="13" borderId="0" xfId="0" applyFont="1" applyFill="1"/>
    <xf numFmtId="0" fontId="4" fillId="13" borderId="0" xfId="0" applyFont="1" applyFill="1" applyAlignment="1">
      <alignment horizontal="left"/>
    </xf>
    <xf numFmtId="0" fontId="8" fillId="14" borderId="0" xfId="0" applyFont="1" applyFill="1"/>
    <xf numFmtId="0" fontId="8" fillId="5" borderId="0" xfId="0" applyFont="1" applyFill="1"/>
    <xf numFmtId="0" fontId="3" fillId="0" borderId="16" xfId="0" applyFont="1" applyBorder="1" applyAlignment="1">
      <alignment horizontal="left"/>
    </xf>
    <xf numFmtId="0" fontId="3" fillId="0" borderId="17" xfId="0" applyFont="1" applyBorder="1" applyAlignment="1">
      <alignment horizontal="left"/>
    </xf>
    <xf numFmtId="0" fontId="8" fillId="0" borderId="5" xfId="0" applyFont="1" applyBorder="1"/>
    <xf numFmtId="0" fontId="10" fillId="0" borderId="5" xfId="0" applyFont="1" applyBorder="1" applyAlignment="1">
      <alignment horizontal="center" vertical="center"/>
    </xf>
    <xf numFmtId="0" fontId="10" fillId="0" borderId="5" xfId="0" applyFont="1" applyBorder="1"/>
    <xf numFmtId="0" fontId="10" fillId="0" borderId="0" xfId="0" applyFont="1"/>
    <xf numFmtId="0" fontId="8" fillId="4" borderId="0" xfId="0" applyFont="1" applyFill="1"/>
    <xf numFmtId="0" fontId="0" fillId="0" borderId="0" xfId="0" applyAlignment="1">
      <alignment horizontal="center" vertical="center"/>
    </xf>
    <xf numFmtId="0" fontId="12" fillId="0" borderId="0" xfId="0" applyFont="1" applyAlignment="1">
      <alignment horizontal="left"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xf numFmtId="0" fontId="19" fillId="0" borderId="0" xfId="0" applyFont="1"/>
    <xf numFmtId="0" fontId="8" fillId="0" borderId="0" xfId="0" applyFont="1" applyAlignment="1">
      <alignment vertical="center" wrapText="1"/>
    </xf>
    <xf numFmtId="0" fontId="19" fillId="0" borderId="0" xfId="0" applyFont="1" applyAlignment="1">
      <alignment horizontal="center" vertical="center"/>
    </xf>
    <xf numFmtId="0" fontId="19" fillId="0" borderId="0" xfId="0" applyFont="1" applyAlignment="1">
      <alignment vertical="center"/>
    </xf>
    <xf numFmtId="0" fontId="9" fillId="0" borderId="0" xfId="0" applyFont="1" applyAlignment="1">
      <alignment horizontal="center"/>
    </xf>
    <xf numFmtId="0" fontId="26" fillId="0" borderId="0" xfId="3" applyFont="1"/>
    <xf numFmtId="0" fontId="26" fillId="0" borderId="4" xfId="3" applyFont="1" applyBorder="1" applyAlignment="1">
      <alignment horizontal="center" vertical="center"/>
    </xf>
    <xf numFmtId="0" fontId="26" fillId="4" borderId="4" xfId="3" applyFont="1" applyFill="1" applyBorder="1" applyAlignment="1">
      <alignment horizontal="center" vertical="center"/>
    </xf>
    <xf numFmtId="0" fontId="27" fillId="0" borderId="5" xfId="3" applyFont="1" applyBorder="1"/>
    <xf numFmtId="0" fontId="26" fillId="0" borderId="5" xfId="3" applyFont="1" applyBorder="1" applyAlignment="1">
      <alignment horizontal="center" vertical="center"/>
    </xf>
    <xf numFmtId="0" fontId="26" fillId="0" borderId="5" xfId="3" applyFont="1" applyBorder="1"/>
    <xf numFmtId="0" fontId="26" fillId="4" borderId="5" xfId="3" applyFont="1" applyFill="1" applyBorder="1" applyAlignment="1">
      <alignment horizontal="center" vertical="center"/>
    </xf>
    <xf numFmtId="0" fontId="26" fillId="0" borderId="5" xfId="3" quotePrefix="1" applyFont="1" applyBorder="1" applyAlignment="1">
      <alignment vertical="center" wrapText="1"/>
    </xf>
    <xf numFmtId="0" fontId="25" fillId="0" borderId="0" xfId="3" applyFont="1" applyAlignment="1">
      <alignment horizontal="right" vertical="center"/>
    </xf>
    <xf numFmtId="0" fontId="26" fillId="0" borderId="0" xfId="3" applyFont="1" applyAlignment="1">
      <alignment horizontal="left" vertical="center"/>
    </xf>
    <xf numFmtId="0" fontId="28" fillId="0" borderId="0" xfId="3" applyFont="1"/>
    <xf numFmtId="0" fontId="28" fillId="0" borderId="0" xfId="3" applyFont="1" applyAlignment="1">
      <alignment horizontal="center" vertical="center" wrapText="1"/>
    </xf>
    <xf numFmtId="0" fontId="29" fillId="0" borderId="0" xfId="3" applyFont="1" applyAlignment="1">
      <alignment horizontal="center" vertical="center"/>
    </xf>
    <xf numFmtId="0" fontId="29" fillId="0" borderId="0" xfId="3" applyFont="1" applyAlignment="1">
      <alignment horizontal="left" vertical="center"/>
    </xf>
    <xf numFmtId="0" fontId="29" fillId="0" borderId="4" xfId="3" applyFont="1" applyBorder="1" applyAlignment="1">
      <alignment horizontal="center" vertical="center" wrapText="1"/>
    </xf>
    <xf numFmtId="0" fontId="29" fillId="0" borderId="5" xfId="3" applyFont="1" applyBorder="1" applyAlignment="1">
      <alignment horizontal="center" vertical="center" wrapText="1"/>
    </xf>
    <xf numFmtId="0" fontId="29" fillId="0" borderId="0" xfId="3" applyFont="1" applyAlignment="1">
      <alignment horizontal="right" vertical="center"/>
    </xf>
    <xf numFmtId="0" fontId="26" fillId="8" borderId="4" xfId="3" applyFont="1" applyFill="1" applyBorder="1" applyAlignment="1">
      <alignment horizontal="center" wrapText="1"/>
    </xf>
    <xf numFmtId="0" fontId="26" fillId="8" borderId="4" xfId="3" applyFont="1" applyFill="1" applyBorder="1" applyAlignment="1">
      <alignment horizontal="center" vertical="center" wrapText="1"/>
    </xf>
    <xf numFmtId="0" fontId="26" fillId="8" borderId="5" xfId="3" applyFont="1" applyFill="1" applyBorder="1" applyAlignment="1">
      <alignment horizontal="center" vertical="center" wrapText="1"/>
    </xf>
    <xf numFmtId="0" fontId="26" fillId="8" borderId="5" xfId="3" applyFont="1" applyFill="1" applyBorder="1" applyAlignment="1">
      <alignment horizontal="center" wrapText="1"/>
    </xf>
    <xf numFmtId="0" fontId="26" fillId="15" borderId="0" xfId="3" applyFont="1" applyFill="1"/>
    <xf numFmtId="0" fontId="26" fillId="17" borderId="0" xfId="3" applyFont="1" applyFill="1"/>
    <xf numFmtId="0" fontId="29" fillId="17" borderId="0" xfId="3" applyFont="1" applyFill="1" applyAlignment="1">
      <alignment horizontal="center" vertical="center"/>
    </xf>
    <xf numFmtId="0" fontId="29" fillId="17" borderId="0" xfId="3" applyFont="1" applyFill="1" applyAlignment="1">
      <alignment horizontal="left" vertical="center"/>
    </xf>
    <xf numFmtId="0" fontId="0" fillId="17" borderId="0" xfId="0" applyFill="1"/>
    <xf numFmtId="0" fontId="17" fillId="17" borderId="0" xfId="0" applyFont="1" applyFill="1" applyAlignment="1">
      <alignment horizontal="center" vertical="center"/>
    </xf>
    <xf numFmtId="0" fontId="0" fillId="17" borderId="0" xfId="0" applyFill="1" applyAlignment="1">
      <alignment horizontal="center" vertical="center"/>
    </xf>
    <xf numFmtId="0" fontId="12" fillId="17" borderId="0" xfId="0" applyFont="1" applyFill="1"/>
    <xf numFmtId="0" fontId="8" fillId="17" borderId="0" xfId="0" applyFont="1" applyFill="1"/>
    <xf numFmtId="0" fontId="28" fillId="17" borderId="0" xfId="3" applyFont="1" applyFill="1"/>
    <xf numFmtId="0" fontId="28" fillId="17" borderId="0" xfId="3" applyFont="1" applyFill="1" applyAlignment="1">
      <alignment horizontal="center" vertical="center" wrapText="1"/>
    </xf>
    <xf numFmtId="0" fontId="31" fillId="0" borderId="0" xfId="4" applyFont="1" applyAlignment="1">
      <alignment horizontal="left" vertical="center"/>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xf numFmtId="0" fontId="33" fillId="0" borderId="0" xfId="0" applyFont="1" applyAlignment="1">
      <alignment horizontal="left" vertical="center"/>
    </xf>
    <xf numFmtId="0" fontId="33" fillId="0" borderId="0" xfId="0" applyFont="1" applyAlignment="1">
      <alignment horizontal="left"/>
    </xf>
    <xf numFmtId="0" fontId="14" fillId="17" borderId="0" xfId="0" applyFont="1" applyFill="1"/>
    <xf numFmtId="0" fontId="34" fillId="17" borderId="0" xfId="0" applyFont="1" applyFill="1" applyAlignment="1">
      <alignment horizontal="center" vertical="center"/>
    </xf>
    <xf numFmtId="0" fontId="14" fillId="17" borderId="0" xfId="0" applyFont="1" applyFill="1" applyAlignment="1">
      <alignment horizontal="center" vertical="center"/>
    </xf>
    <xf numFmtId="0" fontId="14" fillId="0" borderId="0" xfId="0" applyFont="1"/>
    <xf numFmtId="0" fontId="34" fillId="0" borderId="0" xfId="0" applyFont="1" applyAlignment="1">
      <alignment horizontal="center" vertical="center"/>
    </xf>
    <xf numFmtId="0" fontId="14" fillId="0" borderId="0" xfId="0" applyFont="1" applyAlignment="1">
      <alignment horizontal="center" vertical="center"/>
    </xf>
    <xf numFmtId="0" fontId="35" fillId="0" borderId="0" xfId="0" applyFont="1" applyAlignment="1">
      <alignment vertical="center"/>
    </xf>
    <xf numFmtId="0" fontId="36" fillId="17" borderId="0" xfId="0" applyFont="1" applyFill="1"/>
    <xf numFmtId="0" fontId="14" fillId="0" borderId="0" xfId="0" applyFont="1" applyAlignment="1">
      <alignment vertical="center" wrapText="1"/>
    </xf>
    <xf numFmtId="0" fontId="36" fillId="0" borderId="0" xfId="0" applyFont="1"/>
    <xf numFmtId="0" fontId="14" fillId="0" borderId="0" xfId="0" applyFont="1" applyAlignment="1">
      <alignment horizontal="left" vertical="center"/>
    </xf>
    <xf numFmtId="0" fontId="37" fillId="0" borderId="0" xfId="0" applyFont="1" applyAlignment="1">
      <alignment horizontal="center" vertical="center"/>
    </xf>
    <xf numFmtId="0" fontId="36" fillId="0" borderId="0" xfId="0" applyFont="1" applyAlignment="1">
      <alignment horizontal="left" vertical="center" wrapText="1"/>
    </xf>
    <xf numFmtId="0" fontId="38" fillId="0" borderId="0" xfId="0" applyFont="1" applyAlignment="1">
      <alignment horizontal="left" vertical="center"/>
    </xf>
    <xf numFmtId="0" fontId="39" fillId="0" borderId="0" xfId="0" applyFont="1" applyAlignment="1">
      <alignment vertical="center"/>
    </xf>
    <xf numFmtId="0" fontId="35" fillId="0" borderId="0" xfId="0" applyFont="1" applyAlignment="1">
      <alignment vertical="center" wrapText="1"/>
    </xf>
    <xf numFmtId="0" fontId="20" fillId="5" borderId="5" xfId="3" applyFont="1" applyFill="1" applyBorder="1" applyAlignment="1">
      <alignment horizontal="center" vertical="center" wrapText="1"/>
    </xf>
    <xf numFmtId="0" fontId="2" fillId="13" borderId="0" xfId="0" applyFont="1" applyFill="1" applyAlignment="1">
      <alignment horizontal="left"/>
    </xf>
    <xf numFmtId="0" fontId="11" fillId="3" borderId="0" xfId="0" applyFont="1" applyFill="1"/>
    <xf numFmtId="0" fontId="10" fillId="17" borderId="0" xfId="0" applyFont="1" applyFill="1"/>
    <xf numFmtId="0" fontId="18" fillId="17" borderId="0" xfId="0" applyFont="1" applyFill="1"/>
    <xf numFmtId="0" fontId="19" fillId="17" borderId="0" xfId="0" applyFont="1" applyFill="1"/>
    <xf numFmtId="0" fontId="19" fillId="17" borderId="0" xfId="0" applyFont="1" applyFill="1" applyAlignment="1">
      <alignment horizontal="center" vertical="center"/>
    </xf>
    <xf numFmtId="0" fontId="19" fillId="17" borderId="0" xfId="0" applyFont="1" applyFill="1" applyAlignment="1">
      <alignment vertical="center"/>
    </xf>
    <xf numFmtId="0" fontId="8" fillId="17" borderId="0" xfId="0" applyFont="1" applyFill="1" applyAlignment="1">
      <alignment vertical="center" wrapText="1"/>
    </xf>
    <xf numFmtId="0" fontId="20" fillId="7" borderId="5" xfId="0" applyFont="1" applyFill="1" applyBorder="1" applyAlignment="1" applyProtection="1">
      <alignment horizontal="center" vertical="center" wrapText="1"/>
      <protection locked="0"/>
    </xf>
    <xf numFmtId="0" fontId="9" fillId="17" borderId="0" xfId="0" applyFont="1" applyFill="1" applyAlignment="1">
      <alignment horizontal="center"/>
    </xf>
    <xf numFmtId="0" fontId="23" fillId="0" borderId="0" xfId="0" applyFont="1" applyAlignment="1">
      <alignment horizontal="center"/>
    </xf>
    <xf numFmtId="0" fontId="24" fillId="0" borderId="0" xfId="0" applyFont="1"/>
    <xf numFmtId="0" fontId="23" fillId="0" borderId="4" xfId="0" applyFont="1" applyBorder="1" applyAlignment="1">
      <alignment horizontal="center" wrapText="1"/>
    </xf>
    <xf numFmtId="0" fontId="12" fillId="0" borderId="14" xfId="0" applyFont="1" applyBorder="1" applyAlignment="1">
      <alignment wrapText="1"/>
    </xf>
    <xf numFmtId="0" fontId="9" fillId="6" borderId="2" xfId="0" applyFont="1" applyFill="1" applyBorder="1" applyAlignment="1" applyProtection="1">
      <alignment horizontal="center"/>
      <protection locked="0"/>
    </xf>
    <xf numFmtId="0" fontId="9" fillId="6" borderId="3" xfId="0" applyFont="1" applyFill="1" applyBorder="1" applyProtection="1">
      <protection locked="0"/>
    </xf>
    <xf numFmtId="0" fontId="40" fillId="18" borderId="0" xfId="0" applyFont="1" applyFill="1"/>
    <xf numFmtId="0" fontId="11" fillId="17" borderId="0" xfId="0" applyFont="1" applyFill="1"/>
    <xf numFmtId="0" fontId="11" fillId="17" borderId="0" xfId="0" applyFont="1" applyFill="1" applyAlignment="1">
      <alignment horizontal="center"/>
    </xf>
    <xf numFmtId="0" fontId="41" fillId="17" borderId="0" xfId="0" applyFont="1" applyFill="1"/>
    <xf numFmtId="0" fontId="11" fillId="0" borderId="8" xfId="0" applyFont="1" applyBorder="1"/>
    <xf numFmtId="0" fontId="11" fillId="0" borderId="9" xfId="0" applyFont="1" applyBorder="1"/>
    <xf numFmtId="0" fontId="41" fillId="0" borderId="9" xfId="0" applyFont="1" applyBorder="1"/>
    <xf numFmtId="0" fontId="41" fillId="0" borderId="9" xfId="0" applyFont="1" applyBorder="1" applyAlignment="1">
      <alignment horizontal="center"/>
    </xf>
    <xf numFmtId="0" fontId="41" fillId="0" borderId="10" xfId="0" applyFont="1" applyBorder="1"/>
    <xf numFmtId="0" fontId="11" fillId="0" borderId="0" xfId="0" applyFont="1"/>
    <xf numFmtId="0" fontId="41" fillId="0" borderId="0" xfId="0" applyFont="1"/>
    <xf numFmtId="0" fontId="11" fillId="0" borderId="7" xfId="0" applyFont="1" applyBorder="1"/>
    <xf numFmtId="0" fontId="41" fillId="0" borderId="0" xfId="0" applyFont="1" applyAlignment="1">
      <alignment horizontal="center"/>
    </xf>
    <xf numFmtId="0" fontId="41" fillId="0" borderId="13" xfId="0" applyFont="1" applyBorder="1"/>
    <xf numFmtId="0" fontId="41" fillId="0" borderId="0" xfId="0" applyFont="1" applyAlignment="1" applyProtection="1">
      <alignment vertical="center"/>
      <protection locked="0"/>
    </xf>
    <xf numFmtId="0" fontId="42" fillId="17" borderId="0" xfId="0" applyFont="1" applyFill="1"/>
    <xf numFmtId="0" fontId="43" fillId="0" borderId="7" xfId="0" applyFont="1" applyBorder="1"/>
    <xf numFmtId="0" fontId="45" fillId="0" borderId="0" xfId="0" applyFont="1" applyAlignment="1">
      <alignment horizontal="center" vertical="center" wrapText="1"/>
    </xf>
    <xf numFmtId="0" fontId="42" fillId="0" borderId="0" xfId="0" applyFont="1" applyAlignment="1">
      <alignment horizontal="center" vertical="center" wrapText="1"/>
    </xf>
    <xf numFmtId="0" fontId="44" fillId="0" borderId="0" xfId="0" applyFont="1"/>
    <xf numFmtId="0" fontId="42" fillId="0" borderId="13" xfId="0" applyFont="1" applyBorder="1"/>
    <xf numFmtId="0" fontId="43" fillId="0" borderId="0" xfId="0" applyFont="1"/>
    <xf numFmtId="0" fontId="42" fillId="0" borderId="0" xfId="0" applyFont="1"/>
    <xf numFmtId="0" fontId="11" fillId="3" borderId="13" xfId="0" applyFont="1" applyFill="1" applyBorder="1"/>
    <xf numFmtId="0" fontId="41" fillId="17" borderId="0" xfId="0" applyFont="1" applyFill="1" applyAlignment="1">
      <alignment horizontal="center" vertical="center" wrapText="1"/>
    </xf>
    <xf numFmtId="0" fontId="43" fillId="0" borderId="0" xfId="0" applyFont="1" applyProtection="1">
      <protection hidden="1"/>
    </xf>
    <xf numFmtId="0" fontId="41" fillId="0" borderId="0" xfId="0" applyFont="1" applyAlignment="1">
      <alignment horizontal="center" vertical="center" wrapText="1"/>
    </xf>
    <xf numFmtId="0" fontId="11" fillId="0" borderId="0" xfId="0" applyFont="1" applyAlignment="1">
      <alignment horizontal="center"/>
    </xf>
    <xf numFmtId="0" fontId="40" fillId="0" borderId="0" xfId="0" applyFont="1"/>
    <xf numFmtId="166" fontId="11" fillId="17" borderId="0" xfId="0" applyNumberFormat="1" applyFont="1" applyFill="1"/>
    <xf numFmtId="166" fontId="41" fillId="0" borderId="9" xfId="0" applyNumberFormat="1" applyFont="1" applyBorder="1"/>
    <xf numFmtId="166" fontId="45" fillId="0" borderId="0" xfId="0" applyNumberFormat="1" applyFont="1" applyAlignment="1">
      <alignment horizontal="center" vertical="center" wrapText="1"/>
    </xf>
    <xf numFmtId="166" fontId="41" fillId="0" borderId="0" xfId="0" applyNumberFormat="1" applyFont="1"/>
    <xf numFmtId="49" fontId="47" fillId="17" borderId="0" xfId="0" applyNumberFormat="1" applyFont="1" applyFill="1"/>
    <xf numFmtId="0" fontId="43" fillId="3" borderId="13" xfId="0" applyFont="1" applyFill="1" applyBorder="1"/>
    <xf numFmtId="49" fontId="47" fillId="0" borderId="0" xfId="0" applyNumberFormat="1" applyFont="1" applyProtection="1">
      <protection locked="0"/>
    </xf>
    <xf numFmtId="49" fontId="49" fillId="17" borderId="0" xfId="0" applyNumberFormat="1" applyFont="1" applyFill="1" applyAlignment="1">
      <alignment horizontal="center" vertical="center" wrapText="1"/>
    </xf>
    <xf numFmtId="49" fontId="49" fillId="0" borderId="0" xfId="0" applyNumberFormat="1" applyFont="1" applyAlignment="1" applyProtection="1">
      <alignment horizontal="center" vertical="center" wrapText="1"/>
      <protection locked="0"/>
    </xf>
    <xf numFmtId="164" fontId="11" fillId="17" borderId="0" xfId="0" applyNumberFormat="1" applyFont="1" applyFill="1"/>
    <xf numFmtId="164" fontId="41" fillId="0" borderId="9" xfId="0" applyNumberFormat="1" applyFont="1" applyBorder="1"/>
    <xf numFmtId="164" fontId="41" fillId="0" borderId="0" xfId="0" applyNumberFormat="1" applyFont="1"/>
    <xf numFmtId="164" fontId="45" fillId="0" borderId="0" xfId="0" applyNumberFormat="1" applyFont="1" applyAlignment="1">
      <alignment horizontal="center" vertical="center" wrapText="1"/>
    </xf>
    <xf numFmtId="0" fontId="41" fillId="0" borderId="0" xfId="0" quotePrefix="1" applyFont="1"/>
    <xf numFmtId="0" fontId="49" fillId="0" borderId="7" xfId="0" applyFont="1" applyBorder="1" applyAlignment="1">
      <alignment vertical="center"/>
    </xf>
    <xf numFmtId="0" fontId="49" fillId="3" borderId="13" xfId="0" applyFont="1" applyFill="1" applyBorder="1" applyAlignment="1">
      <alignment vertical="center"/>
    </xf>
    <xf numFmtId="0" fontId="49" fillId="0" borderId="0" xfId="0" applyFont="1" applyAlignment="1">
      <alignment vertical="center"/>
    </xf>
    <xf numFmtId="0" fontId="41" fillId="0" borderId="0" xfId="0" applyFont="1" applyAlignment="1">
      <alignment horizontal="left"/>
    </xf>
    <xf numFmtId="4" fontId="41" fillId="0" borderId="5" xfId="0" applyNumberFormat="1" applyFont="1" applyBorder="1" applyProtection="1">
      <protection locked="0"/>
    </xf>
    <xf numFmtId="4" fontId="41" fillId="0" borderId="5" xfId="0" applyNumberFormat="1" applyFont="1" applyBorder="1"/>
    <xf numFmtId="0" fontId="1" fillId="13" borderId="0" xfId="0" applyFont="1" applyFill="1" applyAlignment="1">
      <alignment horizontal="left"/>
    </xf>
    <xf numFmtId="0" fontId="54" fillId="0" borderId="0" xfId="0" applyFont="1"/>
    <xf numFmtId="0" fontId="8" fillId="0" borderId="6" xfId="5" applyFont="1" applyBorder="1"/>
    <xf numFmtId="0" fontId="57" fillId="0" borderId="0" xfId="0" applyFont="1"/>
    <xf numFmtId="0" fontId="20" fillId="7" borderId="5" xfId="0" applyFont="1" applyFill="1" applyBorder="1" applyAlignment="1" applyProtection="1">
      <alignment horizontal="right" vertical="center" wrapText="1"/>
      <protection locked="0"/>
    </xf>
    <xf numFmtId="0" fontId="58" fillId="20" borderId="5" xfId="0" applyFont="1" applyFill="1" applyBorder="1" applyAlignment="1">
      <alignment horizontal="right" vertical="center" wrapText="1"/>
    </xf>
    <xf numFmtId="0" fontId="18" fillId="0" borderId="5" xfId="0" applyFont="1" applyBorder="1" applyAlignment="1">
      <alignment horizontal="center"/>
    </xf>
    <xf numFmtId="0" fontId="22" fillId="0" borderId="5" xfId="0" applyFont="1" applyBorder="1" applyAlignment="1">
      <alignment horizontal="center"/>
    </xf>
    <xf numFmtId="0" fontId="19" fillId="0" borderId="5" xfId="0" applyFont="1" applyBorder="1" applyAlignment="1">
      <alignment horizontal="center" vertical="center"/>
    </xf>
    <xf numFmtId="0" fontId="19" fillId="0" borderId="5" xfId="0" applyFont="1" applyBorder="1" applyAlignment="1">
      <alignment vertical="center" wrapText="1"/>
    </xf>
    <xf numFmtId="0" fontId="58" fillId="21" borderId="5" xfId="0" applyFont="1" applyFill="1" applyBorder="1" applyAlignment="1">
      <alignment horizontal="right" vertical="center" wrapText="1"/>
    </xf>
    <xf numFmtId="0" fontId="21" fillId="0" borderId="5" xfId="0" applyFont="1" applyBorder="1" applyAlignment="1">
      <alignment horizontal="center"/>
    </xf>
    <xf numFmtId="164" fontId="58" fillId="18" borderId="5" xfId="0" applyNumberFormat="1" applyFont="1" applyFill="1" applyBorder="1" applyAlignment="1">
      <alignment horizontal="right" vertical="center" wrapText="1"/>
    </xf>
    <xf numFmtId="0" fontId="28" fillId="0" borderId="5" xfId="0" applyFont="1" applyBorder="1" applyAlignment="1">
      <alignment wrapText="1"/>
    </xf>
    <xf numFmtId="0" fontId="58" fillId="22" borderId="5" xfId="0" applyFont="1" applyFill="1" applyBorder="1" applyAlignment="1">
      <alignment horizontal="right" vertical="center" wrapText="1"/>
    </xf>
    <xf numFmtId="0" fontId="58" fillId="19" borderId="5" xfId="0" applyFont="1" applyFill="1" applyBorder="1" applyAlignment="1">
      <alignment horizontal="right" vertical="center" wrapText="1"/>
    </xf>
    <xf numFmtId="166" fontId="58" fillId="18" borderId="5" xfId="0" applyNumberFormat="1" applyFont="1" applyFill="1" applyBorder="1" applyAlignment="1">
      <alignment horizontal="right" vertical="center" wrapText="1"/>
    </xf>
    <xf numFmtId="0" fontId="28" fillId="7" borderId="5" xfId="0" applyFont="1" applyFill="1" applyBorder="1"/>
    <xf numFmtId="0" fontId="21" fillId="0" borderId="5" xfId="0" applyFont="1" applyBorder="1" applyAlignment="1">
      <alignment horizontal="center" wrapText="1"/>
    </xf>
    <xf numFmtId="0" fontId="50" fillId="24" borderId="5" xfId="0" applyFont="1" applyFill="1" applyBorder="1" applyAlignment="1">
      <alignment horizontal="center" vertical="center" wrapText="1"/>
    </xf>
    <xf numFmtId="0" fontId="50" fillId="28" borderId="5" xfId="0" applyFont="1" applyFill="1" applyBorder="1" applyAlignment="1">
      <alignment horizontal="center" vertical="center" wrapText="1"/>
    </xf>
    <xf numFmtId="0" fontId="46" fillId="29" borderId="5" xfId="0" applyFont="1" applyFill="1" applyBorder="1" applyAlignment="1">
      <alignment horizontal="center" vertical="center" wrapText="1"/>
    </xf>
    <xf numFmtId="0" fontId="48" fillId="25" borderId="1" xfId="0" applyFont="1" applyFill="1" applyBorder="1" applyAlignment="1">
      <alignment horizontal="center" vertical="center"/>
    </xf>
    <xf numFmtId="0" fontId="46" fillId="27" borderId="19" xfId="0" applyFont="1" applyFill="1" applyBorder="1" applyAlignment="1">
      <alignment horizontal="center" vertical="center" wrapText="1"/>
    </xf>
    <xf numFmtId="0" fontId="50" fillId="24" borderId="19" xfId="0" applyFont="1" applyFill="1" applyBorder="1" applyAlignment="1">
      <alignment horizontal="center" vertical="center" wrapText="1"/>
    </xf>
    <xf numFmtId="0" fontId="50" fillId="24" borderId="6" xfId="0" applyFont="1" applyFill="1" applyBorder="1" applyAlignment="1">
      <alignment horizontal="center" vertical="center" wrapText="1"/>
    </xf>
    <xf numFmtId="164" fontId="50" fillId="15" borderId="19" xfId="0" applyNumberFormat="1" applyFont="1" applyFill="1" applyBorder="1" applyAlignment="1">
      <alignment horizontal="center" vertical="center" wrapText="1"/>
    </xf>
    <xf numFmtId="0" fontId="50" fillId="27" borderId="19" xfId="0" applyFont="1" applyFill="1" applyBorder="1" applyAlignment="1">
      <alignment horizontal="center" vertical="center" wrapText="1"/>
    </xf>
    <xf numFmtId="164" fontId="46" fillId="15" borderId="5" xfId="0" applyNumberFormat="1" applyFont="1" applyFill="1" applyBorder="1" applyAlignment="1">
      <alignment horizontal="center" vertical="center" wrapText="1"/>
    </xf>
    <xf numFmtId="164" fontId="52" fillId="8" borderId="12" xfId="1" applyFont="1" applyFill="1" applyBorder="1" applyAlignment="1" applyProtection="1">
      <alignment vertical="center"/>
    </xf>
    <xf numFmtId="164" fontId="11" fillId="0" borderId="0" xfId="0" applyNumberFormat="1" applyFont="1"/>
    <xf numFmtId="0" fontId="46" fillId="26" borderId="5" xfId="0" applyFont="1" applyFill="1" applyBorder="1" applyAlignment="1">
      <alignment horizontal="center" vertical="center" wrapText="1"/>
    </xf>
    <xf numFmtId="0" fontId="50" fillId="26" borderId="19" xfId="0" applyFont="1" applyFill="1" applyBorder="1" applyAlignment="1">
      <alignment horizontal="center" vertical="center" wrapText="1"/>
    </xf>
    <xf numFmtId="166" fontId="46" fillId="15" borderId="5" xfId="0" applyNumberFormat="1" applyFont="1" applyFill="1" applyBorder="1" applyAlignment="1">
      <alignment horizontal="center" vertical="center" wrapText="1"/>
    </xf>
    <xf numFmtId="166" fontId="50" fillId="15" borderId="19" xfId="0" applyNumberFormat="1" applyFont="1" applyFill="1" applyBorder="1" applyAlignment="1">
      <alignment horizontal="center" vertical="center" wrapText="1"/>
    </xf>
    <xf numFmtId="166" fontId="11" fillId="0" borderId="0" xfId="0" applyNumberFormat="1" applyFont="1"/>
    <xf numFmtId="164" fontId="52" fillId="8" borderId="5" xfId="1" applyFont="1" applyFill="1" applyBorder="1" applyAlignment="1" applyProtection="1">
      <alignment vertical="center"/>
    </xf>
    <xf numFmtId="0" fontId="46" fillId="24" borderId="5" xfId="0" applyFont="1" applyFill="1" applyBorder="1" applyAlignment="1">
      <alignment horizontal="center" vertical="center" wrapText="1"/>
    </xf>
    <xf numFmtId="0" fontId="52" fillId="15" borderId="12" xfId="0" applyFont="1" applyFill="1" applyBorder="1" applyAlignment="1">
      <alignment horizontal="center" vertical="center"/>
    </xf>
    <xf numFmtId="0" fontId="11" fillId="15" borderId="5" xfId="0" applyFont="1" applyFill="1" applyBorder="1" applyAlignment="1">
      <alignment horizontal="center" vertical="center"/>
    </xf>
    <xf numFmtId="0" fontId="46" fillId="27" borderId="5" xfId="0" applyFont="1" applyFill="1" applyBorder="1"/>
    <xf numFmtId="0" fontId="46" fillId="27" borderId="5" xfId="0" applyFont="1" applyFill="1" applyBorder="1" applyAlignment="1">
      <alignment horizontal="left"/>
    </xf>
    <xf numFmtId="0" fontId="41" fillId="0" borderId="5" xfId="0" applyFont="1" applyBorder="1" applyAlignment="1" applyProtection="1">
      <alignment horizontal="center" vertical="center" wrapText="1"/>
      <protection locked="0"/>
    </xf>
    <xf numFmtId="0" fontId="0" fillId="0" borderId="5" xfId="0" applyBorder="1" applyProtection="1">
      <protection locked="0"/>
    </xf>
    <xf numFmtId="0" fontId="52" fillId="3" borderId="5" xfId="0" applyFont="1" applyFill="1" applyBorder="1" applyAlignment="1" applyProtection="1">
      <alignment vertical="center"/>
      <protection locked="0"/>
    </xf>
    <xf numFmtId="0" fontId="52" fillId="3" borderId="12" xfId="0" applyFont="1" applyFill="1" applyBorder="1" applyAlignment="1" applyProtection="1">
      <alignment horizontal="left" vertical="center"/>
      <protection locked="0"/>
    </xf>
    <xf numFmtId="0" fontId="52" fillId="3" borderId="12" xfId="0" applyFont="1" applyFill="1" applyBorder="1" applyAlignment="1" applyProtection="1">
      <alignment horizontal="center" vertical="center"/>
      <protection locked="0"/>
    </xf>
    <xf numFmtId="0" fontId="52" fillId="0" borderId="12" xfId="0" applyFont="1" applyBorder="1" applyAlignment="1" applyProtection="1">
      <alignment vertical="center"/>
      <protection locked="0"/>
    </xf>
    <xf numFmtId="0" fontId="52" fillId="3" borderId="12" xfId="0" applyFont="1" applyFill="1" applyBorder="1" applyAlignment="1" applyProtection="1">
      <alignment vertical="center"/>
      <protection locked="0"/>
    </xf>
    <xf numFmtId="0" fontId="52" fillId="8" borderId="12" xfId="0" applyFont="1" applyFill="1" applyBorder="1" applyAlignment="1" applyProtection="1">
      <alignment vertical="center"/>
      <protection locked="0"/>
    </xf>
    <xf numFmtId="164" fontId="52" fillId="3" borderId="12" xfId="1" applyFont="1" applyFill="1" applyBorder="1" applyAlignment="1" applyProtection="1">
      <alignment horizontal="center" vertical="center"/>
      <protection locked="0"/>
    </xf>
    <xf numFmtId="0" fontId="50" fillId="28" borderId="19" xfId="0" applyFont="1" applyFill="1" applyBorder="1" applyAlignment="1" applyProtection="1">
      <alignment horizontal="center" vertical="center" wrapText="1"/>
      <protection locked="0"/>
    </xf>
    <xf numFmtId="0" fontId="50" fillId="29" borderId="19" xfId="0" applyFont="1" applyFill="1" applyBorder="1" applyAlignment="1" applyProtection="1">
      <alignment horizontal="center" vertical="center" wrapText="1"/>
      <protection locked="0"/>
    </xf>
    <xf numFmtId="0" fontId="50" fillId="24" borderId="19" xfId="0" applyFont="1" applyFill="1" applyBorder="1" applyAlignment="1" applyProtection="1">
      <alignment horizontal="center" vertical="center" wrapText="1"/>
      <protection locked="0"/>
    </xf>
    <xf numFmtId="2" fontId="11" fillId="3" borderId="0" xfId="0" applyNumberFormat="1" applyFont="1" applyFill="1"/>
    <xf numFmtId="1" fontId="11" fillId="0" borderId="5" xfId="0" applyNumberFormat="1" applyFont="1" applyBorder="1" applyAlignment="1">
      <alignment horizontal="center" vertical="center"/>
    </xf>
    <xf numFmtId="0" fontId="41" fillId="15" borderId="6" xfId="0" applyFont="1" applyFill="1" applyBorder="1" applyAlignment="1">
      <alignment vertical="center" wrapText="1"/>
    </xf>
    <xf numFmtId="0" fontId="11" fillId="3" borderId="4" xfId="0" applyFont="1" applyFill="1" applyBorder="1" applyAlignment="1" applyProtection="1">
      <alignment horizontal="center" vertical="center"/>
      <protection locked="0"/>
    </xf>
    <xf numFmtId="0" fontId="41" fillId="15" borderId="4" xfId="0" applyFont="1" applyFill="1" applyBorder="1" applyAlignment="1">
      <alignment horizontal="center" vertical="center" wrapText="1"/>
    </xf>
    <xf numFmtId="0" fontId="41" fillId="0" borderId="5" xfId="0" applyFont="1" applyBorder="1" applyProtection="1">
      <protection locked="0"/>
    </xf>
    <xf numFmtId="0" fontId="1" fillId="0" borderId="16" xfId="0" applyFont="1" applyBorder="1" applyAlignment="1">
      <alignment horizontal="left"/>
    </xf>
    <xf numFmtId="0" fontId="1" fillId="0" borderId="17" xfId="0" applyFont="1" applyBorder="1" applyAlignment="1">
      <alignment horizontal="left"/>
    </xf>
    <xf numFmtId="0" fontId="8" fillId="0" borderId="5" xfId="0" applyFont="1" applyBorder="1" applyAlignment="1">
      <alignment horizontal="left" vertical="center"/>
    </xf>
    <xf numFmtId="49" fontId="55" fillId="0" borderId="5" xfId="0" applyNumberFormat="1" applyFont="1" applyBorder="1"/>
    <xf numFmtId="49" fontId="54" fillId="0" borderId="0" xfId="0" applyNumberFormat="1" applyFont="1"/>
    <xf numFmtId="49" fontId="13" fillId="10" borderId="0" xfId="0" applyNumberFormat="1" applyFont="1" applyFill="1"/>
    <xf numFmtId="49" fontId="8" fillId="0" borderId="0" xfId="0" applyNumberFormat="1" applyFont="1"/>
    <xf numFmtId="0" fontId="8" fillId="30" borderId="0" xfId="0" applyFont="1" applyFill="1" applyAlignment="1">
      <alignment horizontal="center"/>
    </xf>
    <xf numFmtId="0" fontId="8" fillId="30" borderId="0" xfId="0" applyFont="1" applyFill="1"/>
    <xf numFmtId="49" fontId="8" fillId="30" borderId="0" xfId="0" applyNumberFormat="1" applyFont="1" applyFill="1"/>
    <xf numFmtId="0" fontId="52" fillId="8" borderId="12" xfId="0" applyFont="1" applyFill="1" applyBorder="1" applyAlignment="1">
      <alignment vertical="center"/>
    </xf>
    <xf numFmtId="0" fontId="42" fillId="3" borderId="0" xfId="0" applyFont="1" applyFill="1" applyProtection="1">
      <protection locked="0"/>
    </xf>
    <xf numFmtId="0" fontId="11" fillId="0" borderId="12" xfId="0" applyFont="1" applyBorder="1" applyAlignment="1" applyProtection="1">
      <alignment vertical="center"/>
      <protection locked="0"/>
    </xf>
    <xf numFmtId="0" fontId="11" fillId="8" borderId="12" xfId="0" applyFont="1" applyFill="1" applyBorder="1" applyAlignment="1" applyProtection="1">
      <alignment horizontal="center" vertical="center"/>
      <protection hidden="1"/>
    </xf>
    <xf numFmtId="165" fontId="52" fillId="8" borderId="12" xfId="0" applyNumberFormat="1" applyFont="1" applyFill="1" applyBorder="1" applyAlignment="1" applyProtection="1">
      <alignment horizontal="center" vertical="center"/>
      <protection hidden="1"/>
    </xf>
    <xf numFmtId="165" fontId="52" fillId="8" borderId="5" xfId="1" applyNumberFormat="1" applyFont="1" applyFill="1" applyBorder="1" applyAlignment="1" applyProtection="1">
      <alignment horizontal="center" vertical="center"/>
      <protection hidden="1"/>
    </xf>
    <xf numFmtId="0" fontId="11" fillId="0" borderId="0" xfId="0" applyFont="1" applyProtection="1">
      <protection hidden="1"/>
    </xf>
    <xf numFmtId="0" fontId="63" fillId="0" borderId="0" xfId="0" applyFont="1"/>
    <xf numFmtId="0" fontId="1" fillId="0" borderId="0" xfId="0" applyFont="1" applyAlignment="1">
      <alignment horizontal="left"/>
    </xf>
    <xf numFmtId="0" fontId="1" fillId="0" borderId="21" xfId="0" applyFont="1" applyBorder="1"/>
    <xf numFmtId="0" fontId="1" fillId="0" borderId="22" xfId="0" applyFont="1" applyBorder="1"/>
    <xf numFmtId="0" fontId="11" fillId="0" borderId="12" xfId="0" applyFont="1" applyBorder="1" applyAlignment="1" applyProtection="1">
      <alignment horizontal="center" vertical="center"/>
      <protection locked="0"/>
    </xf>
    <xf numFmtId="0" fontId="52" fillId="3" borderId="12" xfId="0" applyFont="1" applyFill="1" applyBorder="1" applyAlignment="1" applyProtection="1">
      <alignment horizontal="left" vertical="center" wrapText="1"/>
      <protection locked="0"/>
    </xf>
    <xf numFmtId="0" fontId="11" fillId="31" borderId="12" xfId="0" applyFont="1" applyFill="1" applyBorder="1" applyAlignment="1" applyProtection="1">
      <alignment horizontal="center" vertical="center"/>
      <protection locked="0"/>
    </xf>
    <xf numFmtId="0" fontId="48" fillId="25" borderId="18" xfId="0" applyFont="1" applyFill="1" applyBorder="1" applyAlignment="1">
      <alignment horizontal="center" vertical="center"/>
    </xf>
    <xf numFmtId="0" fontId="41" fillId="0" borderId="0" xfId="0" applyFont="1" applyAlignment="1">
      <alignment horizontal="left"/>
    </xf>
    <xf numFmtId="0" fontId="51" fillId="3" borderId="5" xfId="0" applyFont="1" applyFill="1" applyBorder="1" applyAlignment="1">
      <alignment horizontal="center" wrapText="1"/>
    </xf>
    <xf numFmtId="0" fontId="48" fillId="25" borderId="19" xfId="0" applyFont="1" applyFill="1" applyBorder="1" applyAlignment="1">
      <alignment horizontal="center" vertical="center"/>
    </xf>
    <xf numFmtId="0" fontId="48" fillId="25" borderId="20" xfId="0" applyFont="1" applyFill="1" applyBorder="1" applyAlignment="1">
      <alignment horizontal="center" vertical="center"/>
    </xf>
    <xf numFmtId="0" fontId="48" fillId="25" borderId="12" xfId="0" applyFont="1" applyFill="1" applyBorder="1" applyAlignment="1">
      <alignment horizontal="center" vertical="center"/>
    </xf>
    <xf numFmtId="0" fontId="48" fillId="25" borderId="1" xfId="0" applyFont="1" applyFill="1" applyBorder="1" applyAlignment="1">
      <alignment horizontal="center" vertical="center"/>
    </xf>
    <xf numFmtId="0" fontId="48" fillId="25" borderId="11" xfId="0" applyFont="1" applyFill="1" applyBorder="1" applyAlignment="1">
      <alignment horizontal="center" vertical="center"/>
    </xf>
    <xf numFmtId="0" fontId="61" fillId="0" borderId="0" xfId="0" applyFont="1" applyAlignment="1">
      <alignment horizontal="left" vertical="center"/>
    </xf>
    <xf numFmtId="0" fontId="48" fillId="25" borderId="14" xfId="0" applyFont="1" applyFill="1" applyBorder="1" applyAlignment="1">
      <alignment horizontal="center" vertical="center"/>
    </xf>
    <xf numFmtId="0" fontId="20" fillId="16" borderId="5"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23" borderId="5" xfId="0" applyFont="1" applyFill="1" applyBorder="1" applyAlignment="1">
      <alignment horizontal="center" vertical="center" wrapText="1"/>
    </xf>
    <xf numFmtId="0" fontId="23" fillId="0" borderId="0" xfId="0" applyFont="1"/>
    <xf numFmtId="0" fontId="20" fillId="7" borderId="5" xfId="3" applyFont="1" applyFill="1" applyBorder="1" applyAlignment="1">
      <alignment horizontal="center" vertical="center" wrapText="1"/>
    </xf>
    <xf numFmtId="0" fontId="20" fillId="5" borderId="5" xfId="3" applyFont="1" applyFill="1" applyBorder="1" applyAlignment="1">
      <alignment horizontal="center" vertical="center" wrapText="1"/>
    </xf>
    <xf numFmtId="0" fontId="20" fillId="5" borderId="5" xfId="3" applyFont="1" applyFill="1" applyBorder="1" applyAlignment="1">
      <alignment horizontal="center"/>
    </xf>
    <xf numFmtId="0" fontId="33" fillId="0" borderId="0" xfId="0" applyFont="1" applyAlignment="1">
      <alignment horizontal="left" vertical="center" wrapText="1"/>
    </xf>
  </cellXfs>
  <cellStyles count="6">
    <cellStyle name="Hipervínculo" xfId="4" builtinId="8"/>
    <cellStyle name="Millares" xfId="1" builtinId="3"/>
    <cellStyle name="Normal" xfId="0" builtinId="0"/>
    <cellStyle name="Normal 2" xfId="2" xr:uid="{00000000-0005-0000-0000-000003000000}"/>
    <cellStyle name="Normal 3" xfId="3" xr:uid="{00000000-0005-0000-0000-000004000000}"/>
    <cellStyle name="Normal 5" xfId="5" xr:uid="{00000000-0005-0000-0000-000005000000}"/>
  </cellStyles>
  <dxfs count="57">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Tahoma"/>
        <scheme val="none"/>
      </font>
    </dxf>
    <dxf>
      <font>
        <b val="0"/>
        <i val="0"/>
        <strike val="0"/>
        <condense val="0"/>
        <extend val="0"/>
        <outline val="0"/>
        <shadow val="0"/>
        <u val="none"/>
        <vertAlign val="baseline"/>
        <sz val="8"/>
        <color auto="1"/>
        <name val="Tahoma"/>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B3D7C1"/>
        </patternFill>
      </fill>
    </dxf>
  </dxfs>
  <tableStyles count="0" defaultTableStyle="TableStyleMedium2" defaultPivotStyle="PivotStyleLight16"/>
  <colors>
    <mruColors>
      <color rgb="FFDAD7F2"/>
      <color rgb="FF3A2B6A"/>
      <color rgb="FFB3D7C1"/>
      <color rgb="FF5EAB7C"/>
      <color rgb="FF91C5A5"/>
      <color rgb="FFFFFDDE"/>
      <color rgb="FF7DB6AB"/>
      <color rgb="FFFAFD7B"/>
      <color rgb="FFC7F3B7"/>
      <color rgb="FF6278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Ayuda CIIU'!A1"/><Relationship Id="rId2" Type="http://schemas.openxmlformats.org/officeDocument/2006/relationships/hyperlink" Target="#'Ayuda material'!A1"/><Relationship Id="rId1" Type="http://schemas.openxmlformats.org/officeDocument/2006/relationships/hyperlink" Target="#'Ayuda geo'!A1"/><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hyperlink" Target="#Formato!A1"/></Relationships>
</file>

<file path=xl/drawings/_rels/drawing3.xml.rels><?xml version="1.0" encoding="UTF-8" standalone="yes"?>
<Relationships xmlns="http://schemas.openxmlformats.org/package/2006/relationships"><Relationship Id="rId1" Type="http://schemas.openxmlformats.org/officeDocument/2006/relationships/hyperlink" Target="#Formato!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hyperlink" Target="#Formato!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hyperlink" Target="#Formato!A1"/><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hyperlink" Target="#Formato!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21</xdr:col>
      <xdr:colOff>11338</xdr:colOff>
      <xdr:row>8</xdr:row>
      <xdr:rowOff>45357</xdr:rowOff>
    </xdr:from>
    <xdr:to>
      <xdr:col>22</xdr:col>
      <xdr:colOff>918481</xdr:colOff>
      <xdr:row>10</xdr:row>
      <xdr:rowOff>43642</xdr:rowOff>
    </xdr:to>
    <xdr:sp macro="" textlink="">
      <xdr:nvSpPr>
        <xdr:cNvPr id="7" name="Rectángulo: esquinas redondeadas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8810624" y="1610178"/>
          <a:ext cx="1859643" cy="315785"/>
        </a:xfrm>
        <a:prstGeom prst="roundRect">
          <a:avLst/>
        </a:prstGeom>
        <a:solidFill>
          <a:schemeClr val="bg2"/>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000" b="1">
              <a:solidFill>
                <a:sysClr val="windowText" lastClr="000000"/>
              </a:solidFill>
              <a:latin typeface="Arial" panose="020B0604020202020204" pitchFamily="34" charset="0"/>
              <a:cs typeface="Arial" panose="020B0604020202020204" pitchFamily="34" charset="0"/>
            </a:rPr>
            <a:t>Ayuda</a:t>
          </a:r>
          <a:r>
            <a:rPr lang="es-PE" sz="1000" b="1" baseline="0">
              <a:solidFill>
                <a:sysClr val="windowText" lastClr="000000"/>
              </a:solidFill>
              <a:latin typeface="Arial" panose="020B0604020202020204" pitchFamily="34" charset="0"/>
              <a:cs typeface="Arial" panose="020B0604020202020204" pitchFamily="34" charset="0"/>
            </a:rPr>
            <a:t> x/y</a:t>
          </a:r>
          <a:endParaRPr lang="es-PE" sz="1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26</xdr:col>
      <xdr:colOff>654844</xdr:colOff>
      <xdr:row>8</xdr:row>
      <xdr:rowOff>34017</xdr:rowOff>
    </xdr:from>
    <xdr:to>
      <xdr:col>26</xdr:col>
      <xdr:colOff>2190750</xdr:colOff>
      <xdr:row>10</xdr:row>
      <xdr:rowOff>26306</xdr:rowOff>
    </xdr:to>
    <xdr:sp macro="" textlink="">
      <xdr:nvSpPr>
        <xdr:cNvPr id="18" name="Rectángulo: esquinas redondeadas 17">
          <a:hlinkClick xmlns:r="http://schemas.openxmlformats.org/officeDocument/2006/relationships" r:id="rId2"/>
          <a:extLst>
            <a:ext uri="{FF2B5EF4-FFF2-40B4-BE49-F238E27FC236}">
              <a16:creationId xmlns:a16="http://schemas.microsoft.com/office/drawing/2014/main" id="{00000000-0008-0000-0000-000012000000}"/>
            </a:ext>
          </a:extLst>
        </xdr:cNvPr>
        <xdr:cNvSpPr/>
      </xdr:nvSpPr>
      <xdr:spPr>
        <a:xfrm>
          <a:off x="20490657" y="1843767"/>
          <a:ext cx="1535906" cy="325664"/>
        </a:xfrm>
        <a:prstGeom prst="roundRect">
          <a:avLst/>
        </a:prstGeom>
        <a:solidFill>
          <a:schemeClr val="bg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000" b="1">
              <a:solidFill>
                <a:sysClr val="windowText" lastClr="000000"/>
              </a:solidFill>
              <a:latin typeface="Arial" panose="020B0604020202020204" pitchFamily="34" charset="0"/>
              <a:cs typeface="Arial" panose="020B0604020202020204" pitchFamily="34" charset="0"/>
            </a:rPr>
            <a:t>Ayuda</a:t>
          </a:r>
          <a:r>
            <a:rPr lang="es-PE" sz="1000" b="1" baseline="0">
              <a:solidFill>
                <a:sysClr val="windowText" lastClr="000000"/>
              </a:solidFill>
              <a:latin typeface="Arial" panose="020B0604020202020204" pitchFamily="34" charset="0"/>
              <a:cs typeface="Arial" panose="020B0604020202020204" pitchFamily="34" charset="0"/>
            </a:rPr>
            <a:t> Material</a:t>
          </a:r>
          <a:endParaRPr lang="es-PE" sz="1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1084414</xdr:colOff>
      <xdr:row>12</xdr:row>
      <xdr:rowOff>566751</xdr:rowOff>
    </xdr:from>
    <xdr:to>
      <xdr:col>3</xdr:col>
      <xdr:colOff>1181218</xdr:colOff>
      <xdr:row>12</xdr:row>
      <xdr:rowOff>646126</xdr:rowOff>
    </xdr:to>
    <xdr:sp macro="" textlink="">
      <xdr:nvSpPr>
        <xdr:cNvPr id="8" name="Flecha: hacia abajo 7">
          <a:extLst>
            <a:ext uri="{FF2B5EF4-FFF2-40B4-BE49-F238E27FC236}">
              <a16:creationId xmlns:a16="http://schemas.microsoft.com/office/drawing/2014/main" id="{00000000-0008-0000-0000-000008000000}"/>
            </a:ext>
          </a:extLst>
        </xdr:cNvPr>
        <xdr:cNvSpPr/>
      </xdr:nvSpPr>
      <xdr:spPr>
        <a:xfrm>
          <a:off x="1624164"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11</xdr:col>
      <xdr:colOff>1077524</xdr:colOff>
      <xdr:row>12</xdr:row>
      <xdr:rowOff>566751</xdr:rowOff>
    </xdr:from>
    <xdr:to>
      <xdr:col>11</xdr:col>
      <xdr:colOff>1174328</xdr:colOff>
      <xdr:row>12</xdr:row>
      <xdr:rowOff>646126</xdr:rowOff>
    </xdr:to>
    <xdr:sp macro="" textlink="">
      <xdr:nvSpPr>
        <xdr:cNvPr id="9" name="Flecha: hacia abajo 8">
          <a:extLst>
            <a:ext uri="{FF2B5EF4-FFF2-40B4-BE49-F238E27FC236}">
              <a16:creationId xmlns:a16="http://schemas.microsoft.com/office/drawing/2014/main" id="{00000000-0008-0000-0000-000009000000}"/>
            </a:ext>
          </a:extLst>
        </xdr:cNvPr>
        <xdr:cNvSpPr/>
      </xdr:nvSpPr>
      <xdr:spPr>
        <a:xfrm>
          <a:off x="8284774"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13</xdr:col>
      <xdr:colOff>764650</xdr:colOff>
      <xdr:row>12</xdr:row>
      <xdr:rowOff>566751</xdr:rowOff>
    </xdr:from>
    <xdr:to>
      <xdr:col>13</xdr:col>
      <xdr:colOff>861454</xdr:colOff>
      <xdr:row>12</xdr:row>
      <xdr:rowOff>646126</xdr:rowOff>
    </xdr:to>
    <xdr:sp macro="" textlink="">
      <xdr:nvSpPr>
        <xdr:cNvPr id="10" name="Flecha: hacia abajo 9">
          <a:extLst>
            <a:ext uri="{FF2B5EF4-FFF2-40B4-BE49-F238E27FC236}">
              <a16:creationId xmlns:a16="http://schemas.microsoft.com/office/drawing/2014/main" id="{00000000-0008-0000-0000-00000A000000}"/>
            </a:ext>
          </a:extLst>
        </xdr:cNvPr>
        <xdr:cNvSpPr/>
      </xdr:nvSpPr>
      <xdr:spPr>
        <a:xfrm>
          <a:off x="1036373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16</xdr:col>
      <xdr:colOff>349291</xdr:colOff>
      <xdr:row>12</xdr:row>
      <xdr:rowOff>566751</xdr:rowOff>
    </xdr:from>
    <xdr:to>
      <xdr:col>16</xdr:col>
      <xdr:colOff>446095</xdr:colOff>
      <xdr:row>12</xdr:row>
      <xdr:rowOff>646126</xdr:rowOff>
    </xdr:to>
    <xdr:sp macro="" textlink="">
      <xdr:nvSpPr>
        <xdr:cNvPr id="11" name="Flecha: hacia abajo 10">
          <a:extLst>
            <a:ext uri="{FF2B5EF4-FFF2-40B4-BE49-F238E27FC236}">
              <a16:creationId xmlns:a16="http://schemas.microsoft.com/office/drawing/2014/main" id="{00000000-0008-0000-0000-00000B000000}"/>
            </a:ext>
          </a:extLst>
        </xdr:cNvPr>
        <xdr:cNvSpPr/>
      </xdr:nvSpPr>
      <xdr:spPr>
        <a:xfrm>
          <a:off x="1327154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17</xdr:col>
      <xdr:colOff>593834</xdr:colOff>
      <xdr:row>12</xdr:row>
      <xdr:rowOff>566751</xdr:rowOff>
    </xdr:from>
    <xdr:to>
      <xdr:col>17</xdr:col>
      <xdr:colOff>690638</xdr:colOff>
      <xdr:row>12</xdr:row>
      <xdr:rowOff>646126</xdr:rowOff>
    </xdr:to>
    <xdr:sp macro="" textlink="">
      <xdr:nvSpPr>
        <xdr:cNvPr id="12" name="Flecha: hacia abajo 11">
          <a:extLst>
            <a:ext uri="{FF2B5EF4-FFF2-40B4-BE49-F238E27FC236}">
              <a16:creationId xmlns:a16="http://schemas.microsoft.com/office/drawing/2014/main" id="{00000000-0008-0000-0000-00000C000000}"/>
            </a:ext>
          </a:extLst>
        </xdr:cNvPr>
        <xdr:cNvSpPr/>
      </xdr:nvSpPr>
      <xdr:spPr>
        <a:xfrm>
          <a:off x="1414050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18</xdr:col>
      <xdr:colOff>377223</xdr:colOff>
      <xdr:row>12</xdr:row>
      <xdr:rowOff>566751</xdr:rowOff>
    </xdr:from>
    <xdr:to>
      <xdr:col>18</xdr:col>
      <xdr:colOff>474027</xdr:colOff>
      <xdr:row>12</xdr:row>
      <xdr:rowOff>646126</xdr:rowOff>
    </xdr:to>
    <xdr:sp macro="" textlink="">
      <xdr:nvSpPr>
        <xdr:cNvPr id="13" name="Flecha: hacia abajo 12">
          <a:extLst>
            <a:ext uri="{FF2B5EF4-FFF2-40B4-BE49-F238E27FC236}">
              <a16:creationId xmlns:a16="http://schemas.microsoft.com/office/drawing/2014/main" id="{00000000-0008-0000-0000-00000D000000}"/>
            </a:ext>
          </a:extLst>
        </xdr:cNvPr>
        <xdr:cNvSpPr/>
      </xdr:nvSpPr>
      <xdr:spPr>
        <a:xfrm>
          <a:off x="1482347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19</xdr:col>
      <xdr:colOff>372570</xdr:colOff>
      <xdr:row>12</xdr:row>
      <xdr:rowOff>566751</xdr:rowOff>
    </xdr:from>
    <xdr:to>
      <xdr:col>19</xdr:col>
      <xdr:colOff>469374</xdr:colOff>
      <xdr:row>12</xdr:row>
      <xdr:rowOff>646126</xdr:rowOff>
    </xdr:to>
    <xdr:sp macro="" textlink="">
      <xdr:nvSpPr>
        <xdr:cNvPr id="14" name="Flecha: hacia abajo 13">
          <a:extLst>
            <a:ext uri="{FF2B5EF4-FFF2-40B4-BE49-F238E27FC236}">
              <a16:creationId xmlns:a16="http://schemas.microsoft.com/office/drawing/2014/main" id="{00000000-0008-0000-0000-00000E000000}"/>
            </a:ext>
          </a:extLst>
        </xdr:cNvPr>
        <xdr:cNvSpPr/>
      </xdr:nvSpPr>
      <xdr:spPr>
        <a:xfrm>
          <a:off x="15474987"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6</xdr:col>
      <xdr:colOff>700014</xdr:colOff>
      <xdr:row>12</xdr:row>
      <xdr:rowOff>566751</xdr:rowOff>
    </xdr:from>
    <xdr:to>
      <xdr:col>6</xdr:col>
      <xdr:colOff>796818</xdr:colOff>
      <xdr:row>12</xdr:row>
      <xdr:rowOff>646126</xdr:rowOff>
    </xdr:to>
    <xdr:sp macro="" textlink="">
      <xdr:nvSpPr>
        <xdr:cNvPr id="15" name="Flecha: hacia abajo 14">
          <a:extLst>
            <a:ext uri="{FF2B5EF4-FFF2-40B4-BE49-F238E27FC236}">
              <a16:creationId xmlns:a16="http://schemas.microsoft.com/office/drawing/2014/main" id="{00000000-0008-0000-0000-00000F000000}"/>
            </a:ext>
          </a:extLst>
        </xdr:cNvPr>
        <xdr:cNvSpPr/>
      </xdr:nvSpPr>
      <xdr:spPr>
        <a:xfrm>
          <a:off x="516618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26</xdr:col>
      <xdr:colOff>2558595</xdr:colOff>
      <xdr:row>12</xdr:row>
      <xdr:rowOff>566751</xdr:rowOff>
    </xdr:from>
    <xdr:to>
      <xdr:col>26</xdr:col>
      <xdr:colOff>2655399</xdr:colOff>
      <xdr:row>12</xdr:row>
      <xdr:rowOff>646126</xdr:rowOff>
    </xdr:to>
    <xdr:sp macro="" textlink="">
      <xdr:nvSpPr>
        <xdr:cNvPr id="16" name="Flecha: hacia abajo 15">
          <a:extLst>
            <a:ext uri="{FF2B5EF4-FFF2-40B4-BE49-F238E27FC236}">
              <a16:creationId xmlns:a16="http://schemas.microsoft.com/office/drawing/2014/main" id="{00000000-0008-0000-0000-000010000000}"/>
            </a:ext>
          </a:extLst>
        </xdr:cNvPr>
        <xdr:cNvSpPr/>
      </xdr:nvSpPr>
      <xdr:spPr>
        <a:xfrm>
          <a:off x="23672345"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37</xdr:col>
      <xdr:colOff>995215</xdr:colOff>
      <xdr:row>12</xdr:row>
      <xdr:rowOff>566751</xdr:rowOff>
    </xdr:from>
    <xdr:to>
      <xdr:col>37</xdr:col>
      <xdr:colOff>1092019</xdr:colOff>
      <xdr:row>12</xdr:row>
      <xdr:rowOff>646126</xdr:rowOff>
    </xdr:to>
    <xdr:sp macro="" textlink="">
      <xdr:nvSpPr>
        <xdr:cNvPr id="25" name="Flecha: hacia abajo 24">
          <a:extLst>
            <a:ext uri="{FF2B5EF4-FFF2-40B4-BE49-F238E27FC236}">
              <a16:creationId xmlns:a16="http://schemas.microsoft.com/office/drawing/2014/main" id="{00000000-0008-0000-0000-000019000000}"/>
            </a:ext>
          </a:extLst>
        </xdr:cNvPr>
        <xdr:cNvSpPr/>
      </xdr:nvSpPr>
      <xdr:spPr>
        <a:xfrm>
          <a:off x="38597798"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44</xdr:col>
      <xdr:colOff>881213</xdr:colOff>
      <xdr:row>12</xdr:row>
      <xdr:rowOff>566751</xdr:rowOff>
    </xdr:from>
    <xdr:to>
      <xdr:col>44</xdr:col>
      <xdr:colOff>978017</xdr:colOff>
      <xdr:row>12</xdr:row>
      <xdr:rowOff>646126</xdr:rowOff>
    </xdr:to>
    <xdr:sp macro="" textlink="">
      <xdr:nvSpPr>
        <xdr:cNvPr id="27" name="Flecha: hacia abajo 26">
          <a:extLst>
            <a:ext uri="{FF2B5EF4-FFF2-40B4-BE49-F238E27FC236}">
              <a16:creationId xmlns:a16="http://schemas.microsoft.com/office/drawing/2014/main" id="{00000000-0008-0000-0000-00001B000000}"/>
            </a:ext>
          </a:extLst>
        </xdr:cNvPr>
        <xdr:cNvSpPr/>
      </xdr:nvSpPr>
      <xdr:spPr>
        <a:xfrm>
          <a:off x="49733880"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46</xdr:col>
      <xdr:colOff>744921</xdr:colOff>
      <xdr:row>12</xdr:row>
      <xdr:rowOff>591172</xdr:rowOff>
    </xdr:from>
    <xdr:to>
      <xdr:col>46</xdr:col>
      <xdr:colOff>841725</xdr:colOff>
      <xdr:row>12</xdr:row>
      <xdr:rowOff>670547</xdr:rowOff>
    </xdr:to>
    <xdr:sp macro="" textlink="">
      <xdr:nvSpPr>
        <xdr:cNvPr id="33" name="Flecha: hacia abajo 32">
          <a:extLst>
            <a:ext uri="{FF2B5EF4-FFF2-40B4-BE49-F238E27FC236}">
              <a16:creationId xmlns:a16="http://schemas.microsoft.com/office/drawing/2014/main" id="{00000000-0008-0000-0000-000021000000}"/>
            </a:ext>
          </a:extLst>
        </xdr:cNvPr>
        <xdr:cNvSpPr/>
      </xdr:nvSpPr>
      <xdr:spPr>
        <a:xfrm>
          <a:off x="54635254" y="3194672"/>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11</xdr:col>
      <xdr:colOff>65201</xdr:colOff>
      <xdr:row>5</xdr:row>
      <xdr:rowOff>9071</xdr:rowOff>
    </xdr:from>
    <xdr:to>
      <xdr:col>15</xdr:col>
      <xdr:colOff>324303</xdr:colOff>
      <xdr:row>9</xdr:row>
      <xdr:rowOff>158182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7113701" y="1279071"/>
          <a:ext cx="4725269" cy="1112194"/>
          <a:chOff x="11239500" y="799812"/>
          <a:chExt cx="4286249" cy="737621"/>
        </a:xfrm>
      </xdr:grpSpPr>
      <xdr:sp macro="" textlink="">
        <xdr:nvSpPr>
          <xdr:cNvPr id="30" name="Rectángulo 29">
            <a:extLst>
              <a:ext uri="{FF2B5EF4-FFF2-40B4-BE49-F238E27FC236}">
                <a16:creationId xmlns:a16="http://schemas.microsoft.com/office/drawing/2014/main" id="{00000000-0008-0000-0000-00001E000000}"/>
              </a:ext>
            </a:extLst>
          </xdr:cNvPr>
          <xdr:cNvSpPr/>
        </xdr:nvSpPr>
        <xdr:spPr>
          <a:xfrm>
            <a:off x="11239500" y="799812"/>
            <a:ext cx="4286249" cy="73762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100" b="1">
                <a:solidFill>
                  <a:sysClr val="windowText" lastClr="000000"/>
                </a:solidFill>
              </a:rPr>
              <a:t>Indicaciones:</a:t>
            </a:r>
          </a:p>
          <a:p>
            <a:pPr algn="l"/>
            <a:r>
              <a:rPr lang="es-PE" sz="1100">
                <a:solidFill>
                  <a:sysClr val="windowText" lastClr="000000"/>
                </a:solidFill>
              </a:rPr>
              <a:t>(1)               </a:t>
            </a:r>
            <a:r>
              <a:rPr lang="es-PE" sz="1100" baseline="0">
                <a:solidFill>
                  <a:sysClr val="windowText" lastClr="000000"/>
                </a:solidFill>
              </a:rPr>
              <a:t>Campo obligatorio</a:t>
            </a:r>
          </a:p>
          <a:p>
            <a:pPr algn="l"/>
            <a:r>
              <a:rPr lang="es-PE" sz="1100" baseline="0">
                <a:solidFill>
                  <a:sysClr val="windowText" lastClr="000000"/>
                </a:solidFill>
              </a:rPr>
              <a:t>(2)   Verificar que las columnas C ,X y AJ contengan el check verde (✔)</a:t>
            </a:r>
          </a:p>
          <a:p>
            <a:pPr algn="l"/>
            <a:r>
              <a:rPr lang="es-PE" sz="1100" baseline="0">
                <a:solidFill>
                  <a:sysClr val="windowText" lastClr="000000"/>
                </a:solidFill>
              </a:rPr>
              <a:t>(3)               Campo con una lista de opciones desplegables</a:t>
            </a:r>
          </a:p>
        </xdr:txBody>
      </xdr:sp>
      <xdr:sp macro="" textlink="">
        <xdr:nvSpPr>
          <xdr:cNvPr id="31" name="Rectángulo: esquinas redondeadas 30">
            <a:extLst>
              <a:ext uri="{FF2B5EF4-FFF2-40B4-BE49-F238E27FC236}">
                <a16:creationId xmlns:a16="http://schemas.microsoft.com/office/drawing/2014/main" id="{00000000-0008-0000-0000-00001F000000}"/>
              </a:ext>
            </a:extLst>
          </xdr:cNvPr>
          <xdr:cNvSpPr/>
        </xdr:nvSpPr>
        <xdr:spPr>
          <a:xfrm flipH="1">
            <a:off x="11531106" y="1010730"/>
            <a:ext cx="313532" cy="146979"/>
          </a:xfrm>
          <a:prstGeom prst="roundRect">
            <a:avLst/>
          </a:prstGeom>
          <a:solidFill>
            <a:srgbClr val="B3D7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34" name="Flecha: hacia abajo 33">
            <a:extLst>
              <a:ext uri="{FF2B5EF4-FFF2-40B4-BE49-F238E27FC236}">
                <a16:creationId xmlns:a16="http://schemas.microsoft.com/office/drawing/2014/main" id="{00000000-0008-0000-0000-000022000000}"/>
              </a:ext>
            </a:extLst>
          </xdr:cNvPr>
          <xdr:cNvSpPr/>
        </xdr:nvSpPr>
        <xdr:spPr>
          <a:xfrm>
            <a:off x="11641552" y="1364402"/>
            <a:ext cx="96804" cy="9752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sp macro="" textlink="">
        <xdr:nvSpPr>
          <xdr:cNvPr id="35" name="Rectángulo: esquinas redondeadas 34">
            <a:extLst>
              <a:ext uri="{FF2B5EF4-FFF2-40B4-BE49-F238E27FC236}">
                <a16:creationId xmlns:a16="http://schemas.microsoft.com/office/drawing/2014/main" id="{00000000-0008-0000-0000-000023000000}"/>
              </a:ext>
            </a:extLst>
          </xdr:cNvPr>
          <xdr:cNvSpPr/>
        </xdr:nvSpPr>
        <xdr:spPr>
          <a:xfrm>
            <a:off x="11532582" y="1341180"/>
            <a:ext cx="320335" cy="136434"/>
          </a:xfrm>
          <a:prstGeom prst="round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clientData/>
  </xdr:twoCellAnchor>
  <xdr:twoCellAnchor>
    <xdr:from>
      <xdr:col>33</xdr:col>
      <xdr:colOff>806905</xdr:colOff>
      <xdr:row>12</xdr:row>
      <xdr:rowOff>574078</xdr:rowOff>
    </xdr:from>
    <xdr:to>
      <xdr:col>33</xdr:col>
      <xdr:colOff>903709</xdr:colOff>
      <xdr:row>12</xdr:row>
      <xdr:rowOff>653453</xdr:rowOff>
    </xdr:to>
    <xdr:sp macro="" textlink="">
      <xdr:nvSpPr>
        <xdr:cNvPr id="38" name="Flecha: hacia abajo 37">
          <a:extLst>
            <a:ext uri="{FF2B5EF4-FFF2-40B4-BE49-F238E27FC236}">
              <a16:creationId xmlns:a16="http://schemas.microsoft.com/office/drawing/2014/main" id="{00000000-0008-0000-0000-000026000000}"/>
            </a:ext>
          </a:extLst>
        </xdr:cNvPr>
        <xdr:cNvSpPr/>
      </xdr:nvSpPr>
      <xdr:spPr>
        <a:xfrm>
          <a:off x="33583488" y="3177578"/>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27</xdr:col>
      <xdr:colOff>1454723</xdr:colOff>
      <xdr:row>12</xdr:row>
      <xdr:rowOff>566751</xdr:rowOff>
    </xdr:from>
    <xdr:to>
      <xdr:col>27</xdr:col>
      <xdr:colOff>1551527</xdr:colOff>
      <xdr:row>12</xdr:row>
      <xdr:rowOff>646126</xdr:rowOff>
    </xdr:to>
    <xdr:sp macro="" textlink="">
      <xdr:nvSpPr>
        <xdr:cNvPr id="40" name="Flecha: hacia abajo 39">
          <a:extLst>
            <a:ext uri="{FF2B5EF4-FFF2-40B4-BE49-F238E27FC236}">
              <a16:creationId xmlns:a16="http://schemas.microsoft.com/office/drawing/2014/main" id="{00000000-0008-0000-0000-000028000000}"/>
            </a:ext>
          </a:extLst>
        </xdr:cNvPr>
        <xdr:cNvSpPr/>
      </xdr:nvSpPr>
      <xdr:spPr>
        <a:xfrm>
          <a:off x="25468306"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47</xdr:col>
      <xdr:colOff>1625480</xdr:colOff>
      <xdr:row>8</xdr:row>
      <xdr:rowOff>52403</xdr:rowOff>
    </xdr:from>
    <xdr:to>
      <xdr:col>47</xdr:col>
      <xdr:colOff>1722284</xdr:colOff>
      <xdr:row>8</xdr:row>
      <xdr:rowOff>131778</xdr:rowOff>
    </xdr:to>
    <xdr:sp macro="" textlink="">
      <xdr:nvSpPr>
        <xdr:cNvPr id="41" name="Flecha: hacia abajo 40">
          <a:extLst>
            <a:ext uri="{FF2B5EF4-FFF2-40B4-BE49-F238E27FC236}">
              <a16:creationId xmlns:a16="http://schemas.microsoft.com/office/drawing/2014/main" id="{00000000-0008-0000-0000-000029000000}"/>
            </a:ext>
          </a:extLst>
        </xdr:cNvPr>
        <xdr:cNvSpPr/>
      </xdr:nvSpPr>
      <xdr:spPr>
        <a:xfrm>
          <a:off x="57049074" y="1373997"/>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30</xdr:col>
      <xdr:colOff>527765</xdr:colOff>
      <xdr:row>12</xdr:row>
      <xdr:rowOff>566751</xdr:rowOff>
    </xdr:from>
    <xdr:to>
      <xdr:col>30</xdr:col>
      <xdr:colOff>624569</xdr:colOff>
      <xdr:row>12</xdr:row>
      <xdr:rowOff>646126</xdr:rowOff>
    </xdr:to>
    <xdr:sp macro="" textlink="">
      <xdr:nvSpPr>
        <xdr:cNvPr id="43" name="Flecha: hacia abajo 42">
          <a:extLst>
            <a:ext uri="{FF2B5EF4-FFF2-40B4-BE49-F238E27FC236}">
              <a16:creationId xmlns:a16="http://schemas.microsoft.com/office/drawing/2014/main" id="{00000000-0008-0000-0000-00002B000000}"/>
            </a:ext>
          </a:extLst>
        </xdr:cNvPr>
        <xdr:cNvSpPr/>
      </xdr:nvSpPr>
      <xdr:spPr>
        <a:xfrm>
          <a:off x="27938598"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33</xdr:col>
      <xdr:colOff>54428</xdr:colOff>
      <xdr:row>8</xdr:row>
      <xdr:rowOff>29482</xdr:rowOff>
    </xdr:from>
    <xdr:to>
      <xdr:col>33</xdr:col>
      <xdr:colOff>1161143</xdr:colOff>
      <xdr:row>10</xdr:row>
      <xdr:rowOff>54429</xdr:rowOff>
    </xdr:to>
    <xdr:sp macro="" textlink="">
      <xdr:nvSpPr>
        <xdr:cNvPr id="20" name="Rectángulo: esquinas redondeadas 19">
          <a:hlinkClick xmlns:r="http://schemas.openxmlformats.org/officeDocument/2006/relationships" r:id="rId3"/>
          <a:extLst>
            <a:ext uri="{FF2B5EF4-FFF2-40B4-BE49-F238E27FC236}">
              <a16:creationId xmlns:a16="http://schemas.microsoft.com/office/drawing/2014/main" id="{00000000-0008-0000-0000-000014000000}"/>
            </a:ext>
          </a:extLst>
        </xdr:cNvPr>
        <xdr:cNvSpPr/>
      </xdr:nvSpPr>
      <xdr:spPr>
        <a:xfrm>
          <a:off x="32602714" y="1698625"/>
          <a:ext cx="1106715" cy="351518"/>
        </a:xfrm>
        <a:prstGeom prst="roundRect">
          <a:avLst/>
        </a:prstGeom>
        <a:solidFill>
          <a:schemeClr val="bg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ln>
                <a:noFill/>
              </a:ln>
              <a:solidFill>
                <a:sysClr val="windowText" lastClr="000000"/>
              </a:solidFill>
            </a:rPr>
            <a:t>Ayuda</a:t>
          </a:r>
          <a:r>
            <a:rPr lang="es-PE" sz="1100" b="1" baseline="0">
              <a:ln>
                <a:noFill/>
              </a:ln>
              <a:solidFill>
                <a:sysClr val="windowText" lastClr="000000"/>
              </a:solidFill>
            </a:rPr>
            <a:t> CIIU</a:t>
          </a:r>
          <a:endParaRPr lang="es-PE" sz="1100" b="1">
            <a:ln>
              <a:noFill/>
            </a:ln>
            <a:solidFill>
              <a:sysClr val="windowText" lastClr="000000"/>
            </a:solidFill>
          </a:endParaRPr>
        </a:p>
      </xdr:txBody>
    </xdr:sp>
    <xdr:clientData/>
  </xdr:twoCellAnchor>
  <xdr:twoCellAnchor>
    <xdr:from>
      <xdr:col>28</xdr:col>
      <xdr:colOff>514127</xdr:colOff>
      <xdr:row>12</xdr:row>
      <xdr:rowOff>566751</xdr:rowOff>
    </xdr:from>
    <xdr:to>
      <xdr:col>28</xdr:col>
      <xdr:colOff>610931</xdr:colOff>
      <xdr:row>12</xdr:row>
      <xdr:rowOff>646126</xdr:rowOff>
    </xdr:to>
    <xdr:sp macro="" textlink="">
      <xdr:nvSpPr>
        <xdr:cNvPr id="47" name="Flecha: hacia abajo 46">
          <a:extLst>
            <a:ext uri="{FF2B5EF4-FFF2-40B4-BE49-F238E27FC236}">
              <a16:creationId xmlns:a16="http://schemas.microsoft.com/office/drawing/2014/main" id="{00000000-0008-0000-0000-00002F000000}"/>
            </a:ext>
          </a:extLst>
        </xdr:cNvPr>
        <xdr:cNvSpPr/>
      </xdr:nvSpPr>
      <xdr:spPr>
        <a:xfrm>
          <a:off x="26295127"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29</xdr:col>
      <xdr:colOff>535559</xdr:colOff>
      <xdr:row>12</xdr:row>
      <xdr:rowOff>566751</xdr:rowOff>
    </xdr:from>
    <xdr:to>
      <xdr:col>29</xdr:col>
      <xdr:colOff>632363</xdr:colOff>
      <xdr:row>12</xdr:row>
      <xdr:rowOff>646126</xdr:rowOff>
    </xdr:to>
    <xdr:sp macro="" textlink="">
      <xdr:nvSpPr>
        <xdr:cNvPr id="48" name="Flecha: hacia abajo 47">
          <a:extLst>
            <a:ext uri="{FF2B5EF4-FFF2-40B4-BE49-F238E27FC236}">
              <a16:creationId xmlns:a16="http://schemas.microsoft.com/office/drawing/2014/main" id="{00000000-0008-0000-0000-000030000000}"/>
            </a:ext>
          </a:extLst>
        </xdr:cNvPr>
        <xdr:cNvSpPr/>
      </xdr:nvSpPr>
      <xdr:spPr>
        <a:xfrm>
          <a:off x="27120892"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mc:AlternateContent xmlns:mc="http://schemas.openxmlformats.org/markup-compatibility/2006">
    <mc:Choice xmlns:a14="http://schemas.microsoft.com/office/drawing/2010/main" Requires="a14">
      <xdr:twoCellAnchor>
        <xdr:from>
          <xdr:col>8</xdr:col>
          <xdr:colOff>133350</xdr:colOff>
          <xdr:row>8</xdr:row>
          <xdr:rowOff>95250</xdr:rowOff>
        </xdr:from>
        <xdr:to>
          <xdr:col>10</xdr:col>
          <xdr:colOff>161925</xdr:colOff>
          <xdr:row>9</xdr:row>
          <xdr:rowOff>161925</xdr:rowOff>
        </xdr:to>
        <xdr:sp macro="" textlink="">
          <xdr:nvSpPr>
            <xdr:cNvPr id="2086" name="Button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cs typeface="Calibri"/>
                </a:rPr>
                <a:t>Aceptar</a:t>
              </a:r>
            </a:p>
          </xdr:txBody>
        </xdr:sp>
        <xdr:clientData fPrintsWithSheet="0"/>
      </xdr:twoCellAnchor>
    </mc:Choice>
    <mc:Fallback/>
  </mc:AlternateContent>
  <xdr:twoCellAnchor>
    <xdr:from>
      <xdr:col>31</xdr:col>
      <xdr:colOff>1941060</xdr:colOff>
      <xdr:row>12</xdr:row>
      <xdr:rowOff>566751</xdr:rowOff>
    </xdr:from>
    <xdr:to>
      <xdr:col>31</xdr:col>
      <xdr:colOff>2037864</xdr:colOff>
      <xdr:row>12</xdr:row>
      <xdr:rowOff>646126</xdr:rowOff>
    </xdr:to>
    <xdr:sp macro="" textlink="">
      <xdr:nvSpPr>
        <xdr:cNvPr id="45" name="Flecha: hacia abajo 18">
          <a:extLst>
            <a:ext uri="{FF2B5EF4-FFF2-40B4-BE49-F238E27FC236}">
              <a16:creationId xmlns:a16="http://schemas.microsoft.com/office/drawing/2014/main" id="{00000000-0008-0000-0000-00002D000000}"/>
            </a:ext>
          </a:extLst>
        </xdr:cNvPr>
        <xdr:cNvSpPr/>
      </xdr:nvSpPr>
      <xdr:spPr>
        <a:xfrm>
          <a:off x="3017739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32</xdr:col>
      <xdr:colOff>1960363</xdr:colOff>
      <xdr:row>12</xdr:row>
      <xdr:rowOff>564173</xdr:rowOff>
    </xdr:from>
    <xdr:to>
      <xdr:col>32</xdr:col>
      <xdr:colOff>2026313</xdr:colOff>
      <xdr:row>12</xdr:row>
      <xdr:rowOff>646126</xdr:rowOff>
    </xdr:to>
    <xdr:sp macro="" textlink="">
      <xdr:nvSpPr>
        <xdr:cNvPr id="49" name="Flecha: hacia abajo 45">
          <a:extLst>
            <a:ext uri="{FF2B5EF4-FFF2-40B4-BE49-F238E27FC236}">
              <a16:creationId xmlns:a16="http://schemas.microsoft.com/office/drawing/2014/main" id="{00000000-0008-0000-0000-000031000000}"/>
            </a:ext>
          </a:extLst>
        </xdr:cNvPr>
        <xdr:cNvSpPr/>
      </xdr:nvSpPr>
      <xdr:spPr>
        <a:xfrm>
          <a:off x="32440363" y="3167673"/>
          <a:ext cx="65950" cy="8195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xdr:col>
      <xdr:colOff>313192</xdr:colOff>
      <xdr:row>4</xdr:row>
      <xdr:rowOff>95703</xdr:rowOff>
    </xdr:from>
    <xdr:to>
      <xdr:col>3</xdr:col>
      <xdr:colOff>951480</xdr:colOff>
      <xdr:row>5</xdr:row>
      <xdr:rowOff>127907</xdr:rowOff>
    </xdr:to>
    <xdr:sp macro="" textlink="">
      <xdr:nvSpPr>
        <xdr:cNvPr id="46" name="Rectángulo: esquinas redondeadas 1">
          <a:extLst>
            <a:ext uri="{FF2B5EF4-FFF2-40B4-BE49-F238E27FC236}">
              <a16:creationId xmlns:a16="http://schemas.microsoft.com/office/drawing/2014/main" id="{00000000-0008-0000-0000-00002E000000}"/>
            </a:ext>
          </a:extLst>
        </xdr:cNvPr>
        <xdr:cNvSpPr/>
      </xdr:nvSpPr>
      <xdr:spPr>
        <a:xfrm>
          <a:off x="527505" y="1202984"/>
          <a:ext cx="959756" cy="198892"/>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1</a:t>
          </a:r>
          <a:endParaRPr lang="es-PE" sz="1100" b="1">
            <a:solidFill>
              <a:sysClr val="windowText" lastClr="000000"/>
            </a:solidFill>
          </a:endParaRPr>
        </a:p>
      </xdr:txBody>
    </xdr:sp>
    <xdr:clientData/>
  </xdr:twoCellAnchor>
  <xdr:twoCellAnchor>
    <xdr:from>
      <xdr:col>2</xdr:col>
      <xdr:colOff>306727</xdr:colOff>
      <xdr:row>10</xdr:row>
      <xdr:rowOff>83004</xdr:rowOff>
    </xdr:from>
    <xdr:to>
      <xdr:col>3</xdr:col>
      <xdr:colOff>937759</xdr:colOff>
      <xdr:row>10</xdr:row>
      <xdr:rowOff>283029</xdr:rowOff>
    </xdr:to>
    <xdr:sp macro="" textlink="">
      <xdr:nvSpPr>
        <xdr:cNvPr id="51" name="Rectángulo: esquinas redondeadas 50">
          <a:extLst>
            <a:ext uri="{FF2B5EF4-FFF2-40B4-BE49-F238E27FC236}">
              <a16:creationId xmlns:a16="http://schemas.microsoft.com/office/drawing/2014/main" id="{00000000-0008-0000-0000-000033000000}"/>
            </a:ext>
          </a:extLst>
        </xdr:cNvPr>
        <xdr:cNvSpPr/>
      </xdr:nvSpPr>
      <xdr:spPr>
        <a:xfrm>
          <a:off x="521040" y="2190410"/>
          <a:ext cx="952500" cy="200025"/>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3</a:t>
          </a:r>
          <a:endParaRPr lang="es-PE" sz="1100" b="1">
            <a:solidFill>
              <a:sysClr val="windowText" lastClr="000000"/>
            </a:solidFill>
          </a:endParaRPr>
        </a:p>
      </xdr:txBody>
    </xdr:sp>
    <xdr:clientData/>
  </xdr:twoCellAnchor>
  <xdr:twoCellAnchor>
    <xdr:from>
      <xdr:col>5</xdr:col>
      <xdr:colOff>630918</xdr:colOff>
      <xdr:row>7</xdr:row>
      <xdr:rowOff>95704</xdr:rowOff>
    </xdr:from>
    <xdr:to>
      <xdr:col>6</xdr:col>
      <xdr:colOff>778329</xdr:colOff>
      <xdr:row>8</xdr:row>
      <xdr:rowOff>133804</xdr:rowOff>
    </xdr:to>
    <xdr:sp macro="" textlink="">
      <xdr:nvSpPr>
        <xdr:cNvPr id="53" name="Rectángulo: esquinas redondeadas 45">
          <a:extLst>
            <a:ext uri="{FF2B5EF4-FFF2-40B4-BE49-F238E27FC236}">
              <a16:creationId xmlns:a16="http://schemas.microsoft.com/office/drawing/2014/main" id="{00000000-0008-0000-0000-000035000000}"/>
            </a:ext>
          </a:extLst>
        </xdr:cNvPr>
        <xdr:cNvSpPr/>
      </xdr:nvSpPr>
      <xdr:spPr>
        <a:xfrm>
          <a:off x="4450443" y="1686379"/>
          <a:ext cx="785586" cy="200025"/>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2</a:t>
          </a:r>
          <a:endParaRPr lang="es-PE" sz="1100" b="1">
            <a:solidFill>
              <a:sysClr val="windowText" lastClr="000000"/>
            </a:solidFill>
          </a:endParaRPr>
        </a:p>
      </xdr:txBody>
    </xdr:sp>
    <xdr:clientData/>
  </xdr:twoCellAnchor>
  <xdr:twoCellAnchor editAs="oneCell">
    <xdr:from>
      <xdr:col>3</xdr:col>
      <xdr:colOff>20412</xdr:colOff>
      <xdr:row>1</xdr:row>
      <xdr:rowOff>17238</xdr:rowOff>
    </xdr:from>
    <xdr:to>
      <xdr:col>3</xdr:col>
      <xdr:colOff>951442</xdr:colOff>
      <xdr:row>3</xdr:row>
      <xdr:rowOff>16356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553812" y="131538"/>
          <a:ext cx="931030" cy="380118"/>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133350</xdr:colOff>
          <xdr:row>10</xdr:row>
          <xdr:rowOff>66675</xdr:rowOff>
        </xdr:from>
        <xdr:to>
          <xdr:col>11</xdr:col>
          <xdr:colOff>561975</xdr:colOff>
          <xdr:row>10</xdr:row>
          <xdr:rowOff>295275</xdr:rowOff>
        </xdr:to>
        <xdr:sp macro="" textlink="">
          <xdr:nvSpPr>
            <xdr:cNvPr id="2106" name="Button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cs typeface="Calibri"/>
                </a:rPr>
                <a:t>Eliminar Fila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581025</xdr:colOff>
          <xdr:row>10</xdr:row>
          <xdr:rowOff>66675</xdr:rowOff>
        </xdr:from>
        <xdr:to>
          <xdr:col>11</xdr:col>
          <xdr:colOff>1419225</xdr:colOff>
          <xdr:row>10</xdr:row>
          <xdr:rowOff>295275</xdr:rowOff>
        </xdr:to>
        <xdr:sp macro="" textlink="">
          <xdr:nvSpPr>
            <xdr:cNvPr id="2107" name="Button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cs typeface="Calibri"/>
                </a:rPr>
                <a:t>Filtro</a:t>
              </a:r>
            </a:p>
          </xdr:txBody>
        </xdr:sp>
        <xdr:clientData fPrintsWithSheet="0"/>
      </xdr:twoCellAnchor>
    </mc:Choice>
    <mc:Fallback/>
  </mc:AlternateContent>
  <xdr:twoCellAnchor editAs="oneCell">
    <xdr:from>
      <xdr:col>1</xdr:col>
      <xdr:colOff>111604</xdr:colOff>
      <xdr:row>3</xdr:row>
      <xdr:rowOff>605175</xdr:rowOff>
    </xdr:from>
    <xdr:to>
      <xdr:col>16</xdr:col>
      <xdr:colOff>713916</xdr:colOff>
      <xdr:row>14</xdr:row>
      <xdr:rowOff>100061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206854" y="1098743"/>
          <a:ext cx="13386978" cy="28411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495300</xdr:colOff>
          <xdr:row>3</xdr:row>
          <xdr:rowOff>190500</xdr:rowOff>
        </xdr:from>
        <xdr:to>
          <xdr:col>15</xdr:col>
          <xdr:colOff>590550</xdr:colOff>
          <xdr:row>3</xdr:row>
          <xdr:rowOff>571500</xdr:rowOff>
        </xdr:to>
        <xdr:sp macro="" textlink="">
          <xdr:nvSpPr>
            <xdr:cNvPr id="2111" name="CommandButton1"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619125</xdr:colOff>
          <xdr:row>3</xdr:row>
          <xdr:rowOff>190500</xdr:rowOff>
        </xdr:from>
        <xdr:to>
          <xdr:col>17</xdr:col>
          <xdr:colOff>85725</xdr:colOff>
          <xdr:row>3</xdr:row>
          <xdr:rowOff>571500</xdr:rowOff>
        </xdr:to>
        <xdr:sp macro="" textlink="">
          <xdr:nvSpPr>
            <xdr:cNvPr id="2114" name="CommandButton2" hidden="1">
              <a:extLst>
                <a:ext uri="{63B3BB69-23CF-44E3-9099-C40C66FF867C}">
                  <a14:compatExt spid="_x0000_s2114"/>
                </a:ext>
                <a:ext uri="{FF2B5EF4-FFF2-40B4-BE49-F238E27FC236}">
                  <a16:creationId xmlns:a16="http://schemas.microsoft.com/office/drawing/2014/main" id="{00000000-0008-0000-0000-00004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36</xdr:col>
      <xdr:colOff>1013054</xdr:colOff>
      <xdr:row>12</xdr:row>
      <xdr:rowOff>566751</xdr:rowOff>
    </xdr:from>
    <xdr:to>
      <xdr:col>36</xdr:col>
      <xdr:colOff>1109858</xdr:colOff>
      <xdr:row>12</xdr:row>
      <xdr:rowOff>646126</xdr:rowOff>
    </xdr:to>
    <xdr:sp macro="" textlink="">
      <xdr:nvSpPr>
        <xdr:cNvPr id="52" name="Flecha: hacia abajo 31">
          <a:extLst>
            <a:ext uri="{FF2B5EF4-FFF2-40B4-BE49-F238E27FC236}">
              <a16:creationId xmlns:a16="http://schemas.microsoft.com/office/drawing/2014/main" id="{00000000-0008-0000-0000-000034000000}"/>
            </a:ext>
          </a:extLst>
        </xdr:cNvPr>
        <xdr:cNvSpPr/>
      </xdr:nvSpPr>
      <xdr:spPr>
        <a:xfrm>
          <a:off x="42351554" y="3209939"/>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xdr:col>
      <xdr:colOff>1314201</xdr:colOff>
      <xdr:row>6</xdr:row>
      <xdr:rowOff>31750</xdr:rowOff>
    </xdr:from>
    <xdr:to>
      <xdr:col>3</xdr:col>
      <xdr:colOff>1411005</xdr:colOff>
      <xdr:row>6</xdr:row>
      <xdr:rowOff>111125</xdr:rowOff>
    </xdr:to>
    <xdr:sp macro="" textlink="">
      <xdr:nvSpPr>
        <xdr:cNvPr id="50" name="Flecha: hacia abajo 8">
          <a:extLst>
            <a:ext uri="{FF2B5EF4-FFF2-40B4-BE49-F238E27FC236}">
              <a16:creationId xmlns:a16="http://schemas.microsoft.com/office/drawing/2014/main" id="{00000000-0008-0000-0000-000032000000}"/>
            </a:ext>
          </a:extLst>
        </xdr:cNvPr>
        <xdr:cNvSpPr/>
      </xdr:nvSpPr>
      <xdr:spPr>
        <a:xfrm>
          <a:off x="1846480" y="1460500"/>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xdr:col>
      <xdr:colOff>1316691</xdr:colOff>
      <xdr:row>9</xdr:row>
      <xdr:rowOff>39221</xdr:rowOff>
    </xdr:from>
    <xdr:to>
      <xdr:col>3</xdr:col>
      <xdr:colOff>1413495</xdr:colOff>
      <xdr:row>9</xdr:row>
      <xdr:rowOff>118596</xdr:rowOff>
    </xdr:to>
    <xdr:sp macro="" textlink="">
      <xdr:nvSpPr>
        <xdr:cNvPr id="54" name="Flecha: hacia abajo 8">
          <a:extLst>
            <a:ext uri="{FF2B5EF4-FFF2-40B4-BE49-F238E27FC236}">
              <a16:creationId xmlns:a16="http://schemas.microsoft.com/office/drawing/2014/main" id="{00000000-0008-0000-0000-000036000000}"/>
            </a:ext>
          </a:extLst>
        </xdr:cNvPr>
        <xdr:cNvSpPr/>
      </xdr:nvSpPr>
      <xdr:spPr>
        <a:xfrm>
          <a:off x="1848970" y="1955427"/>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7937</xdr:colOff>
      <xdr:row>0</xdr:row>
      <xdr:rowOff>87311</xdr:rowOff>
    </xdr:from>
    <xdr:to>
      <xdr:col>1</xdr:col>
      <xdr:colOff>880607</xdr:colOff>
      <xdr:row>0</xdr:row>
      <xdr:rowOff>297769</xdr:rowOff>
    </xdr:to>
    <xdr:sp macro="" textlink="">
      <xdr:nvSpPr>
        <xdr:cNvPr id="7" name="Rectángulo: esquinas redondeadas 6">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341312" y="87311"/>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15883</xdr:colOff>
      <xdr:row>0</xdr:row>
      <xdr:rowOff>79377</xdr:rowOff>
    </xdr:from>
    <xdr:to>
      <xdr:col>1</xdr:col>
      <xdr:colOff>888553</xdr:colOff>
      <xdr:row>0</xdr:row>
      <xdr:rowOff>289835</xdr:rowOff>
    </xdr:to>
    <xdr:sp macro="" textlink="">
      <xdr:nvSpPr>
        <xdr:cNvPr id="14" name="Rectángulo: esquinas redondeadas 13">
          <a:hlinkClick xmlns:r="http://schemas.openxmlformats.org/officeDocument/2006/relationships" r:id="rId1"/>
          <a:extLst>
            <a:ext uri="{FF2B5EF4-FFF2-40B4-BE49-F238E27FC236}">
              <a16:creationId xmlns:a16="http://schemas.microsoft.com/office/drawing/2014/main" id="{00000000-0008-0000-0200-00000E000000}"/>
            </a:ext>
          </a:extLst>
        </xdr:cNvPr>
        <xdr:cNvSpPr/>
      </xdr:nvSpPr>
      <xdr:spPr>
        <a:xfrm>
          <a:off x="341321" y="79377"/>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317516</xdr:colOff>
      <xdr:row>0</xdr:row>
      <xdr:rowOff>71442</xdr:rowOff>
    </xdr:from>
    <xdr:to>
      <xdr:col>2</xdr:col>
      <xdr:colOff>221811</xdr:colOff>
      <xdr:row>0</xdr:row>
      <xdr:rowOff>281900</xdr:rowOff>
    </xdr:to>
    <xdr:sp macro="" textlink="">
      <xdr:nvSpPr>
        <xdr:cNvPr id="20" name="Rectángulo: esquinas redondeadas 19">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317516" y="71442"/>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twoCellAnchor editAs="oneCell">
    <xdr:from>
      <xdr:col>9</xdr:col>
      <xdr:colOff>381000</xdr:colOff>
      <xdr:row>3</xdr:row>
      <xdr:rowOff>59533</xdr:rowOff>
    </xdr:from>
    <xdr:to>
      <xdr:col>9</xdr:col>
      <xdr:colOff>4207669</xdr:colOff>
      <xdr:row>3</xdr:row>
      <xdr:rowOff>876302</xdr:rowOff>
    </xdr:to>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9531" y="762002"/>
          <a:ext cx="3826669" cy="81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166687</xdr:colOff>
      <xdr:row>4</xdr:row>
      <xdr:rowOff>71437</xdr:rowOff>
    </xdr:from>
    <xdr:to>
      <xdr:col>9</xdr:col>
      <xdr:colOff>4698206</xdr:colOff>
      <xdr:row>4</xdr:row>
      <xdr:rowOff>859631</xdr:rowOff>
    </xdr:to>
    <xdr:pic>
      <xdr:nvPicPr>
        <xdr:cNvPr id="17" name="Imagen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5218" y="1702593"/>
          <a:ext cx="4531519"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1285876</xdr:colOff>
      <xdr:row>5</xdr:row>
      <xdr:rowOff>154779</xdr:rowOff>
    </xdr:from>
    <xdr:to>
      <xdr:col>9</xdr:col>
      <xdr:colOff>3940970</xdr:colOff>
      <xdr:row>5</xdr:row>
      <xdr:rowOff>1209673</xdr:rowOff>
    </xdr:to>
    <xdr:pic>
      <xdr:nvPicPr>
        <xdr:cNvPr id="18" name="Imagen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4407" y="2702717"/>
          <a:ext cx="2655094" cy="10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1905001</xdr:colOff>
      <xdr:row>6</xdr:row>
      <xdr:rowOff>83342</xdr:rowOff>
    </xdr:from>
    <xdr:to>
      <xdr:col>9</xdr:col>
      <xdr:colOff>3593307</xdr:colOff>
      <xdr:row>6</xdr:row>
      <xdr:rowOff>928686</xdr:rowOff>
    </xdr:to>
    <xdr:pic>
      <xdr:nvPicPr>
        <xdr:cNvPr id="19" name="Imagen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3532" y="4000498"/>
          <a:ext cx="1688306" cy="84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1488284</xdr:colOff>
      <xdr:row>7</xdr:row>
      <xdr:rowOff>95252</xdr:rowOff>
    </xdr:from>
    <xdr:to>
      <xdr:col>9</xdr:col>
      <xdr:colOff>4229103</xdr:colOff>
      <xdr:row>7</xdr:row>
      <xdr:rowOff>988221</xdr:rowOff>
    </xdr:to>
    <xdr:pic>
      <xdr:nvPicPr>
        <xdr:cNvPr id="21" name="Imagen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86815" y="4964908"/>
          <a:ext cx="2740819" cy="892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1726406</xdr:colOff>
      <xdr:row>8</xdr:row>
      <xdr:rowOff>95250</xdr:rowOff>
    </xdr:from>
    <xdr:to>
      <xdr:col>9</xdr:col>
      <xdr:colOff>3852862</xdr:colOff>
      <xdr:row>8</xdr:row>
      <xdr:rowOff>883444</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24937" y="6036469"/>
          <a:ext cx="2126456"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1785940</xdr:colOff>
      <xdr:row>9</xdr:row>
      <xdr:rowOff>59531</xdr:rowOff>
    </xdr:from>
    <xdr:to>
      <xdr:col>9</xdr:col>
      <xdr:colOff>3864771</xdr:colOff>
      <xdr:row>9</xdr:row>
      <xdr:rowOff>685800</xdr:rowOff>
    </xdr:to>
    <xdr:pic>
      <xdr:nvPicPr>
        <xdr:cNvPr id="15" name="Imagen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84471" y="6917531"/>
          <a:ext cx="2078831" cy="62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130971</xdr:colOff>
      <xdr:row>10</xdr:row>
      <xdr:rowOff>119063</xdr:rowOff>
    </xdr:from>
    <xdr:to>
      <xdr:col>9</xdr:col>
      <xdr:colOff>4867277</xdr:colOff>
      <xdr:row>10</xdr:row>
      <xdr:rowOff>1021557</xdr:rowOff>
    </xdr:to>
    <xdr:pic>
      <xdr:nvPicPr>
        <xdr:cNvPr id="22" name="Imagen 2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29502" y="7739063"/>
          <a:ext cx="4736306" cy="902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1583532</xdr:colOff>
      <xdr:row>11</xdr:row>
      <xdr:rowOff>11906</xdr:rowOff>
    </xdr:from>
    <xdr:to>
      <xdr:col>9</xdr:col>
      <xdr:colOff>3900488</xdr:colOff>
      <xdr:row>11</xdr:row>
      <xdr:rowOff>933450</xdr:rowOff>
    </xdr:to>
    <xdr:pic>
      <xdr:nvPicPr>
        <xdr:cNvPr id="23" name="Imagen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882063" y="8679656"/>
          <a:ext cx="2316956" cy="92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1404937</xdr:colOff>
      <xdr:row>12</xdr:row>
      <xdr:rowOff>59532</xdr:rowOff>
    </xdr:from>
    <xdr:to>
      <xdr:col>9</xdr:col>
      <xdr:colOff>3964781</xdr:colOff>
      <xdr:row>12</xdr:row>
      <xdr:rowOff>1104901</xdr:rowOff>
    </xdr:to>
    <xdr:pic>
      <xdr:nvPicPr>
        <xdr:cNvPr id="24" name="Imagen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703468" y="9679782"/>
          <a:ext cx="2559844" cy="1045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1083470</xdr:colOff>
      <xdr:row>13</xdr:row>
      <xdr:rowOff>71439</xdr:rowOff>
    </xdr:from>
    <xdr:to>
      <xdr:col>9</xdr:col>
      <xdr:colOff>4252914</xdr:colOff>
      <xdr:row>13</xdr:row>
      <xdr:rowOff>859633</xdr:rowOff>
    </xdr:to>
    <xdr:pic>
      <xdr:nvPicPr>
        <xdr:cNvPr id="25" name="Imagen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1" y="10834689"/>
          <a:ext cx="3169444"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79375</xdr:colOff>
      <xdr:row>6</xdr:row>
      <xdr:rowOff>1</xdr:rowOff>
    </xdr:from>
    <xdr:to>
      <xdr:col>11</xdr:col>
      <xdr:colOff>515937</xdr:colOff>
      <xdr:row>19</xdr:row>
      <xdr:rowOff>83141</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5000625" y="1349376"/>
          <a:ext cx="5008562" cy="3321640"/>
        </a:xfrm>
        <a:prstGeom prst="rect">
          <a:avLst/>
        </a:prstGeom>
        <a:ln w="12700">
          <a:solidFill>
            <a:schemeClr val="tx1"/>
          </a:solidFill>
        </a:ln>
      </xdr:spPr>
    </xdr:pic>
    <xdr:clientData/>
  </xdr:twoCellAnchor>
  <xdr:twoCellAnchor>
    <xdr:from>
      <xdr:col>9</xdr:col>
      <xdr:colOff>504678</xdr:colOff>
      <xdr:row>8</xdr:row>
      <xdr:rowOff>15398</xdr:rowOff>
    </xdr:from>
    <xdr:to>
      <xdr:col>10</xdr:col>
      <xdr:colOff>250678</xdr:colOff>
      <xdr:row>10</xdr:row>
      <xdr:rowOff>19954</xdr:rowOff>
    </xdr:to>
    <xdr:sp macro="" textlink="">
      <xdr:nvSpPr>
        <xdr:cNvPr id="7" name="Elipse 6">
          <a:extLst>
            <a:ext uri="{FF2B5EF4-FFF2-40B4-BE49-F238E27FC236}">
              <a16:creationId xmlns:a16="http://schemas.microsoft.com/office/drawing/2014/main" id="{00000000-0008-0000-0400-000007000000}"/>
            </a:ext>
          </a:extLst>
        </xdr:cNvPr>
        <xdr:cNvSpPr/>
      </xdr:nvSpPr>
      <xdr:spPr>
        <a:xfrm>
          <a:off x="8473928" y="2118836"/>
          <a:ext cx="508000" cy="3379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228453</xdr:colOff>
      <xdr:row>7</xdr:row>
      <xdr:rowOff>95247</xdr:rowOff>
    </xdr:from>
    <xdr:to>
      <xdr:col>6</xdr:col>
      <xdr:colOff>460375</xdr:colOff>
      <xdr:row>7</xdr:row>
      <xdr:rowOff>354914</xdr:rowOff>
    </xdr:to>
    <xdr:sp macro="" textlink="">
      <xdr:nvSpPr>
        <xdr:cNvPr id="19" name="Elipse 18">
          <a:extLst>
            <a:ext uri="{FF2B5EF4-FFF2-40B4-BE49-F238E27FC236}">
              <a16:creationId xmlns:a16="http://schemas.microsoft.com/office/drawing/2014/main" id="{00000000-0008-0000-0400-000013000000}"/>
            </a:ext>
          </a:extLst>
        </xdr:cNvPr>
        <xdr:cNvSpPr/>
      </xdr:nvSpPr>
      <xdr:spPr>
        <a:xfrm>
          <a:off x="5149703" y="1611310"/>
          <a:ext cx="993922" cy="25966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23807</xdr:colOff>
      <xdr:row>0</xdr:row>
      <xdr:rowOff>79377</xdr:rowOff>
    </xdr:from>
    <xdr:to>
      <xdr:col>2</xdr:col>
      <xdr:colOff>483727</xdr:colOff>
      <xdr:row>0</xdr:row>
      <xdr:rowOff>289835</xdr:rowOff>
    </xdr:to>
    <xdr:sp macro="" textlink="">
      <xdr:nvSpPr>
        <xdr:cNvPr id="25" name="Rectángulo: esquinas redondeadas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a:xfrm>
          <a:off x="349245" y="79377"/>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15875</xdr:colOff>
      <xdr:row>0</xdr:row>
      <xdr:rowOff>95250</xdr:rowOff>
    </xdr:from>
    <xdr:to>
      <xdr:col>2</xdr:col>
      <xdr:colOff>475795</xdr:colOff>
      <xdr:row>0</xdr:row>
      <xdr:rowOff>305708</xdr:rowOff>
    </xdr:to>
    <xdr:sp macro="" textlink="">
      <xdr:nvSpPr>
        <xdr:cNvPr id="5" name="Rectángulo: esquinas redondeada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341313" y="95250"/>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MORENO\Downloads\Anexos%20PIT%20Inclusi&#243;n%20y%20modificaci&#243;n%20130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OR"/>
      <sheetName val="SBS"/>
      <sheetName val="USO"/>
      <sheetName val="Definiciones estructuras predom"/>
      <sheetName val="Para Word (2)"/>
      <sheetName val="Resumen"/>
      <sheetName val="Consultas a Fio"/>
      <sheetName val="USUARIO"/>
      <sheetName val="NOTAINSPECCION"/>
      <sheetName val="PRODINSPECCION"/>
      <sheetName val="TIPOVIA"/>
      <sheetName val="TIPOINT"/>
      <sheetName val="TIPOCHA"/>
      <sheetName val="TIPOSDI"/>
      <sheetName val="DEPARTAMENTO"/>
      <sheetName val="PROVINCIA"/>
      <sheetName val="DISTRITO"/>
      <sheetName val="GIRO"/>
      <sheetName val="PISOS"/>
      <sheetName val="SOTANO"/>
      <sheetName val="TIPOBIEN"/>
      <sheetName val="TEP"/>
      <sheetName val="AÑOCONSTRUCC"/>
      <sheetName val="Anexos PIT Inclusión y modifica"/>
    </sheetNames>
    <sheetDataSet>
      <sheetData sheetId="0"/>
      <sheetData sheetId="1"/>
      <sheetData sheetId="2"/>
      <sheetData sheetId="3"/>
      <sheetData sheetId="4"/>
      <sheetData sheetId="5"/>
      <sheetData sheetId="6"/>
      <sheetData sheetId="7"/>
      <sheetData sheetId="8"/>
      <sheetData sheetId="9"/>
      <sheetData sheetId="10">
        <row r="4">
          <cell r="C4" t="str">
            <v>ALAMEDA</v>
          </cell>
        </row>
        <row r="5">
          <cell r="C5" t="str">
            <v>AV.</v>
          </cell>
        </row>
        <row r="6">
          <cell r="C6" t="str">
            <v>BAJADA</v>
          </cell>
        </row>
        <row r="7">
          <cell r="C7" t="str">
            <v>BOULEVARD</v>
          </cell>
        </row>
        <row r="8">
          <cell r="C8" t="str">
            <v>CARRETERA</v>
          </cell>
        </row>
        <row r="9">
          <cell r="C9" t="str">
            <v>CALLE</v>
          </cell>
        </row>
        <row r="10">
          <cell r="C10" t="str">
            <v>GALERIA</v>
          </cell>
        </row>
        <row r="11">
          <cell r="C11" t="str">
            <v>JR.</v>
          </cell>
        </row>
        <row r="12">
          <cell r="C12" t="str">
            <v>MALECON</v>
          </cell>
        </row>
        <row r="13">
          <cell r="C13" t="str">
            <v>OVALO</v>
          </cell>
        </row>
        <row r="14">
          <cell r="C14" t="str">
            <v>PSJ.</v>
          </cell>
        </row>
        <row r="15">
          <cell r="C15" t="str">
            <v>PLZ.</v>
          </cell>
        </row>
        <row r="16">
          <cell r="C16" t="str">
            <v>PRQ.</v>
          </cell>
        </row>
        <row r="17">
          <cell r="C17" t="str">
            <v>PROLG.</v>
          </cell>
        </row>
        <row r="18">
          <cell r="C18" t="str">
            <v>PASEO</v>
          </cell>
        </row>
        <row r="19">
          <cell r="C19" t="str">
            <v>PUENTE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16" totalsRowShown="0" headerRowDxfId="49" dataDxfId="48">
  <sortState xmlns:xlrd2="http://schemas.microsoft.com/office/spreadsheetml/2017/richdata2" ref="A2:A21">
    <sortCondition ref="A1:A21"/>
  </sortState>
  <tableColumns count="1">
    <tableColumn id="1" xr3:uid="{00000000-0010-0000-0000-000001000000}" name="VIA" dataDxfId="47"/>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J1:J51" totalsRowShown="0" headerRowDxfId="19" dataDxfId="18">
  <tableColumns count="1">
    <tableColumn id="1" xr3:uid="{00000000-0010-0000-0900-000001000000}" name="PISO" dataDxfId="17"/>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a11" displayName="Tabla11" ref="K1:K16" totalsRowShown="0" headerRowDxfId="16" dataDxfId="15">
  <tableColumns count="1">
    <tableColumn id="1" xr3:uid="{00000000-0010-0000-0A00-000001000000}" name="SOTANO" dataDxfId="14"/>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a13" displayName="Tabla13" ref="M1:M13" totalsRowShown="0" headerRowDxfId="13" dataDxfId="12">
  <tableColumns count="1">
    <tableColumn id="1" xr3:uid="{00000000-0010-0000-0B00-000001000000}" name="MAT_CONS" dataDxfId="11"/>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a14" displayName="Tabla14" ref="N1:O34" totalsRowShown="0" headerRowDxfId="10" dataDxfId="9" tableBorderDxfId="8">
  <tableColumns count="2">
    <tableColumn id="1" xr3:uid="{00000000-0010-0000-0C00-000001000000}" name="USOS" dataDxfId="7"/>
    <tableColumn id="2" xr3:uid="{00000000-0010-0000-0C00-000002000000}" name="EE" dataDxfId="6"/>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a16" displayName="Tabla16" ref="P1:P3" totalsRowShown="0" headerRowDxfId="5" dataDxfId="4">
  <tableColumns count="1">
    <tableColumn id="1" xr3:uid="{00000000-0010-0000-0D00-000001000000}" name="TIPO" dataDxfId="3"/>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a15" displayName="Tabla15" ref="Q1:Q3" totalsRowShown="0" headerRowDxfId="2" dataDxfId="1">
  <tableColumns count="1">
    <tableColumn id="1" xr3:uid="{00000000-0010-0000-0E00-000001000000}" name="Moneda"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B1:B6" totalsRowShown="0" headerRowDxfId="46" dataDxfId="45">
  <tableColumns count="1">
    <tableColumn id="1" xr3:uid="{00000000-0010-0000-0100-000001000000}" name="INTERIOR" dataDxfId="4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C1:C34" totalsRowShown="0" headerRowDxfId="43" dataDxfId="42">
  <tableColumns count="1">
    <tableColumn id="1" xr3:uid="{00000000-0010-0000-0200-000001000000}" name="URB" dataDxfId="41"/>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D1:D6" totalsRowShown="0" headerRowDxfId="40" dataDxfId="39">
  <tableColumns count="1">
    <tableColumn id="1" xr3:uid="{00000000-0010-0000-0300-000001000000}" name="SUB_URB" dataDxfId="38"/>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F1:F26" totalsRowShown="0" headerRowDxfId="37" dataDxfId="36">
  <tableColumns count="1">
    <tableColumn id="1" xr3:uid="{00000000-0010-0000-0400-000001000000}" name="PERU - DEPARTAMENTO" dataDxfId="35"/>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E1:E214" totalsRowShown="0" headerRowDxfId="34" dataDxfId="33">
  <tableColumns count="1">
    <tableColumn id="1" xr3:uid="{00000000-0010-0000-0500-000001000000}" name="PAIS" dataDxfId="32"/>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G1:G2" totalsRowShown="0" headerRowDxfId="31" dataDxfId="30" tableBorderDxfId="29">
  <tableColumns count="1">
    <tableColumn id="1" xr3:uid="{00000000-0010-0000-0600-000001000000}" name="OTROS" dataDxfId="28"/>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H1:H418" totalsRowShown="0" headerRowDxfId="27" dataDxfId="26" tableBorderDxfId="25">
  <tableColumns count="1">
    <tableColumn id="1" xr3:uid="{00000000-0010-0000-0700-000001000000}" name="CIIU Rev.4" dataDxfId="24"/>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I1:I418" totalsRowShown="0" headerRowDxfId="23" dataDxfId="22" tableBorderDxfId="21">
  <tableColumns count="1">
    <tableColumn id="1" xr3:uid="{00000000-0010-0000-0800-000001000000}" name="DESCRIPCION" dataDxfId="20"/>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maps.google.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sheetPr>
  <dimension ref="A1:CK19"/>
  <sheetViews>
    <sheetView showGridLines="0" tabSelected="1" zoomScale="90" zoomScaleNormal="90" workbookViewId="0">
      <selection activeCell="C2" sqref="C2:AZ19"/>
    </sheetView>
  </sheetViews>
  <sheetFormatPr baseColWidth="10" defaultColWidth="0" defaultRowHeight="12.75" x14ac:dyDescent="0.2"/>
  <cols>
    <col min="1" max="1" width="1.42578125" style="111" customWidth="1"/>
    <col min="2" max="2" width="1.7109375" style="95" customWidth="1"/>
    <col min="3" max="3" width="4.85546875" style="213" customWidth="1"/>
    <col min="4" max="4" width="21.5703125" style="119" customWidth="1"/>
    <col min="5" max="5" width="25.42578125" style="119" bestFit="1" customWidth="1"/>
    <col min="6" max="6" width="9.5703125" style="119" customWidth="1"/>
    <col min="7" max="7" width="15.140625" style="119" customWidth="1"/>
    <col min="8" max="8" width="8" style="119" customWidth="1"/>
    <col min="9" max="9" width="5.7109375" style="119" customWidth="1"/>
    <col min="10" max="10" width="6.28515625" style="119" customWidth="1"/>
    <col min="11" max="11" width="6" style="119" customWidth="1"/>
    <col min="12" max="12" width="21.28515625" style="119" bestFit="1" customWidth="1"/>
    <col min="13" max="13" width="14.5703125" style="119" customWidth="1"/>
    <col min="14" max="14" width="16.140625" style="119" customWidth="1"/>
    <col min="15" max="15" width="14.85546875" style="119" customWidth="1"/>
    <col min="16" max="16" width="20.7109375" style="119" bestFit="1" customWidth="1"/>
    <col min="17" max="17" width="14" style="137" customWidth="1"/>
    <col min="18" max="18" width="13.42578125" style="119" customWidth="1"/>
    <col min="19" max="19" width="9.85546875" style="119" customWidth="1"/>
    <col min="20" max="20" width="22.85546875" style="119" customWidth="1"/>
    <col min="21" max="21" width="9.5703125" style="235" customWidth="1"/>
    <col min="22" max="23" width="14.28515625" style="235" customWidth="1"/>
    <col min="24" max="24" width="8.140625" style="119" customWidth="1"/>
    <col min="25" max="25" width="16.28515625" style="119" customWidth="1"/>
    <col min="26" max="26" width="17.7109375" style="119" customWidth="1"/>
    <col min="27" max="27" width="58" style="119" customWidth="1"/>
    <col min="28" max="28" width="35.42578125" style="119" customWidth="1"/>
    <col min="29" max="29" width="12" style="137" customWidth="1"/>
    <col min="30" max="31" width="12.42578125" style="119" customWidth="1"/>
    <col min="32" max="32" width="33.5703125" style="137" customWidth="1"/>
    <col min="33" max="33" width="34.42578125" style="137" customWidth="1"/>
    <col min="34" max="34" width="16.7109375" style="119" customWidth="1"/>
    <col min="35" max="35" width="28.5703125" style="119" customWidth="1"/>
    <col min="36" max="36" width="7.7109375" style="119" customWidth="1"/>
    <col min="37" max="38" width="19.28515625" style="119" customWidth="1"/>
    <col min="39" max="39" width="19.28515625" style="189" customWidth="1"/>
    <col min="40" max="45" width="18.28515625" style="95" customWidth="1"/>
    <col min="46" max="46" width="20.7109375" style="119" customWidth="1"/>
    <col min="47" max="47" width="16.85546875" style="119" customWidth="1"/>
    <col min="48" max="48" width="26.42578125" style="194" customWidth="1"/>
    <col min="49" max="49" width="23.5703125" style="95" customWidth="1"/>
    <col min="50" max="50" width="7.7109375" style="95" customWidth="1"/>
    <col min="51" max="51" width="25.42578125" style="119" customWidth="1"/>
    <col min="52" max="52" width="4.28515625" style="119" customWidth="1"/>
    <col min="53" max="53" width="7" style="119" customWidth="1"/>
    <col min="54" max="54" width="6.140625" style="119" hidden="1" customWidth="1"/>
    <col min="55" max="55" width="4.42578125" style="119" hidden="1" customWidth="1"/>
    <col min="56" max="56" width="5.7109375" style="119" hidden="1" customWidth="1"/>
    <col min="57" max="57" width="4.28515625" style="119" hidden="1" customWidth="1"/>
    <col min="58" max="89" width="0" style="119" hidden="1" customWidth="1"/>
    <col min="90" max="16384" width="11.42578125" style="119" hidden="1"/>
  </cols>
  <sheetData>
    <row r="1" spans="1:53" s="95" customFormat="1" ht="9" customHeight="1" thickBot="1" x14ac:dyDescent="0.25">
      <c r="A1" s="111"/>
      <c r="B1" s="111"/>
      <c r="C1" s="111"/>
      <c r="D1" s="111"/>
      <c r="E1" s="111"/>
      <c r="F1" s="111"/>
      <c r="G1" s="111"/>
      <c r="H1" s="111"/>
      <c r="I1" s="111"/>
      <c r="J1" s="111"/>
      <c r="K1" s="111"/>
      <c r="L1" s="111"/>
      <c r="M1" s="111"/>
      <c r="N1" s="111"/>
      <c r="O1" s="111"/>
      <c r="P1" s="111"/>
      <c r="Q1" s="112"/>
      <c r="R1" s="111"/>
      <c r="S1" s="111"/>
      <c r="T1" s="111"/>
      <c r="U1" s="111"/>
      <c r="V1" s="111"/>
      <c r="W1" s="111"/>
      <c r="X1" s="111"/>
      <c r="Y1" s="111"/>
      <c r="Z1" s="111"/>
      <c r="AA1" s="111"/>
      <c r="AB1" s="111"/>
      <c r="AC1" s="112"/>
      <c r="AD1" s="111"/>
      <c r="AE1" s="111"/>
      <c r="AF1" s="112"/>
      <c r="AG1" s="112"/>
      <c r="AH1" s="111"/>
      <c r="AI1" s="111"/>
      <c r="AJ1" s="111"/>
      <c r="AK1" s="111"/>
      <c r="AL1" s="111"/>
      <c r="AM1" s="148"/>
      <c r="AN1" s="111"/>
      <c r="AO1" s="111"/>
      <c r="AP1" s="111"/>
      <c r="AQ1" s="111"/>
      <c r="AR1" s="111"/>
      <c r="AS1" s="111"/>
      <c r="AT1" s="111"/>
      <c r="AU1" s="111"/>
      <c r="AV1" s="139"/>
      <c r="AW1" s="111"/>
      <c r="AX1" s="111"/>
      <c r="AY1" s="111"/>
      <c r="AZ1" s="111"/>
      <c r="BA1" s="111"/>
    </row>
    <row r="2" spans="1:53" s="120" customFormat="1" ht="15" customHeight="1" x14ac:dyDescent="0.2">
      <c r="A2" s="113"/>
      <c r="B2" s="114"/>
      <c r="C2" s="115"/>
      <c r="D2" s="116"/>
      <c r="E2" s="116"/>
      <c r="F2" s="116"/>
      <c r="G2" s="116"/>
      <c r="H2" s="116"/>
      <c r="I2" s="116"/>
      <c r="J2" s="116"/>
      <c r="K2" s="116"/>
      <c r="L2" s="116"/>
      <c r="M2" s="116"/>
      <c r="N2" s="116"/>
      <c r="O2" s="116"/>
      <c r="P2" s="116"/>
      <c r="Q2" s="117"/>
      <c r="R2" s="116"/>
      <c r="S2" s="116"/>
      <c r="T2" s="116"/>
      <c r="U2" s="116"/>
      <c r="V2" s="116"/>
      <c r="W2" s="116"/>
      <c r="X2" s="116"/>
      <c r="Y2" s="116"/>
      <c r="Z2" s="116"/>
      <c r="AA2" s="116"/>
      <c r="AB2" s="116"/>
      <c r="AC2" s="116"/>
      <c r="AD2" s="116"/>
      <c r="AE2" s="116"/>
      <c r="AF2" s="117"/>
      <c r="AG2" s="117"/>
      <c r="AH2" s="116"/>
      <c r="AI2" s="116"/>
      <c r="AJ2" s="116"/>
      <c r="AK2" s="116"/>
      <c r="AL2" s="116"/>
      <c r="AM2" s="149"/>
      <c r="AN2" s="116"/>
      <c r="AO2" s="116"/>
      <c r="AP2" s="116"/>
      <c r="AQ2" s="116"/>
      <c r="AR2" s="116"/>
      <c r="AS2" s="116"/>
      <c r="AT2" s="116"/>
      <c r="AU2" s="116"/>
      <c r="AV2" s="140"/>
      <c r="AW2" s="116"/>
      <c r="AX2" s="116"/>
      <c r="AY2" s="116"/>
      <c r="AZ2" s="118"/>
      <c r="BA2" s="119"/>
    </row>
    <row r="3" spans="1:53" s="120" customFormat="1" ht="15" customHeight="1" x14ac:dyDescent="0.2">
      <c r="A3" s="113"/>
      <c r="B3" s="121"/>
      <c r="C3" s="119"/>
      <c r="E3" s="120" t="s">
        <v>0</v>
      </c>
      <c r="Q3" s="122"/>
      <c r="AF3" s="122"/>
      <c r="AG3" s="122"/>
      <c r="AK3" s="243" t="s">
        <v>3900</v>
      </c>
      <c r="AL3" s="243"/>
      <c r="AM3" s="243"/>
      <c r="AN3" s="243"/>
      <c r="AO3" s="243"/>
      <c r="AP3" s="243"/>
      <c r="AQ3" s="243"/>
      <c r="AR3" s="243"/>
      <c r="AS3" s="243"/>
      <c r="AT3" s="243"/>
      <c r="AU3" s="243"/>
      <c r="AV3" s="243"/>
      <c r="AW3" s="243"/>
      <c r="AZ3" s="123"/>
      <c r="BA3" s="119"/>
    </row>
    <row r="4" spans="1:53" s="120" customFormat="1" ht="48" customHeight="1" x14ac:dyDescent="0.9">
      <c r="A4" s="113"/>
      <c r="B4" s="121"/>
      <c r="C4" s="119"/>
      <c r="D4" s="251" t="s">
        <v>4313</v>
      </c>
      <c r="E4" s="251"/>
      <c r="F4" s="251"/>
      <c r="G4" s="251"/>
      <c r="H4" s="251"/>
      <c r="I4" s="251"/>
      <c r="J4" s="251"/>
      <c r="K4" s="251"/>
      <c r="L4" s="251"/>
      <c r="M4" s="251"/>
      <c r="N4" s="251"/>
      <c r="O4" s="162"/>
      <c r="P4" s="162"/>
      <c r="Q4" s="162"/>
      <c r="R4" s="162"/>
      <c r="S4" s="162"/>
      <c r="T4" s="162"/>
      <c r="U4" s="162"/>
      <c r="W4" s="162"/>
      <c r="X4" s="162"/>
      <c r="Y4" s="162"/>
      <c r="Z4" s="162"/>
      <c r="AA4" s="162"/>
      <c r="AB4" s="162"/>
      <c r="AC4" s="162"/>
      <c r="AD4" s="162"/>
      <c r="AE4" s="162"/>
      <c r="AF4" s="122"/>
      <c r="AG4" s="122"/>
      <c r="AK4" s="178" t="str">
        <f>Formato!$AK$13</f>
        <v>Edificación
(excluyendo el valor del terreno)</v>
      </c>
      <c r="AL4" s="179" t="str">
        <f>Formato!$AL$13</f>
        <v>SELECCIONAR OTRO (OPCIONAL)</v>
      </c>
      <c r="AM4" s="187" t="str">
        <f>Formato!$AM$13</f>
        <v>Total Edificación</v>
      </c>
      <c r="AN4" s="178" t="str">
        <f>Formato!$AN$13</f>
        <v>Existencias</v>
      </c>
      <c r="AO4" s="178" t="str">
        <f>Formato!$AO$13</f>
        <v>Equipos Electrónicos</v>
      </c>
      <c r="AP4" s="178" t="str">
        <f>Formato!$AP$13</f>
        <v>Maquinaria Fija</v>
      </c>
      <c r="AQ4" s="178" t="str">
        <f>Formato!$AQ$13</f>
        <v>Maquinaria y equipo móvil</v>
      </c>
      <c r="AR4" s="178" t="str">
        <f>Formato!$AR$13</f>
        <v>Contenido en general</v>
      </c>
      <c r="AS4" s="180" t="str">
        <f>Formato!$AS$13</f>
        <v>SELECCIONAR OTRO (OPCIONAL)</v>
      </c>
      <c r="AT4" s="190" t="str">
        <f>Formato!$AT$13</f>
        <v>Total Contenido</v>
      </c>
      <c r="AU4" s="178" t="str">
        <f>Formato!$AU$13</f>
        <v>Beneficio Bruto (margen de contribución)</v>
      </c>
      <c r="AV4" s="192" t="str">
        <f>Formato!$AV$13</f>
        <v>Total Lucro Cesante</v>
      </c>
      <c r="AW4" s="196" t="str">
        <f>Formato!$AW$13</f>
        <v>VALOR DECLARADO TOTAL
(Edificación + Contenido + Lucro Cesante)</v>
      </c>
      <c r="AX4" s="119"/>
      <c r="AY4" s="119"/>
      <c r="AZ4" s="123"/>
      <c r="BA4" s="119"/>
    </row>
    <row r="5" spans="1:53" s="120" customFormat="1" x14ac:dyDescent="0.2">
      <c r="A5" s="113"/>
      <c r="B5" s="121"/>
      <c r="C5" s="119"/>
      <c r="D5" s="244"/>
      <c r="E5" s="244"/>
      <c r="M5" s="95"/>
      <c r="N5" s="119"/>
      <c r="O5" s="119"/>
      <c r="Q5" s="122"/>
      <c r="AF5" s="122"/>
      <c r="AG5" s="122"/>
      <c r="AK5" s="158">
        <f>SUM(Formato!AK14:AK19)</f>
        <v>375046.22</v>
      </c>
      <c r="AL5" s="158">
        <f>SUM(Formato!AL14:AL19)</f>
        <v>0</v>
      </c>
      <c r="AM5" s="158">
        <f>SUM(Formato!AM14:AM19)</f>
        <v>375046.22</v>
      </c>
      <c r="AN5" s="158">
        <f>SUM(Formato!AN14:AN19)</f>
        <v>97613548.479999989</v>
      </c>
      <c r="AO5" s="158">
        <f>SUM(Formato!AO14:AO19)</f>
        <v>4039974.27</v>
      </c>
      <c r="AP5" s="158">
        <f>SUM(Formato!AP14:AP19)</f>
        <v>199941.02</v>
      </c>
      <c r="AQ5" s="158">
        <f>SUM(Formato!AQ14:AQ19)</f>
        <v>28582.29</v>
      </c>
      <c r="AR5" s="158">
        <f>SUM(Formato!AR14:AR19)</f>
        <v>257597.64</v>
      </c>
      <c r="AS5" s="157">
        <f>SUM(Formato!AS14:AS19)</f>
        <v>0</v>
      </c>
      <c r="AT5" s="158">
        <f>SUM(Formato!AT14:AT19)</f>
        <v>102139643.7</v>
      </c>
      <c r="AU5" s="158">
        <f>SUM(Formato!AU14:AU19)</f>
        <v>0</v>
      </c>
      <c r="AV5" s="158">
        <f>SUM(Formato!AV14:AV19)</f>
        <v>0</v>
      </c>
      <c r="AW5" s="158">
        <f>SUM(Formato!AW14:AW19)</f>
        <v>102514689.92</v>
      </c>
      <c r="AX5" s="119"/>
      <c r="AY5" s="119"/>
      <c r="AZ5" s="123"/>
      <c r="BA5" s="119"/>
    </row>
    <row r="6" spans="1:53" s="120" customFormat="1" x14ac:dyDescent="0.2">
      <c r="A6" s="113"/>
      <c r="B6" s="121"/>
      <c r="C6" s="119"/>
      <c r="D6" s="156"/>
      <c r="E6" s="156"/>
      <c r="M6" s="95"/>
      <c r="N6" s="119"/>
      <c r="O6" s="119"/>
      <c r="Q6" s="122"/>
      <c r="AF6" s="122"/>
      <c r="AG6" s="122"/>
      <c r="AK6" s="142"/>
      <c r="AL6" s="142"/>
      <c r="AM6" s="150"/>
      <c r="AN6" s="142"/>
      <c r="AO6" s="142"/>
      <c r="AP6" s="142"/>
      <c r="AQ6" s="142"/>
      <c r="AR6" s="142"/>
      <c r="AS6" s="142"/>
      <c r="AT6" s="142"/>
      <c r="AU6" s="142"/>
      <c r="AV6" s="142"/>
      <c r="AW6" s="142"/>
      <c r="AX6" s="142"/>
      <c r="AY6" s="119"/>
      <c r="AZ6" s="123"/>
      <c r="BA6" s="119"/>
    </row>
    <row r="7" spans="1:53" s="120" customFormat="1" x14ac:dyDescent="0.2">
      <c r="A7" s="113"/>
      <c r="B7" s="121"/>
      <c r="C7" s="119"/>
      <c r="D7" s="199" t="s">
        <v>3715</v>
      </c>
      <c r="E7" s="201" t="s">
        <v>3316</v>
      </c>
      <c r="F7" s="230" t="s">
        <v>7204</v>
      </c>
      <c r="M7" s="95"/>
      <c r="N7" s="119"/>
      <c r="O7" s="119"/>
      <c r="Q7" s="122"/>
      <c r="AB7" s="152"/>
      <c r="AF7" s="122"/>
      <c r="AG7" s="122"/>
      <c r="AJ7" s="152"/>
      <c r="AM7" s="150"/>
      <c r="AV7" s="142"/>
      <c r="AY7" s="119"/>
      <c r="AZ7" s="123"/>
      <c r="BA7" s="119"/>
    </row>
    <row r="8" spans="1:53" s="120" customFormat="1" ht="12.75" customHeight="1" x14ac:dyDescent="0.2">
      <c r="A8" s="113"/>
      <c r="B8" s="121"/>
      <c r="C8" s="119"/>
      <c r="D8" s="200" t="s">
        <v>7230</v>
      </c>
      <c r="E8" s="201">
        <v>20538298485</v>
      </c>
      <c r="G8"/>
      <c r="H8"/>
      <c r="I8"/>
      <c r="M8" s="95"/>
      <c r="N8" s="119"/>
      <c r="O8" s="119"/>
      <c r="Q8" s="122"/>
      <c r="AF8" s="122"/>
      <c r="AG8" s="122"/>
      <c r="AJ8" s="152"/>
      <c r="AM8" s="150"/>
      <c r="AV8" s="245" t="s">
        <v>3363</v>
      </c>
      <c r="AY8" s="119"/>
      <c r="AZ8" s="123"/>
      <c r="BA8" s="119"/>
    </row>
    <row r="9" spans="1:53" s="120" customFormat="1" ht="38.25" x14ac:dyDescent="0.2">
      <c r="A9" s="113"/>
      <c r="B9" s="121"/>
      <c r="C9" s="119"/>
      <c r="D9" s="200" t="s">
        <v>3689</v>
      </c>
      <c r="E9" s="201" t="s">
        <v>7237</v>
      </c>
      <c r="J9" s="124"/>
      <c r="Q9" s="122"/>
      <c r="AF9" s="122"/>
      <c r="AG9" s="122"/>
      <c r="AJ9" s="152"/>
      <c r="AM9" s="150"/>
      <c r="AR9"/>
      <c r="AV9" s="245"/>
      <c r="AY9" s="119"/>
      <c r="AZ9" s="123"/>
      <c r="BA9" s="119"/>
    </row>
    <row r="10" spans="1:53" s="120" customFormat="1" x14ac:dyDescent="0.2">
      <c r="A10" s="113"/>
      <c r="B10" s="121"/>
      <c r="C10" s="119"/>
      <c r="D10" s="200" t="s">
        <v>3357</v>
      </c>
      <c r="E10" s="201" t="s">
        <v>3241</v>
      </c>
      <c r="G10" s="200" t="s">
        <v>3902</v>
      </c>
      <c r="H10" s="202">
        <v>6</v>
      </c>
      <c r="Q10" s="122"/>
      <c r="AB10" s="156"/>
      <c r="AF10" s="122"/>
      <c r="AG10" s="122"/>
      <c r="AM10" s="150"/>
      <c r="AV10" s="218"/>
      <c r="AY10" s="119"/>
      <c r="AZ10" s="123"/>
      <c r="BA10" s="119"/>
    </row>
    <row r="11" spans="1:53" s="132" customFormat="1" ht="26.1" customHeight="1" x14ac:dyDescent="0.2">
      <c r="A11" s="125"/>
      <c r="B11" s="126"/>
      <c r="C11" s="129"/>
      <c r="D11" s="127"/>
      <c r="E11" s="127"/>
      <c r="F11" s="127"/>
      <c r="G11" s="127"/>
      <c r="H11" s="127"/>
      <c r="I11" s="127"/>
      <c r="J11" s="127"/>
      <c r="K11" s="127"/>
      <c r="L11" s="127"/>
      <c r="M11" s="127"/>
      <c r="N11" s="127"/>
      <c r="O11" s="127"/>
      <c r="P11" s="127"/>
      <c r="Q11" s="127"/>
      <c r="R11" s="127"/>
      <c r="S11" s="127"/>
      <c r="T11" s="127"/>
      <c r="U11" s="127"/>
      <c r="V11" s="127"/>
      <c r="W11" s="127"/>
      <c r="X11" s="127"/>
      <c r="Y11" s="127"/>
      <c r="Z11" s="128" t="e">
        <f>SEARCH("Otros Otros",#REF!,1)</f>
        <v>#REF!</v>
      </c>
      <c r="AA11" s="127"/>
      <c r="AB11" s="127"/>
      <c r="AC11" s="127"/>
      <c r="AD11" s="127"/>
      <c r="AE11" s="127"/>
      <c r="AF11" s="127"/>
      <c r="AG11" s="127"/>
      <c r="AH11" s="127"/>
      <c r="AI11" s="127"/>
      <c r="AJ11" s="127"/>
      <c r="AK11" s="127"/>
      <c r="AL11" s="127"/>
      <c r="AM11" s="151"/>
      <c r="AN11" s="127"/>
      <c r="AO11" s="127"/>
      <c r="AP11" s="120"/>
      <c r="AQ11" s="120"/>
      <c r="AR11" s="127"/>
      <c r="AS11" s="127"/>
      <c r="AT11" s="127"/>
      <c r="AU11" s="127"/>
      <c r="AV11" s="141"/>
      <c r="AW11" s="127"/>
      <c r="AX11" s="127"/>
      <c r="AY11" s="129"/>
      <c r="AZ11" s="130"/>
      <c r="BA11" s="131"/>
    </row>
    <row r="12" spans="1:53" s="145" customFormat="1" ht="17.100000000000001" customHeight="1" x14ac:dyDescent="0.2">
      <c r="A12" s="143"/>
      <c r="B12" s="126"/>
      <c r="C12" s="243" t="s">
        <v>3899</v>
      </c>
      <c r="D12" s="243"/>
      <c r="E12" s="243"/>
      <c r="F12" s="243"/>
      <c r="G12" s="243"/>
      <c r="H12" s="243"/>
      <c r="I12" s="243"/>
      <c r="J12" s="243"/>
      <c r="K12" s="243"/>
      <c r="L12" s="243"/>
      <c r="M12" s="243"/>
      <c r="N12" s="243"/>
      <c r="O12" s="243"/>
      <c r="P12" s="243"/>
      <c r="Q12" s="243"/>
      <c r="R12" s="243"/>
      <c r="S12" s="243"/>
      <c r="T12" s="243"/>
      <c r="U12" s="243"/>
      <c r="V12" s="243"/>
      <c r="W12" s="243"/>
      <c r="X12" s="252"/>
      <c r="Y12" s="181"/>
      <c r="Z12" s="248" t="s">
        <v>1</v>
      </c>
      <c r="AA12" s="249"/>
      <c r="AB12" s="249"/>
      <c r="AC12" s="249"/>
      <c r="AD12" s="249"/>
      <c r="AE12" s="249"/>
      <c r="AF12" s="249"/>
      <c r="AG12" s="249"/>
      <c r="AH12" s="249"/>
      <c r="AI12" s="249"/>
      <c r="AJ12" s="250"/>
      <c r="AK12" s="246" t="s">
        <v>4248</v>
      </c>
      <c r="AL12" s="247"/>
      <c r="AM12" s="247"/>
      <c r="AN12" s="247"/>
      <c r="AO12" s="247"/>
      <c r="AP12" s="247"/>
      <c r="AQ12" s="247"/>
      <c r="AR12" s="247"/>
      <c r="AS12" s="247"/>
      <c r="AT12" s="247"/>
      <c r="AU12" s="247"/>
      <c r="AV12" s="247"/>
      <c r="AW12" s="247"/>
      <c r="AX12" s="247"/>
      <c r="AY12" s="215"/>
      <c r="AZ12" s="144"/>
      <c r="BA12" s="131"/>
    </row>
    <row r="13" spans="1:53" s="147" customFormat="1" ht="57.6" customHeight="1" x14ac:dyDescent="0.2">
      <c r="A13" s="146"/>
      <c r="B13" s="153"/>
      <c r="C13" s="182" t="s">
        <v>4317</v>
      </c>
      <c r="D13" s="182" t="s">
        <v>3355</v>
      </c>
      <c r="E13" s="182" t="s">
        <v>3356</v>
      </c>
      <c r="F13" s="183" t="s">
        <v>2</v>
      </c>
      <c r="G13" s="183" t="s">
        <v>3233</v>
      </c>
      <c r="H13" s="183" t="s">
        <v>3</v>
      </c>
      <c r="I13" s="183" t="s">
        <v>4</v>
      </c>
      <c r="J13" s="183" t="s">
        <v>5</v>
      </c>
      <c r="K13" s="183" t="s">
        <v>6</v>
      </c>
      <c r="L13" s="183" t="s">
        <v>3318</v>
      </c>
      <c r="M13" s="183" t="s">
        <v>3319</v>
      </c>
      <c r="N13" s="183" t="s">
        <v>3320</v>
      </c>
      <c r="O13" s="183" t="s">
        <v>3321</v>
      </c>
      <c r="P13" s="183" t="s">
        <v>7</v>
      </c>
      <c r="Q13" s="182" t="s">
        <v>3358</v>
      </c>
      <c r="R13" s="182" t="s">
        <v>4305</v>
      </c>
      <c r="S13" s="182" t="s">
        <v>3359</v>
      </c>
      <c r="T13" s="182" t="s">
        <v>3360</v>
      </c>
      <c r="U13" s="183" t="s">
        <v>8</v>
      </c>
      <c r="V13" s="183" t="s">
        <v>3261</v>
      </c>
      <c r="W13" s="184" t="s">
        <v>3285</v>
      </c>
      <c r="X13" s="185" t="s">
        <v>3228</v>
      </c>
      <c r="Y13" s="186" t="s">
        <v>4314</v>
      </c>
      <c r="Z13" s="184" t="s">
        <v>4316</v>
      </c>
      <c r="AA13" s="186" t="s">
        <v>3364</v>
      </c>
      <c r="AB13" s="186" t="s">
        <v>4315</v>
      </c>
      <c r="AC13" s="186" t="s">
        <v>4306</v>
      </c>
      <c r="AD13" s="186" t="s">
        <v>4307</v>
      </c>
      <c r="AE13" s="186" t="s">
        <v>4309</v>
      </c>
      <c r="AF13" s="186" t="s">
        <v>3901</v>
      </c>
      <c r="AG13" s="186" t="s">
        <v>3366</v>
      </c>
      <c r="AH13" s="186" t="s">
        <v>4308</v>
      </c>
      <c r="AI13" s="183" t="s">
        <v>3714</v>
      </c>
      <c r="AJ13" s="185" t="s">
        <v>3228</v>
      </c>
      <c r="AK13" s="183" t="s">
        <v>4297</v>
      </c>
      <c r="AL13" s="210" t="s">
        <v>3354</v>
      </c>
      <c r="AM13" s="185" t="s">
        <v>4296</v>
      </c>
      <c r="AN13" s="183" t="s">
        <v>9</v>
      </c>
      <c r="AO13" s="183" t="s">
        <v>4291</v>
      </c>
      <c r="AP13" s="183" t="s">
        <v>10</v>
      </c>
      <c r="AQ13" s="183" t="s">
        <v>7201</v>
      </c>
      <c r="AR13" s="183" t="s">
        <v>4293</v>
      </c>
      <c r="AS13" s="211" t="s">
        <v>3354</v>
      </c>
      <c r="AT13" s="191" t="s">
        <v>4294</v>
      </c>
      <c r="AU13" s="212" t="s">
        <v>4311</v>
      </c>
      <c r="AV13" s="193" t="s">
        <v>4295</v>
      </c>
      <c r="AW13" s="184" t="s">
        <v>4298</v>
      </c>
      <c r="AX13" s="185" t="s">
        <v>3688</v>
      </c>
      <c r="AY13" s="217" t="s">
        <v>3264</v>
      </c>
      <c r="AZ13" s="154"/>
      <c r="BA13" s="155"/>
    </row>
    <row r="14" spans="1:53" s="136" customFormat="1" x14ac:dyDescent="0.2">
      <c r="A14" s="134"/>
      <c r="B14" s="121"/>
      <c r="C14" s="214">
        <v>1</v>
      </c>
      <c r="D14" s="203" t="s">
        <v>4318</v>
      </c>
      <c r="E14" s="204" t="s">
        <v>4929</v>
      </c>
      <c r="F14" s="205">
        <v>548</v>
      </c>
      <c r="G14" s="205"/>
      <c r="H14" s="205"/>
      <c r="I14" s="205"/>
      <c r="J14" s="205"/>
      <c r="K14" s="205"/>
      <c r="L14" s="204"/>
      <c r="M14" s="204"/>
      <c r="N14" s="204"/>
      <c r="O14" s="204"/>
      <c r="P14" s="204"/>
      <c r="Q14" s="205" t="s">
        <v>43</v>
      </c>
      <c r="R14" s="206" t="s">
        <v>4825</v>
      </c>
      <c r="S14" s="206" t="s">
        <v>4825</v>
      </c>
      <c r="T14" s="206" t="s">
        <v>6094</v>
      </c>
      <c r="U14" s="232" t="str">
        <f>IF(Q14="","",(IF(Q14&lt;&gt;"PERU","No Aplica", IF(Formato!$R14&lt;&gt;"",IFERROR(VLOOKUP(Q14&amp;R14&amp;S14&amp;T14,Lista_Ubigeo!L:M,2,0)," "),""))))</f>
        <v>150113</v>
      </c>
      <c r="V14" s="233">
        <f t="array" ref="V14">IFERROR(IF(AND(BA14&lt;&gt;"",IFERROR(SEARCH("Otros Otros",BA14,1),0)=0),ROUND(busquedalats(BA14),12),""),"No Aplica")</f>
        <v>-12.0705762</v>
      </c>
      <c r="W14" s="234">
        <f t="array" ref="W14">IFERROR( IF(AND(BA14&lt;&gt;"",IFERROR(SEARCH("Otros Otros",BA14,1),0)=0),ROUND(busquedalons(BA14),12),""),"No Aplica")</f>
        <v>-77.043711000000002</v>
      </c>
      <c r="X14" s="198">
        <f t="array" ref="X14">IF(COUNTA(Formato!$D14:$W14)&gt;3,IF(Formato!$U14=" ",0,1)+IF(Formato!$D14&lt;&gt;"",1,0)+IF(Formato!$Q14&lt;&gt;"",1,0)+IF(Formato!$R14&lt;&gt;"",1,0)+IF(Formato!$S14&lt;&gt;"",1,0)+IF(Formato!$T14&lt;&gt;"",1,0),"")</f>
        <v>6</v>
      </c>
      <c r="Y14" s="205"/>
      <c r="Z14" s="205"/>
      <c r="AA14" s="207" t="s">
        <v>7224</v>
      </c>
      <c r="AB14" s="231" t="s">
        <v>3713</v>
      </c>
      <c r="AC14" s="242"/>
      <c r="AD14" s="242"/>
      <c r="AE14" s="205" t="s">
        <v>4310</v>
      </c>
      <c r="AF14" s="207" t="s">
        <v>3907</v>
      </c>
      <c r="AG14" s="208" t="s">
        <v>7075</v>
      </c>
      <c r="AH14" s="205">
        <v>8411</v>
      </c>
      <c r="AI14" s="229" t="str">
        <f t="array" ref="AI14">IFERROR(VLOOKUP(AH14,Lista!H:I,2,0),"")</f>
        <v>Actividades De La Administración Pública En General</v>
      </c>
      <c r="AJ14" s="197">
        <f>IF(COUNTA(Formato!$Y14:$AI14)&gt;2,IF(Formato!$Y14&lt;&gt;"",1,0)+IF(Formato!$AA14&lt;&gt;"",1,0)+IF(Formato!$AC14&lt;&gt;"",1,0)+IF(Formato!$AD14&lt;&gt;"",1,0)+IF(Formato!$AF14&lt;&gt;"",1,0)
+IF(Formato!$AH14&lt;&gt;"",1,0)+IF(Formato!$AE14&lt;&gt;"",1,0)+IFERROR(VLOOKUP(Formato!$AA14&amp;Formato!$AC14,Matriz_Pisos!U:V,2,0)+VLOOKUP(Formato!$AA14&amp;Formato!$AD14,Matriz_Pisos!Z:AA,2,0)+VLOOKUP(Formato!$AA14&amp;MID(Formato!$AF14,4,LEN(Formato!$AF14)-3),Matriz_Pisos!AD:AE,2,0),0),"")</f>
        <v>4</v>
      </c>
      <c r="AK14" s="209"/>
      <c r="AL14" s="209"/>
      <c r="AM14" s="188">
        <f>SUM(Formato!$AK14:$AL14)</f>
        <v>0</v>
      </c>
      <c r="AN14" s="209"/>
      <c r="AO14" s="209">
        <v>2451128.06</v>
      </c>
      <c r="AP14" s="209"/>
      <c r="AQ14" s="209">
        <v>1866.38</v>
      </c>
      <c r="AR14" s="209">
        <v>98415.35</v>
      </c>
      <c r="AS14" s="209"/>
      <c r="AT14" s="188">
        <f>SUM(Formato!$AN14:$AS14)</f>
        <v>2551409.79</v>
      </c>
      <c r="AU14" s="209"/>
      <c r="AV14" s="188">
        <f>Formato!$AU14</f>
        <v>0</v>
      </c>
      <c r="AW14" s="195">
        <f t="array" ref="AW14">AM14+AT14+Formato!$AV14</f>
        <v>2551409.79</v>
      </c>
      <c r="AX14" s="197">
        <f t="array" ref="AX14">IF(AJ14=0,"",IF(AND(Formato!$AW14&gt;0,Formato!$AW14&gt;Formato!$AV14),1,-1))</f>
        <v>1</v>
      </c>
      <c r="AY14" s="216"/>
      <c r="AZ14" s="133"/>
      <c r="BA14" s="135" t="str">
        <f>IF(AND(Formato!$T14&lt;&gt;"",Formato!$R14&lt;&gt;"",Formato!$S14&lt;&gt;"",Formato!$Q14&lt;&gt;""),TRIM(CONCATENATE(Formato!$E14," ",Formato!$F14," ",Formato!$L14," ",Formato!$M14," ",Formato!$N14," ",Formato!$O14," ",IF(Formato!$I14&lt;&gt;"","Mz "&amp;Formato!$I14,"")," ",IF(Formato!$J14&lt;&gt;"","Lote "&amp;Formato!$J14,"")," ",IF(Formato!$K14&lt;&gt;"","Km "&amp;Formato!$K14,"")," ",Formato!$T14," ",Formato!$S14," ",Formato!$R14," ",Formato!$Q14)),"")</f>
        <v>NAZCA 548 JESUS MARIA LIMA LIMA PERU</v>
      </c>
    </row>
    <row r="15" spans="1:53" ht="27" customHeight="1" x14ac:dyDescent="0.2">
      <c r="A15" s="134"/>
      <c r="B15" s="121"/>
      <c r="C15" s="214">
        <v>2</v>
      </c>
      <c r="D15" s="203" t="s">
        <v>4318</v>
      </c>
      <c r="E15" s="241" t="s">
        <v>7238</v>
      </c>
      <c r="F15" s="205">
        <v>878</v>
      </c>
      <c r="G15" s="205"/>
      <c r="H15" s="205"/>
      <c r="I15" s="205"/>
      <c r="J15" s="205"/>
      <c r="K15" s="205"/>
      <c r="L15" s="204"/>
      <c r="M15" s="204"/>
      <c r="N15" s="204"/>
      <c r="O15" s="204"/>
      <c r="P15" s="204"/>
      <c r="Q15" s="205" t="s">
        <v>43</v>
      </c>
      <c r="R15" s="206" t="s">
        <v>4825</v>
      </c>
      <c r="S15" s="206" t="s">
        <v>4825</v>
      </c>
      <c r="T15" s="206" t="s">
        <v>6094</v>
      </c>
      <c r="U15" s="232" t="str">
        <f>IF(Q15="","",(IF(Q15&lt;&gt;"PERU","No Aplica", IF(Formato!$R15&lt;&gt;"",IFERROR(VLOOKUP(Q15&amp;R15&amp;S15&amp;T15,Lista_Ubigeo!L:M,2,0)," "),""))))</f>
        <v>150113</v>
      </c>
      <c r="V15" s="233">
        <f t="array" ref="V15">IFERROR(IF(AND(BA15&lt;&gt;"",IFERROR(SEARCH("Otros Otros",BA15,1),0)=0),ROUND(busquedalats(BA15),12),""),"No Aplica")</f>
        <v>-12.0705949</v>
      </c>
      <c r="W15" s="234">
        <f t="array" ref="W15">IFERROR( IF(AND(BA15&lt;&gt;"",IFERROR(SEARCH("Otros Otros",BA15,1),0)=0),ROUND(busquedalons(BA15),12),""),"No Aplica")</f>
        <v>-77.044584499999999</v>
      </c>
      <c r="X15" s="198">
        <f t="array" ref="X15">IF(COUNTA(Formato!$D15:$W15)&gt;3,IF(Formato!$U15=" ",0,1)+IF(Formato!$D15&lt;&gt;"",1,0)+IF(Formato!$Q15&lt;&gt;"",1,0)+IF(Formato!$R15&lt;&gt;"",1,0)+IF(Formato!$S15&lt;&gt;"",1,0)+IF(Formato!$T15&lt;&gt;"",1,0),"")</f>
        <v>6</v>
      </c>
      <c r="Y15" s="205"/>
      <c r="Z15" s="205"/>
      <c r="AA15" s="207" t="s">
        <v>7224</v>
      </c>
      <c r="AB15" s="231" t="s">
        <v>3713</v>
      </c>
      <c r="AC15" s="242"/>
      <c r="AD15" s="242"/>
      <c r="AE15" s="205" t="s">
        <v>4310</v>
      </c>
      <c r="AF15" s="207" t="s">
        <v>3907</v>
      </c>
      <c r="AG15" s="208" t="s">
        <v>7075</v>
      </c>
      <c r="AH15" s="205">
        <v>8411</v>
      </c>
      <c r="AI15" s="229" t="str">
        <f t="array" ref="AI15">IFERROR(VLOOKUP(AH15,Lista!H:I,2,0),"")</f>
        <v>Actividades De La Administración Pública En General</v>
      </c>
      <c r="AJ15" s="197">
        <f>IF(COUNTA(Formato!$Y15:$AI15)&gt;2,IF(Formato!$Y15&lt;&gt;"",1,0)+IF(Formato!$AA15&lt;&gt;"",1,0)+IF(Formato!$AC15&lt;&gt;"",1,0)+IF(Formato!$AD15&lt;&gt;"",1,0)+IF(Formato!$AF15&lt;&gt;"",1,0)
+IF(Formato!$AH15&lt;&gt;"",1,0)+IF(Formato!$AE15&lt;&gt;"",1,0)+IFERROR(VLOOKUP(Formato!$AA15&amp;Formato!$AC15,Matriz_Pisos!U:V,2,0)+VLOOKUP(Formato!$AA15&amp;Formato!$AD15,Matriz_Pisos!Z:AA,2,0)+VLOOKUP(Formato!$AA15&amp;MID(Formato!$AF15,4,LEN(Formato!$AF15)-3),Matriz_Pisos!AD:AE,2,0),0),"")</f>
        <v>4</v>
      </c>
      <c r="AK15" s="209"/>
      <c r="AL15" s="209"/>
      <c r="AM15" s="188">
        <f>SUM(Formato!$AK15:$AL15)</f>
        <v>0</v>
      </c>
      <c r="AN15" s="209"/>
      <c r="AO15" s="209">
        <v>335339.75</v>
      </c>
      <c r="AP15" s="209"/>
      <c r="AQ15" s="209">
        <v>1455.66</v>
      </c>
      <c r="AR15" s="209">
        <v>54634.35</v>
      </c>
      <c r="AS15" s="209"/>
      <c r="AT15" s="188">
        <f>SUM(Formato!$AN15:$AS15)</f>
        <v>391429.75999999995</v>
      </c>
      <c r="AU15" s="209"/>
      <c r="AV15" s="188">
        <f>Formato!$AU15</f>
        <v>0</v>
      </c>
      <c r="AW15" s="195">
        <f t="array" ref="AW15">AM15+AT15+Formato!$AV15</f>
        <v>391429.75999999995</v>
      </c>
      <c r="AX15" s="197">
        <f t="array" ref="AX15">IF(AJ15=0,"",IF(AND(Formato!$AW15&gt;0,Formato!$AW15&gt;Formato!$AV15),1,-1))</f>
        <v>1</v>
      </c>
      <c r="AY15" s="216"/>
      <c r="AZ15" s="133"/>
      <c r="BA15" s="135" t="str">
        <f>IF(AND(Formato!$T15&lt;&gt;"",Formato!$R15&lt;&gt;"",Formato!$S15&lt;&gt;"",Formato!$Q15&lt;&gt;""),TRIM(CONCATENATE(Formato!$E15," ",Formato!$F15," ",Formato!$L15," ",Formato!$M15," ",Formato!$N15," ",Formato!$O15," ",IF(Formato!$I15&lt;&gt;"","Mz "&amp;Formato!$I15,"")," ",IF(Formato!$J15&lt;&gt;"","Lote "&amp;Formato!$J15,"")," ",IF(Formato!$K15&lt;&gt;"","Km "&amp;Formato!$K15,"")," ",Formato!$T15," ",Formato!$S15," ",Formato!$R15," ",Formato!$Q15)),"")</f>
        <v>LLOQUE YUPANQUI 878 JESUS MARIA LIMA LIMA PERU</v>
      </c>
    </row>
    <row r="16" spans="1:53" ht="27.75" customHeight="1" x14ac:dyDescent="0.2">
      <c r="A16" s="134"/>
      <c r="B16" s="121"/>
      <c r="C16" s="214">
        <v>3</v>
      </c>
      <c r="D16" s="203" t="s">
        <v>3227</v>
      </c>
      <c r="E16" s="241" t="s">
        <v>5094</v>
      </c>
      <c r="F16" s="205">
        <v>1837</v>
      </c>
      <c r="G16" s="205"/>
      <c r="H16" s="205"/>
      <c r="I16" s="205"/>
      <c r="J16" s="205"/>
      <c r="K16" s="205"/>
      <c r="L16" s="204"/>
      <c r="M16" s="204"/>
      <c r="N16" s="204"/>
      <c r="O16" s="204"/>
      <c r="P16" s="204"/>
      <c r="Q16" s="205" t="s">
        <v>43</v>
      </c>
      <c r="R16" s="206" t="s">
        <v>4825</v>
      </c>
      <c r="S16" s="206" t="s">
        <v>4825</v>
      </c>
      <c r="T16" s="206" t="s">
        <v>6093</v>
      </c>
      <c r="U16" s="232" t="str">
        <f>IF(Q16="","",(IF(Q16&lt;&gt;"PERU","No Aplica", IF(Formato!$R16&lt;&gt;"",IFERROR(VLOOKUP(Q16&amp;R16&amp;S16&amp;T16,Lista_Ubigeo!L:M,2,0)," "),""))))</f>
        <v>150111</v>
      </c>
      <c r="V16" s="233">
        <f t="array" ref="V16">IFERROR(IF(AND(BA16&lt;&gt;"",IFERROR(SEARCH("Otros Otros",BA16,1),0)=0),ROUND(busquedalats(BA16),12),""),"No Aplica")</f>
        <v>-12.055092699999999</v>
      </c>
      <c r="W16" s="234">
        <f t="array" ref="W16">IFERROR( IF(AND(BA16&lt;&gt;"",IFERROR(SEARCH("Otros Otros",BA16,1),0)=0),ROUND(busquedalons(BA16),12),""),"No Aplica")</f>
        <v>-77.0013608</v>
      </c>
      <c r="X16" s="198">
        <f t="array" ref="X16">IF(COUNTA(Formato!$D16:$W16)&gt;3,IF(Formato!$U16=" ",0,1)+IF(Formato!$D16&lt;&gt;"",1,0)+IF(Formato!$Q16&lt;&gt;"",1,0)+IF(Formato!$R16&lt;&gt;"",1,0)+IF(Formato!$S16&lt;&gt;"",1,0)+IF(Formato!$T16&lt;&gt;"",1,0),"")</f>
        <v>6</v>
      </c>
      <c r="Y16" s="205"/>
      <c r="Z16" s="205"/>
      <c r="AA16" s="207" t="s">
        <v>7224</v>
      </c>
      <c r="AB16" s="231" t="s">
        <v>3713</v>
      </c>
      <c r="AC16" s="240">
        <v>3</v>
      </c>
      <c r="AD16" s="242"/>
      <c r="AE16" s="205" t="s">
        <v>4310</v>
      </c>
      <c r="AF16" s="207" t="s">
        <v>3907</v>
      </c>
      <c r="AG16" s="208" t="s">
        <v>7075</v>
      </c>
      <c r="AH16" s="205">
        <v>8411</v>
      </c>
      <c r="AI16" s="229" t="str">
        <f t="array" ref="AI16">IFERROR(VLOOKUP(AH16,Lista!H:I,2,0),"")</f>
        <v>Actividades De La Administración Pública En General</v>
      </c>
      <c r="AJ16" s="197">
        <f>IF(COUNTA(Formato!$Y16:$AI16)&gt;2,IF(Formato!$Y16&lt;&gt;"",1,0)+IF(Formato!$AA16&lt;&gt;"",1,0)+IF(Formato!$AC16&lt;&gt;"",1,0)+IF(Formato!$AD16&lt;&gt;"",1,0)+IF(Formato!$AF16&lt;&gt;"",1,0)
+IF(Formato!$AH16&lt;&gt;"",1,0)+IF(Formato!$AE16&lt;&gt;"",1,0)+IFERROR(VLOOKUP(Formato!$AA16&amp;Formato!$AC16,Matriz_Pisos!U:V,2,0)+VLOOKUP(Formato!$AA16&amp;Formato!$AD16,Matriz_Pisos!Z:AA,2,0)+VLOOKUP(Formato!$AA16&amp;MID(Formato!$AF16,4,LEN(Formato!$AF16)-3),Matriz_Pisos!AD:AE,2,0),0),"")</f>
        <v>5</v>
      </c>
      <c r="AK16" s="209">
        <v>375046.22</v>
      </c>
      <c r="AL16" s="209"/>
      <c r="AM16" s="188">
        <f>SUM(Formato!$AK16:$AL16)</f>
        <v>375046.22</v>
      </c>
      <c r="AN16" s="209">
        <v>218077.93</v>
      </c>
      <c r="AO16" s="209">
        <v>58690.54</v>
      </c>
      <c r="AP16" s="209">
        <v>10635.14</v>
      </c>
      <c r="AQ16" s="209">
        <v>1698.05</v>
      </c>
      <c r="AR16" s="209">
        <v>38861.97</v>
      </c>
      <c r="AS16" s="209"/>
      <c r="AT16" s="188">
        <f>SUM(Formato!$AN16:$AS16)</f>
        <v>327963.63</v>
      </c>
      <c r="AU16" s="209"/>
      <c r="AV16" s="188">
        <f>Formato!$AU16</f>
        <v>0</v>
      </c>
      <c r="AW16" s="195">
        <f t="array" ref="AW16">AM16+AT16+Formato!$AV16</f>
        <v>703009.85</v>
      </c>
      <c r="AX16" s="197">
        <f t="array" ref="AX16">IF(AJ16=0,"",IF(AND(Formato!$AW16&gt;0,Formato!$AW16&gt;Formato!$AV16),1,-1))</f>
        <v>1</v>
      </c>
      <c r="AY16" s="216"/>
      <c r="AZ16" s="133"/>
      <c r="BA16" s="135" t="str">
        <f>IF(AND(Formato!$T16&lt;&gt;"",Formato!$R16&lt;&gt;"",Formato!$S16&lt;&gt;"",Formato!$Q16&lt;&gt;""),TRIM(CONCATENATE(Formato!$E16," ",Formato!$F16," ",Formato!$L16," ",Formato!$M16," ",Formato!$N16," ",Formato!$O16," ",IF(Formato!$I16&lt;&gt;"","Mz "&amp;Formato!$I16,"")," ",IF(Formato!$J16&lt;&gt;"","Lote "&amp;Formato!$J16,"")," ",IF(Formato!$K16&lt;&gt;"","Km "&amp;Formato!$K16,"")," ",Formato!$T16," ",Formato!$S16," ",Formato!$R16," ",Formato!$Q16)),"")</f>
        <v>INDEPENDENCIA 1837 EL AGUSTINO LIMA LIMA PERU</v>
      </c>
    </row>
    <row r="17" spans="1:53" ht="14.1" customHeight="1" x14ac:dyDescent="0.2">
      <c r="A17" s="134"/>
      <c r="B17" s="121"/>
      <c r="C17" s="214">
        <v>4</v>
      </c>
      <c r="D17" s="203" t="s">
        <v>16</v>
      </c>
      <c r="E17" s="204" t="s">
        <v>7239</v>
      </c>
      <c r="F17" s="205"/>
      <c r="G17" s="205" t="s">
        <v>3</v>
      </c>
      <c r="H17" s="205">
        <v>6</v>
      </c>
      <c r="I17" s="205"/>
      <c r="J17" s="205" t="s">
        <v>7240</v>
      </c>
      <c r="K17" s="205"/>
      <c r="L17" s="204"/>
      <c r="M17" s="204"/>
      <c r="N17" s="204"/>
      <c r="O17" s="204"/>
      <c r="P17" s="204" t="s">
        <v>7241</v>
      </c>
      <c r="Q17" s="205" t="s">
        <v>43</v>
      </c>
      <c r="R17" s="206" t="s">
        <v>4825</v>
      </c>
      <c r="S17" s="206" t="s">
        <v>4825</v>
      </c>
      <c r="T17" s="206" t="s">
        <v>6098</v>
      </c>
      <c r="U17" s="232" t="str">
        <f>IF(Q17="","",(IF(Q17&lt;&gt;"PERU","No Aplica", IF(Formato!$R17&lt;&gt;"",IFERROR(VLOOKUP(Q17&amp;R17&amp;S17&amp;T17,Lista_Ubigeo!L:M,2,0)," "),""))))</f>
        <v>150119</v>
      </c>
      <c r="V17" s="233">
        <f t="array" ref="V17">IFERROR(IF(AND(BA17&lt;&gt;"",IFERROR(SEARCH("Otros Otros",BA17,1),0)=0),ROUND(busquedalats(BA17),12),""),"No Aplica")</f>
        <v>-12.227040499999999</v>
      </c>
      <c r="W17" s="234">
        <f t="array" ref="W17">IFERROR( IF(AND(BA17&lt;&gt;"",IFERROR(SEARCH("Otros Otros",BA17,1),0)=0),ROUND(busquedalons(BA17),12),""),"No Aplica")</f>
        <v>-76.870303199999995</v>
      </c>
      <c r="X17" s="198">
        <f t="array" ref="X17">IF(COUNTA(Formato!$D17:$W17)&gt;3,IF(Formato!$U17=" ",0,1)+IF(Formato!$D17&lt;&gt;"",1,0)+IF(Formato!$Q17&lt;&gt;"",1,0)+IF(Formato!$R17&lt;&gt;"",1,0)+IF(Formato!$S17&lt;&gt;"",1,0)+IF(Formato!$T17&lt;&gt;"",1,0),"")</f>
        <v>6</v>
      </c>
      <c r="Y17" s="205"/>
      <c r="Z17" s="205"/>
      <c r="AA17" s="207" t="s">
        <v>7224</v>
      </c>
      <c r="AB17" s="231" t="s">
        <v>3713</v>
      </c>
      <c r="AC17" s="242"/>
      <c r="AD17" s="242"/>
      <c r="AE17" s="205" t="s">
        <v>4310</v>
      </c>
      <c r="AF17" s="207" t="s">
        <v>3914</v>
      </c>
      <c r="AG17" s="208" t="s">
        <v>7075</v>
      </c>
      <c r="AH17" s="205">
        <v>8411</v>
      </c>
      <c r="AI17" s="229" t="str">
        <f t="array" ref="AI17">IFERROR(VLOOKUP(AH17,Lista!H:I,2,0),"")</f>
        <v>Actividades De La Administración Pública En General</v>
      </c>
      <c r="AJ17" s="197">
        <f>IF(COUNTA(Formato!$Y17:$AI17)&gt;2,IF(Formato!$Y17&lt;&gt;"",1,0)+IF(Formato!$AA17&lt;&gt;"",1,0)+IF(Formato!$AC17&lt;&gt;"",1,0)+IF(Formato!$AD17&lt;&gt;"",1,0)+IF(Formato!$AF17&lt;&gt;"",1,0)
+IF(Formato!$AH17&lt;&gt;"",1,0)+IF(Formato!$AE17&lt;&gt;"",1,0)+IFERROR(VLOOKUP(Formato!$AA17&amp;Formato!$AC17,Matriz_Pisos!U:V,2,0)+VLOOKUP(Formato!$AA17&amp;Formato!$AD17,Matriz_Pisos!Z:AA,2,0)+VLOOKUP(Formato!$AA17&amp;MID(Formato!$AF17,4,LEN(Formato!$AF17)-3),Matriz_Pisos!AD:AE,2,0),0),"")</f>
        <v>4</v>
      </c>
      <c r="AK17" s="209"/>
      <c r="AL17" s="209"/>
      <c r="AM17" s="188">
        <f>SUM(Formato!$AK17:$AL17)</f>
        <v>0</v>
      </c>
      <c r="AN17" s="209">
        <v>51159240.289999999</v>
      </c>
      <c r="AO17" s="209">
        <v>186161.2</v>
      </c>
      <c r="AP17" s="209">
        <v>111709.9</v>
      </c>
      <c r="AQ17" s="209">
        <v>14012.43</v>
      </c>
      <c r="AR17" s="209">
        <v>21143.200000000001</v>
      </c>
      <c r="AS17" s="209"/>
      <c r="AT17" s="188">
        <f>SUM(Formato!$AN17:$AS17)</f>
        <v>51492267.020000003</v>
      </c>
      <c r="AU17" s="209"/>
      <c r="AV17" s="188">
        <f>Formato!$AU17</f>
        <v>0</v>
      </c>
      <c r="AW17" s="195">
        <f t="array" ref="AW17">AM17+AT17+Formato!$AV17</f>
        <v>51492267.020000003</v>
      </c>
      <c r="AX17" s="197">
        <f t="array" ref="AX17">IF(AJ17=0,"",IF(AND(Formato!$AW17&gt;0,Formato!$AW17&gt;Formato!$AV17),1,-1))</f>
        <v>1</v>
      </c>
      <c r="AY17" s="216"/>
      <c r="AZ17" s="133"/>
      <c r="BA17" s="135" t="str">
        <f>IF(AND(Formato!$T17&lt;&gt;"",Formato!$R17&lt;&gt;"",Formato!$S17&lt;&gt;"",Formato!$Q17&lt;&gt;""),TRIM(CONCATENATE(Formato!$E17," ",Formato!$F17," ",Formato!$L17," ",Formato!$M17," ",Formato!$N17," ",Formato!$O17," ",IF(Formato!$I17&lt;&gt;"","Mz "&amp;Formato!$I17,"")," ",IF(Formato!$J17&lt;&gt;"","Lote "&amp;Formato!$J17,"")," ",IF(Formato!$K17&lt;&gt;"","Km "&amp;Formato!$K17,"")," ",Formato!$T17," ",Formato!$S17," ",Formato!$R17," ",Formato!$Q17)),"")</f>
        <v>LOS EUCALIPTOS Lote B1 LURIN LIMA LIMA PERU</v>
      </c>
    </row>
    <row r="18" spans="1:53" ht="14.1" customHeight="1" x14ac:dyDescent="0.2">
      <c r="A18" s="134"/>
      <c r="B18" s="121"/>
      <c r="C18" s="214">
        <v>5</v>
      </c>
      <c r="D18" s="203" t="s">
        <v>4318</v>
      </c>
      <c r="E18" s="204" t="s">
        <v>5335</v>
      </c>
      <c r="F18" s="205">
        <v>630</v>
      </c>
      <c r="G18" s="205"/>
      <c r="H18" s="205"/>
      <c r="I18" s="205"/>
      <c r="J18" s="205"/>
      <c r="K18" s="205"/>
      <c r="L18" s="204"/>
      <c r="M18" s="204"/>
      <c r="N18" s="204"/>
      <c r="O18" s="204"/>
      <c r="P18" s="204"/>
      <c r="Q18" s="205" t="s">
        <v>43</v>
      </c>
      <c r="R18" s="206" t="s">
        <v>4817</v>
      </c>
      <c r="S18" s="206" t="s">
        <v>4817</v>
      </c>
      <c r="T18" s="206" t="s">
        <v>4817</v>
      </c>
      <c r="U18" s="232" t="str">
        <f>IF(Q18="","",(IF(Q18&lt;&gt;"PERU","No Aplica", IF(Formato!$R18&lt;&gt;"",IFERROR(VLOOKUP(Q18&amp;R18&amp;S18&amp;T18,Lista_Ubigeo!L:M,2,0)," "),""))))</f>
        <v>070101</v>
      </c>
      <c r="V18" s="233">
        <f t="array" ref="V18">IFERROR(IF(AND(BA18&lt;&gt;"",IFERROR(SEARCH("Otros Otros",BA18,1),0)=0),ROUND(busquedalats(BA18),12),""),"No Aplica")</f>
        <v>-12.0312345</v>
      </c>
      <c r="W18" s="234">
        <f t="array" ref="W18">IFERROR( IF(AND(BA18&lt;&gt;"",IFERROR(SEARCH("Otros Otros",BA18,1),0)=0),ROUND(busquedalons(BA18),12),""),"No Aplica")</f>
        <v>-77.095348299999998</v>
      </c>
      <c r="X18" s="198">
        <f t="array" ref="X18">IF(COUNTA(Formato!$D18:$W18)&gt;3,IF(Formato!$U18=" ",0,1)+IF(Formato!$D18&lt;&gt;"",1,0)+IF(Formato!$Q18&lt;&gt;"",1,0)+IF(Formato!$R18&lt;&gt;"",1,0)+IF(Formato!$S18&lt;&gt;"",1,0)+IF(Formato!$T18&lt;&gt;"",1,0),"")</f>
        <v>6</v>
      </c>
      <c r="Y18" s="205"/>
      <c r="Z18" s="205"/>
      <c r="AA18" s="207" t="s">
        <v>7224</v>
      </c>
      <c r="AB18" s="231" t="s">
        <v>3713</v>
      </c>
      <c r="AC18" s="242"/>
      <c r="AD18" s="242"/>
      <c r="AE18" s="205" t="s">
        <v>4310</v>
      </c>
      <c r="AF18" s="207" t="s">
        <v>3907</v>
      </c>
      <c r="AG18" s="208" t="s">
        <v>7075</v>
      </c>
      <c r="AH18" s="205">
        <v>8411</v>
      </c>
      <c r="AI18" s="229" t="str">
        <f t="array" ref="AI18">IFERROR(VLOOKUP(AH18,Lista!H:I,2,0),"")</f>
        <v>Actividades De La Administración Pública En General</v>
      </c>
      <c r="AJ18" s="197">
        <f>IF(COUNTA(Formato!$Y18:$AI18)&gt;2,IF(Formato!$Y18&lt;&gt;"",1,0)+IF(Formato!$AA18&lt;&gt;"",1,0)+IF(Formato!$AC18&lt;&gt;"",1,0)+IF(Formato!$AD18&lt;&gt;"",1,0)+IF(Formato!$AF18&lt;&gt;"",1,0)
+IF(Formato!$AH18&lt;&gt;"",1,0)+IF(Formato!$AE18&lt;&gt;"",1,0)+IFERROR(VLOOKUP(Formato!$AA18&amp;Formato!$AC18,Matriz_Pisos!U:V,2,0)+VLOOKUP(Formato!$AA18&amp;Formato!$AD18,Matriz_Pisos!Z:AA,2,0)+VLOOKUP(Formato!$AA18&amp;MID(Formato!$AF18,4,LEN(Formato!$AF18)-3),Matriz_Pisos!AD:AE,2,0),0),"")</f>
        <v>4</v>
      </c>
      <c r="AK18" s="209"/>
      <c r="AL18" s="209"/>
      <c r="AM18" s="188">
        <f>SUM(Formato!$AK18:$AL18)</f>
        <v>0</v>
      </c>
      <c r="AN18" s="209">
        <v>46236230.259999998</v>
      </c>
      <c r="AO18" s="209">
        <v>728793.45</v>
      </c>
      <c r="AP18" s="209">
        <v>77595.98</v>
      </c>
      <c r="AQ18" s="209">
        <v>9451.66</v>
      </c>
      <c r="AR18" s="209">
        <v>16000.35</v>
      </c>
      <c r="AS18" s="209"/>
      <c r="AT18" s="188">
        <f>SUM(Formato!$AN18:$AS18)</f>
        <v>47068071.699999996</v>
      </c>
      <c r="AU18" s="209"/>
      <c r="AV18" s="188">
        <f>Formato!$AU18</f>
        <v>0</v>
      </c>
      <c r="AW18" s="195">
        <f t="array" ref="AW18">AM18+AT18+Formato!$AV18</f>
        <v>47068071.699999996</v>
      </c>
      <c r="AX18" s="197">
        <f t="array" ref="AX18">IF(AJ18=0,"",IF(AND(Formato!$AW18&gt;0,Formato!$AW18&gt;Formato!$AV18),1,-1))</f>
        <v>1</v>
      </c>
      <c r="AY18" s="216"/>
      <c r="AZ18" s="133"/>
      <c r="BA18" s="135" t="str">
        <f>IF(AND(Formato!$T18&lt;&gt;"",Formato!$R18&lt;&gt;"",Formato!$S18&lt;&gt;"",Formato!$Q18&lt;&gt;""),TRIM(CONCATENATE(Formato!$E18," ",Formato!$F18," ",Formato!$L18," ",Formato!$M18," ",Formato!$N18," ",Formato!$O18," ",IF(Formato!$I18&lt;&gt;"","Mz "&amp;Formato!$I18,"")," ",IF(Formato!$J18&lt;&gt;"","Lote "&amp;Formato!$J18,"")," ",IF(Formato!$K18&lt;&gt;"","Km "&amp;Formato!$K18,"")," ",Formato!$T18," ",Formato!$S18," ",Formato!$R18," ",Formato!$Q18)),"")</f>
        <v>QUILCA 630 CALLAO CALLAO CALLAO PERU</v>
      </c>
    </row>
    <row r="19" spans="1:53" ht="25.5" x14ac:dyDescent="0.2">
      <c r="A19" s="134"/>
      <c r="B19" s="121"/>
      <c r="C19" s="214">
        <v>6</v>
      </c>
      <c r="D19" s="203" t="s">
        <v>4318</v>
      </c>
      <c r="E19" s="241" t="s">
        <v>7242</v>
      </c>
      <c r="F19" s="205">
        <v>900</v>
      </c>
      <c r="G19" s="205"/>
      <c r="H19" s="205"/>
      <c r="I19" s="205"/>
      <c r="J19" s="205"/>
      <c r="K19" s="205"/>
      <c r="L19" s="204"/>
      <c r="M19" s="204"/>
      <c r="N19" s="204"/>
      <c r="O19" s="204"/>
      <c r="P19" s="204"/>
      <c r="Q19" s="205" t="s">
        <v>43</v>
      </c>
      <c r="R19" s="206" t="s">
        <v>4825</v>
      </c>
      <c r="S19" s="206" t="s">
        <v>4825</v>
      </c>
      <c r="T19" s="206" t="s">
        <v>6094</v>
      </c>
      <c r="U19" s="232" t="str">
        <f>IF(Q19="","",(IF(Q19&lt;&gt;"PERU","No Aplica", IF(Formato!$R19&lt;&gt;"",IFERROR(VLOOKUP(Q19&amp;R19&amp;S19&amp;T19,Lista_Ubigeo!L:M,2,0)," "),""))))</f>
        <v>150113</v>
      </c>
      <c r="V19" s="233">
        <f t="array" ref="V19">IFERROR(IF(AND(BA19&lt;&gt;"",IFERROR(SEARCH("Otros Otros",BA19,1),0)=0),ROUND(busquedalats(BA19),12),""),"No Aplica")</f>
        <v>-12.07185585</v>
      </c>
      <c r="W19" s="234">
        <f t="array" ref="W19">IFERROR( IF(AND(BA19&lt;&gt;"",IFERROR(SEARCH("Otros Otros",BA19,1),0)=0),ROUND(busquedalons(BA19),12),""),"No Aplica")</f>
        <v>-77.042821700000005</v>
      </c>
      <c r="X19" s="198">
        <f t="array" ref="X19">IF(COUNTA(Formato!$D19:$W19)&gt;3,IF(Formato!$U19=" ",0,1)+IF(Formato!$D19&lt;&gt;"",1,0)+IF(Formato!$Q19&lt;&gt;"",1,0)+IF(Formato!$R19&lt;&gt;"",1,0)+IF(Formato!$S19&lt;&gt;"",1,0)+IF(Formato!$T19&lt;&gt;"",1,0),"")</f>
        <v>6</v>
      </c>
      <c r="Y19" s="205"/>
      <c r="Z19" s="205"/>
      <c r="AA19" s="207" t="s">
        <v>7224</v>
      </c>
      <c r="AB19" s="231" t="s">
        <v>3713</v>
      </c>
      <c r="AC19" s="242"/>
      <c r="AD19" s="242"/>
      <c r="AE19" s="205" t="s">
        <v>4310</v>
      </c>
      <c r="AF19" s="207" t="s">
        <v>3907</v>
      </c>
      <c r="AG19" s="208" t="s">
        <v>7075</v>
      </c>
      <c r="AH19" s="205">
        <v>8411</v>
      </c>
      <c r="AI19" s="229" t="str">
        <f t="array" ref="AI19">IFERROR(VLOOKUP(AH19,Lista!H:I,2,0),"")</f>
        <v>Actividades De La Administración Pública En General</v>
      </c>
      <c r="AJ19" s="197">
        <f>IF(COUNTA(Formato!$Y19:$AI19)&gt;2,IF(Formato!$Y19&lt;&gt;"",1,0)+IF(Formato!$AA19&lt;&gt;"",1,0)+IF(Formato!$AC19&lt;&gt;"",1,0)+IF(Formato!$AD19&lt;&gt;"",1,0)+IF(Formato!$AF19&lt;&gt;"",1,0)
+IF(Formato!$AH19&lt;&gt;"",1,0)+IF(Formato!$AE19&lt;&gt;"",1,0)+IFERROR(VLOOKUP(Formato!$AA19&amp;Formato!$AC19,Matriz_Pisos!U:V,2,0)+VLOOKUP(Formato!$AA19&amp;Formato!$AD19,Matriz_Pisos!Z:AA,2,0)+VLOOKUP(Formato!$AA19&amp;MID(Formato!$AF19,4,LEN(Formato!$AF19)-3),Matriz_Pisos!AD:AE,2,0),0),"")</f>
        <v>4</v>
      </c>
      <c r="AK19" s="209"/>
      <c r="AL19" s="209"/>
      <c r="AM19" s="188">
        <f>SUM(Formato!$AK19:$AL19)</f>
        <v>0</v>
      </c>
      <c r="AN19" s="209"/>
      <c r="AO19" s="209">
        <v>279861.27</v>
      </c>
      <c r="AP19" s="209"/>
      <c r="AQ19" s="209">
        <v>98.11</v>
      </c>
      <c r="AR19" s="209">
        <v>28542.42</v>
      </c>
      <c r="AS19" s="209"/>
      <c r="AT19" s="188">
        <f>SUM(Formato!$AN19:$AS19)</f>
        <v>308501.8</v>
      </c>
      <c r="AU19" s="209"/>
      <c r="AV19" s="188">
        <f>Formato!$AU19</f>
        <v>0</v>
      </c>
      <c r="AW19" s="195">
        <f t="array" ref="AW19">AM19+AT19+Formato!$AV19</f>
        <v>308501.8</v>
      </c>
      <c r="AX19" s="197">
        <f t="array" ref="AX19">IF(AJ19=0,"",IF(AND(Formato!$AW19&gt;0,Formato!$AW19&gt;Formato!$AV19),1,-1))</f>
        <v>1</v>
      </c>
      <c r="AY19" s="216"/>
      <c r="AZ19" s="133"/>
      <c r="BA19" s="135" t="str">
        <f>IF(AND(Formato!$T19&lt;&gt;"",Formato!$R19&lt;&gt;"",Formato!$S19&lt;&gt;"",Formato!$Q19&lt;&gt;""),TRIM(CONCATENATE(Formato!$E19," ",Formato!$F19," ",Formato!$L19," ",Formato!$M19," ",Formato!$N19," ",Formato!$O19," ",IF(Formato!$I19&lt;&gt;"","Mz "&amp;Formato!$I19,"")," ",IF(Formato!$J19&lt;&gt;"","Lote "&amp;Formato!$J19,"")," ",IF(Formato!$K19&lt;&gt;"","Km "&amp;Formato!$K19,"")," ",Formato!$T19," ",Formato!$S19," ",Formato!$R19," ",Formato!$Q19)),"")</f>
        <v>PACHACUTEC ESQUINA CON AV. TALARA 900 JESUS MARIA LIMA LIMA PERU</v>
      </c>
    </row>
  </sheetData>
  <sheetProtection formatCells="0" formatColumns="0" formatRows="0" deleteRows="0" autoFilter="0"/>
  <dataConsolidate/>
  <mergeCells count="7">
    <mergeCell ref="AK3:AW3"/>
    <mergeCell ref="D5:E5"/>
    <mergeCell ref="AV8:AV9"/>
    <mergeCell ref="AK12:AX12"/>
    <mergeCell ref="Z12:AJ12"/>
    <mergeCell ref="D4:N4"/>
    <mergeCell ref="C12:X12"/>
  </mergeCells>
  <phoneticPr fontId="8" type="noConversion"/>
  <conditionalFormatting sqref="AV8:AV9">
    <cfRule type="expression" dxfId="56" priority="745">
      <formula>IF($AV$5&gt;0,1,0)</formula>
    </cfRule>
  </conditionalFormatting>
  <conditionalFormatting sqref="AJ14">
    <cfRule type="iconSet" priority="749">
      <iconSet iconSet="3Symbols" showValue="0">
        <cfvo type="percent" val="0"/>
        <cfvo type="num" val="10" gte="0"/>
        <cfvo type="num" val="10"/>
      </iconSet>
    </cfRule>
  </conditionalFormatting>
  <conditionalFormatting sqref="X14">
    <cfRule type="iconSet" priority="750">
      <iconSet iconSet="3Symbols" showValue="0">
        <cfvo type="percent" val="0"/>
        <cfvo type="num" val="6" gte="0"/>
        <cfvo type="num" val="6"/>
      </iconSet>
    </cfRule>
  </conditionalFormatting>
  <conditionalFormatting sqref="AX14">
    <cfRule type="iconSet" priority="751">
      <iconSet iconSet="3Symbols" showValue="0">
        <cfvo type="percent" val="0"/>
        <cfvo type="num" val="0"/>
        <cfvo type="num" val="1"/>
      </iconSet>
    </cfRule>
    <cfRule type="iconSet" priority="752">
      <iconSet iconSet="3Symbols" showValue="0">
        <cfvo type="percent" val="0"/>
        <cfvo type="num" val="10" gte="0"/>
        <cfvo type="num" val="10"/>
      </iconSet>
    </cfRule>
  </conditionalFormatting>
  <conditionalFormatting sqref="U14">
    <cfRule type="cellIs" dxfId="55" priority="201" stopIfTrue="1" operator="equal">
      <formula>" "</formula>
    </cfRule>
  </conditionalFormatting>
  <conditionalFormatting sqref="AJ15:AJ16">
    <cfRule type="iconSet" priority="12">
      <iconSet iconSet="3Symbols" showValue="0">
        <cfvo type="percent" val="0"/>
        <cfvo type="num" val="10" gte="0"/>
        <cfvo type="num" val="10"/>
      </iconSet>
    </cfRule>
  </conditionalFormatting>
  <conditionalFormatting sqref="X15:X16">
    <cfRule type="iconSet" priority="13">
      <iconSet iconSet="3Symbols" showValue="0">
        <cfvo type="percent" val="0"/>
        <cfvo type="num" val="6" gte="0"/>
        <cfvo type="num" val="6"/>
      </iconSet>
    </cfRule>
  </conditionalFormatting>
  <conditionalFormatting sqref="AX15:AX16">
    <cfRule type="iconSet" priority="14">
      <iconSet iconSet="3Symbols" showValue="0">
        <cfvo type="percent" val="0"/>
        <cfvo type="num" val="0"/>
        <cfvo type="num" val="1"/>
      </iconSet>
    </cfRule>
    <cfRule type="iconSet" priority="15">
      <iconSet iconSet="3Symbols" showValue="0">
        <cfvo type="percent" val="0"/>
        <cfvo type="num" val="10" gte="0"/>
        <cfvo type="num" val="10"/>
      </iconSet>
    </cfRule>
  </conditionalFormatting>
  <conditionalFormatting sqref="U15:U16">
    <cfRule type="cellIs" dxfId="54" priority="11" stopIfTrue="1" operator="equal">
      <formula>" "</formula>
    </cfRule>
  </conditionalFormatting>
  <conditionalFormatting sqref="AJ17:AJ18">
    <cfRule type="iconSet" priority="7">
      <iconSet iconSet="3Symbols" showValue="0">
        <cfvo type="percent" val="0"/>
        <cfvo type="num" val="10" gte="0"/>
        <cfvo type="num" val="10"/>
      </iconSet>
    </cfRule>
  </conditionalFormatting>
  <conditionalFormatting sqref="X17:X18">
    <cfRule type="iconSet" priority="8">
      <iconSet iconSet="3Symbols" showValue="0">
        <cfvo type="percent" val="0"/>
        <cfvo type="num" val="6" gte="0"/>
        <cfvo type="num" val="6"/>
      </iconSet>
    </cfRule>
  </conditionalFormatting>
  <conditionalFormatting sqref="AX17:AX18">
    <cfRule type="iconSet" priority="9">
      <iconSet iconSet="3Symbols" showValue="0">
        <cfvo type="percent" val="0"/>
        <cfvo type="num" val="0"/>
        <cfvo type="num" val="1"/>
      </iconSet>
    </cfRule>
    <cfRule type="iconSet" priority="10">
      <iconSet iconSet="3Symbols" showValue="0">
        <cfvo type="percent" val="0"/>
        <cfvo type="num" val="10" gte="0"/>
        <cfvo type="num" val="10"/>
      </iconSet>
    </cfRule>
  </conditionalFormatting>
  <conditionalFormatting sqref="U17:U18">
    <cfRule type="cellIs" dxfId="53" priority="6" stopIfTrue="1" operator="equal">
      <formula>" "</formula>
    </cfRule>
  </conditionalFormatting>
  <conditionalFormatting sqref="AJ19">
    <cfRule type="iconSet" priority="2">
      <iconSet iconSet="3Symbols" showValue="0">
        <cfvo type="percent" val="0"/>
        <cfvo type="num" val="10" gte="0"/>
        <cfvo type="num" val="10"/>
      </iconSet>
    </cfRule>
  </conditionalFormatting>
  <conditionalFormatting sqref="X19">
    <cfRule type="iconSet" priority="3">
      <iconSet iconSet="3Symbols" showValue="0">
        <cfvo type="percent" val="0"/>
        <cfvo type="num" val="6" gte="0"/>
        <cfvo type="num" val="6"/>
      </iconSet>
    </cfRule>
  </conditionalFormatting>
  <conditionalFormatting sqref="AX19">
    <cfRule type="iconSet" priority="4">
      <iconSet iconSet="3Symbols" showValue="0">
        <cfvo type="percent" val="0"/>
        <cfvo type="num" val="0"/>
        <cfvo type="num" val="1"/>
      </iconSet>
    </cfRule>
    <cfRule type="iconSet" priority="5">
      <iconSet iconSet="3Symbols" showValue="0">
        <cfvo type="percent" val="0"/>
        <cfvo type="num" val="10" gte="0"/>
        <cfvo type="num" val="10"/>
      </iconSet>
    </cfRule>
  </conditionalFormatting>
  <conditionalFormatting sqref="U19">
    <cfRule type="cellIs" dxfId="52" priority="1" stopIfTrue="1" operator="equal">
      <formula>" "</formula>
    </cfRule>
  </conditionalFormatting>
  <dataValidations count="23">
    <dataValidation type="list" allowBlank="1" showInputMessage="1" showErrorMessage="1" sqref="E10" xr:uid="{00000000-0002-0000-0000-000000000000}">
      <formula1>Moneda</formula1>
    </dataValidation>
    <dataValidation type="list" allowBlank="1" showInputMessage="1" showErrorMessage="1" sqref="E7" xr:uid="{00000000-0002-0000-0000-000001000000}">
      <formula1>RUC</formula1>
    </dataValidation>
    <dataValidation type="textLength" allowBlank="1" showInputMessage="1" showErrorMessage="1" sqref="E8" xr:uid="{00000000-0002-0000-0000-000002000000}">
      <formula1>IF(E7="DNI N°",8,11)</formula1>
      <formula2>IF(E7="DNI N°",8,11)</formula2>
    </dataValidation>
    <dataValidation type="list" allowBlank="1" showInputMessage="1" showErrorMessage="1" sqref="D14:D19" xr:uid="{00000000-0002-0000-0000-000003000000}">
      <formula1>VIA</formula1>
    </dataValidation>
    <dataValidation type="list" allowBlank="1" showInputMessage="1" showErrorMessage="1" sqref="G14:G19" xr:uid="{00000000-0002-0000-0000-000004000000}">
      <formula1>INTERIOR</formula1>
    </dataValidation>
    <dataValidation type="list" allowBlank="1" showInputMessage="1" showErrorMessage="1" sqref="L14:L19" xr:uid="{00000000-0002-0000-0000-000005000000}">
      <formula1>URB</formula1>
    </dataValidation>
    <dataValidation type="list" allowBlank="1" showInputMessage="1" showErrorMessage="1" sqref="N14:N19" xr:uid="{00000000-0002-0000-0000-000006000000}">
      <formula1>SUB_URB</formula1>
    </dataValidation>
    <dataValidation type="list" allowBlank="1" showInputMessage="1" showErrorMessage="1" sqref="Q14:Q19" xr:uid="{00000000-0002-0000-0000-000007000000}">
      <formula1>PAIS</formula1>
    </dataValidation>
    <dataValidation type="list" allowBlank="1" showInputMessage="1" showErrorMessage="1" sqref="AA14:AA19" xr:uid="{00000000-0002-0000-0000-000008000000}">
      <formula1>MAT_CONS</formula1>
    </dataValidation>
    <dataValidation type="list" allowBlank="1" showInputMessage="1" showErrorMessage="1" sqref="AH14:AH19" xr:uid="{00000000-0002-0000-0000-000009000000}">
      <formula1>CIIU</formula1>
    </dataValidation>
    <dataValidation type="whole" allowBlank="1" showInputMessage="1" showErrorMessage="1" error="El año de construcción está fuera del rango aceptado." sqref="Z14:Z19" xr:uid="{00000000-0002-0000-0000-00000A000000}">
      <formula1>1500</formula1>
      <formula2>AÑO</formula2>
    </dataValidation>
    <dataValidation type="textLength" allowBlank="1" showInputMessage="1" showErrorMessage="1" error="Solo se admiten diez (10) caracteres." sqref="F14:F19 H14:K19" xr:uid="{00000000-0002-0000-0000-00000B000000}">
      <formula1>0</formula1>
      <formula2>10</formula2>
    </dataValidation>
    <dataValidation type="textLength" allowBlank="1" showInputMessage="1" showErrorMessage="1" error="Solo se admiten cincuenta (50) caracteres." sqref="O14:O19 M14:M19" xr:uid="{00000000-0002-0000-0000-00000C000000}">
      <formula1>0</formula1>
      <formula2>40</formula2>
    </dataValidation>
    <dataValidation type="textLength" allowBlank="1" showInputMessage="1" showErrorMessage="1" error="Solo se admiten cien (100) caracteres." sqref="P14:P19" xr:uid="{00000000-0002-0000-0000-00000D000000}">
      <formula1>0</formula1>
      <formula2>100</formula2>
    </dataValidation>
    <dataValidation type="decimal" operator="greaterThanOrEqual" allowBlank="1" showInputMessage="1" showErrorMessage="1" error="Solo valores positivos." sqref="AV14:AV19 AK14:AS19" xr:uid="{00000000-0002-0000-0000-00000E000000}">
      <formula1>0</formula1>
    </dataValidation>
    <dataValidation type="list" allowBlank="1" showInputMessage="1" showErrorMessage="1" sqref="AE14:AE19" xr:uid="{00000000-0002-0000-0000-00000F000000}">
      <formula1>TIPO</formula1>
    </dataValidation>
    <dataValidation allowBlank="1" showInputMessage="1" showErrorMessage="1" error="Latitud fuera del territorio peruano." sqref="AJ14:AJ19 V14:W19 AX14:AX19" xr:uid="{00000000-0002-0000-0000-000010000000}"/>
    <dataValidation operator="greaterThanOrEqual" allowBlank="1" showInputMessage="1" showErrorMessage="1" error="Solo valores positivos." sqref="AY14:AY19" xr:uid="{00000000-0002-0000-0000-000011000000}"/>
    <dataValidation allowBlank="1" showInputMessage="1" sqref="AG14:AG19" xr:uid="{00000000-0002-0000-0000-000012000000}"/>
    <dataValidation type="list" allowBlank="1" showInputMessage="1" showErrorMessage="1" sqref="AC14:AC19" xr:uid="{00000000-0002-0000-0000-000013000000}">
      <formula1>INDIRECT("_"&amp;TRIM(LEFT($AA14,6))&amp;"_piso")</formula1>
    </dataValidation>
    <dataValidation type="list" allowBlank="1" showInputMessage="1" showErrorMessage="1" sqref="AD14:AD19" xr:uid="{00000000-0002-0000-0000-000014000000}">
      <formula1>INDIRECT("_"&amp;TRIM(LEFT($AA14,6))&amp;"_sotano")</formula1>
    </dataValidation>
    <dataValidation type="list" allowBlank="1" showInputMessage="1" showErrorMessage="1" sqref="AB14:AB19" xr:uid="{00000000-0002-0000-0000-000015000000}">
      <formula1>IF($AA14="12.0EE Estructuras Especiales",TEE,NOTEE)</formula1>
    </dataValidation>
    <dataValidation type="list" allowBlank="1" showInputMessage="1" showErrorMessage="1" sqref="AF14:AF19" xr:uid="{00000000-0002-0000-0000-000016000000}">
      <formula1>IF($AA14="12.0EE Estructuras Especiales",TABLA_USOS_11,TABLA_USOS)</formula1>
    </dataValidation>
  </dataValidations>
  <pageMargins left="0.25" right="0.25" top="0.75" bottom="0.75" header="0.3" footer="0.3"/>
  <pageSetup paperSize="8" scale="60" orientation="landscape" r:id="rId1"/>
  <drawing r:id="rId2"/>
  <legacyDrawing r:id="rId3"/>
  <controls>
    <mc:AlternateContent xmlns:mc="http://schemas.openxmlformats.org/markup-compatibility/2006">
      <mc:Choice Requires="x14">
        <control shapeId="2111" r:id="rId4" name="CommandButton1">
          <controlPr defaultSize="0" autoLine="0" r:id="rId5">
            <anchor moveWithCells="1">
              <from>
                <xdr:col>14</xdr:col>
                <xdr:colOff>495300</xdr:colOff>
                <xdr:row>3</xdr:row>
                <xdr:rowOff>190500</xdr:rowOff>
              </from>
              <to>
                <xdr:col>15</xdr:col>
                <xdr:colOff>590550</xdr:colOff>
                <xdr:row>3</xdr:row>
                <xdr:rowOff>571500</xdr:rowOff>
              </to>
            </anchor>
          </controlPr>
        </control>
      </mc:Choice>
      <mc:Fallback>
        <control shapeId="2111" r:id="rId4" name="CommandButton1"/>
      </mc:Fallback>
    </mc:AlternateContent>
    <mc:AlternateContent xmlns:mc="http://schemas.openxmlformats.org/markup-compatibility/2006">
      <mc:Choice Requires="x14">
        <control shapeId="2114" r:id="rId6" name="CommandButton2">
          <controlPr defaultSize="0" autoLine="0" autoPict="0" r:id="rId7">
            <anchor moveWithCells="1">
              <from>
                <xdr:col>15</xdr:col>
                <xdr:colOff>619125</xdr:colOff>
                <xdr:row>3</xdr:row>
                <xdr:rowOff>190500</xdr:rowOff>
              </from>
              <to>
                <xdr:col>17</xdr:col>
                <xdr:colOff>85725</xdr:colOff>
                <xdr:row>3</xdr:row>
                <xdr:rowOff>571500</xdr:rowOff>
              </to>
            </anchor>
          </controlPr>
        </control>
      </mc:Choice>
      <mc:Fallback>
        <control shapeId="2114" r:id="rId6" name="CommandButton2"/>
      </mc:Fallback>
    </mc:AlternateContent>
    <mc:AlternateContent xmlns:mc="http://schemas.openxmlformats.org/markup-compatibility/2006">
      <mc:Choice Requires="x14">
        <control shapeId="2086" r:id="rId8" name="Button 38">
          <controlPr defaultSize="0" print="0" autoFill="0" autoPict="0" macro="[0]!Hoja1.GeneraFilas">
            <anchor moveWithCells="1" sizeWithCells="1">
              <from>
                <xdr:col>8</xdr:col>
                <xdr:colOff>133350</xdr:colOff>
                <xdr:row>8</xdr:row>
                <xdr:rowOff>95250</xdr:rowOff>
              </from>
              <to>
                <xdr:col>10</xdr:col>
                <xdr:colOff>161925</xdr:colOff>
                <xdr:row>9</xdr:row>
                <xdr:rowOff>161925</xdr:rowOff>
              </to>
            </anchor>
          </controlPr>
        </control>
      </mc:Choice>
    </mc:AlternateContent>
    <mc:AlternateContent xmlns:mc="http://schemas.openxmlformats.org/markup-compatibility/2006">
      <mc:Choice Requires="x14">
        <control shapeId="2106" r:id="rId9" name="Button 58">
          <controlPr defaultSize="0" print="0" autoFill="0" autoPict="0" macro="[0]!EliminarFila">
            <anchor moveWithCells="1" sizeWithCells="1">
              <from>
                <xdr:col>10</xdr:col>
                <xdr:colOff>133350</xdr:colOff>
                <xdr:row>10</xdr:row>
                <xdr:rowOff>66675</xdr:rowOff>
              </from>
              <to>
                <xdr:col>11</xdr:col>
                <xdr:colOff>561975</xdr:colOff>
                <xdr:row>10</xdr:row>
                <xdr:rowOff>295275</xdr:rowOff>
              </to>
            </anchor>
          </controlPr>
        </control>
      </mc:Choice>
    </mc:AlternateContent>
    <mc:AlternateContent xmlns:mc="http://schemas.openxmlformats.org/markup-compatibility/2006">
      <mc:Choice Requires="x14">
        <control shapeId="2107" r:id="rId10" name="Button 59">
          <controlPr defaultSize="0" print="0" autoFill="0" autoPict="0" macro="[0]!FiltroCab">
            <anchor moveWithCells="1" sizeWithCells="1">
              <from>
                <xdr:col>11</xdr:col>
                <xdr:colOff>581025</xdr:colOff>
                <xdr:row>10</xdr:row>
                <xdr:rowOff>66675</xdr:rowOff>
              </from>
              <to>
                <xdr:col>11</xdr:col>
                <xdr:colOff>1419225</xdr:colOff>
                <xdr:row>10</xdr:row>
                <xdr:rowOff>295275</xdr:rowOff>
              </to>
            </anchor>
          </controlPr>
        </control>
      </mc:Choice>
    </mc:AlternateContent>
  </control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17000000}">
          <x14:formula1>
            <xm:f>TipoBien!$K$3:$K$5</xm:f>
          </x14:formula1>
          <xm:sqref>AV10</xm:sqref>
        </x14:dataValidation>
        <x14:dataValidation type="list" allowBlank="1" showInputMessage="1" showErrorMessage="1" xr:uid="{00000000-0002-0000-0000-000018000000}">
          <x14:formula1>
            <xm:f>TipoBien!$H$4:$H$5</xm:f>
          </x14:formula1>
          <xm:sqref>AU13</xm:sqref>
        </x14:dataValidation>
        <x14:dataValidation type="list" allowBlank="1" showInputMessage="1" xr:uid="{00000000-0002-0000-0000-000019000000}">
          <x14:formula1>
            <xm:f>DatosInfo!$A$1:$A$11</xm:f>
          </x14:formula1>
          <xm:sqref>A11</xm:sqref>
        </x14:dataValidation>
        <x14:dataValidation type="list" allowBlank="1" showInputMessage="1" showErrorMessage="1" xr:uid="{00000000-0002-0000-0000-00001A000000}">
          <x14:formula1>
            <xm:f>TipoBien!$B$3:$B$14</xm:f>
          </x14:formula1>
          <xm:sqref>AL13</xm:sqref>
        </x14:dataValidation>
        <x14:dataValidation type="list" allowBlank="1" showInputMessage="1" showErrorMessage="1" xr:uid="{00000000-0002-0000-0000-00001B000000}">
          <x14:formula1>
            <xm:f>TipoBien!$E$3:$E$19</xm:f>
          </x14:formula1>
          <xm:sqref>AS13</xm:sqref>
        </x14:dataValidation>
        <x14:dataValidation type="list" allowBlank="1" showInputMessage="1" showErrorMessage="1" xr:uid="{00000000-0002-0000-0000-00001C000000}">
          <x14:formula1>
            <xm:f>INDIRECT(VLOOKUP($S14,Lista_Ubigeo!$G$2:$H$198,2,0))</xm:f>
          </x14:formula1>
          <xm:sqref>T14:T19</xm:sqref>
        </x14:dataValidation>
        <x14:dataValidation type="list" allowBlank="1" showInputMessage="1" showErrorMessage="1" xr:uid="{00000000-0002-0000-0000-00001D000000}">
          <x14:formula1>
            <xm:f>INDIRECT(VLOOKUP($R14,Lista_Ubigeo!$C$2:$D$27,2,0))</xm:f>
          </x14:formula1>
          <xm:sqref>S14:S19</xm:sqref>
        </x14:dataValidation>
        <x14:dataValidation type="list" allowBlank="1" showInputMessage="1" showErrorMessage="1" xr:uid="{00000000-0002-0000-0000-00001E000000}">
          <x14:formula1>
            <xm:f>IF(Q14="PERU",Lista!$F$2:$F$26)</xm:f>
          </x14:formula1>
          <xm:sqref>R14:R19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5"/>
  </sheetPr>
  <dimension ref="A1:L24"/>
  <sheetViews>
    <sheetView showGridLines="0" workbookViewId="0"/>
  </sheetViews>
  <sheetFormatPr baseColWidth="10" defaultColWidth="10.85546875" defaultRowHeight="11.25" x14ac:dyDescent="0.2"/>
  <cols>
    <col min="1" max="1" width="34.42578125" style="1" bestFit="1" customWidth="1"/>
    <col min="2" max="2" width="34.7109375" style="1" bestFit="1" customWidth="1"/>
    <col min="3" max="3" width="31" style="1" bestFit="1" customWidth="1"/>
    <col min="4" max="4" width="24.85546875" style="1" bestFit="1" customWidth="1"/>
    <col min="5" max="5" width="34.5703125" style="1" bestFit="1" customWidth="1"/>
    <col min="6" max="6" width="38.28515625" style="1" bestFit="1" customWidth="1"/>
    <col min="7" max="7" width="24.85546875" style="1" bestFit="1" customWidth="1"/>
    <col min="8" max="8" width="28.7109375" style="1" bestFit="1" customWidth="1"/>
    <col min="9" max="9" width="44.85546875" style="1" bestFit="1" customWidth="1"/>
    <col min="10" max="10" width="45.5703125" style="1" bestFit="1" customWidth="1"/>
    <col min="11" max="11" width="28.28515625" style="1" bestFit="1" customWidth="1"/>
    <col min="12" max="12" width="31.5703125" style="1" bestFit="1" customWidth="1"/>
    <col min="13" max="13" width="24.85546875" style="1" bestFit="1" customWidth="1"/>
    <col min="14" max="16384" width="10.85546875" style="1"/>
  </cols>
  <sheetData>
    <row r="1" spans="1:12" x14ac:dyDescent="0.2">
      <c r="A1" s="18" t="s">
        <v>42</v>
      </c>
      <c r="B1" s="18" t="s">
        <v>23</v>
      </c>
      <c r="C1" s="18" t="s">
        <v>62</v>
      </c>
      <c r="D1" s="18" t="s">
        <v>27</v>
      </c>
      <c r="E1" s="18" t="s">
        <v>68</v>
      </c>
      <c r="F1" s="18" t="s">
        <v>31</v>
      </c>
      <c r="G1" s="18" t="s">
        <v>14</v>
      </c>
      <c r="H1" s="18" t="s">
        <v>12</v>
      </c>
      <c r="I1" s="18" t="s">
        <v>79</v>
      </c>
      <c r="J1" s="18" t="s">
        <v>82</v>
      </c>
      <c r="K1" s="18" t="s">
        <v>3287</v>
      </c>
      <c r="L1" s="18" t="s">
        <v>86</v>
      </c>
    </row>
    <row r="2" spans="1:12" x14ac:dyDescent="0.2">
      <c r="A2" s="159" t="s">
        <v>3691</v>
      </c>
      <c r="B2" s="19" t="s">
        <v>24</v>
      </c>
      <c r="C2" s="19" t="s">
        <v>24</v>
      </c>
      <c r="D2" s="19" t="s">
        <v>24</v>
      </c>
      <c r="E2" s="19" t="s">
        <v>24</v>
      </c>
      <c r="F2" s="19" t="s">
        <v>24</v>
      </c>
      <c r="G2" s="19" t="s">
        <v>24</v>
      </c>
      <c r="H2" s="19" t="s">
        <v>24</v>
      </c>
      <c r="I2" s="19" t="s">
        <v>24</v>
      </c>
      <c r="J2" s="19" t="s">
        <v>24</v>
      </c>
      <c r="K2" s="19" t="s">
        <v>24</v>
      </c>
      <c r="L2" s="19" t="s">
        <v>24</v>
      </c>
    </row>
    <row r="3" spans="1:12" x14ac:dyDescent="0.2">
      <c r="A3" s="159" t="s">
        <v>3692</v>
      </c>
      <c r="B3" s="19" t="s">
        <v>21</v>
      </c>
      <c r="C3" s="19" t="s">
        <v>21</v>
      </c>
      <c r="D3" s="19" t="s">
        <v>21</v>
      </c>
      <c r="E3" s="19" t="s">
        <v>21</v>
      </c>
      <c r="F3" s="19" t="s">
        <v>21</v>
      </c>
      <c r="G3" s="19" t="s">
        <v>21</v>
      </c>
      <c r="H3" s="19" t="s">
        <v>21</v>
      </c>
      <c r="I3" s="19" t="s">
        <v>21</v>
      </c>
      <c r="J3" s="19" t="s">
        <v>21</v>
      </c>
      <c r="K3" s="19" t="s">
        <v>21</v>
      </c>
      <c r="L3" s="19" t="s">
        <v>21</v>
      </c>
    </row>
    <row r="4" spans="1:12" x14ac:dyDescent="0.2">
      <c r="A4" s="159" t="s">
        <v>3693</v>
      </c>
      <c r="B4" s="19" t="s">
        <v>28</v>
      </c>
      <c r="C4" s="19" t="s">
        <v>28</v>
      </c>
      <c r="D4" s="19" t="s">
        <v>28</v>
      </c>
      <c r="E4" s="19" t="s">
        <v>28</v>
      </c>
      <c r="F4" s="19" t="s">
        <v>28</v>
      </c>
      <c r="G4" s="19" t="s">
        <v>28</v>
      </c>
      <c r="H4" s="19" t="s">
        <v>28</v>
      </c>
      <c r="I4" s="19" t="s">
        <v>28</v>
      </c>
      <c r="J4" s="19" t="s">
        <v>28</v>
      </c>
      <c r="K4" s="19" t="s">
        <v>28</v>
      </c>
      <c r="L4" s="19" t="s">
        <v>28</v>
      </c>
    </row>
    <row r="5" spans="1:12" x14ac:dyDescent="0.2">
      <c r="A5" s="159" t="s">
        <v>3694</v>
      </c>
      <c r="B5" s="94" t="s">
        <v>3306</v>
      </c>
      <c r="C5" s="94" t="s">
        <v>3306</v>
      </c>
      <c r="D5" s="94" t="s">
        <v>3306</v>
      </c>
      <c r="E5" s="94" t="s">
        <v>3306</v>
      </c>
      <c r="F5" s="94" t="s">
        <v>3306</v>
      </c>
      <c r="G5" s="94" t="s">
        <v>3306</v>
      </c>
      <c r="H5" s="94" t="s">
        <v>3306</v>
      </c>
      <c r="I5" s="94" t="s">
        <v>3306</v>
      </c>
      <c r="J5" s="94" t="s">
        <v>3306</v>
      </c>
      <c r="K5" s="94" t="s">
        <v>3306</v>
      </c>
      <c r="L5" s="94" t="s">
        <v>3306</v>
      </c>
    </row>
    <row r="6" spans="1:12" x14ac:dyDescent="0.2">
      <c r="A6" s="159" t="s">
        <v>3695</v>
      </c>
      <c r="B6" s="19" t="s">
        <v>32</v>
      </c>
      <c r="C6" s="19" t="s">
        <v>32</v>
      </c>
      <c r="D6" s="19" t="s">
        <v>32</v>
      </c>
      <c r="E6" s="19" t="s">
        <v>32</v>
      </c>
      <c r="F6" s="19" t="s">
        <v>32</v>
      </c>
      <c r="G6" s="19" t="s">
        <v>32</v>
      </c>
      <c r="H6" s="19" t="s">
        <v>32</v>
      </c>
      <c r="I6" s="19" t="s">
        <v>32</v>
      </c>
      <c r="J6" s="19" t="s">
        <v>32</v>
      </c>
      <c r="K6" s="19" t="s">
        <v>32</v>
      </c>
      <c r="L6" s="19" t="s">
        <v>32</v>
      </c>
    </row>
    <row r="7" spans="1:12" x14ac:dyDescent="0.2">
      <c r="A7" s="159" t="s">
        <v>3696</v>
      </c>
      <c r="B7" s="19" t="s">
        <v>15</v>
      </c>
      <c r="C7" s="19" t="s">
        <v>15</v>
      </c>
      <c r="D7" s="19" t="s">
        <v>15</v>
      </c>
      <c r="E7" s="19" t="s">
        <v>15</v>
      </c>
      <c r="F7" s="19" t="s">
        <v>15</v>
      </c>
      <c r="G7" s="19" t="s">
        <v>15</v>
      </c>
      <c r="H7" s="19" t="s">
        <v>15</v>
      </c>
      <c r="I7" s="19" t="s">
        <v>15</v>
      </c>
      <c r="J7" s="19" t="s">
        <v>15</v>
      </c>
      <c r="K7" s="19" t="s">
        <v>15</v>
      </c>
      <c r="L7" s="19" t="s">
        <v>15</v>
      </c>
    </row>
    <row r="8" spans="1:12" x14ac:dyDescent="0.2">
      <c r="A8" s="159" t="s">
        <v>3697</v>
      </c>
      <c r="B8" s="94" t="s">
        <v>13</v>
      </c>
      <c r="C8" s="94" t="s">
        <v>13</v>
      </c>
      <c r="D8" s="94" t="s">
        <v>13</v>
      </c>
      <c r="E8" s="94" t="s">
        <v>13</v>
      </c>
      <c r="F8" s="94" t="s">
        <v>13</v>
      </c>
      <c r="G8" s="94" t="s">
        <v>13</v>
      </c>
      <c r="H8" s="94" t="s">
        <v>13</v>
      </c>
      <c r="I8" s="94" t="s">
        <v>13</v>
      </c>
      <c r="J8" s="94" t="s">
        <v>13</v>
      </c>
      <c r="K8" s="94" t="s">
        <v>13</v>
      </c>
      <c r="L8" s="94" t="s">
        <v>13</v>
      </c>
    </row>
    <row r="9" spans="1:12" x14ac:dyDescent="0.2">
      <c r="A9" s="159" t="s">
        <v>3698</v>
      </c>
      <c r="B9" s="94" t="s">
        <v>3307</v>
      </c>
      <c r="C9" s="94" t="s">
        <v>3307</v>
      </c>
      <c r="D9" s="94" t="s">
        <v>3307</v>
      </c>
      <c r="E9" s="94" t="s">
        <v>3307</v>
      </c>
      <c r="F9" s="94" t="s">
        <v>3307</v>
      </c>
      <c r="G9" s="94" t="s">
        <v>3307</v>
      </c>
      <c r="H9" s="94" t="s">
        <v>3307</v>
      </c>
      <c r="I9" s="94" t="s">
        <v>3307</v>
      </c>
      <c r="J9" s="94" t="s">
        <v>3307</v>
      </c>
      <c r="K9" s="94" t="s">
        <v>3307</v>
      </c>
      <c r="L9" s="94" t="s">
        <v>3307</v>
      </c>
    </row>
    <row r="10" spans="1:12" x14ac:dyDescent="0.2">
      <c r="A10" s="159" t="s">
        <v>3699</v>
      </c>
      <c r="B10" s="19" t="s">
        <v>3305</v>
      </c>
      <c r="C10" s="19" t="s">
        <v>3305</v>
      </c>
      <c r="D10" s="19" t="s">
        <v>3305</v>
      </c>
      <c r="E10" s="19" t="s">
        <v>3305</v>
      </c>
      <c r="F10" s="19" t="s">
        <v>3305</v>
      </c>
      <c r="G10" s="19" t="s">
        <v>3305</v>
      </c>
      <c r="H10" s="19" t="s">
        <v>3305</v>
      </c>
      <c r="I10" s="19" t="s">
        <v>3305</v>
      </c>
      <c r="J10" s="19" t="s">
        <v>3305</v>
      </c>
      <c r="K10" s="19" t="s">
        <v>3305</v>
      </c>
      <c r="L10" s="19" t="s">
        <v>3305</v>
      </c>
    </row>
    <row r="11" spans="1:12" x14ac:dyDescent="0.2">
      <c r="A11" s="159" t="s">
        <v>3700</v>
      </c>
      <c r="B11" s="19" t="s">
        <v>39</v>
      </c>
      <c r="C11" s="19" t="s">
        <v>39</v>
      </c>
      <c r="D11" s="19" t="s">
        <v>39</v>
      </c>
      <c r="E11" s="19" t="s">
        <v>39</v>
      </c>
      <c r="F11" s="19" t="s">
        <v>39</v>
      </c>
      <c r="G11" s="19" t="s">
        <v>39</v>
      </c>
      <c r="H11" s="19" t="s">
        <v>39</v>
      </c>
      <c r="I11" s="19" t="s">
        <v>39</v>
      </c>
      <c r="J11" s="19" t="s">
        <v>39</v>
      </c>
      <c r="K11" s="19" t="s">
        <v>39</v>
      </c>
      <c r="L11" s="19" t="s">
        <v>39</v>
      </c>
    </row>
    <row r="12" spans="1:12" x14ac:dyDescent="0.2">
      <c r="A12" s="159" t="s">
        <v>3701</v>
      </c>
    </row>
    <row r="13" spans="1:12" x14ac:dyDescent="0.2">
      <c r="A13" s="159" t="s">
        <v>3702</v>
      </c>
    </row>
    <row r="14" spans="1:12" x14ac:dyDescent="0.2">
      <c r="A14" s="159" t="s">
        <v>3703</v>
      </c>
    </row>
    <row r="15" spans="1:12" x14ac:dyDescent="0.2">
      <c r="A15" s="159" t="s">
        <v>3903</v>
      </c>
    </row>
    <row r="16" spans="1:12" x14ac:dyDescent="0.2">
      <c r="A16" s="159" t="s">
        <v>3704</v>
      </c>
    </row>
    <row r="17" spans="1:1" x14ac:dyDescent="0.2">
      <c r="A17" s="159" t="s">
        <v>3705</v>
      </c>
    </row>
    <row r="18" spans="1:1" x14ac:dyDescent="0.2">
      <c r="A18" s="159" t="s">
        <v>3706</v>
      </c>
    </row>
    <row r="19" spans="1:1" x14ac:dyDescent="0.2">
      <c r="A19" s="159" t="s">
        <v>3904</v>
      </c>
    </row>
    <row r="20" spans="1:1" x14ac:dyDescent="0.2">
      <c r="A20" s="159" t="s">
        <v>3707</v>
      </c>
    </row>
    <row r="21" spans="1:1" x14ac:dyDescent="0.2">
      <c r="A21" s="159" t="s">
        <v>3708</v>
      </c>
    </row>
    <row r="22" spans="1:1" x14ac:dyDescent="0.2">
      <c r="A22" s="159" t="s">
        <v>3709</v>
      </c>
    </row>
    <row r="23" spans="1:1" x14ac:dyDescent="0.2">
      <c r="A23" s="159" t="s">
        <v>3710</v>
      </c>
    </row>
    <row r="24" spans="1:1" x14ac:dyDescent="0.2">
      <c r="A24" s="159" t="s">
        <v>3905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5"/>
  </sheetPr>
  <dimension ref="A1:AE188"/>
  <sheetViews>
    <sheetView showGridLines="0" topLeftCell="L7" zoomScale="110" zoomScaleNormal="110" workbookViewId="0">
      <selection activeCell="P20" sqref="P20"/>
    </sheetView>
  </sheetViews>
  <sheetFormatPr baseColWidth="10" defaultColWidth="11.42578125" defaultRowHeight="11.25" x14ac:dyDescent="0.2"/>
  <cols>
    <col min="1" max="1" width="12.140625" style="1" bestFit="1" customWidth="1"/>
    <col min="2" max="2" width="12.42578125" style="1" bestFit="1" customWidth="1"/>
    <col min="3" max="4" width="12.140625" style="1" bestFit="1" customWidth="1"/>
    <col min="5" max="5" width="12" style="1" bestFit="1" customWidth="1"/>
    <col min="6" max="6" width="12.42578125" style="1" bestFit="1" customWidth="1"/>
    <col min="7" max="7" width="12.28515625" style="1" bestFit="1" customWidth="1"/>
    <col min="8" max="8" width="13.5703125" style="1" bestFit="1" customWidth="1"/>
    <col min="9" max="9" width="13.42578125" style="1" bestFit="1" customWidth="1"/>
    <col min="10" max="10" width="13.28515625" style="1" bestFit="1" customWidth="1"/>
    <col min="11" max="11" width="12.5703125" style="1" bestFit="1" customWidth="1"/>
    <col min="12" max="12" width="13.140625" style="1" bestFit="1" customWidth="1"/>
    <col min="13" max="14" width="11.42578125" style="1"/>
    <col min="15" max="15" width="53.5703125" style="1" bestFit="1" customWidth="1"/>
    <col min="16" max="18" width="11.42578125" style="1"/>
    <col min="19" max="19" width="44.5703125" style="1" bestFit="1" customWidth="1"/>
    <col min="20" max="20" width="3" style="1" bestFit="1" customWidth="1"/>
    <col min="21" max="21" width="54.5703125" style="1" bestFit="1" customWidth="1"/>
    <col min="22" max="22" width="4" style="1" customWidth="1"/>
    <col min="23" max="23" width="3.85546875" style="1" customWidth="1"/>
    <col min="24" max="24" width="50.140625" style="1" bestFit="1" customWidth="1"/>
    <col min="25" max="25" width="2.42578125" style="1" bestFit="1" customWidth="1"/>
    <col min="26" max="26" width="51" style="1" bestFit="1" customWidth="1"/>
    <col min="27" max="27" width="5.140625" style="1" customWidth="1"/>
    <col min="28" max="28" width="50.85546875" style="1" bestFit="1" customWidth="1"/>
    <col min="29" max="29" width="41.28515625" style="1" bestFit="1" customWidth="1"/>
    <col min="30" max="30" width="69.42578125" style="1" customWidth="1"/>
    <col min="31" max="16384" width="11.42578125" style="1"/>
  </cols>
  <sheetData>
    <row r="1" spans="1:31" x14ac:dyDescent="0.2">
      <c r="A1" s="20" t="s">
        <v>2743</v>
      </c>
      <c r="B1" s="20" t="s">
        <v>2744</v>
      </c>
      <c r="C1" s="20" t="s">
        <v>2745</v>
      </c>
      <c r="D1" s="20" t="s">
        <v>2746</v>
      </c>
      <c r="E1" s="20" t="s">
        <v>2747</v>
      </c>
      <c r="F1" s="20" t="s">
        <v>2748</v>
      </c>
      <c r="G1" s="20" t="s">
        <v>2749</v>
      </c>
      <c r="H1" s="20" t="s">
        <v>2750</v>
      </c>
      <c r="I1" s="20" t="s">
        <v>2751</v>
      </c>
      <c r="J1" s="20" t="s">
        <v>2752</v>
      </c>
      <c r="K1" s="20" t="s">
        <v>2753</v>
      </c>
      <c r="L1" s="20" t="s">
        <v>2754</v>
      </c>
      <c r="P1" s="25" t="s">
        <v>2771</v>
      </c>
      <c r="Q1" s="26" t="s">
        <v>2772</v>
      </c>
      <c r="R1" s="27"/>
      <c r="U1" s="28" t="s">
        <v>3229</v>
      </c>
      <c r="V1" s="28"/>
      <c r="Z1" s="28" t="s">
        <v>3230</v>
      </c>
      <c r="AA1" s="28"/>
      <c r="AD1" s="28" t="s">
        <v>3308</v>
      </c>
      <c r="AE1" s="28"/>
    </row>
    <row r="2" spans="1:31" x14ac:dyDescent="0.2">
      <c r="A2" s="20">
        <v>1</v>
      </c>
      <c r="B2" s="20">
        <v>1</v>
      </c>
      <c r="C2" s="20">
        <v>1</v>
      </c>
      <c r="D2" s="20">
        <v>1</v>
      </c>
      <c r="E2" s="20">
        <v>1</v>
      </c>
      <c r="F2" s="20">
        <v>1</v>
      </c>
      <c r="G2" s="20">
        <v>1</v>
      </c>
      <c r="H2" s="20">
        <v>1</v>
      </c>
      <c r="I2" s="20">
        <v>1</v>
      </c>
      <c r="J2" s="20">
        <v>1</v>
      </c>
      <c r="K2" s="20">
        <v>1</v>
      </c>
      <c r="L2" s="20">
        <v>1</v>
      </c>
      <c r="O2" s="22" t="s">
        <v>7205</v>
      </c>
      <c r="P2" s="24">
        <v>40</v>
      </c>
      <c r="Q2" s="24">
        <v>15</v>
      </c>
      <c r="S2" s="237" t="s">
        <v>7226</v>
      </c>
      <c r="T2" s="1">
        <v>1</v>
      </c>
      <c r="U2" s="1" t="str">
        <f>S2&amp;T2</f>
        <v>1.0AC Portico de acero arriostrado con diagonales1</v>
      </c>
      <c r="V2" s="1">
        <v>1</v>
      </c>
      <c r="X2" s="237" t="s">
        <v>7226</v>
      </c>
      <c r="Y2" s="1">
        <v>0</v>
      </c>
      <c r="Z2" s="1" t="str">
        <f>X2&amp;Y2</f>
        <v>1.0AC Portico de acero arriostrado con diagonales0</v>
      </c>
      <c r="AA2" s="1">
        <v>1</v>
      </c>
      <c r="AB2" s="237" t="s">
        <v>7226</v>
      </c>
      <c r="AC2" s="1" t="s">
        <v>24</v>
      </c>
      <c r="AD2" s="1" t="str">
        <f>AB2&amp;AC2</f>
        <v>1.0AC Portico de acero arriostrado con diagonalesVivienda</v>
      </c>
      <c r="AE2" s="1">
        <v>1</v>
      </c>
    </row>
    <row r="3" spans="1:31" x14ac:dyDescent="0.2">
      <c r="A3" s="20">
        <v>2</v>
      </c>
      <c r="B3" s="20">
        <v>2</v>
      </c>
      <c r="C3" s="20">
        <v>2</v>
      </c>
      <c r="D3" s="20">
        <v>2</v>
      </c>
      <c r="E3" s="20">
        <v>2</v>
      </c>
      <c r="F3" s="20">
        <v>2</v>
      </c>
      <c r="G3" s="20">
        <v>2</v>
      </c>
      <c r="H3" s="20">
        <v>2</v>
      </c>
      <c r="I3" s="20">
        <v>2</v>
      </c>
      <c r="J3" s="20">
        <v>2</v>
      </c>
      <c r="K3" s="20">
        <v>2</v>
      </c>
      <c r="L3" s="20">
        <v>2</v>
      </c>
      <c r="O3" s="22" t="s">
        <v>7206</v>
      </c>
      <c r="P3" s="24">
        <v>2</v>
      </c>
      <c r="Q3" s="24">
        <v>0</v>
      </c>
      <c r="S3" s="237" t="s">
        <v>7226</v>
      </c>
      <c r="T3" s="1">
        <v>2</v>
      </c>
      <c r="U3" s="1" t="str">
        <f t="shared" ref="U3:U51" si="0">S3&amp;T3</f>
        <v>1.0AC Portico de acero arriostrado con diagonales2</v>
      </c>
      <c r="V3" s="1">
        <v>1</v>
      </c>
      <c r="X3" s="237" t="s">
        <v>7226</v>
      </c>
      <c r="Y3" s="1">
        <v>1</v>
      </c>
      <c r="Z3" s="1" t="str">
        <f t="shared" ref="Z3:Z33" si="1">X3&amp;Y3</f>
        <v>1.0AC Portico de acero arriostrado con diagonales1</v>
      </c>
      <c r="AA3" s="1">
        <v>1</v>
      </c>
      <c r="AB3" s="237" t="s">
        <v>7226</v>
      </c>
      <c r="AC3" s="1" t="s">
        <v>21</v>
      </c>
      <c r="AD3" s="1" t="str">
        <f t="shared" ref="AD3:AD48" si="2">AB3&amp;AC3</f>
        <v>1.0AC Portico de acero arriostrado con diagonalesOficina</v>
      </c>
      <c r="AE3" s="1">
        <v>1</v>
      </c>
    </row>
    <row r="4" spans="1:31" x14ac:dyDescent="0.2">
      <c r="A4" s="20">
        <v>3</v>
      </c>
      <c r="B4" s="20">
        <v>3</v>
      </c>
      <c r="C4" s="20">
        <v>3</v>
      </c>
      <c r="D4" s="20">
        <v>3</v>
      </c>
      <c r="E4" s="20">
        <v>3</v>
      </c>
      <c r="F4" s="20">
        <v>3</v>
      </c>
      <c r="G4" s="20">
        <v>3</v>
      </c>
      <c r="H4" s="20">
        <v>3</v>
      </c>
      <c r="I4" s="20">
        <v>3</v>
      </c>
      <c r="J4" s="20">
        <v>3</v>
      </c>
      <c r="K4" s="20">
        <v>3</v>
      </c>
      <c r="L4" s="20">
        <v>3</v>
      </c>
      <c r="O4" s="22" t="s">
        <v>7207</v>
      </c>
      <c r="P4" s="24">
        <v>10</v>
      </c>
      <c r="Q4" s="24">
        <v>15</v>
      </c>
      <c r="S4" s="237" t="s">
        <v>7226</v>
      </c>
      <c r="T4" s="1">
        <v>3</v>
      </c>
      <c r="U4" s="1" t="str">
        <f t="shared" si="0"/>
        <v>1.0AC Portico de acero arriostrado con diagonales3</v>
      </c>
      <c r="V4" s="1">
        <v>1</v>
      </c>
      <c r="X4" s="237" t="s">
        <v>7226</v>
      </c>
      <c r="Y4" s="1">
        <v>2</v>
      </c>
      <c r="Z4" s="1" t="str">
        <f t="shared" si="1"/>
        <v>1.0AC Portico de acero arriostrado con diagonales2</v>
      </c>
      <c r="AA4" s="1">
        <v>1</v>
      </c>
      <c r="AB4" s="237" t="s">
        <v>7226</v>
      </c>
      <c r="AC4" s="1" t="s">
        <v>28</v>
      </c>
      <c r="AD4" s="1" t="str">
        <f t="shared" si="2"/>
        <v>1.0AC Portico de acero arriostrado con diagonalesCentro Educativo</v>
      </c>
      <c r="AE4" s="1">
        <v>1</v>
      </c>
    </row>
    <row r="5" spans="1:31" x14ac:dyDescent="0.2">
      <c r="A5" s="20">
        <v>4</v>
      </c>
      <c r="C5" s="20">
        <v>4</v>
      </c>
      <c r="D5" s="20">
        <v>4</v>
      </c>
      <c r="E5" s="20">
        <v>4</v>
      </c>
      <c r="G5" s="20">
        <v>4</v>
      </c>
      <c r="H5" s="20">
        <v>4</v>
      </c>
      <c r="I5" s="20">
        <v>4</v>
      </c>
      <c r="K5" s="20">
        <v>4</v>
      </c>
      <c r="L5" s="20">
        <v>4</v>
      </c>
      <c r="O5" s="22" t="s">
        <v>7208</v>
      </c>
      <c r="P5" s="24">
        <v>40</v>
      </c>
      <c r="Q5" s="24">
        <v>15</v>
      </c>
      <c r="S5" s="237" t="s">
        <v>7226</v>
      </c>
      <c r="T5" s="1">
        <v>4</v>
      </c>
      <c r="U5" s="1" t="str">
        <f t="shared" si="0"/>
        <v>1.0AC Portico de acero arriostrado con diagonales4</v>
      </c>
      <c r="V5" s="1">
        <v>1</v>
      </c>
      <c r="X5" s="237" t="s">
        <v>7226</v>
      </c>
      <c r="Y5" s="1">
        <v>3</v>
      </c>
      <c r="Z5" s="1" t="str">
        <f t="shared" si="1"/>
        <v>1.0AC Portico de acero arriostrado con diagonales3</v>
      </c>
      <c r="AA5" s="1">
        <v>1</v>
      </c>
      <c r="AB5" s="237" t="s">
        <v>7226</v>
      </c>
      <c r="AC5" s="1" t="s">
        <v>69</v>
      </c>
      <c r="AD5" s="1" t="str">
        <f t="shared" si="2"/>
        <v>1.0AC Portico de acero arriostrado con diagonalesCentro De Salud</v>
      </c>
      <c r="AE5" s="1">
        <v>1</v>
      </c>
    </row>
    <row r="6" spans="1:31" x14ac:dyDescent="0.2">
      <c r="A6" s="20">
        <v>5</v>
      </c>
      <c r="C6" s="20">
        <v>5</v>
      </c>
      <c r="D6" s="20">
        <v>5</v>
      </c>
      <c r="E6" s="20">
        <v>5</v>
      </c>
      <c r="G6" s="20">
        <v>5</v>
      </c>
      <c r="H6" s="20">
        <v>5</v>
      </c>
      <c r="I6" s="20">
        <v>5</v>
      </c>
      <c r="K6" s="20">
        <v>5</v>
      </c>
      <c r="L6" s="20">
        <v>5</v>
      </c>
      <c r="O6" s="22" t="s">
        <v>7209</v>
      </c>
      <c r="P6" s="24">
        <v>8</v>
      </c>
      <c r="Q6" s="24">
        <v>0</v>
      </c>
      <c r="S6" s="237" t="s">
        <v>7226</v>
      </c>
      <c r="T6" s="1">
        <v>5</v>
      </c>
      <c r="U6" s="1" t="str">
        <f t="shared" si="0"/>
        <v>1.0AC Portico de acero arriostrado con diagonales5</v>
      </c>
      <c r="V6" s="1">
        <v>1</v>
      </c>
      <c r="X6" s="237" t="s">
        <v>7226</v>
      </c>
      <c r="Y6" s="1">
        <v>4</v>
      </c>
      <c r="Z6" s="1" t="str">
        <f t="shared" si="1"/>
        <v>1.0AC Portico de acero arriostrado con diagonales4</v>
      </c>
      <c r="AA6" s="1">
        <v>1</v>
      </c>
      <c r="AB6" s="237" t="s">
        <v>7226</v>
      </c>
      <c r="AC6" s="1" t="s">
        <v>32</v>
      </c>
      <c r="AD6" s="1" t="str">
        <f t="shared" si="2"/>
        <v>1.0AC Portico de acero arriostrado con diagonalesTaller</v>
      </c>
      <c r="AE6" s="1">
        <v>1</v>
      </c>
    </row>
    <row r="7" spans="1:31" x14ac:dyDescent="0.2">
      <c r="A7" s="20">
        <v>6</v>
      </c>
      <c r="C7" s="20">
        <v>6</v>
      </c>
      <c r="D7" s="20">
        <v>6</v>
      </c>
      <c r="E7" s="20">
        <v>6</v>
      </c>
      <c r="G7" s="20">
        <v>6</v>
      </c>
      <c r="H7" s="20">
        <v>6</v>
      </c>
      <c r="I7" s="20">
        <v>6</v>
      </c>
      <c r="L7" s="20">
        <v>6</v>
      </c>
      <c r="O7" s="22" t="s">
        <v>7210</v>
      </c>
      <c r="P7" s="24">
        <v>3</v>
      </c>
      <c r="Q7" s="24">
        <v>0</v>
      </c>
      <c r="S7" s="237" t="s">
        <v>7226</v>
      </c>
      <c r="T7" s="1">
        <v>6</v>
      </c>
      <c r="U7" s="1" t="str">
        <f t="shared" si="0"/>
        <v>1.0AC Portico de acero arriostrado con diagonales6</v>
      </c>
      <c r="V7" s="1">
        <v>1</v>
      </c>
      <c r="X7" s="237" t="s">
        <v>7226</v>
      </c>
      <c r="Y7" s="1">
        <v>5</v>
      </c>
      <c r="Z7" s="1" t="str">
        <f t="shared" si="1"/>
        <v>1.0AC Portico de acero arriostrado con diagonales5</v>
      </c>
      <c r="AA7" s="1">
        <v>1</v>
      </c>
      <c r="AB7" s="237" t="s">
        <v>7226</v>
      </c>
      <c r="AC7" s="1" t="s">
        <v>15</v>
      </c>
      <c r="AD7" s="1" t="str">
        <f t="shared" si="2"/>
        <v>1.0AC Portico de acero arriostrado con diagonalesComercio</v>
      </c>
      <c r="AE7" s="1">
        <v>1</v>
      </c>
    </row>
    <row r="8" spans="1:31" x14ac:dyDescent="0.2">
      <c r="A8" s="20">
        <v>7</v>
      </c>
      <c r="C8" s="20">
        <v>7</v>
      </c>
      <c r="D8" s="20">
        <v>7</v>
      </c>
      <c r="E8" s="20">
        <v>7</v>
      </c>
      <c r="L8" s="20">
        <v>7</v>
      </c>
      <c r="O8" s="22" t="s">
        <v>7211</v>
      </c>
      <c r="P8" s="24">
        <v>2</v>
      </c>
      <c r="Q8" s="24">
        <v>0</v>
      </c>
      <c r="S8" s="237" t="s">
        <v>7226</v>
      </c>
      <c r="T8" s="1">
        <v>7</v>
      </c>
      <c r="U8" s="1" t="str">
        <f t="shared" si="0"/>
        <v>1.0AC Portico de acero arriostrado con diagonales7</v>
      </c>
      <c r="V8" s="1">
        <v>1</v>
      </c>
      <c r="X8" s="237" t="s">
        <v>7226</v>
      </c>
      <c r="Y8" s="1">
        <v>6</v>
      </c>
      <c r="Z8" s="1" t="str">
        <f t="shared" si="1"/>
        <v>1.0AC Portico de acero arriostrado con diagonales6</v>
      </c>
      <c r="AA8" s="1">
        <v>1</v>
      </c>
      <c r="AB8" s="237" t="s">
        <v>7226</v>
      </c>
      <c r="AC8" s="1" t="s">
        <v>3916</v>
      </c>
      <c r="AD8" s="1" t="str">
        <f t="shared" si="2"/>
        <v>1.0AC Portico de acero arriostrado con diagonalesNave Industrial O Grandes Almacenes</v>
      </c>
      <c r="AE8" s="1">
        <v>1</v>
      </c>
    </row>
    <row r="9" spans="1:31" x14ac:dyDescent="0.2">
      <c r="A9" s="20">
        <v>8</v>
      </c>
      <c r="C9" s="20">
        <v>8</v>
      </c>
      <c r="D9" s="20">
        <v>8</v>
      </c>
      <c r="E9" s="20">
        <v>8</v>
      </c>
      <c r="L9" s="20">
        <v>8</v>
      </c>
      <c r="O9" s="219" t="s">
        <v>7212</v>
      </c>
      <c r="P9" s="24">
        <v>4</v>
      </c>
      <c r="Q9" s="24">
        <v>1</v>
      </c>
      <c r="S9" s="237" t="s">
        <v>7226</v>
      </c>
      <c r="T9" s="1">
        <v>8</v>
      </c>
      <c r="U9" s="1" t="str">
        <f t="shared" si="0"/>
        <v>1.0AC Portico de acero arriostrado con diagonales8</v>
      </c>
      <c r="V9" s="1">
        <v>1</v>
      </c>
      <c r="X9" s="237" t="s">
        <v>7226</v>
      </c>
      <c r="Y9" s="1">
        <v>7</v>
      </c>
      <c r="Z9" s="1" t="str">
        <f t="shared" si="1"/>
        <v>1.0AC Portico de acero arriostrado con diagonales7</v>
      </c>
      <c r="AA9" s="1">
        <v>1</v>
      </c>
      <c r="AB9" s="237" t="s">
        <v>7226</v>
      </c>
      <c r="AC9" s="1" t="s">
        <v>36</v>
      </c>
      <c r="AD9" s="1" t="str">
        <f t="shared" si="2"/>
        <v>1.0AC Portico de acero arriostrado con diagonalesHospedaje Y Hoteles</v>
      </c>
      <c r="AE9" s="1">
        <v>1</v>
      </c>
    </row>
    <row r="10" spans="1:31" x14ac:dyDescent="0.2">
      <c r="A10" s="20">
        <v>9</v>
      </c>
      <c r="C10" s="20">
        <v>9</v>
      </c>
      <c r="D10" s="20">
        <v>9</v>
      </c>
      <c r="E10" s="20">
        <v>9</v>
      </c>
      <c r="L10" s="20">
        <v>9</v>
      </c>
      <c r="O10" s="219" t="s">
        <v>7215</v>
      </c>
      <c r="P10" s="24">
        <v>4</v>
      </c>
      <c r="Q10" s="24">
        <v>1</v>
      </c>
      <c r="S10" s="237" t="s">
        <v>7226</v>
      </c>
      <c r="T10" s="1">
        <v>9</v>
      </c>
      <c r="U10" s="1" t="str">
        <f t="shared" si="0"/>
        <v>1.0AC Portico de acero arriostrado con diagonales9</v>
      </c>
      <c r="V10" s="1">
        <v>1</v>
      </c>
      <c r="X10" s="237" t="s">
        <v>7226</v>
      </c>
      <c r="Y10" s="1">
        <v>8</v>
      </c>
      <c r="Z10" s="1" t="str">
        <f t="shared" si="1"/>
        <v>1.0AC Portico de acero arriostrado con diagonales8</v>
      </c>
      <c r="AA10" s="1">
        <v>1</v>
      </c>
      <c r="AB10" s="237" t="s">
        <v>7226</v>
      </c>
      <c r="AC10" s="1" t="s">
        <v>3305</v>
      </c>
      <c r="AD10" s="1" t="str">
        <f t="shared" si="2"/>
        <v>1.0AC Portico de acero arriostrado con diagonalesActividades Recreacionales/de culto</v>
      </c>
      <c r="AE10" s="1">
        <v>1</v>
      </c>
    </row>
    <row r="11" spans="1:31" x14ac:dyDescent="0.2">
      <c r="A11" s="20">
        <v>10</v>
      </c>
      <c r="C11" s="20">
        <v>10</v>
      </c>
      <c r="D11" s="20">
        <v>10</v>
      </c>
      <c r="E11" s="20">
        <v>10</v>
      </c>
      <c r="L11" s="20">
        <v>10</v>
      </c>
      <c r="O11" s="219" t="s">
        <v>7228</v>
      </c>
      <c r="P11" s="24">
        <v>2</v>
      </c>
      <c r="Q11" s="24">
        <v>0</v>
      </c>
      <c r="S11" s="237" t="s">
        <v>7226</v>
      </c>
      <c r="T11" s="1">
        <v>10</v>
      </c>
      <c r="U11" s="1" t="str">
        <f t="shared" si="0"/>
        <v>1.0AC Portico de acero arriostrado con diagonales10</v>
      </c>
      <c r="V11" s="1">
        <v>1</v>
      </c>
      <c r="X11" s="237" t="s">
        <v>7226</v>
      </c>
      <c r="Y11" s="1">
        <v>9</v>
      </c>
      <c r="Z11" s="1" t="str">
        <f t="shared" si="1"/>
        <v>1.0AC Portico de acero arriostrado con diagonales9</v>
      </c>
      <c r="AA11" s="1">
        <v>1</v>
      </c>
      <c r="AB11" s="237" t="s">
        <v>7226</v>
      </c>
      <c r="AC11" s="1" t="s">
        <v>39</v>
      </c>
      <c r="AD11" s="1" t="str">
        <f t="shared" si="2"/>
        <v>1.0AC Portico de acero arriostrado con diagonalesGasolineras</v>
      </c>
      <c r="AE11" s="1">
        <v>1</v>
      </c>
    </row>
    <row r="12" spans="1:31" x14ac:dyDescent="0.2">
      <c r="A12" s="20">
        <v>11</v>
      </c>
      <c r="C12" s="20">
        <v>11</v>
      </c>
      <c r="D12" s="20">
        <v>11</v>
      </c>
      <c r="E12" s="20">
        <v>11</v>
      </c>
      <c r="L12" s="20">
        <v>11</v>
      </c>
      <c r="O12" s="22" t="s">
        <v>7213</v>
      </c>
      <c r="P12" s="24">
        <v>1</v>
      </c>
      <c r="Q12" s="24">
        <v>0</v>
      </c>
      <c r="S12" s="237" t="s">
        <v>7226</v>
      </c>
      <c r="T12" s="1">
        <v>11</v>
      </c>
      <c r="U12" s="1" t="str">
        <f t="shared" si="0"/>
        <v>1.0AC Portico de acero arriostrado con diagonales11</v>
      </c>
      <c r="V12" s="1">
        <v>1</v>
      </c>
      <c r="X12" s="237" t="s">
        <v>7226</v>
      </c>
      <c r="Y12" s="1">
        <v>10</v>
      </c>
      <c r="Z12" s="1" t="str">
        <f t="shared" si="1"/>
        <v>1.0AC Portico de acero arriostrado con diagonales10</v>
      </c>
      <c r="AA12" s="1">
        <v>1</v>
      </c>
      <c r="AB12" s="237" t="s">
        <v>7225</v>
      </c>
      <c r="AC12" s="1" t="s">
        <v>24</v>
      </c>
      <c r="AD12" s="1" t="str">
        <f t="shared" si="2"/>
        <v>2.0AQ Adobe y quinchaVivienda</v>
      </c>
      <c r="AE12" s="1">
        <v>1</v>
      </c>
    </row>
    <row r="13" spans="1:31" x14ac:dyDescent="0.2">
      <c r="A13" s="20">
        <v>12</v>
      </c>
      <c r="C13" s="20">
        <v>12</v>
      </c>
      <c r="D13" s="20">
        <v>12</v>
      </c>
      <c r="E13" s="20">
        <v>12</v>
      </c>
      <c r="L13" s="20">
        <v>12</v>
      </c>
      <c r="O13" s="23" t="s">
        <v>7214</v>
      </c>
      <c r="P13" s="24">
        <v>10</v>
      </c>
      <c r="Q13" s="24">
        <v>3</v>
      </c>
      <c r="S13" s="237" t="s">
        <v>7226</v>
      </c>
      <c r="T13" s="1">
        <v>12</v>
      </c>
      <c r="U13" s="1" t="str">
        <f t="shared" si="0"/>
        <v>1.0AC Portico de acero arriostrado con diagonales12</v>
      </c>
      <c r="V13" s="1">
        <v>1</v>
      </c>
      <c r="X13" s="237" t="s">
        <v>7226</v>
      </c>
      <c r="Y13" s="1">
        <v>11</v>
      </c>
      <c r="Z13" s="1" t="str">
        <f t="shared" si="1"/>
        <v>1.0AC Portico de acero arriostrado con diagonales11</v>
      </c>
      <c r="AA13" s="1">
        <v>1</v>
      </c>
      <c r="AB13" s="237" t="s">
        <v>7225</v>
      </c>
      <c r="AC13" s="1" t="s">
        <v>21</v>
      </c>
      <c r="AD13" s="1" t="str">
        <f t="shared" si="2"/>
        <v>2.0AQ Adobe y quinchaOficina</v>
      </c>
      <c r="AE13" s="1">
        <v>1</v>
      </c>
    </row>
    <row r="14" spans="1:31" x14ac:dyDescent="0.2">
      <c r="A14" s="20">
        <v>13</v>
      </c>
      <c r="C14" s="20">
        <v>13</v>
      </c>
      <c r="D14" s="20">
        <v>13</v>
      </c>
      <c r="E14" s="20">
        <v>13</v>
      </c>
      <c r="L14" s="20">
        <v>13</v>
      </c>
      <c r="S14" s="237" t="s">
        <v>7226</v>
      </c>
      <c r="T14" s="1">
        <v>13</v>
      </c>
      <c r="U14" s="1" t="str">
        <f t="shared" si="0"/>
        <v>1.0AC Portico de acero arriostrado con diagonales13</v>
      </c>
      <c r="V14" s="1">
        <v>1</v>
      </c>
      <c r="X14" s="237" t="s">
        <v>7226</v>
      </c>
      <c r="Y14" s="1">
        <v>12</v>
      </c>
      <c r="Z14" s="1" t="str">
        <f t="shared" si="1"/>
        <v>1.0AC Portico de acero arriostrado con diagonales12</v>
      </c>
      <c r="AA14" s="1">
        <v>1</v>
      </c>
      <c r="AB14" s="237" t="s">
        <v>7225</v>
      </c>
      <c r="AC14" s="1" t="s">
        <v>28</v>
      </c>
      <c r="AD14" s="1" t="str">
        <f t="shared" si="2"/>
        <v>2.0AQ Adobe y quinchaCentro Educativo</v>
      </c>
      <c r="AE14" s="1">
        <v>1</v>
      </c>
    </row>
    <row r="15" spans="1:31" x14ac:dyDescent="0.2">
      <c r="A15" s="20">
        <v>14</v>
      </c>
      <c r="C15" s="20">
        <v>14</v>
      </c>
      <c r="D15" s="20">
        <v>14</v>
      </c>
      <c r="E15" s="20">
        <v>14</v>
      </c>
      <c r="L15" s="20">
        <v>14</v>
      </c>
      <c r="O15" s="238" t="s">
        <v>7226</v>
      </c>
      <c r="S15" s="237" t="s">
        <v>7226</v>
      </c>
      <c r="T15" s="1">
        <v>14</v>
      </c>
      <c r="U15" s="1" t="str">
        <f t="shared" si="0"/>
        <v>1.0AC Portico de acero arriostrado con diagonales14</v>
      </c>
      <c r="V15" s="1">
        <v>1</v>
      </c>
      <c r="X15" s="237" t="s">
        <v>7226</v>
      </c>
      <c r="Y15" s="1">
        <v>13</v>
      </c>
      <c r="Z15" s="1" t="str">
        <f t="shared" si="1"/>
        <v>1.0AC Portico de acero arriostrado con diagonales13</v>
      </c>
      <c r="AA15" s="1">
        <v>1</v>
      </c>
      <c r="AB15" s="237" t="s">
        <v>7225</v>
      </c>
      <c r="AC15" s="1" t="s">
        <v>69</v>
      </c>
      <c r="AD15" s="1" t="str">
        <f t="shared" si="2"/>
        <v>2.0AQ Adobe y quinchaCentro De Salud</v>
      </c>
      <c r="AE15" s="1">
        <v>1</v>
      </c>
    </row>
    <row r="16" spans="1:31" x14ac:dyDescent="0.2">
      <c r="A16" s="20">
        <v>15</v>
      </c>
      <c r="C16" s="20">
        <v>15</v>
      </c>
      <c r="D16" s="20">
        <v>15</v>
      </c>
      <c r="E16" s="20">
        <v>15</v>
      </c>
      <c r="L16" s="20">
        <v>15</v>
      </c>
      <c r="O16" s="238" t="s">
        <v>7225</v>
      </c>
      <c r="S16" s="237" t="s">
        <v>7226</v>
      </c>
      <c r="T16" s="1">
        <v>15</v>
      </c>
      <c r="U16" s="1" t="str">
        <f t="shared" si="0"/>
        <v>1.0AC Portico de acero arriostrado con diagonales15</v>
      </c>
      <c r="V16" s="1">
        <v>1</v>
      </c>
      <c r="X16" s="237" t="s">
        <v>7226</v>
      </c>
      <c r="Y16" s="1">
        <v>14</v>
      </c>
      <c r="Z16" s="1" t="str">
        <f t="shared" si="1"/>
        <v>1.0AC Portico de acero arriostrado con diagonales14</v>
      </c>
      <c r="AA16" s="1">
        <v>1</v>
      </c>
      <c r="AB16" s="237" t="s">
        <v>7225</v>
      </c>
      <c r="AC16" s="1" t="s">
        <v>32</v>
      </c>
      <c r="AD16" s="1" t="str">
        <f t="shared" si="2"/>
        <v>2.0AQ Adobe y quinchaTaller</v>
      </c>
      <c r="AE16" s="1">
        <v>1</v>
      </c>
    </row>
    <row r="17" spans="1:31" x14ac:dyDescent="0.2">
      <c r="A17" s="20">
        <v>16</v>
      </c>
      <c r="C17" s="20">
        <v>16</v>
      </c>
      <c r="D17" s="20">
        <v>16</v>
      </c>
      <c r="E17" s="20">
        <v>16</v>
      </c>
      <c r="O17" s="238" t="s">
        <v>7224</v>
      </c>
      <c r="S17" s="237" t="s">
        <v>7226</v>
      </c>
      <c r="T17" s="1">
        <v>16</v>
      </c>
      <c r="U17" s="1" t="str">
        <f t="shared" si="0"/>
        <v>1.0AC Portico de acero arriostrado con diagonales16</v>
      </c>
      <c r="V17" s="1">
        <v>1</v>
      </c>
      <c r="X17" s="237" t="s">
        <v>7226</v>
      </c>
      <c r="Y17" s="1">
        <v>15</v>
      </c>
      <c r="Z17" s="1" t="str">
        <f t="shared" si="1"/>
        <v>1.0AC Portico de acero arriostrado con diagonales15</v>
      </c>
      <c r="AA17" s="1">
        <v>1</v>
      </c>
      <c r="AB17" s="237" t="s">
        <v>7225</v>
      </c>
      <c r="AC17" s="1" t="s">
        <v>15</v>
      </c>
      <c r="AD17" s="1" t="str">
        <f t="shared" si="2"/>
        <v>2.0AQ Adobe y quinchaComercio</v>
      </c>
      <c r="AE17" s="1">
        <v>1</v>
      </c>
    </row>
    <row r="18" spans="1:31" x14ac:dyDescent="0.2">
      <c r="A18" s="20">
        <v>17</v>
      </c>
      <c r="C18" s="20">
        <v>17</v>
      </c>
      <c r="D18" s="20">
        <v>17</v>
      </c>
      <c r="E18" s="20">
        <v>17</v>
      </c>
      <c r="O18" s="238" t="s">
        <v>7223</v>
      </c>
      <c r="S18" s="237" t="s">
        <v>7226</v>
      </c>
      <c r="T18" s="1">
        <v>17</v>
      </c>
      <c r="U18" s="1" t="str">
        <f t="shared" si="0"/>
        <v>1.0AC Portico de acero arriostrado con diagonales17</v>
      </c>
      <c r="V18" s="1">
        <v>1</v>
      </c>
      <c r="X18" s="237" t="s">
        <v>7225</v>
      </c>
      <c r="Y18" s="1">
        <v>0</v>
      </c>
      <c r="Z18" s="1" t="str">
        <f t="shared" si="1"/>
        <v>2.0AQ Adobe y quincha0</v>
      </c>
      <c r="AA18" s="1">
        <v>1</v>
      </c>
      <c r="AB18" s="237" t="s">
        <v>7225</v>
      </c>
      <c r="AC18" s="1" t="s">
        <v>3916</v>
      </c>
      <c r="AD18" s="1" t="str">
        <f t="shared" si="2"/>
        <v>2.0AQ Adobe y quinchaNave Industrial O Grandes Almacenes</v>
      </c>
      <c r="AE18" s="1">
        <v>1</v>
      </c>
    </row>
    <row r="19" spans="1:31" x14ac:dyDescent="0.2">
      <c r="A19" s="20">
        <v>18</v>
      </c>
      <c r="C19" s="20">
        <v>18</v>
      </c>
      <c r="D19" s="20">
        <v>18</v>
      </c>
      <c r="E19" s="20">
        <v>18</v>
      </c>
      <c r="O19" s="238" t="s">
        <v>7222</v>
      </c>
      <c r="S19" s="237" t="s">
        <v>7226</v>
      </c>
      <c r="T19" s="1">
        <v>18</v>
      </c>
      <c r="U19" s="1" t="str">
        <f t="shared" si="0"/>
        <v>1.0AC Portico de acero arriostrado con diagonales18</v>
      </c>
      <c r="V19" s="1">
        <v>1</v>
      </c>
      <c r="X19" s="1" t="s">
        <v>7224</v>
      </c>
      <c r="Y19" s="1">
        <v>0</v>
      </c>
      <c r="Z19" s="1" t="str">
        <f t="shared" si="1"/>
        <v>3.0CA Porticos de concreto armado0</v>
      </c>
      <c r="AA19" s="1">
        <v>1</v>
      </c>
      <c r="AB19" s="237" t="s">
        <v>7225</v>
      </c>
      <c r="AC19" s="1" t="s">
        <v>36</v>
      </c>
      <c r="AD19" s="1" t="str">
        <f t="shared" si="2"/>
        <v>2.0AQ Adobe y quinchaHospedaje Y Hoteles</v>
      </c>
      <c r="AE19" s="1">
        <v>1</v>
      </c>
    </row>
    <row r="20" spans="1:31" x14ac:dyDescent="0.2">
      <c r="A20" s="20">
        <v>19</v>
      </c>
      <c r="C20" s="20">
        <v>19</v>
      </c>
      <c r="D20" s="20">
        <v>19</v>
      </c>
      <c r="E20" s="20">
        <v>19</v>
      </c>
      <c r="O20" s="238" t="s">
        <v>7221</v>
      </c>
      <c r="S20" s="237" t="s">
        <v>7226</v>
      </c>
      <c r="T20" s="1">
        <v>19</v>
      </c>
      <c r="U20" s="1" t="str">
        <f t="shared" si="0"/>
        <v>1.0AC Portico de acero arriostrado con diagonales19</v>
      </c>
      <c r="V20" s="1">
        <v>1</v>
      </c>
      <c r="X20" s="1" t="s">
        <v>7224</v>
      </c>
      <c r="Y20" s="1">
        <v>1</v>
      </c>
      <c r="Z20" s="1" t="str">
        <f t="shared" si="1"/>
        <v>3.0CA Porticos de concreto armado1</v>
      </c>
      <c r="AA20" s="1">
        <v>1</v>
      </c>
      <c r="AB20" s="237" t="s">
        <v>7225</v>
      </c>
      <c r="AC20" s="1" t="s">
        <v>3305</v>
      </c>
      <c r="AD20" s="1" t="str">
        <f t="shared" si="2"/>
        <v>2.0AQ Adobe y quinchaActividades Recreacionales/de culto</v>
      </c>
      <c r="AE20" s="1">
        <v>1</v>
      </c>
    </row>
    <row r="21" spans="1:31" x14ac:dyDescent="0.2">
      <c r="A21" s="20">
        <v>20</v>
      </c>
      <c r="C21" s="20">
        <v>20</v>
      </c>
      <c r="D21" s="20">
        <v>20</v>
      </c>
      <c r="E21" s="20">
        <v>20</v>
      </c>
      <c r="O21" s="238" t="s">
        <v>7220</v>
      </c>
      <c r="S21" s="237" t="s">
        <v>7226</v>
      </c>
      <c r="T21" s="1">
        <v>20</v>
      </c>
      <c r="U21" s="1" t="str">
        <f t="shared" si="0"/>
        <v>1.0AC Portico de acero arriostrado con diagonales20</v>
      </c>
      <c r="V21" s="1">
        <v>1</v>
      </c>
      <c r="X21" s="1" t="s">
        <v>7224</v>
      </c>
      <c r="Y21" s="1">
        <v>2</v>
      </c>
      <c r="Z21" s="1" t="str">
        <f t="shared" si="1"/>
        <v>3.0CA Porticos de concreto armado2</v>
      </c>
      <c r="AA21" s="1">
        <v>1</v>
      </c>
      <c r="AB21" s="237" t="s">
        <v>7225</v>
      </c>
      <c r="AC21" s="1" t="s">
        <v>39</v>
      </c>
      <c r="AD21" s="1" t="str">
        <f t="shared" si="2"/>
        <v>2.0AQ Adobe y quinchaGasolineras</v>
      </c>
      <c r="AE21" s="1">
        <v>1</v>
      </c>
    </row>
    <row r="22" spans="1:31" x14ac:dyDescent="0.2">
      <c r="A22" s="20">
        <v>21</v>
      </c>
      <c r="D22" s="20">
        <v>21</v>
      </c>
      <c r="O22" s="238" t="s">
        <v>7219</v>
      </c>
      <c r="S22" s="237" t="s">
        <v>7226</v>
      </c>
      <c r="T22" s="1">
        <v>21</v>
      </c>
      <c r="U22" s="1" t="str">
        <f t="shared" si="0"/>
        <v>1.0AC Portico de acero arriostrado con diagonales21</v>
      </c>
      <c r="V22" s="1">
        <v>1</v>
      </c>
      <c r="X22" s="1" t="s">
        <v>7224</v>
      </c>
      <c r="Y22" s="1">
        <v>3</v>
      </c>
      <c r="Z22" s="1" t="str">
        <f t="shared" si="1"/>
        <v>3.0CA Porticos de concreto armado3</v>
      </c>
      <c r="AA22" s="1">
        <v>1</v>
      </c>
      <c r="AB22" s="1" t="s">
        <v>7224</v>
      </c>
      <c r="AC22" s="1" t="s">
        <v>24</v>
      </c>
      <c r="AD22" s="1" t="str">
        <f t="shared" si="2"/>
        <v>3.0CA Porticos de concreto armadoVivienda</v>
      </c>
      <c r="AE22" s="1">
        <v>1</v>
      </c>
    </row>
    <row r="23" spans="1:31" x14ac:dyDescent="0.2">
      <c r="A23" s="20">
        <v>22</v>
      </c>
      <c r="D23" s="20">
        <v>22</v>
      </c>
      <c r="O23" s="238" t="s">
        <v>7218</v>
      </c>
      <c r="S23" s="237" t="s">
        <v>7226</v>
      </c>
      <c r="T23" s="1">
        <v>22</v>
      </c>
      <c r="U23" s="1" t="str">
        <f t="shared" si="0"/>
        <v>1.0AC Portico de acero arriostrado con diagonales22</v>
      </c>
      <c r="V23" s="1">
        <v>1</v>
      </c>
      <c r="X23" s="1" t="s">
        <v>7224</v>
      </c>
      <c r="Y23" s="1">
        <v>4</v>
      </c>
      <c r="Z23" s="1" t="str">
        <f t="shared" si="1"/>
        <v>3.0CA Porticos de concreto armado4</v>
      </c>
      <c r="AA23" s="1">
        <v>1</v>
      </c>
      <c r="AB23" s="1" t="s">
        <v>7224</v>
      </c>
      <c r="AC23" s="1" t="s">
        <v>21</v>
      </c>
      <c r="AD23" s="1" t="str">
        <f t="shared" si="2"/>
        <v>3.0CA Porticos de concreto armadoOficina</v>
      </c>
      <c r="AE23" s="1">
        <v>1</v>
      </c>
    </row>
    <row r="24" spans="1:31" x14ac:dyDescent="0.2">
      <c r="A24" s="20">
        <v>23</v>
      </c>
      <c r="D24" s="20">
        <v>23</v>
      </c>
      <c r="O24" s="238" t="s">
        <v>7227</v>
      </c>
      <c r="S24" s="237" t="s">
        <v>7226</v>
      </c>
      <c r="T24" s="1">
        <v>23</v>
      </c>
      <c r="U24" s="1" t="str">
        <f t="shared" si="0"/>
        <v>1.0AC Portico de acero arriostrado con diagonales23</v>
      </c>
      <c r="V24" s="1">
        <v>1</v>
      </c>
      <c r="X24" s="1" t="s">
        <v>7224</v>
      </c>
      <c r="Y24" s="1">
        <v>5</v>
      </c>
      <c r="Z24" s="1" t="str">
        <f t="shared" si="1"/>
        <v>3.0CA Porticos de concreto armado5</v>
      </c>
      <c r="AA24" s="1">
        <v>1</v>
      </c>
      <c r="AB24" s="1" t="s">
        <v>7224</v>
      </c>
      <c r="AC24" s="1" t="s">
        <v>28</v>
      </c>
      <c r="AD24" s="1" t="str">
        <f t="shared" si="2"/>
        <v>3.0CA Porticos de concreto armadoCentro Educativo</v>
      </c>
      <c r="AE24" s="1">
        <v>1</v>
      </c>
    </row>
    <row r="25" spans="1:31" x14ac:dyDescent="0.2">
      <c r="A25" s="20">
        <v>24</v>
      </c>
      <c r="D25" s="20">
        <v>24</v>
      </c>
      <c r="O25" s="238" t="s">
        <v>7217</v>
      </c>
      <c r="S25" s="237" t="s">
        <v>7226</v>
      </c>
      <c r="T25" s="1">
        <v>24</v>
      </c>
      <c r="U25" s="1" t="str">
        <f t="shared" si="0"/>
        <v>1.0AC Portico de acero arriostrado con diagonales24</v>
      </c>
      <c r="V25" s="1">
        <v>1</v>
      </c>
      <c r="X25" s="1" t="s">
        <v>7224</v>
      </c>
      <c r="Y25" s="1">
        <v>6</v>
      </c>
      <c r="Z25" s="1" t="str">
        <f t="shared" si="1"/>
        <v>3.0CA Porticos de concreto armado6</v>
      </c>
      <c r="AA25" s="1">
        <v>1</v>
      </c>
      <c r="AB25" s="1" t="s">
        <v>7224</v>
      </c>
      <c r="AC25" s="1" t="s">
        <v>69</v>
      </c>
      <c r="AD25" s="1" t="str">
        <f t="shared" si="2"/>
        <v>3.0CA Porticos de concreto armadoCentro De Salud</v>
      </c>
      <c r="AE25" s="1">
        <v>1</v>
      </c>
    </row>
    <row r="26" spans="1:31" x14ac:dyDescent="0.2">
      <c r="A26" s="20">
        <v>25</v>
      </c>
      <c r="D26" s="20">
        <v>25</v>
      </c>
      <c r="O26" s="239" t="s">
        <v>7216</v>
      </c>
      <c r="S26" s="237" t="s">
        <v>7226</v>
      </c>
      <c r="T26" s="1">
        <v>25</v>
      </c>
      <c r="U26" s="1" t="str">
        <f t="shared" si="0"/>
        <v>1.0AC Portico de acero arriostrado con diagonales25</v>
      </c>
      <c r="V26" s="1">
        <v>1</v>
      </c>
      <c r="X26" s="1" t="s">
        <v>7224</v>
      </c>
      <c r="Y26" s="1">
        <v>7</v>
      </c>
      <c r="Z26" s="1" t="str">
        <f t="shared" si="1"/>
        <v>3.0CA Porticos de concreto armado7</v>
      </c>
      <c r="AA26" s="1">
        <v>1</v>
      </c>
      <c r="AB26" s="1" t="s">
        <v>7224</v>
      </c>
      <c r="AC26" s="1" t="s">
        <v>32</v>
      </c>
      <c r="AD26" s="1" t="str">
        <f t="shared" si="2"/>
        <v>3.0CA Porticos de concreto armadoTaller</v>
      </c>
      <c r="AE26" s="1">
        <v>1</v>
      </c>
    </row>
    <row r="27" spans="1:31" x14ac:dyDescent="0.2">
      <c r="A27" s="20">
        <v>26</v>
      </c>
      <c r="D27" s="20">
        <v>26</v>
      </c>
      <c r="S27" s="237" t="s">
        <v>7226</v>
      </c>
      <c r="T27" s="1">
        <v>26</v>
      </c>
      <c r="U27" s="1" t="str">
        <f t="shared" si="0"/>
        <v>1.0AC Portico de acero arriostrado con diagonales26</v>
      </c>
      <c r="V27" s="1">
        <v>1</v>
      </c>
      <c r="X27" s="1" t="s">
        <v>7224</v>
      </c>
      <c r="Y27" s="1">
        <v>8</v>
      </c>
      <c r="Z27" s="1" t="str">
        <f t="shared" si="1"/>
        <v>3.0CA Porticos de concreto armado8</v>
      </c>
      <c r="AA27" s="1">
        <v>1</v>
      </c>
      <c r="AB27" s="1" t="s">
        <v>7224</v>
      </c>
      <c r="AC27" s="1" t="s">
        <v>15</v>
      </c>
      <c r="AD27" s="1" t="str">
        <f t="shared" si="2"/>
        <v>3.0CA Porticos de concreto armadoComercio</v>
      </c>
      <c r="AE27" s="1">
        <v>1</v>
      </c>
    </row>
    <row r="28" spans="1:31" x14ac:dyDescent="0.2">
      <c r="A28" s="20">
        <v>27</v>
      </c>
      <c r="D28" s="20">
        <v>27</v>
      </c>
      <c r="S28" s="237" t="s">
        <v>7226</v>
      </c>
      <c r="T28" s="1">
        <v>27</v>
      </c>
      <c r="U28" s="1" t="str">
        <f t="shared" si="0"/>
        <v>1.0AC Portico de acero arriostrado con diagonales27</v>
      </c>
      <c r="V28" s="1">
        <v>1</v>
      </c>
      <c r="X28" s="1" t="s">
        <v>7224</v>
      </c>
      <c r="Y28" s="1">
        <v>9</v>
      </c>
      <c r="Z28" s="1" t="str">
        <f t="shared" si="1"/>
        <v>3.0CA Porticos de concreto armado9</v>
      </c>
      <c r="AA28" s="1">
        <v>1</v>
      </c>
      <c r="AB28" s="1" t="s">
        <v>7224</v>
      </c>
      <c r="AC28" s="1" t="s">
        <v>3916</v>
      </c>
      <c r="AD28" s="1" t="str">
        <f t="shared" si="2"/>
        <v>3.0CA Porticos de concreto armadoNave Industrial O Grandes Almacenes</v>
      </c>
      <c r="AE28" s="1">
        <v>1</v>
      </c>
    </row>
    <row r="29" spans="1:31" x14ac:dyDescent="0.2">
      <c r="A29" s="20">
        <v>28</v>
      </c>
      <c r="D29" s="20">
        <v>28</v>
      </c>
      <c r="S29" s="237" t="s">
        <v>7226</v>
      </c>
      <c r="T29" s="1">
        <v>28</v>
      </c>
      <c r="U29" s="1" t="str">
        <f t="shared" si="0"/>
        <v>1.0AC Portico de acero arriostrado con diagonales28</v>
      </c>
      <c r="V29" s="1">
        <v>1</v>
      </c>
      <c r="X29" s="1" t="s">
        <v>7224</v>
      </c>
      <c r="Y29" s="1">
        <v>10</v>
      </c>
      <c r="Z29" s="1" t="str">
        <f t="shared" si="1"/>
        <v>3.0CA Porticos de concreto armado10</v>
      </c>
      <c r="AA29" s="1">
        <v>1</v>
      </c>
      <c r="AB29" s="1" t="s">
        <v>7224</v>
      </c>
      <c r="AC29" s="1" t="s">
        <v>36</v>
      </c>
      <c r="AD29" s="1" t="str">
        <f t="shared" si="2"/>
        <v>3.0CA Porticos de concreto armadoHospedaje Y Hoteles</v>
      </c>
      <c r="AE29" s="1">
        <v>1</v>
      </c>
    </row>
    <row r="30" spans="1:31" x14ac:dyDescent="0.2">
      <c r="A30" s="20">
        <v>29</v>
      </c>
      <c r="D30" s="20">
        <v>29</v>
      </c>
      <c r="S30" s="237" t="s">
        <v>7226</v>
      </c>
      <c r="T30" s="1">
        <v>29</v>
      </c>
      <c r="U30" s="1" t="str">
        <f t="shared" si="0"/>
        <v>1.0AC Portico de acero arriostrado con diagonales29</v>
      </c>
      <c r="V30" s="1">
        <v>1</v>
      </c>
      <c r="X30" s="237" t="s">
        <v>7223</v>
      </c>
      <c r="Y30" s="1">
        <v>0</v>
      </c>
      <c r="Z30" s="1" t="str">
        <f t="shared" si="1"/>
        <v>4.0CP Porticos de concreto armado con placas0</v>
      </c>
      <c r="AA30" s="1">
        <v>1</v>
      </c>
      <c r="AB30" s="1" t="s">
        <v>7224</v>
      </c>
      <c r="AC30" s="1" t="s">
        <v>3305</v>
      </c>
      <c r="AD30" s="1" t="str">
        <f t="shared" si="2"/>
        <v>3.0CA Porticos de concreto armadoActividades Recreacionales/de culto</v>
      </c>
      <c r="AE30" s="1">
        <v>1</v>
      </c>
    </row>
    <row r="31" spans="1:31" x14ac:dyDescent="0.2">
      <c r="A31" s="20">
        <v>30</v>
      </c>
      <c r="D31" s="20">
        <v>30</v>
      </c>
      <c r="S31" s="237" t="s">
        <v>7226</v>
      </c>
      <c r="T31" s="1">
        <v>30</v>
      </c>
      <c r="U31" s="1" t="str">
        <f t="shared" si="0"/>
        <v>1.0AC Portico de acero arriostrado con diagonales30</v>
      </c>
      <c r="V31" s="1">
        <v>1</v>
      </c>
      <c r="X31" s="237" t="s">
        <v>7223</v>
      </c>
      <c r="Y31" s="1">
        <v>1</v>
      </c>
      <c r="Z31" s="1" t="str">
        <f t="shared" si="1"/>
        <v>4.0CP Porticos de concreto armado con placas1</v>
      </c>
      <c r="AA31" s="1">
        <v>1</v>
      </c>
      <c r="AB31" s="1" t="s">
        <v>7224</v>
      </c>
      <c r="AC31" s="1" t="s">
        <v>39</v>
      </c>
      <c r="AD31" s="1" t="str">
        <f t="shared" si="2"/>
        <v>3.0CA Porticos de concreto armadoGasolineras</v>
      </c>
      <c r="AE31" s="1">
        <v>1</v>
      </c>
    </row>
    <row r="32" spans="1:31" x14ac:dyDescent="0.2">
      <c r="A32" s="20">
        <v>31</v>
      </c>
      <c r="D32" s="20">
        <v>31</v>
      </c>
      <c r="S32" s="237" t="s">
        <v>7226</v>
      </c>
      <c r="T32" s="1">
        <v>31</v>
      </c>
      <c r="U32" s="1" t="str">
        <f t="shared" si="0"/>
        <v>1.0AC Portico de acero arriostrado con diagonales31</v>
      </c>
      <c r="V32" s="1">
        <v>1</v>
      </c>
      <c r="X32" s="237" t="s">
        <v>7223</v>
      </c>
      <c r="Y32" s="1">
        <v>2</v>
      </c>
      <c r="Z32" s="1" t="str">
        <f t="shared" si="1"/>
        <v>4.0CP Porticos de concreto armado con placas2</v>
      </c>
      <c r="AA32" s="1">
        <v>1</v>
      </c>
      <c r="AB32" s="237" t="s">
        <v>7223</v>
      </c>
      <c r="AC32" s="1" t="s">
        <v>24</v>
      </c>
      <c r="AD32" s="1" t="str">
        <f t="shared" si="2"/>
        <v>4.0CP Porticos de concreto armado con placasVivienda</v>
      </c>
      <c r="AE32" s="1">
        <v>1</v>
      </c>
    </row>
    <row r="33" spans="1:31" x14ac:dyDescent="0.2">
      <c r="A33" s="20">
        <v>32</v>
      </c>
      <c r="D33" s="20">
        <v>32</v>
      </c>
      <c r="S33" s="237" t="s">
        <v>7226</v>
      </c>
      <c r="T33" s="1">
        <v>32</v>
      </c>
      <c r="U33" s="1" t="str">
        <f t="shared" si="0"/>
        <v>1.0AC Portico de acero arriostrado con diagonales32</v>
      </c>
      <c r="V33" s="1">
        <v>1</v>
      </c>
      <c r="X33" s="237" t="s">
        <v>7223</v>
      </c>
      <c r="Y33" s="1">
        <v>3</v>
      </c>
      <c r="Z33" s="1" t="str">
        <f t="shared" si="1"/>
        <v>4.0CP Porticos de concreto armado con placas3</v>
      </c>
      <c r="AA33" s="1">
        <v>1</v>
      </c>
      <c r="AB33" s="237" t="s">
        <v>7223</v>
      </c>
      <c r="AC33" s="1" t="s">
        <v>21</v>
      </c>
      <c r="AD33" s="1" t="str">
        <f t="shared" si="2"/>
        <v>4.0CP Porticos de concreto armado con placasOficina</v>
      </c>
      <c r="AE33" s="1">
        <v>1</v>
      </c>
    </row>
    <row r="34" spans="1:31" x14ac:dyDescent="0.2">
      <c r="A34" s="20">
        <v>33</v>
      </c>
      <c r="D34" s="20">
        <v>33</v>
      </c>
      <c r="S34" s="237" t="s">
        <v>7226</v>
      </c>
      <c r="T34" s="1">
        <v>33</v>
      </c>
      <c r="U34" s="1" t="str">
        <f t="shared" si="0"/>
        <v>1.0AC Portico de acero arriostrado con diagonales33</v>
      </c>
      <c r="V34" s="1">
        <v>1</v>
      </c>
      <c r="X34" s="237" t="s">
        <v>7223</v>
      </c>
      <c r="Y34" s="1">
        <v>4</v>
      </c>
      <c r="Z34" s="1" t="str">
        <f t="shared" ref="Z34:Z48" si="3">X34&amp;Y34</f>
        <v>4.0CP Porticos de concreto armado con placas4</v>
      </c>
      <c r="AA34" s="1">
        <v>1</v>
      </c>
      <c r="AB34" s="237" t="s">
        <v>7223</v>
      </c>
      <c r="AC34" s="1" t="s">
        <v>28</v>
      </c>
      <c r="AD34" s="1" t="str">
        <f t="shared" si="2"/>
        <v>4.0CP Porticos de concreto armado con placasCentro Educativo</v>
      </c>
      <c r="AE34" s="1">
        <v>1</v>
      </c>
    </row>
    <row r="35" spans="1:31" x14ac:dyDescent="0.2">
      <c r="A35" s="20">
        <v>34</v>
      </c>
      <c r="D35" s="20">
        <v>34</v>
      </c>
      <c r="S35" s="237" t="s">
        <v>7226</v>
      </c>
      <c r="T35" s="1">
        <v>34</v>
      </c>
      <c r="U35" s="1" t="str">
        <f t="shared" si="0"/>
        <v>1.0AC Portico de acero arriostrado con diagonales34</v>
      </c>
      <c r="V35" s="1">
        <v>1</v>
      </c>
      <c r="X35" s="237" t="s">
        <v>7223</v>
      </c>
      <c r="Y35" s="1">
        <v>5</v>
      </c>
      <c r="Z35" s="1" t="str">
        <f t="shared" si="3"/>
        <v>4.0CP Porticos de concreto armado con placas5</v>
      </c>
      <c r="AA35" s="1">
        <v>1</v>
      </c>
      <c r="AB35" s="237" t="s">
        <v>7223</v>
      </c>
      <c r="AC35" s="1" t="s">
        <v>69</v>
      </c>
      <c r="AD35" s="1" t="str">
        <f t="shared" si="2"/>
        <v>4.0CP Porticos de concreto armado con placasCentro De Salud</v>
      </c>
      <c r="AE35" s="1">
        <v>1</v>
      </c>
    </row>
    <row r="36" spans="1:31" x14ac:dyDescent="0.2">
      <c r="A36" s="20">
        <v>35</v>
      </c>
      <c r="D36" s="20">
        <v>35</v>
      </c>
      <c r="S36" s="237" t="s">
        <v>7226</v>
      </c>
      <c r="T36" s="1">
        <v>35</v>
      </c>
      <c r="U36" s="1" t="str">
        <f t="shared" si="0"/>
        <v>1.0AC Portico de acero arriostrado con diagonales35</v>
      </c>
      <c r="V36" s="1">
        <v>1</v>
      </c>
      <c r="X36" s="237" t="s">
        <v>7223</v>
      </c>
      <c r="Y36" s="1">
        <v>6</v>
      </c>
      <c r="Z36" s="1" t="str">
        <f t="shared" si="3"/>
        <v>4.0CP Porticos de concreto armado con placas6</v>
      </c>
      <c r="AA36" s="1">
        <v>1</v>
      </c>
      <c r="AB36" s="237" t="s">
        <v>7223</v>
      </c>
      <c r="AC36" s="1" t="s">
        <v>32</v>
      </c>
      <c r="AD36" s="1" t="str">
        <f t="shared" si="2"/>
        <v>4.0CP Porticos de concreto armado con placasTaller</v>
      </c>
      <c r="AE36" s="1">
        <v>1</v>
      </c>
    </row>
    <row r="37" spans="1:31" x14ac:dyDescent="0.2">
      <c r="A37" s="20">
        <v>36</v>
      </c>
      <c r="D37" s="20">
        <v>36</v>
      </c>
      <c r="S37" s="237" t="s">
        <v>7226</v>
      </c>
      <c r="T37" s="1">
        <v>36</v>
      </c>
      <c r="U37" s="1" t="str">
        <f t="shared" si="0"/>
        <v>1.0AC Portico de acero arriostrado con diagonales36</v>
      </c>
      <c r="V37" s="1">
        <v>1</v>
      </c>
      <c r="X37" s="237" t="s">
        <v>7223</v>
      </c>
      <c r="Y37" s="1">
        <v>7</v>
      </c>
      <c r="Z37" s="1" t="str">
        <f t="shared" si="3"/>
        <v>4.0CP Porticos de concreto armado con placas7</v>
      </c>
      <c r="AA37" s="1">
        <v>1</v>
      </c>
      <c r="AB37" s="237" t="s">
        <v>7223</v>
      </c>
      <c r="AC37" s="1" t="s">
        <v>15</v>
      </c>
      <c r="AD37" s="1" t="str">
        <f t="shared" si="2"/>
        <v>4.0CP Porticos de concreto armado con placasComercio</v>
      </c>
      <c r="AE37" s="1">
        <v>1</v>
      </c>
    </row>
    <row r="38" spans="1:31" x14ac:dyDescent="0.2">
      <c r="A38" s="20">
        <v>37</v>
      </c>
      <c r="D38" s="20">
        <v>37</v>
      </c>
      <c r="S38" s="237" t="s">
        <v>7226</v>
      </c>
      <c r="T38" s="1">
        <v>37</v>
      </c>
      <c r="U38" s="1" t="str">
        <f t="shared" si="0"/>
        <v>1.0AC Portico de acero arriostrado con diagonales37</v>
      </c>
      <c r="V38" s="1">
        <v>1</v>
      </c>
      <c r="X38" s="237" t="s">
        <v>7223</v>
      </c>
      <c r="Y38" s="1">
        <v>8</v>
      </c>
      <c r="Z38" s="1" t="str">
        <f t="shared" si="3"/>
        <v>4.0CP Porticos de concreto armado con placas8</v>
      </c>
      <c r="AA38" s="1">
        <v>1</v>
      </c>
      <c r="AB38" s="237" t="s">
        <v>7223</v>
      </c>
      <c r="AC38" s="1" t="s">
        <v>3916</v>
      </c>
      <c r="AD38" s="1" t="str">
        <f t="shared" si="2"/>
        <v>4.0CP Porticos de concreto armado con placasNave Industrial O Grandes Almacenes</v>
      </c>
      <c r="AE38" s="1">
        <v>1</v>
      </c>
    </row>
    <row r="39" spans="1:31" x14ac:dyDescent="0.2">
      <c r="A39" s="20">
        <v>38</v>
      </c>
      <c r="D39" s="20">
        <v>38</v>
      </c>
      <c r="S39" s="237" t="s">
        <v>7226</v>
      </c>
      <c r="T39" s="1">
        <v>38</v>
      </c>
      <c r="U39" s="1" t="str">
        <f t="shared" si="0"/>
        <v>1.0AC Portico de acero arriostrado con diagonales38</v>
      </c>
      <c r="V39" s="1">
        <v>1</v>
      </c>
      <c r="X39" s="237" t="s">
        <v>7223</v>
      </c>
      <c r="Y39" s="1">
        <v>9</v>
      </c>
      <c r="Z39" s="1" t="str">
        <f t="shared" si="3"/>
        <v>4.0CP Porticos de concreto armado con placas9</v>
      </c>
      <c r="AA39" s="1">
        <v>1</v>
      </c>
      <c r="AB39" s="237" t="s">
        <v>7223</v>
      </c>
      <c r="AC39" s="1" t="s">
        <v>36</v>
      </c>
      <c r="AD39" s="1" t="str">
        <f t="shared" si="2"/>
        <v>4.0CP Porticos de concreto armado con placasHospedaje Y Hoteles</v>
      </c>
      <c r="AE39" s="1">
        <v>1</v>
      </c>
    </row>
    <row r="40" spans="1:31" x14ac:dyDescent="0.2">
      <c r="A40" s="20">
        <v>39</v>
      </c>
      <c r="D40" s="20">
        <v>39</v>
      </c>
      <c r="S40" s="237" t="s">
        <v>7226</v>
      </c>
      <c r="T40" s="1">
        <v>39</v>
      </c>
      <c r="U40" s="1" t="str">
        <f t="shared" si="0"/>
        <v>1.0AC Portico de acero arriostrado con diagonales39</v>
      </c>
      <c r="V40" s="1">
        <v>1</v>
      </c>
      <c r="X40" s="237" t="s">
        <v>7223</v>
      </c>
      <c r="Y40" s="1">
        <v>10</v>
      </c>
      <c r="Z40" s="1" t="str">
        <f t="shared" si="3"/>
        <v>4.0CP Porticos de concreto armado con placas10</v>
      </c>
      <c r="AA40" s="1">
        <v>1</v>
      </c>
      <c r="AB40" s="237" t="s">
        <v>7223</v>
      </c>
      <c r="AC40" s="1" t="s">
        <v>3305</v>
      </c>
      <c r="AD40" s="1" t="str">
        <f t="shared" si="2"/>
        <v>4.0CP Porticos de concreto armado con placasActividades Recreacionales/de culto</v>
      </c>
      <c r="AE40" s="1">
        <v>1</v>
      </c>
    </row>
    <row r="41" spans="1:31" x14ac:dyDescent="0.2">
      <c r="A41" s="20">
        <v>40</v>
      </c>
      <c r="D41" s="20">
        <v>40</v>
      </c>
      <c r="S41" s="237" t="s">
        <v>7226</v>
      </c>
      <c r="T41" s="1">
        <v>40</v>
      </c>
      <c r="U41" s="1" t="str">
        <f t="shared" si="0"/>
        <v>1.0AC Portico de acero arriostrado con diagonales40</v>
      </c>
      <c r="V41" s="1">
        <v>1</v>
      </c>
      <c r="X41" s="237" t="s">
        <v>7223</v>
      </c>
      <c r="Y41" s="1">
        <v>11</v>
      </c>
      <c r="Z41" s="1" t="str">
        <f t="shared" si="3"/>
        <v>4.0CP Porticos de concreto armado con placas11</v>
      </c>
      <c r="AA41" s="1">
        <v>1</v>
      </c>
      <c r="AB41" s="237" t="s">
        <v>7223</v>
      </c>
      <c r="AC41" s="1" t="s">
        <v>39</v>
      </c>
      <c r="AD41" s="1" t="str">
        <f t="shared" si="2"/>
        <v>4.0CP Porticos de concreto armado con placasGasolineras</v>
      </c>
      <c r="AE41" s="1">
        <v>1</v>
      </c>
    </row>
    <row r="42" spans="1:31" x14ac:dyDescent="0.2">
      <c r="A42" s="20">
        <v>41</v>
      </c>
      <c r="D42" s="20">
        <v>41</v>
      </c>
      <c r="S42" s="237" t="s">
        <v>7226</v>
      </c>
      <c r="T42" s="1">
        <v>41</v>
      </c>
      <c r="U42" s="1" t="str">
        <f t="shared" si="0"/>
        <v>1.0AC Portico de acero arriostrado con diagonales41</v>
      </c>
      <c r="V42" s="1">
        <v>1</v>
      </c>
      <c r="X42" s="237" t="s">
        <v>7223</v>
      </c>
      <c r="Y42" s="1">
        <v>12</v>
      </c>
      <c r="Z42" s="1" t="str">
        <f t="shared" si="3"/>
        <v>4.0CP Porticos de concreto armado con placas12</v>
      </c>
      <c r="AA42" s="1">
        <v>1</v>
      </c>
      <c r="AB42" s="1" t="s">
        <v>7222</v>
      </c>
      <c r="AC42" s="1" t="s">
        <v>24</v>
      </c>
      <c r="AD42" s="1" t="str">
        <f t="shared" si="2"/>
        <v>5.0DL Muros de concreto armado de ductibilidad limitadaVivienda</v>
      </c>
      <c r="AE42" s="1">
        <v>1</v>
      </c>
    </row>
    <row r="43" spans="1:31" x14ac:dyDescent="0.2">
      <c r="A43" s="20">
        <v>42</v>
      </c>
      <c r="D43" s="20">
        <v>42</v>
      </c>
      <c r="S43" s="237" t="s">
        <v>7226</v>
      </c>
      <c r="T43" s="1">
        <v>42</v>
      </c>
      <c r="U43" s="1" t="str">
        <f t="shared" si="0"/>
        <v>1.0AC Portico de acero arriostrado con diagonales42</v>
      </c>
      <c r="V43" s="1">
        <v>1</v>
      </c>
      <c r="X43" s="237" t="s">
        <v>7223</v>
      </c>
      <c r="Y43" s="1">
        <v>13</v>
      </c>
      <c r="Z43" s="1" t="str">
        <f t="shared" si="3"/>
        <v>4.0CP Porticos de concreto armado con placas13</v>
      </c>
      <c r="AA43" s="1">
        <v>1</v>
      </c>
      <c r="AB43" s="1" t="s">
        <v>7222</v>
      </c>
      <c r="AC43" s="1" t="s">
        <v>21</v>
      </c>
      <c r="AD43" s="1" t="str">
        <f t="shared" si="2"/>
        <v>5.0DL Muros de concreto armado de ductibilidad limitadaOficina</v>
      </c>
      <c r="AE43" s="1">
        <v>1</v>
      </c>
    </row>
    <row r="44" spans="1:31" x14ac:dyDescent="0.2">
      <c r="A44" s="20">
        <v>43</v>
      </c>
      <c r="D44" s="20">
        <v>43</v>
      </c>
      <c r="S44" s="237" t="s">
        <v>7226</v>
      </c>
      <c r="T44" s="1">
        <v>43</v>
      </c>
      <c r="U44" s="1" t="str">
        <f t="shared" si="0"/>
        <v>1.0AC Portico de acero arriostrado con diagonales43</v>
      </c>
      <c r="V44" s="1">
        <v>1</v>
      </c>
      <c r="X44" s="237" t="s">
        <v>7223</v>
      </c>
      <c r="Y44" s="1">
        <v>14</v>
      </c>
      <c r="Z44" s="1" t="str">
        <f t="shared" si="3"/>
        <v>4.0CP Porticos de concreto armado con placas14</v>
      </c>
      <c r="AA44" s="1">
        <v>1</v>
      </c>
      <c r="AB44" s="1" t="s">
        <v>7222</v>
      </c>
      <c r="AC44" s="1" t="s">
        <v>28</v>
      </c>
      <c r="AD44" s="1" t="str">
        <f t="shared" si="2"/>
        <v>5.0DL Muros de concreto armado de ductibilidad limitadaCentro Educativo</v>
      </c>
      <c r="AE44" s="1">
        <v>1</v>
      </c>
    </row>
    <row r="45" spans="1:31" x14ac:dyDescent="0.2">
      <c r="A45" s="20">
        <v>44</v>
      </c>
      <c r="D45" s="20">
        <v>44</v>
      </c>
      <c r="S45" s="237" t="s">
        <v>7226</v>
      </c>
      <c r="T45" s="1">
        <v>44</v>
      </c>
      <c r="U45" s="1" t="str">
        <f t="shared" si="0"/>
        <v>1.0AC Portico de acero arriostrado con diagonales44</v>
      </c>
      <c r="V45" s="1">
        <v>1</v>
      </c>
      <c r="X45" s="237" t="s">
        <v>7223</v>
      </c>
      <c r="Y45" s="1">
        <v>15</v>
      </c>
      <c r="Z45" s="1" t="str">
        <f t="shared" si="3"/>
        <v>4.0CP Porticos de concreto armado con placas15</v>
      </c>
      <c r="AA45" s="1">
        <v>1</v>
      </c>
      <c r="AB45" s="1" t="s">
        <v>7222</v>
      </c>
      <c r="AC45" s="1" t="s">
        <v>69</v>
      </c>
      <c r="AD45" s="1" t="str">
        <f t="shared" si="2"/>
        <v>5.0DL Muros de concreto armado de ductibilidad limitadaCentro De Salud</v>
      </c>
      <c r="AE45" s="1">
        <v>1</v>
      </c>
    </row>
    <row r="46" spans="1:31" x14ac:dyDescent="0.2">
      <c r="A46" s="20">
        <v>45</v>
      </c>
      <c r="D46" s="20">
        <v>45</v>
      </c>
      <c r="S46" s="237" t="s">
        <v>7226</v>
      </c>
      <c r="T46" s="1">
        <v>45</v>
      </c>
      <c r="U46" s="1" t="str">
        <f t="shared" si="0"/>
        <v>1.0AC Portico de acero arriostrado con diagonales45</v>
      </c>
      <c r="V46" s="1">
        <v>1</v>
      </c>
      <c r="X46" s="1" t="s">
        <v>7222</v>
      </c>
      <c r="Y46" s="1">
        <v>0</v>
      </c>
      <c r="Z46" s="1" t="str">
        <f t="shared" si="3"/>
        <v>5.0DL Muros de concreto armado de ductibilidad limitada0</v>
      </c>
      <c r="AA46" s="1">
        <v>1</v>
      </c>
      <c r="AB46" s="1" t="s">
        <v>7222</v>
      </c>
      <c r="AC46" s="1" t="s">
        <v>32</v>
      </c>
      <c r="AD46" s="1" t="str">
        <f t="shared" si="2"/>
        <v>5.0DL Muros de concreto armado de ductibilidad limitadaTaller</v>
      </c>
      <c r="AE46" s="1">
        <v>1</v>
      </c>
    </row>
    <row r="47" spans="1:31" x14ac:dyDescent="0.2">
      <c r="A47" s="20">
        <v>46</v>
      </c>
      <c r="D47" s="20">
        <v>46</v>
      </c>
      <c r="S47" s="237" t="s">
        <v>7226</v>
      </c>
      <c r="T47" s="1">
        <v>46</v>
      </c>
      <c r="U47" s="1" t="str">
        <f t="shared" si="0"/>
        <v>1.0AC Portico de acero arriostrado con diagonales46</v>
      </c>
      <c r="V47" s="1">
        <v>1</v>
      </c>
      <c r="X47" s="1" t="s">
        <v>7221</v>
      </c>
      <c r="Y47" s="1">
        <v>0</v>
      </c>
      <c r="Z47" s="1" t="str">
        <f t="shared" si="3"/>
        <v>6.0EM Entramados de madera0</v>
      </c>
      <c r="AA47" s="1">
        <v>1</v>
      </c>
      <c r="AB47" s="1" t="s">
        <v>7222</v>
      </c>
      <c r="AC47" s="1" t="s">
        <v>15</v>
      </c>
      <c r="AD47" s="1" t="str">
        <f t="shared" si="2"/>
        <v>5.0DL Muros de concreto armado de ductibilidad limitadaComercio</v>
      </c>
      <c r="AE47" s="1">
        <v>1</v>
      </c>
    </row>
    <row r="48" spans="1:31" x14ac:dyDescent="0.2">
      <c r="A48" s="20">
        <v>47</v>
      </c>
      <c r="D48" s="20">
        <v>47</v>
      </c>
      <c r="S48" s="237" t="s">
        <v>7226</v>
      </c>
      <c r="T48" s="1">
        <v>47</v>
      </c>
      <c r="U48" s="1" t="str">
        <f t="shared" si="0"/>
        <v>1.0AC Portico de acero arriostrado con diagonales47</v>
      </c>
      <c r="V48" s="1">
        <v>1</v>
      </c>
      <c r="X48" s="1" t="s">
        <v>4325</v>
      </c>
      <c r="Y48" s="1">
        <v>0</v>
      </c>
      <c r="Z48" s="1" t="str">
        <f t="shared" si="3"/>
        <v>7.0M1 Mamposteria De Arcilla Sin Refuerzo0</v>
      </c>
      <c r="AA48" s="1">
        <v>1</v>
      </c>
      <c r="AB48" s="1" t="s">
        <v>7222</v>
      </c>
      <c r="AC48" s="1" t="s">
        <v>3916</v>
      </c>
      <c r="AD48" s="1" t="str">
        <f t="shared" si="2"/>
        <v>5.0DL Muros de concreto armado de ductibilidad limitadaNave Industrial O Grandes Almacenes</v>
      </c>
      <c r="AE48" s="1">
        <v>1</v>
      </c>
    </row>
    <row r="49" spans="1:31" x14ac:dyDescent="0.2">
      <c r="A49" s="20">
        <v>48</v>
      </c>
      <c r="D49" s="20">
        <v>48</v>
      </c>
      <c r="S49" s="237" t="s">
        <v>7226</v>
      </c>
      <c r="T49" s="1">
        <v>48</v>
      </c>
      <c r="U49" s="1" t="str">
        <f t="shared" si="0"/>
        <v>1.0AC Portico de acero arriostrado con diagonales48</v>
      </c>
      <c r="V49" s="1">
        <v>1</v>
      </c>
      <c r="X49" s="1" t="s">
        <v>7219</v>
      </c>
      <c r="Y49" s="1">
        <v>0</v>
      </c>
      <c r="Z49" s="1" t="str">
        <f t="shared" ref="Z49:Z58" si="4">X49&amp;Y49</f>
        <v>8.0M2R Mamposteria de arcilla o confinada con diafragmas rígidos0</v>
      </c>
      <c r="AA49" s="1">
        <v>1</v>
      </c>
      <c r="AB49" s="1" t="s">
        <v>7222</v>
      </c>
      <c r="AC49" s="1" t="s">
        <v>36</v>
      </c>
      <c r="AD49" s="1" t="str">
        <f t="shared" ref="AD49:AD66" si="5">AB49&amp;AC49</f>
        <v>5.0DL Muros de concreto armado de ductibilidad limitadaHospedaje Y Hoteles</v>
      </c>
      <c r="AE49" s="1">
        <v>1</v>
      </c>
    </row>
    <row r="50" spans="1:31" x14ac:dyDescent="0.2">
      <c r="A50" s="20">
        <v>49</v>
      </c>
      <c r="D50" s="20">
        <v>49</v>
      </c>
      <c r="S50" s="237" t="s">
        <v>7226</v>
      </c>
      <c r="T50" s="1">
        <v>49</v>
      </c>
      <c r="U50" s="1" t="str">
        <f t="shared" si="0"/>
        <v>1.0AC Portico de acero arriostrado con diagonales49</v>
      </c>
      <c r="V50" s="1">
        <v>1</v>
      </c>
      <c r="X50" s="1" t="s">
        <v>7219</v>
      </c>
      <c r="Y50" s="1">
        <v>1</v>
      </c>
      <c r="Z50" s="1" t="str">
        <f t="shared" si="4"/>
        <v>8.0M2R Mamposteria de arcilla o confinada con diafragmas rígidos1</v>
      </c>
      <c r="AA50" s="1">
        <v>1</v>
      </c>
      <c r="AB50" s="1" t="s">
        <v>7222</v>
      </c>
      <c r="AC50" s="1" t="s">
        <v>3305</v>
      </c>
      <c r="AD50" s="1" t="str">
        <f t="shared" si="5"/>
        <v>5.0DL Muros de concreto armado de ductibilidad limitadaActividades Recreacionales/de culto</v>
      </c>
      <c r="AE50" s="1">
        <v>1</v>
      </c>
    </row>
    <row r="51" spans="1:31" x14ac:dyDescent="0.2">
      <c r="A51" s="20">
        <v>50</v>
      </c>
      <c r="D51" s="20">
        <v>50</v>
      </c>
      <c r="S51" s="237" t="s">
        <v>7226</v>
      </c>
      <c r="T51" s="1">
        <v>50</v>
      </c>
      <c r="U51" s="1" t="str">
        <f t="shared" si="0"/>
        <v>1.0AC Portico de acero arriostrado con diagonales50</v>
      </c>
      <c r="V51" s="1">
        <v>1</v>
      </c>
      <c r="X51" s="1" t="s">
        <v>7218</v>
      </c>
      <c r="Y51" s="1">
        <v>0</v>
      </c>
      <c r="Z51" s="1" t="str">
        <f t="shared" si="4"/>
        <v>9.0M2F Mamposteria de arcilla o confinada con diafragmas flexibles0</v>
      </c>
      <c r="AA51" s="1">
        <v>1</v>
      </c>
      <c r="AB51" s="1" t="s">
        <v>7222</v>
      </c>
      <c r="AC51" s="1" t="s">
        <v>39</v>
      </c>
      <c r="AD51" s="1" t="str">
        <f t="shared" si="5"/>
        <v>5.0DL Muros de concreto armado de ductibilidad limitadaGasolineras</v>
      </c>
      <c r="AE51" s="1">
        <v>1</v>
      </c>
    </row>
    <row r="52" spans="1:31" x14ac:dyDescent="0.2">
      <c r="S52" s="237" t="s">
        <v>7225</v>
      </c>
      <c r="T52" s="1">
        <v>1</v>
      </c>
      <c r="U52" s="1" t="str">
        <f>S52&amp;T52</f>
        <v>2.0AQ Adobe y quincha1</v>
      </c>
      <c r="V52" s="1">
        <v>1</v>
      </c>
      <c r="X52" s="1" t="s">
        <v>7218</v>
      </c>
      <c r="Y52" s="1">
        <v>1</v>
      </c>
      <c r="Z52" s="1" t="str">
        <f t="shared" si="4"/>
        <v>9.0M2F Mamposteria de arcilla o confinada con diafragmas flexibles1</v>
      </c>
      <c r="AA52" s="1">
        <v>1</v>
      </c>
      <c r="AB52" s="1" t="s">
        <v>7221</v>
      </c>
      <c r="AC52" s="1" t="s">
        <v>24</v>
      </c>
      <c r="AD52" s="1" t="str">
        <f t="shared" si="5"/>
        <v>6.0EM Entramados de maderaVivienda</v>
      </c>
      <c r="AE52" s="1">
        <v>1</v>
      </c>
    </row>
    <row r="53" spans="1:31" x14ac:dyDescent="0.2">
      <c r="A53" s="21" t="s">
        <v>2755</v>
      </c>
      <c r="B53" s="21" t="s">
        <v>2756</v>
      </c>
      <c r="C53" s="21" t="s">
        <v>2757</v>
      </c>
      <c r="D53" s="21" t="s">
        <v>2758</v>
      </c>
      <c r="E53" s="21" t="s">
        <v>2759</v>
      </c>
      <c r="F53" s="21" t="s">
        <v>2760</v>
      </c>
      <c r="G53" s="21" t="s">
        <v>2761</v>
      </c>
      <c r="H53" s="21" t="s">
        <v>2762</v>
      </c>
      <c r="I53" s="21" t="s">
        <v>2763</v>
      </c>
      <c r="J53" s="21" t="s">
        <v>2764</v>
      </c>
      <c r="K53" s="21" t="s">
        <v>2765</v>
      </c>
      <c r="L53" s="21" t="s">
        <v>2766</v>
      </c>
      <c r="S53" s="237" t="s">
        <v>7225</v>
      </c>
      <c r="T53" s="1">
        <v>2</v>
      </c>
      <c r="U53" s="1" t="str">
        <f>S53&amp;T53</f>
        <v>2.0AQ Adobe y quincha2</v>
      </c>
      <c r="V53" s="1">
        <v>1</v>
      </c>
      <c r="X53" s="237" t="s">
        <v>7227</v>
      </c>
      <c r="Y53" s="1">
        <v>0</v>
      </c>
      <c r="Z53" s="1" t="str">
        <f t="shared" si="4"/>
        <v>10.0M3 Construccion informal en albañileria0</v>
      </c>
      <c r="AA53" s="1">
        <v>1</v>
      </c>
      <c r="AB53" s="1" t="s">
        <v>7221</v>
      </c>
      <c r="AC53" s="1" t="s">
        <v>21</v>
      </c>
      <c r="AD53" s="1" t="str">
        <f t="shared" si="5"/>
        <v>6.0EM Entramados de maderaOficina</v>
      </c>
      <c r="AE53" s="1">
        <v>1</v>
      </c>
    </row>
    <row r="54" spans="1:31" x14ac:dyDescent="0.2">
      <c r="A54" s="21">
        <v>0</v>
      </c>
      <c r="B54" s="21">
        <v>0</v>
      </c>
      <c r="C54" s="21">
        <v>0</v>
      </c>
      <c r="D54" s="21">
        <v>0</v>
      </c>
      <c r="E54" s="21">
        <v>0</v>
      </c>
      <c r="F54" s="21">
        <v>0</v>
      </c>
      <c r="G54" s="21">
        <v>0</v>
      </c>
      <c r="H54" s="21">
        <v>0</v>
      </c>
      <c r="I54" s="21">
        <v>0</v>
      </c>
      <c r="J54" s="21">
        <v>0</v>
      </c>
      <c r="K54" s="21">
        <v>0</v>
      </c>
      <c r="L54" s="21">
        <v>0</v>
      </c>
      <c r="S54" s="237" t="s">
        <v>7225</v>
      </c>
      <c r="T54" s="1">
        <v>3</v>
      </c>
      <c r="U54" s="1" t="str">
        <f>S54&amp;T54</f>
        <v>2.0AQ Adobe y quincha3</v>
      </c>
      <c r="V54" s="1">
        <v>1</v>
      </c>
      <c r="X54" s="1" t="s">
        <v>7217</v>
      </c>
      <c r="Y54" s="1">
        <v>0</v>
      </c>
      <c r="Z54" s="1" t="str">
        <f t="shared" si="4"/>
        <v>11.0IC Estructuras industriales / comerciales0</v>
      </c>
      <c r="AA54" s="1">
        <v>1</v>
      </c>
      <c r="AB54" s="1" t="s">
        <v>7221</v>
      </c>
      <c r="AC54" s="1" t="s">
        <v>28</v>
      </c>
      <c r="AD54" s="1" t="str">
        <f t="shared" si="5"/>
        <v>6.0EM Entramados de maderaCentro Educativo</v>
      </c>
      <c r="AE54" s="1">
        <v>1</v>
      </c>
    </row>
    <row r="55" spans="1:31" x14ac:dyDescent="0.2">
      <c r="A55" s="21">
        <v>1</v>
      </c>
      <c r="C55" s="21">
        <v>1</v>
      </c>
      <c r="D55" s="21">
        <v>1</v>
      </c>
      <c r="H55" s="21">
        <v>1</v>
      </c>
      <c r="I55" s="21">
        <v>1</v>
      </c>
      <c r="L55" s="21">
        <v>1</v>
      </c>
      <c r="S55" s="1" t="s">
        <v>7224</v>
      </c>
      <c r="T55" s="1">
        <v>1</v>
      </c>
      <c r="U55" s="1" t="str">
        <f t="shared" ref="U55:U64" si="6">S55&amp;T55</f>
        <v>3.0CA Porticos de concreto armado1</v>
      </c>
      <c r="V55" s="1">
        <v>1</v>
      </c>
      <c r="X55" s="1" t="s">
        <v>7216</v>
      </c>
      <c r="Y55" s="1">
        <v>0</v>
      </c>
      <c r="Z55" s="1" t="str">
        <f t="shared" si="4"/>
        <v>12.0EE Estructuras especiales0</v>
      </c>
      <c r="AA55" s="1">
        <v>1</v>
      </c>
      <c r="AB55" s="1" t="s">
        <v>7221</v>
      </c>
      <c r="AC55" s="1" t="s">
        <v>69</v>
      </c>
      <c r="AD55" s="1" t="str">
        <f t="shared" si="5"/>
        <v>6.0EM Entramados de maderaCentro De Salud</v>
      </c>
      <c r="AE55" s="1">
        <v>1</v>
      </c>
    </row>
    <row r="56" spans="1:31" x14ac:dyDescent="0.2">
      <c r="A56" s="21">
        <v>2</v>
      </c>
      <c r="C56" s="21">
        <v>2</v>
      </c>
      <c r="D56" s="21">
        <v>2</v>
      </c>
      <c r="L56" s="21">
        <v>2</v>
      </c>
      <c r="S56" s="1" t="s">
        <v>7224</v>
      </c>
      <c r="T56" s="1">
        <v>2</v>
      </c>
      <c r="U56" s="1" t="str">
        <f t="shared" si="6"/>
        <v>3.0CA Porticos de concreto armado2</v>
      </c>
      <c r="V56" s="1">
        <v>1</v>
      </c>
      <c r="X56" s="1" t="s">
        <v>7216</v>
      </c>
      <c r="Y56" s="1">
        <v>1</v>
      </c>
      <c r="Z56" s="1" t="str">
        <f t="shared" si="4"/>
        <v>12.0EE Estructuras especiales1</v>
      </c>
      <c r="AA56" s="1">
        <v>1</v>
      </c>
      <c r="AB56" s="1" t="s">
        <v>7221</v>
      </c>
      <c r="AC56" s="1" t="s">
        <v>32</v>
      </c>
      <c r="AD56" s="1" t="str">
        <f t="shared" si="5"/>
        <v>6.0EM Entramados de maderaTaller</v>
      </c>
      <c r="AE56" s="1">
        <v>1</v>
      </c>
    </row>
    <row r="57" spans="1:31" x14ac:dyDescent="0.2">
      <c r="A57" s="21">
        <v>3</v>
      </c>
      <c r="C57" s="21">
        <v>3</v>
      </c>
      <c r="D57" s="21">
        <v>3</v>
      </c>
      <c r="L57" s="21">
        <v>3</v>
      </c>
      <c r="S57" s="1" t="s">
        <v>7224</v>
      </c>
      <c r="T57" s="1">
        <v>3</v>
      </c>
      <c r="U57" s="1" t="str">
        <f t="shared" si="6"/>
        <v>3.0CA Porticos de concreto armado3</v>
      </c>
      <c r="V57" s="1">
        <v>1</v>
      </c>
      <c r="X57" s="1" t="s">
        <v>7216</v>
      </c>
      <c r="Y57" s="1">
        <v>2</v>
      </c>
      <c r="Z57" s="1" t="str">
        <f t="shared" si="4"/>
        <v>12.0EE Estructuras especiales2</v>
      </c>
      <c r="AA57" s="1">
        <v>1</v>
      </c>
      <c r="AB57" s="1" t="s">
        <v>7221</v>
      </c>
      <c r="AC57" s="1" t="s">
        <v>15</v>
      </c>
      <c r="AD57" s="1" t="str">
        <f t="shared" si="5"/>
        <v>6.0EM Entramados de maderaComercio</v>
      </c>
      <c r="AE57" s="1">
        <v>1</v>
      </c>
    </row>
    <row r="58" spans="1:31" x14ac:dyDescent="0.2">
      <c r="A58" s="21">
        <v>4</v>
      </c>
      <c r="C58" s="21">
        <v>4</v>
      </c>
      <c r="D58" s="21">
        <v>4</v>
      </c>
      <c r="S58" s="1" t="s">
        <v>7224</v>
      </c>
      <c r="T58" s="1">
        <v>4</v>
      </c>
      <c r="U58" s="1" t="str">
        <f t="shared" si="6"/>
        <v>3.0CA Porticos de concreto armado4</v>
      </c>
      <c r="V58" s="1">
        <v>1</v>
      </c>
      <c r="X58" s="1" t="s">
        <v>7216</v>
      </c>
      <c r="Y58" s="1">
        <v>3</v>
      </c>
      <c r="Z58" s="1" t="str">
        <f t="shared" si="4"/>
        <v>12.0EE Estructuras especiales3</v>
      </c>
      <c r="AA58" s="1">
        <v>1</v>
      </c>
      <c r="AB58" s="1" t="s">
        <v>7221</v>
      </c>
      <c r="AC58" s="1" t="s">
        <v>3916</v>
      </c>
      <c r="AD58" s="1" t="str">
        <f t="shared" si="5"/>
        <v>6.0EM Entramados de maderaNave Industrial O Grandes Almacenes</v>
      </c>
      <c r="AE58" s="1">
        <v>1</v>
      </c>
    </row>
    <row r="59" spans="1:31" x14ac:dyDescent="0.2">
      <c r="A59" s="21">
        <v>5</v>
      </c>
      <c r="C59" s="21">
        <v>5</v>
      </c>
      <c r="D59" s="21">
        <v>5</v>
      </c>
      <c r="S59" s="1" t="s">
        <v>7224</v>
      </c>
      <c r="T59" s="1">
        <v>5</v>
      </c>
      <c r="U59" s="1" t="str">
        <f t="shared" si="6"/>
        <v>3.0CA Porticos de concreto armado5</v>
      </c>
      <c r="V59" s="1">
        <v>1</v>
      </c>
      <c r="AB59" s="1" t="s">
        <v>7221</v>
      </c>
      <c r="AC59" s="1" t="s">
        <v>36</v>
      </c>
      <c r="AD59" s="1" t="str">
        <f t="shared" si="5"/>
        <v>6.0EM Entramados de maderaHospedaje Y Hoteles</v>
      </c>
      <c r="AE59" s="1">
        <v>1</v>
      </c>
    </row>
    <row r="60" spans="1:31" x14ac:dyDescent="0.2">
      <c r="A60" s="21">
        <v>6</v>
      </c>
      <c r="C60" s="21">
        <v>6</v>
      </c>
      <c r="D60" s="21">
        <v>6</v>
      </c>
      <c r="S60" s="1" t="s">
        <v>7224</v>
      </c>
      <c r="T60" s="1">
        <v>6</v>
      </c>
      <c r="U60" s="1" t="str">
        <f t="shared" si="6"/>
        <v>3.0CA Porticos de concreto armado6</v>
      </c>
      <c r="V60" s="1">
        <v>1</v>
      </c>
      <c r="AB60" s="1" t="s">
        <v>7221</v>
      </c>
      <c r="AC60" s="1" t="s">
        <v>3305</v>
      </c>
      <c r="AD60" s="1" t="str">
        <f t="shared" si="5"/>
        <v>6.0EM Entramados de maderaActividades Recreacionales/de culto</v>
      </c>
      <c r="AE60" s="1">
        <v>1</v>
      </c>
    </row>
    <row r="61" spans="1:31" x14ac:dyDescent="0.2">
      <c r="A61" s="21">
        <v>7</v>
      </c>
      <c r="C61" s="21">
        <v>7</v>
      </c>
      <c r="D61" s="21">
        <v>7</v>
      </c>
      <c r="S61" s="1" t="s">
        <v>7224</v>
      </c>
      <c r="T61" s="1">
        <v>7</v>
      </c>
      <c r="U61" s="1" t="str">
        <f t="shared" si="6"/>
        <v>3.0CA Porticos de concreto armado7</v>
      </c>
      <c r="V61" s="1">
        <v>1</v>
      </c>
      <c r="AB61" s="1" t="s">
        <v>7221</v>
      </c>
      <c r="AC61" s="1" t="s">
        <v>39</v>
      </c>
      <c r="AD61" s="1" t="str">
        <f t="shared" si="5"/>
        <v>6.0EM Entramados de maderaGasolineras</v>
      </c>
      <c r="AE61" s="1">
        <v>1</v>
      </c>
    </row>
    <row r="62" spans="1:31" x14ac:dyDescent="0.2">
      <c r="A62" s="21">
        <v>8</v>
      </c>
      <c r="C62" s="21">
        <v>8</v>
      </c>
      <c r="D62" s="21">
        <v>8</v>
      </c>
      <c r="S62" s="1" t="s">
        <v>7224</v>
      </c>
      <c r="T62" s="1">
        <v>8</v>
      </c>
      <c r="U62" s="1" t="str">
        <f t="shared" si="6"/>
        <v>3.0CA Porticos de concreto armado8</v>
      </c>
      <c r="V62" s="1">
        <v>1</v>
      </c>
      <c r="AB62" s="1" t="s">
        <v>4325</v>
      </c>
      <c r="AC62" s="1" t="s">
        <v>24</v>
      </c>
      <c r="AD62" s="1" t="str">
        <f t="shared" si="5"/>
        <v>7.0M1 Mamposteria De Arcilla Sin RefuerzoVivienda</v>
      </c>
      <c r="AE62" s="1">
        <v>1</v>
      </c>
    </row>
    <row r="63" spans="1:31" x14ac:dyDescent="0.2">
      <c r="A63" s="21">
        <v>9</v>
      </c>
      <c r="C63" s="21">
        <v>9</v>
      </c>
      <c r="D63" s="21">
        <v>9</v>
      </c>
      <c r="S63" s="1" t="s">
        <v>7224</v>
      </c>
      <c r="T63" s="1">
        <v>9</v>
      </c>
      <c r="U63" s="1" t="str">
        <f t="shared" si="6"/>
        <v>3.0CA Porticos de concreto armado9</v>
      </c>
      <c r="V63" s="1">
        <v>1</v>
      </c>
      <c r="AB63" s="1" t="s">
        <v>4325</v>
      </c>
      <c r="AC63" s="1" t="s">
        <v>21</v>
      </c>
      <c r="AD63" s="1" t="str">
        <f t="shared" si="5"/>
        <v>7.0M1 Mamposteria De Arcilla Sin RefuerzoOficina</v>
      </c>
      <c r="AE63" s="1">
        <v>1</v>
      </c>
    </row>
    <row r="64" spans="1:31" x14ac:dyDescent="0.2">
      <c r="A64" s="21">
        <v>10</v>
      </c>
      <c r="C64" s="21">
        <v>10</v>
      </c>
      <c r="D64" s="21">
        <v>10</v>
      </c>
      <c r="S64" s="1" t="s">
        <v>7224</v>
      </c>
      <c r="T64" s="1">
        <v>10</v>
      </c>
      <c r="U64" s="1" t="str">
        <f t="shared" si="6"/>
        <v>3.0CA Porticos de concreto armado10</v>
      </c>
      <c r="V64" s="1">
        <v>1</v>
      </c>
      <c r="AB64" s="1" t="s">
        <v>4325</v>
      </c>
      <c r="AC64" s="1" t="s">
        <v>28</v>
      </c>
      <c r="AD64" s="1" t="str">
        <f t="shared" si="5"/>
        <v>7.0M1 Mamposteria De Arcilla Sin RefuerzoCentro Educativo</v>
      </c>
      <c r="AE64" s="1">
        <v>1</v>
      </c>
    </row>
    <row r="65" spans="1:31" x14ac:dyDescent="0.2">
      <c r="A65" s="21">
        <v>11</v>
      </c>
      <c r="C65" s="21">
        <v>11</v>
      </c>
      <c r="D65" s="21">
        <v>11</v>
      </c>
      <c r="S65" s="1" t="s">
        <v>7224</v>
      </c>
      <c r="T65" s="1">
        <v>11</v>
      </c>
      <c r="U65" s="1" t="str">
        <f t="shared" ref="U65:U74" si="7">S65&amp;T65</f>
        <v>3.0CA Porticos de concreto armado11</v>
      </c>
      <c r="V65" s="1">
        <v>1</v>
      </c>
      <c r="AB65" s="1" t="s">
        <v>4325</v>
      </c>
      <c r="AC65" s="1" t="s">
        <v>69</v>
      </c>
      <c r="AD65" s="1" t="str">
        <f t="shared" si="5"/>
        <v>7.0M1 Mamposteria De Arcilla Sin RefuerzoCentro De Salud</v>
      </c>
      <c r="AE65" s="1">
        <v>1</v>
      </c>
    </row>
    <row r="66" spans="1:31" x14ac:dyDescent="0.2">
      <c r="A66" s="21">
        <v>12</v>
      </c>
      <c r="C66" s="21">
        <v>12</v>
      </c>
      <c r="D66" s="21">
        <v>12</v>
      </c>
      <c r="S66" s="1" t="s">
        <v>7224</v>
      </c>
      <c r="T66" s="1">
        <v>12</v>
      </c>
      <c r="U66" s="1" t="str">
        <f t="shared" si="7"/>
        <v>3.0CA Porticos de concreto armado12</v>
      </c>
      <c r="V66" s="1">
        <v>1</v>
      </c>
      <c r="AB66" s="1" t="s">
        <v>4325</v>
      </c>
      <c r="AC66" s="1" t="s">
        <v>32</v>
      </c>
      <c r="AD66" s="1" t="str">
        <f t="shared" si="5"/>
        <v>7.0M1 Mamposteria De Arcilla Sin RefuerzoTaller</v>
      </c>
      <c r="AE66" s="1">
        <v>1</v>
      </c>
    </row>
    <row r="67" spans="1:31" x14ac:dyDescent="0.2">
      <c r="A67" s="21">
        <v>13</v>
      </c>
      <c r="C67" s="21">
        <v>13</v>
      </c>
      <c r="D67" s="21">
        <v>13</v>
      </c>
      <c r="S67" s="1" t="s">
        <v>7224</v>
      </c>
      <c r="T67" s="1">
        <v>13</v>
      </c>
      <c r="U67" s="1" t="str">
        <f t="shared" si="7"/>
        <v>3.0CA Porticos de concreto armado13</v>
      </c>
      <c r="V67" s="1">
        <v>1</v>
      </c>
      <c r="AB67" s="1" t="s">
        <v>4325</v>
      </c>
      <c r="AC67" s="1" t="s">
        <v>15</v>
      </c>
      <c r="AD67" s="1" t="str">
        <f t="shared" ref="AD67:AD130" si="8">AB67&amp;AC67</f>
        <v>7.0M1 Mamposteria De Arcilla Sin RefuerzoComercio</v>
      </c>
      <c r="AE67" s="1">
        <v>1</v>
      </c>
    </row>
    <row r="68" spans="1:31" x14ac:dyDescent="0.2">
      <c r="A68" s="21">
        <v>14</v>
      </c>
      <c r="C68" s="21">
        <v>14</v>
      </c>
      <c r="D68" s="21">
        <v>14</v>
      </c>
      <c r="S68" s="1" t="s">
        <v>7224</v>
      </c>
      <c r="T68" s="1">
        <v>14</v>
      </c>
      <c r="U68" s="1" t="str">
        <f t="shared" si="7"/>
        <v>3.0CA Porticos de concreto armado14</v>
      </c>
      <c r="V68" s="1">
        <v>1</v>
      </c>
      <c r="AB68" s="1" t="s">
        <v>4325</v>
      </c>
      <c r="AC68" s="1" t="s">
        <v>3916</v>
      </c>
      <c r="AD68" s="1" t="str">
        <f t="shared" si="8"/>
        <v>7.0M1 Mamposteria De Arcilla Sin RefuerzoNave Industrial O Grandes Almacenes</v>
      </c>
      <c r="AE68" s="1">
        <v>1</v>
      </c>
    </row>
    <row r="69" spans="1:31" x14ac:dyDescent="0.2">
      <c r="A69" s="21">
        <v>15</v>
      </c>
      <c r="C69" s="21">
        <v>15</v>
      </c>
      <c r="D69" s="21">
        <v>15</v>
      </c>
      <c r="S69" s="1" t="s">
        <v>7224</v>
      </c>
      <c r="T69" s="1">
        <v>15</v>
      </c>
      <c r="U69" s="1" t="str">
        <f t="shared" si="7"/>
        <v>3.0CA Porticos de concreto armado15</v>
      </c>
      <c r="V69" s="1">
        <v>1</v>
      </c>
      <c r="AB69" s="1" t="s">
        <v>4325</v>
      </c>
      <c r="AC69" s="1" t="s">
        <v>36</v>
      </c>
      <c r="AD69" s="1" t="str">
        <f t="shared" si="8"/>
        <v>7.0M1 Mamposteria De Arcilla Sin RefuerzoHospedaje Y Hoteles</v>
      </c>
      <c r="AE69" s="1">
        <v>1</v>
      </c>
    </row>
    <row r="70" spans="1:31" x14ac:dyDescent="0.2">
      <c r="S70" s="1" t="s">
        <v>7224</v>
      </c>
      <c r="T70" s="1">
        <v>16</v>
      </c>
      <c r="U70" s="1" t="str">
        <f t="shared" si="7"/>
        <v>3.0CA Porticos de concreto armado16</v>
      </c>
      <c r="V70" s="1">
        <v>1</v>
      </c>
      <c r="AB70" s="1" t="s">
        <v>4325</v>
      </c>
      <c r="AC70" s="1" t="s">
        <v>3305</v>
      </c>
      <c r="AD70" s="1" t="str">
        <f t="shared" si="8"/>
        <v>7.0M1 Mamposteria De Arcilla Sin RefuerzoActividades Recreacionales/de culto</v>
      </c>
      <c r="AE70" s="1">
        <v>1</v>
      </c>
    </row>
    <row r="71" spans="1:31" x14ac:dyDescent="0.2">
      <c r="S71" s="1" t="s">
        <v>7224</v>
      </c>
      <c r="T71" s="1">
        <v>17</v>
      </c>
      <c r="U71" s="1" t="str">
        <f t="shared" si="7"/>
        <v>3.0CA Porticos de concreto armado17</v>
      </c>
      <c r="V71" s="1">
        <v>1</v>
      </c>
      <c r="AB71" s="1" t="s">
        <v>4325</v>
      </c>
      <c r="AC71" s="1" t="s">
        <v>39</v>
      </c>
      <c r="AD71" s="1" t="str">
        <f t="shared" si="8"/>
        <v>7.0M1 Mamposteria De Arcilla Sin RefuerzoGasolineras</v>
      </c>
      <c r="AE71" s="1">
        <v>1</v>
      </c>
    </row>
    <row r="72" spans="1:31" x14ac:dyDescent="0.2">
      <c r="S72" s="1" t="s">
        <v>7224</v>
      </c>
      <c r="T72" s="1">
        <v>18</v>
      </c>
      <c r="U72" s="1" t="str">
        <f t="shared" si="7"/>
        <v>3.0CA Porticos de concreto armado18</v>
      </c>
      <c r="V72" s="1">
        <v>1</v>
      </c>
      <c r="AB72" s="1" t="s">
        <v>7219</v>
      </c>
      <c r="AC72" s="1" t="s">
        <v>24</v>
      </c>
      <c r="AD72" s="1" t="str">
        <f t="shared" si="8"/>
        <v>8.0M2R Mamposteria de arcilla o confinada con diafragmas rígidosVivienda</v>
      </c>
      <c r="AE72" s="1">
        <v>1</v>
      </c>
    </row>
    <row r="73" spans="1:31" x14ac:dyDescent="0.2">
      <c r="S73" s="1" t="s">
        <v>7224</v>
      </c>
      <c r="T73" s="1">
        <v>19</v>
      </c>
      <c r="U73" s="1" t="str">
        <f t="shared" si="7"/>
        <v>3.0CA Porticos de concreto armado19</v>
      </c>
      <c r="V73" s="1">
        <v>1</v>
      </c>
      <c r="AB73" s="1" t="s">
        <v>7219</v>
      </c>
      <c r="AC73" s="1" t="s">
        <v>21</v>
      </c>
      <c r="AD73" s="1" t="str">
        <f t="shared" si="8"/>
        <v>8.0M2R Mamposteria de arcilla o confinada con diafragmas rígidosOficina</v>
      </c>
      <c r="AE73" s="1">
        <v>1</v>
      </c>
    </row>
    <row r="74" spans="1:31" x14ac:dyDescent="0.2">
      <c r="S74" s="1" t="s">
        <v>7224</v>
      </c>
      <c r="T74" s="1">
        <v>20</v>
      </c>
      <c r="U74" s="1" t="str">
        <f t="shared" si="7"/>
        <v>3.0CA Porticos de concreto armado20</v>
      </c>
      <c r="V74" s="1">
        <v>1</v>
      </c>
      <c r="AB74" s="1" t="s">
        <v>7219</v>
      </c>
      <c r="AC74" s="1" t="s">
        <v>28</v>
      </c>
      <c r="AD74" s="1" t="str">
        <f t="shared" si="8"/>
        <v>8.0M2R Mamposteria de arcilla o confinada con diafragmas rígidosCentro Educativo</v>
      </c>
      <c r="AE74" s="1">
        <v>1</v>
      </c>
    </row>
    <row r="75" spans="1:31" x14ac:dyDescent="0.2">
      <c r="S75" s="1" t="s">
        <v>7223</v>
      </c>
      <c r="T75" s="1">
        <v>1</v>
      </c>
      <c r="U75" s="1" t="str">
        <f t="shared" ref="U75:U87" si="9">S75&amp;T75</f>
        <v>4.0CP Porticos de concreto armado con placas1</v>
      </c>
      <c r="V75" s="1">
        <v>1</v>
      </c>
      <c r="AB75" s="1" t="s">
        <v>7219</v>
      </c>
      <c r="AC75" s="1" t="s">
        <v>69</v>
      </c>
      <c r="AD75" s="1" t="str">
        <f t="shared" si="8"/>
        <v>8.0M2R Mamposteria de arcilla o confinada con diafragmas rígidosCentro De Salud</v>
      </c>
      <c r="AE75" s="1">
        <v>1</v>
      </c>
    </row>
    <row r="76" spans="1:31" x14ac:dyDescent="0.2">
      <c r="S76" s="1" t="s">
        <v>7223</v>
      </c>
      <c r="T76" s="1">
        <v>2</v>
      </c>
      <c r="U76" s="1" t="str">
        <f t="shared" si="9"/>
        <v>4.0CP Porticos de concreto armado con placas2</v>
      </c>
      <c r="V76" s="1">
        <v>1</v>
      </c>
      <c r="AB76" s="1" t="s">
        <v>7219</v>
      </c>
      <c r="AC76" s="1" t="s">
        <v>32</v>
      </c>
      <c r="AD76" s="1" t="str">
        <f t="shared" si="8"/>
        <v>8.0M2R Mamposteria de arcilla o confinada con diafragmas rígidosTaller</v>
      </c>
      <c r="AE76" s="1">
        <v>1</v>
      </c>
    </row>
    <row r="77" spans="1:31" x14ac:dyDescent="0.2">
      <c r="S77" s="1" t="s">
        <v>7223</v>
      </c>
      <c r="T77" s="1">
        <v>3</v>
      </c>
      <c r="U77" s="1" t="str">
        <f t="shared" si="9"/>
        <v>4.0CP Porticos de concreto armado con placas3</v>
      </c>
      <c r="V77" s="1">
        <v>1</v>
      </c>
      <c r="AB77" s="1" t="s">
        <v>7219</v>
      </c>
      <c r="AC77" s="1" t="s">
        <v>15</v>
      </c>
      <c r="AD77" s="1" t="str">
        <f t="shared" si="8"/>
        <v>8.0M2R Mamposteria de arcilla o confinada con diafragmas rígidosComercio</v>
      </c>
      <c r="AE77" s="1">
        <v>1</v>
      </c>
    </row>
    <row r="78" spans="1:31" x14ac:dyDescent="0.2">
      <c r="S78" s="1" t="s">
        <v>7223</v>
      </c>
      <c r="T78" s="1">
        <v>4</v>
      </c>
      <c r="U78" s="1" t="str">
        <f t="shared" si="9"/>
        <v>4.0CP Porticos de concreto armado con placas4</v>
      </c>
      <c r="V78" s="1">
        <v>1</v>
      </c>
      <c r="AB78" s="1" t="s">
        <v>7219</v>
      </c>
      <c r="AC78" s="1" t="s">
        <v>3916</v>
      </c>
      <c r="AD78" s="1" t="str">
        <f t="shared" si="8"/>
        <v>8.0M2R Mamposteria de arcilla o confinada con diafragmas rígidosNave Industrial O Grandes Almacenes</v>
      </c>
      <c r="AE78" s="1">
        <v>1</v>
      </c>
    </row>
    <row r="79" spans="1:31" x14ac:dyDescent="0.2">
      <c r="S79" s="1" t="s">
        <v>7223</v>
      </c>
      <c r="T79" s="1">
        <v>5</v>
      </c>
      <c r="U79" s="1" t="str">
        <f t="shared" si="9"/>
        <v>4.0CP Porticos de concreto armado con placas5</v>
      </c>
      <c r="V79" s="1">
        <v>1</v>
      </c>
      <c r="AB79" s="1" t="s">
        <v>7219</v>
      </c>
      <c r="AC79" s="1" t="s">
        <v>36</v>
      </c>
      <c r="AD79" s="1" t="str">
        <f t="shared" si="8"/>
        <v>8.0M2R Mamposteria de arcilla o confinada con diafragmas rígidosHospedaje Y Hoteles</v>
      </c>
      <c r="AE79" s="1">
        <v>1</v>
      </c>
    </row>
    <row r="80" spans="1:31" x14ac:dyDescent="0.2">
      <c r="S80" s="1" t="s">
        <v>7223</v>
      </c>
      <c r="T80" s="1">
        <v>6</v>
      </c>
      <c r="U80" s="1" t="str">
        <f t="shared" si="9"/>
        <v>4.0CP Porticos de concreto armado con placas6</v>
      </c>
      <c r="V80" s="1">
        <v>1</v>
      </c>
      <c r="AB80" s="1" t="s">
        <v>7219</v>
      </c>
      <c r="AC80" s="1" t="s">
        <v>3305</v>
      </c>
      <c r="AD80" s="1" t="str">
        <f t="shared" si="8"/>
        <v>8.0M2R Mamposteria de arcilla o confinada con diafragmas rígidosActividades Recreacionales/de culto</v>
      </c>
      <c r="AE80" s="1">
        <v>1</v>
      </c>
    </row>
    <row r="81" spans="19:31" x14ac:dyDescent="0.2">
      <c r="S81" s="1" t="s">
        <v>7223</v>
      </c>
      <c r="T81" s="1">
        <v>7</v>
      </c>
      <c r="U81" s="1" t="str">
        <f t="shared" si="9"/>
        <v>4.0CP Porticos de concreto armado con placas7</v>
      </c>
      <c r="V81" s="1">
        <v>1</v>
      </c>
      <c r="AB81" s="1" t="s">
        <v>7219</v>
      </c>
      <c r="AC81" s="1" t="s">
        <v>39</v>
      </c>
      <c r="AD81" s="1" t="str">
        <f t="shared" si="8"/>
        <v>8.0M2R Mamposteria de arcilla o confinada con diafragmas rígidosGasolineras</v>
      </c>
      <c r="AE81" s="1">
        <v>1</v>
      </c>
    </row>
    <row r="82" spans="19:31" x14ac:dyDescent="0.2">
      <c r="S82" s="1" t="s">
        <v>7223</v>
      </c>
      <c r="T82" s="1">
        <v>8</v>
      </c>
      <c r="U82" s="1" t="str">
        <f t="shared" si="9"/>
        <v>4.0CP Porticos de concreto armado con placas8</v>
      </c>
      <c r="V82" s="1">
        <v>1</v>
      </c>
      <c r="AB82" s="1" t="s">
        <v>7218</v>
      </c>
      <c r="AC82" s="1" t="s">
        <v>24</v>
      </c>
      <c r="AD82" s="1" t="str">
        <f t="shared" si="8"/>
        <v>9.0M2F Mamposteria de arcilla o confinada con diafragmas flexiblesVivienda</v>
      </c>
      <c r="AE82" s="1">
        <v>1</v>
      </c>
    </row>
    <row r="83" spans="19:31" x14ac:dyDescent="0.2">
      <c r="S83" s="1" t="s">
        <v>7223</v>
      </c>
      <c r="T83" s="1">
        <v>9</v>
      </c>
      <c r="U83" s="1" t="str">
        <f t="shared" si="9"/>
        <v>4.0CP Porticos de concreto armado con placas9</v>
      </c>
      <c r="V83" s="1">
        <v>1</v>
      </c>
      <c r="AB83" s="1" t="s">
        <v>7218</v>
      </c>
      <c r="AC83" s="1" t="s">
        <v>21</v>
      </c>
      <c r="AD83" s="1" t="str">
        <f t="shared" si="8"/>
        <v>9.0M2F Mamposteria de arcilla o confinada con diafragmas flexiblesOficina</v>
      </c>
      <c r="AE83" s="1">
        <v>1</v>
      </c>
    </row>
    <row r="84" spans="19:31" x14ac:dyDescent="0.2">
      <c r="S84" s="1" t="s">
        <v>7223</v>
      </c>
      <c r="T84" s="1">
        <v>10</v>
      </c>
      <c r="U84" s="1" t="str">
        <f t="shared" si="9"/>
        <v>4.0CP Porticos de concreto armado con placas10</v>
      </c>
      <c r="V84" s="1">
        <v>1</v>
      </c>
      <c r="AB84" s="1" t="s">
        <v>7218</v>
      </c>
      <c r="AC84" s="1" t="s">
        <v>28</v>
      </c>
      <c r="AD84" s="1" t="str">
        <f t="shared" si="8"/>
        <v>9.0M2F Mamposteria de arcilla o confinada con diafragmas flexiblesCentro Educativo</v>
      </c>
      <c r="AE84" s="1">
        <v>1</v>
      </c>
    </row>
    <row r="85" spans="19:31" x14ac:dyDescent="0.2">
      <c r="S85" s="1" t="s">
        <v>7223</v>
      </c>
      <c r="T85" s="1">
        <v>11</v>
      </c>
      <c r="U85" s="1" t="str">
        <f t="shared" si="9"/>
        <v>4.0CP Porticos de concreto armado con placas11</v>
      </c>
      <c r="V85" s="1">
        <v>1</v>
      </c>
      <c r="AB85" s="1" t="s">
        <v>7218</v>
      </c>
      <c r="AC85" s="1" t="s">
        <v>69</v>
      </c>
      <c r="AD85" s="1" t="str">
        <f t="shared" si="8"/>
        <v>9.0M2F Mamposteria de arcilla o confinada con diafragmas flexiblesCentro De Salud</v>
      </c>
      <c r="AE85" s="1">
        <v>1</v>
      </c>
    </row>
    <row r="86" spans="19:31" x14ac:dyDescent="0.2">
      <c r="S86" s="1" t="s">
        <v>7223</v>
      </c>
      <c r="T86" s="1">
        <v>12</v>
      </c>
      <c r="U86" s="1" t="str">
        <f t="shared" si="9"/>
        <v>4.0CP Porticos de concreto armado con placas12</v>
      </c>
      <c r="V86" s="1">
        <v>1</v>
      </c>
      <c r="AB86" s="1" t="s">
        <v>7218</v>
      </c>
      <c r="AC86" s="1" t="s">
        <v>32</v>
      </c>
      <c r="AD86" s="1" t="str">
        <f t="shared" si="8"/>
        <v>9.0M2F Mamposteria de arcilla o confinada con diafragmas flexiblesTaller</v>
      </c>
      <c r="AE86" s="1">
        <v>1</v>
      </c>
    </row>
    <row r="87" spans="19:31" x14ac:dyDescent="0.2">
      <c r="S87" s="1" t="s">
        <v>7223</v>
      </c>
      <c r="T87" s="1">
        <v>13</v>
      </c>
      <c r="U87" s="1" t="str">
        <f t="shared" si="9"/>
        <v>4.0CP Porticos de concreto armado con placas13</v>
      </c>
      <c r="V87" s="1">
        <v>1</v>
      </c>
      <c r="AB87" s="1" t="s">
        <v>7218</v>
      </c>
      <c r="AC87" s="1" t="s">
        <v>15</v>
      </c>
      <c r="AD87" s="1" t="str">
        <f t="shared" si="8"/>
        <v>9.0M2F Mamposteria de arcilla o confinada con diafragmas flexiblesComercio</v>
      </c>
      <c r="AE87" s="1">
        <v>1</v>
      </c>
    </row>
    <row r="88" spans="19:31" x14ac:dyDescent="0.2">
      <c r="S88" s="1" t="s">
        <v>7223</v>
      </c>
      <c r="T88" s="1">
        <v>14</v>
      </c>
      <c r="U88" s="1" t="str">
        <f t="shared" ref="U88:U114" si="10">S88&amp;T88</f>
        <v>4.0CP Porticos de concreto armado con placas14</v>
      </c>
      <c r="V88" s="1">
        <v>1</v>
      </c>
      <c r="AB88" s="1" t="s">
        <v>7218</v>
      </c>
      <c r="AC88" s="1" t="s">
        <v>3916</v>
      </c>
      <c r="AD88" s="1" t="str">
        <f t="shared" si="8"/>
        <v>9.0M2F Mamposteria de arcilla o confinada con diafragmas flexiblesNave Industrial O Grandes Almacenes</v>
      </c>
      <c r="AE88" s="1">
        <v>1</v>
      </c>
    </row>
    <row r="89" spans="19:31" x14ac:dyDescent="0.2">
      <c r="S89" s="1" t="s">
        <v>7223</v>
      </c>
      <c r="T89" s="1">
        <v>15</v>
      </c>
      <c r="U89" s="1" t="str">
        <f t="shared" si="10"/>
        <v>4.0CP Porticos de concreto armado con placas15</v>
      </c>
      <c r="V89" s="1">
        <v>1</v>
      </c>
      <c r="AB89" s="1" t="s">
        <v>7218</v>
      </c>
      <c r="AC89" s="1" t="s">
        <v>36</v>
      </c>
      <c r="AD89" s="1" t="str">
        <f t="shared" si="8"/>
        <v>9.0M2F Mamposteria de arcilla o confinada con diafragmas flexiblesHospedaje Y Hoteles</v>
      </c>
      <c r="AE89" s="1">
        <v>1</v>
      </c>
    </row>
    <row r="90" spans="19:31" x14ac:dyDescent="0.2">
      <c r="S90" s="1" t="s">
        <v>7223</v>
      </c>
      <c r="T90" s="1">
        <v>16</v>
      </c>
      <c r="U90" s="1" t="str">
        <f t="shared" si="10"/>
        <v>4.0CP Porticos de concreto armado con placas16</v>
      </c>
      <c r="V90" s="1">
        <v>1</v>
      </c>
      <c r="AB90" s="1" t="s">
        <v>7218</v>
      </c>
      <c r="AC90" s="1" t="s">
        <v>3305</v>
      </c>
      <c r="AD90" s="1" t="str">
        <f t="shared" si="8"/>
        <v>9.0M2F Mamposteria de arcilla o confinada con diafragmas flexiblesActividades Recreacionales/de culto</v>
      </c>
      <c r="AE90" s="1">
        <v>1</v>
      </c>
    </row>
    <row r="91" spans="19:31" x14ac:dyDescent="0.2">
      <c r="S91" s="1" t="s">
        <v>7223</v>
      </c>
      <c r="T91" s="1">
        <v>17</v>
      </c>
      <c r="U91" s="1" t="str">
        <f t="shared" si="10"/>
        <v>4.0CP Porticos de concreto armado con placas17</v>
      </c>
      <c r="V91" s="1">
        <v>1</v>
      </c>
      <c r="AB91" s="1" t="s">
        <v>7218</v>
      </c>
      <c r="AC91" s="1" t="s">
        <v>39</v>
      </c>
      <c r="AD91" s="1" t="str">
        <f t="shared" si="8"/>
        <v>9.0M2F Mamposteria de arcilla o confinada con diafragmas flexiblesGasolineras</v>
      </c>
      <c r="AE91" s="1">
        <v>1</v>
      </c>
    </row>
    <row r="92" spans="19:31" x14ac:dyDescent="0.2">
      <c r="S92" s="1" t="s">
        <v>7223</v>
      </c>
      <c r="T92" s="1">
        <v>18</v>
      </c>
      <c r="U92" s="1" t="str">
        <f t="shared" si="10"/>
        <v>4.0CP Porticos de concreto armado con placas18</v>
      </c>
      <c r="V92" s="1">
        <v>1</v>
      </c>
      <c r="AB92" s="237" t="s">
        <v>7227</v>
      </c>
      <c r="AC92" s="1" t="s">
        <v>24</v>
      </c>
      <c r="AD92" s="1" t="str">
        <f t="shared" si="8"/>
        <v>10.0M3 Construccion informal en albañileriaVivienda</v>
      </c>
      <c r="AE92" s="1">
        <v>1</v>
      </c>
    </row>
    <row r="93" spans="19:31" x14ac:dyDescent="0.2">
      <c r="S93" s="1" t="s">
        <v>7223</v>
      </c>
      <c r="T93" s="1">
        <v>19</v>
      </c>
      <c r="U93" s="1" t="str">
        <f t="shared" si="10"/>
        <v>4.0CP Porticos de concreto armado con placas19</v>
      </c>
      <c r="V93" s="1">
        <v>1</v>
      </c>
      <c r="AB93" s="237" t="s">
        <v>7227</v>
      </c>
      <c r="AC93" s="1" t="s">
        <v>21</v>
      </c>
      <c r="AD93" s="1" t="str">
        <f t="shared" si="8"/>
        <v>10.0M3 Construccion informal en albañileriaOficina</v>
      </c>
      <c r="AE93" s="1">
        <v>1</v>
      </c>
    </row>
    <row r="94" spans="19:31" x14ac:dyDescent="0.2">
      <c r="S94" s="1" t="s">
        <v>7223</v>
      </c>
      <c r="T94" s="1">
        <v>20</v>
      </c>
      <c r="U94" s="1" t="str">
        <f t="shared" si="10"/>
        <v>4.0CP Porticos de concreto armado con placas20</v>
      </c>
      <c r="V94" s="1">
        <v>1</v>
      </c>
      <c r="AB94" s="237" t="s">
        <v>7227</v>
      </c>
      <c r="AC94" s="1" t="s">
        <v>28</v>
      </c>
      <c r="AD94" s="1" t="str">
        <f t="shared" si="8"/>
        <v>10.0M3 Construccion informal en albañileriaCentro Educativo</v>
      </c>
      <c r="AE94" s="1">
        <v>1</v>
      </c>
    </row>
    <row r="95" spans="19:31" x14ac:dyDescent="0.2">
      <c r="S95" s="1" t="s">
        <v>7223</v>
      </c>
      <c r="T95" s="1">
        <v>21</v>
      </c>
      <c r="U95" s="1" t="str">
        <f t="shared" si="10"/>
        <v>4.0CP Porticos de concreto armado con placas21</v>
      </c>
      <c r="V95" s="1">
        <v>1</v>
      </c>
      <c r="AB95" s="237" t="s">
        <v>7227</v>
      </c>
      <c r="AC95" s="1" t="s">
        <v>69</v>
      </c>
      <c r="AD95" s="1" t="str">
        <f t="shared" si="8"/>
        <v>10.0M3 Construccion informal en albañileriaCentro De Salud</v>
      </c>
      <c r="AE95" s="1">
        <v>1</v>
      </c>
    </row>
    <row r="96" spans="19:31" x14ac:dyDescent="0.2">
      <c r="S96" s="1" t="s">
        <v>7223</v>
      </c>
      <c r="T96" s="1">
        <v>22</v>
      </c>
      <c r="U96" s="1" t="str">
        <f t="shared" si="10"/>
        <v>4.0CP Porticos de concreto armado con placas22</v>
      </c>
      <c r="V96" s="1">
        <v>1</v>
      </c>
      <c r="AB96" s="237" t="s">
        <v>7227</v>
      </c>
      <c r="AC96" s="1" t="s">
        <v>32</v>
      </c>
      <c r="AD96" s="1" t="str">
        <f t="shared" si="8"/>
        <v>10.0M3 Construccion informal en albañileriaTaller</v>
      </c>
      <c r="AE96" s="1">
        <v>1</v>
      </c>
    </row>
    <row r="97" spans="19:31" x14ac:dyDescent="0.2">
      <c r="S97" s="1" t="s">
        <v>7223</v>
      </c>
      <c r="T97" s="1">
        <v>23</v>
      </c>
      <c r="U97" s="1" t="str">
        <f t="shared" si="10"/>
        <v>4.0CP Porticos de concreto armado con placas23</v>
      </c>
      <c r="V97" s="1">
        <v>1</v>
      </c>
      <c r="AB97" s="237" t="s">
        <v>7227</v>
      </c>
      <c r="AC97" s="1" t="s">
        <v>15</v>
      </c>
      <c r="AD97" s="1" t="str">
        <f t="shared" si="8"/>
        <v>10.0M3 Construccion informal en albañileriaComercio</v>
      </c>
      <c r="AE97" s="1">
        <v>1</v>
      </c>
    </row>
    <row r="98" spans="19:31" x14ac:dyDescent="0.2">
      <c r="S98" s="1" t="s">
        <v>7223</v>
      </c>
      <c r="T98" s="1">
        <v>24</v>
      </c>
      <c r="U98" s="1" t="str">
        <f t="shared" si="10"/>
        <v>4.0CP Porticos de concreto armado con placas24</v>
      </c>
      <c r="V98" s="1">
        <v>1</v>
      </c>
      <c r="AB98" s="237" t="s">
        <v>7227</v>
      </c>
      <c r="AC98" s="1" t="s">
        <v>3916</v>
      </c>
      <c r="AD98" s="1" t="str">
        <f t="shared" si="8"/>
        <v>10.0M3 Construccion informal en albañileriaNave Industrial O Grandes Almacenes</v>
      </c>
      <c r="AE98" s="1">
        <v>1</v>
      </c>
    </row>
    <row r="99" spans="19:31" x14ac:dyDescent="0.2">
      <c r="S99" s="1" t="s">
        <v>7223</v>
      </c>
      <c r="T99" s="1">
        <v>25</v>
      </c>
      <c r="U99" s="1" t="str">
        <f t="shared" si="10"/>
        <v>4.0CP Porticos de concreto armado con placas25</v>
      </c>
      <c r="V99" s="1">
        <v>1</v>
      </c>
      <c r="AB99" s="237" t="s">
        <v>7227</v>
      </c>
      <c r="AC99" s="1" t="s">
        <v>36</v>
      </c>
      <c r="AD99" s="1" t="str">
        <f t="shared" si="8"/>
        <v>10.0M3 Construccion informal en albañileriaHospedaje Y Hoteles</v>
      </c>
      <c r="AE99" s="1">
        <v>1</v>
      </c>
    </row>
    <row r="100" spans="19:31" x14ac:dyDescent="0.2">
      <c r="S100" s="1" t="s">
        <v>7223</v>
      </c>
      <c r="T100" s="1">
        <v>26</v>
      </c>
      <c r="U100" s="1" t="str">
        <f t="shared" si="10"/>
        <v>4.0CP Porticos de concreto armado con placas26</v>
      </c>
      <c r="V100" s="1">
        <v>1</v>
      </c>
      <c r="AB100" s="237" t="s">
        <v>7227</v>
      </c>
      <c r="AC100" s="1" t="s">
        <v>3305</v>
      </c>
      <c r="AD100" s="1" t="str">
        <f t="shared" si="8"/>
        <v>10.0M3 Construccion informal en albañileriaActividades Recreacionales/de culto</v>
      </c>
      <c r="AE100" s="1">
        <v>1</v>
      </c>
    </row>
    <row r="101" spans="19:31" x14ac:dyDescent="0.2">
      <c r="S101" s="1" t="s">
        <v>7223</v>
      </c>
      <c r="T101" s="1">
        <v>27</v>
      </c>
      <c r="U101" s="1" t="str">
        <f t="shared" si="10"/>
        <v>4.0CP Porticos de concreto armado con placas27</v>
      </c>
      <c r="V101" s="1">
        <v>1</v>
      </c>
      <c r="AB101" s="237" t="s">
        <v>7227</v>
      </c>
      <c r="AC101" s="1" t="s">
        <v>39</v>
      </c>
      <c r="AD101" s="1" t="str">
        <f t="shared" si="8"/>
        <v>10.0M3 Construccion informal en albañileriaGasolineras</v>
      </c>
      <c r="AE101" s="1">
        <v>1</v>
      </c>
    </row>
    <row r="102" spans="19:31" x14ac:dyDescent="0.2">
      <c r="S102" s="1" t="s">
        <v>7223</v>
      </c>
      <c r="T102" s="1">
        <v>28</v>
      </c>
      <c r="U102" s="1" t="str">
        <f t="shared" si="10"/>
        <v>4.0CP Porticos de concreto armado con placas28</v>
      </c>
      <c r="V102" s="1">
        <v>1</v>
      </c>
      <c r="AB102" s="1" t="s">
        <v>7217</v>
      </c>
      <c r="AC102" s="1" t="s">
        <v>24</v>
      </c>
      <c r="AD102" s="1" t="str">
        <f t="shared" si="8"/>
        <v>11.0IC Estructuras industriales / comercialesVivienda</v>
      </c>
      <c r="AE102" s="1">
        <v>1</v>
      </c>
    </row>
    <row r="103" spans="19:31" x14ac:dyDescent="0.2">
      <c r="S103" s="1" t="s">
        <v>7223</v>
      </c>
      <c r="T103" s="1">
        <v>29</v>
      </c>
      <c r="U103" s="1" t="str">
        <f t="shared" si="10"/>
        <v>4.0CP Porticos de concreto armado con placas29</v>
      </c>
      <c r="V103" s="1">
        <v>1</v>
      </c>
      <c r="AB103" s="1" t="s">
        <v>7217</v>
      </c>
      <c r="AC103" s="1" t="s">
        <v>21</v>
      </c>
      <c r="AD103" s="1" t="str">
        <f t="shared" si="8"/>
        <v>11.0IC Estructuras industriales / comercialesOficina</v>
      </c>
      <c r="AE103" s="1">
        <v>1</v>
      </c>
    </row>
    <row r="104" spans="19:31" x14ac:dyDescent="0.2">
      <c r="S104" s="1" t="s">
        <v>7223</v>
      </c>
      <c r="T104" s="1">
        <v>30</v>
      </c>
      <c r="U104" s="1" t="str">
        <f t="shared" si="10"/>
        <v>4.0CP Porticos de concreto armado con placas30</v>
      </c>
      <c r="V104" s="1">
        <v>1</v>
      </c>
      <c r="AB104" s="1" t="s">
        <v>7217</v>
      </c>
      <c r="AC104" s="1" t="s">
        <v>28</v>
      </c>
      <c r="AD104" s="1" t="str">
        <f t="shared" si="8"/>
        <v>11.0IC Estructuras industriales / comercialesCentro Educativo</v>
      </c>
      <c r="AE104" s="1">
        <v>1</v>
      </c>
    </row>
    <row r="105" spans="19:31" x14ac:dyDescent="0.2">
      <c r="S105" s="1" t="s">
        <v>7223</v>
      </c>
      <c r="T105" s="1">
        <v>31</v>
      </c>
      <c r="U105" s="1" t="str">
        <f t="shared" si="10"/>
        <v>4.0CP Porticos de concreto armado con placas31</v>
      </c>
      <c r="V105" s="1">
        <v>1</v>
      </c>
      <c r="AB105" s="1" t="s">
        <v>7217</v>
      </c>
      <c r="AC105" s="1" t="s">
        <v>69</v>
      </c>
      <c r="AD105" s="1" t="str">
        <f t="shared" si="8"/>
        <v>11.0IC Estructuras industriales / comercialesCentro De Salud</v>
      </c>
      <c r="AE105" s="1">
        <v>1</v>
      </c>
    </row>
    <row r="106" spans="19:31" x14ac:dyDescent="0.2">
      <c r="S106" s="1" t="s">
        <v>7223</v>
      </c>
      <c r="T106" s="1">
        <v>32</v>
      </c>
      <c r="U106" s="1" t="str">
        <f t="shared" si="10"/>
        <v>4.0CP Porticos de concreto armado con placas32</v>
      </c>
      <c r="V106" s="1">
        <v>1</v>
      </c>
      <c r="AB106" s="1" t="s">
        <v>7217</v>
      </c>
      <c r="AC106" s="1" t="s">
        <v>32</v>
      </c>
      <c r="AD106" s="1" t="str">
        <f t="shared" si="8"/>
        <v>11.0IC Estructuras industriales / comercialesTaller</v>
      </c>
      <c r="AE106" s="1">
        <v>1</v>
      </c>
    </row>
    <row r="107" spans="19:31" x14ac:dyDescent="0.2">
      <c r="S107" s="1" t="s">
        <v>7223</v>
      </c>
      <c r="T107" s="1">
        <v>33</v>
      </c>
      <c r="U107" s="1" t="str">
        <f t="shared" si="10"/>
        <v>4.0CP Porticos de concreto armado con placas33</v>
      </c>
      <c r="V107" s="1">
        <v>1</v>
      </c>
      <c r="AB107" s="1" t="s">
        <v>7217</v>
      </c>
      <c r="AC107" s="1" t="s">
        <v>15</v>
      </c>
      <c r="AD107" s="1" t="str">
        <f t="shared" si="8"/>
        <v>11.0IC Estructuras industriales / comercialesComercio</v>
      </c>
      <c r="AE107" s="1">
        <v>1</v>
      </c>
    </row>
    <row r="108" spans="19:31" x14ac:dyDescent="0.2">
      <c r="S108" s="1" t="s">
        <v>7223</v>
      </c>
      <c r="T108" s="1">
        <v>34</v>
      </c>
      <c r="U108" s="1" t="str">
        <f t="shared" si="10"/>
        <v>4.0CP Porticos de concreto armado con placas34</v>
      </c>
      <c r="V108" s="1">
        <v>1</v>
      </c>
      <c r="AB108" s="1" t="s">
        <v>7217</v>
      </c>
      <c r="AC108" s="1" t="s">
        <v>3916</v>
      </c>
      <c r="AD108" s="1" t="str">
        <f t="shared" si="8"/>
        <v>11.0IC Estructuras industriales / comercialesNave Industrial O Grandes Almacenes</v>
      </c>
      <c r="AE108" s="1">
        <v>1</v>
      </c>
    </row>
    <row r="109" spans="19:31" x14ac:dyDescent="0.2">
      <c r="S109" s="1" t="s">
        <v>7223</v>
      </c>
      <c r="T109" s="1">
        <v>35</v>
      </c>
      <c r="U109" s="1" t="str">
        <f t="shared" si="10"/>
        <v>4.0CP Porticos de concreto armado con placas35</v>
      </c>
      <c r="V109" s="1">
        <v>1</v>
      </c>
      <c r="AB109" s="1" t="s">
        <v>7217</v>
      </c>
      <c r="AC109" s="1" t="s">
        <v>36</v>
      </c>
      <c r="AD109" s="1" t="str">
        <f t="shared" si="8"/>
        <v>11.0IC Estructuras industriales / comercialesHospedaje Y Hoteles</v>
      </c>
      <c r="AE109" s="1">
        <v>1</v>
      </c>
    </row>
    <row r="110" spans="19:31" x14ac:dyDescent="0.2">
      <c r="S110" s="1" t="s">
        <v>7223</v>
      </c>
      <c r="T110" s="1">
        <v>36</v>
      </c>
      <c r="U110" s="1" t="str">
        <f t="shared" si="10"/>
        <v>4.0CP Porticos de concreto armado con placas36</v>
      </c>
      <c r="V110" s="1">
        <v>1</v>
      </c>
      <c r="AB110" s="1" t="s">
        <v>7217</v>
      </c>
      <c r="AC110" s="1" t="s">
        <v>3305</v>
      </c>
      <c r="AD110" s="1" t="str">
        <f t="shared" si="8"/>
        <v>11.0IC Estructuras industriales / comercialesActividades Recreacionales/de culto</v>
      </c>
      <c r="AE110" s="1">
        <v>1</v>
      </c>
    </row>
    <row r="111" spans="19:31" x14ac:dyDescent="0.2">
      <c r="S111" s="1" t="s">
        <v>7223</v>
      </c>
      <c r="T111" s="1">
        <v>37</v>
      </c>
      <c r="U111" s="1" t="str">
        <f t="shared" si="10"/>
        <v>4.0CP Porticos de concreto armado con placas37</v>
      </c>
      <c r="V111" s="1">
        <v>1</v>
      </c>
      <c r="AB111" s="1" t="s">
        <v>7217</v>
      </c>
      <c r="AC111" s="1" t="s">
        <v>39</v>
      </c>
      <c r="AD111" s="1" t="str">
        <f t="shared" si="8"/>
        <v>11.0IC Estructuras industriales / comercialesGasolineras</v>
      </c>
      <c r="AE111" s="1">
        <v>1</v>
      </c>
    </row>
    <row r="112" spans="19:31" x14ac:dyDescent="0.2">
      <c r="S112" s="1" t="s">
        <v>7223</v>
      </c>
      <c r="T112" s="1">
        <v>38</v>
      </c>
      <c r="U112" s="1" t="str">
        <f t="shared" si="10"/>
        <v>4.0CP Porticos de concreto armado con placas38</v>
      </c>
      <c r="V112" s="1">
        <v>1</v>
      </c>
      <c r="AB112" s="1" t="s">
        <v>7216</v>
      </c>
      <c r="AC112" s="1" t="s">
        <v>90</v>
      </c>
      <c r="AD112" s="1" t="str">
        <f t="shared" si="8"/>
        <v>12.0EE Estructuras especialesEE Minas</v>
      </c>
      <c r="AE112" s="1">
        <v>1</v>
      </c>
    </row>
    <row r="113" spans="19:31" x14ac:dyDescent="0.2">
      <c r="S113" s="1" t="s">
        <v>7223</v>
      </c>
      <c r="T113" s="1">
        <v>39</v>
      </c>
      <c r="U113" s="1" t="str">
        <f t="shared" si="10"/>
        <v>4.0CP Porticos de concreto armado con placas39</v>
      </c>
      <c r="V113" s="1">
        <v>1</v>
      </c>
      <c r="AB113" s="1" t="s">
        <v>7216</v>
      </c>
      <c r="AC113" s="1" t="s">
        <v>93</v>
      </c>
      <c r="AD113" s="1" t="str">
        <f t="shared" si="8"/>
        <v>12.0EE Estructuras especialesEE Carreteras</v>
      </c>
      <c r="AE113" s="1">
        <v>1</v>
      </c>
    </row>
    <row r="114" spans="19:31" x14ac:dyDescent="0.2">
      <c r="S114" s="1" t="s">
        <v>7223</v>
      </c>
      <c r="T114" s="1">
        <v>40</v>
      </c>
      <c r="U114" s="1" t="str">
        <f t="shared" si="10"/>
        <v>4.0CP Porticos de concreto armado con placas40</v>
      </c>
      <c r="V114" s="1">
        <v>1</v>
      </c>
      <c r="AB114" s="1" t="s">
        <v>7216</v>
      </c>
      <c r="AC114" s="1" t="s">
        <v>96</v>
      </c>
      <c r="AD114" s="1" t="str">
        <f t="shared" si="8"/>
        <v>12.0EE Estructuras especialesEE Puentes</v>
      </c>
      <c r="AE114" s="1">
        <v>1</v>
      </c>
    </row>
    <row r="115" spans="19:31" x14ac:dyDescent="0.2">
      <c r="S115" s="1" t="s">
        <v>7223</v>
      </c>
      <c r="T115" s="1">
        <v>41</v>
      </c>
      <c r="U115" s="1" t="str">
        <f t="shared" ref="U115:U124" si="11">S115&amp;T115</f>
        <v>4.0CP Porticos de concreto armado con placas41</v>
      </c>
      <c r="V115" s="1">
        <v>1</v>
      </c>
      <c r="AB115" s="1" t="s">
        <v>7216</v>
      </c>
      <c r="AC115" s="1" t="s">
        <v>99</v>
      </c>
      <c r="AD115" s="1" t="str">
        <f t="shared" si="8"/>
        <v>12.0EE Estructuras especialesEE Reservorios</v>
      </c>
      <c r="AE115" s="1">
        <v>1</v>
      </c>
    </row>
    <row r="116" spans="19:31" x14ac:dyDescent="0.2">
      <c r="S116" s="1" t="s">
        <v>7223</v>
      </c>
      <c r="T116" s="1">
        <v>42</v>
      </c>
      <c r="U116" s="1" t="str">
        <f t="shared" si="11"/>
        <v>4.0CP Porticos de concreto armado con placas42</v>
      </c>
      <c r="V116" s="1">
        <v>1</v>
      </c>
      <c r="AB116" s="1" t="s">
        <v>7216</v>
      </c>
      <c r="AC116" s="1" t="s">
        <v>101</v>
      </c>
      <c r="AD116" s="1" t="str">
        <f t="shared" si="8"/>
        <v>12.0EE Estructuras especialesEE Tanques De Agua</v>
      </c>
      <c r="AE116" s="1">
        <v>1</v>
      </c>
    </row>
    <row r="117" spans="19:31" x14ac:dyDescent="0.2">
      <c r="S117" s="1" t="s">
        <v>7223</v>
      </c>
      <c r="T117" s="1">
        <v>43</v>
      </c>
      <c r="U117" s="1" t="str">
        <f t="shared" si="11"/>
        <v>4.0CP Porticos de concreto armado con placas43</v>
      </c>
      <c r="V117" s="1">
        <v>1</v>
      </c>
      <c r="AB117" s="1" t="s">
        <v>7216</v>
      </c>
      <c r="AC117" s="1" t="s">
        <v>104</v>
      </c>
      <c r="AD117" s="1" t="str">
        <f t="shared" si="8"/>
        <v>12.0EE Estructuras especialesEE Silos</v>
      </c>
      <c r="AE117" s="1">
        <v>1</v>
      </c>
    </row>
    <row r="118" spans="19:31" x14ac:dyDescent="0.2">
      <c r="S118" s="1" t="s">
        <v>7223</v>
      </c>
      <c r="T118" s="1">
        <v>44</v>
      </c>
      <c r="U118" s="1" t="str">
        <f t="shared" si="11"/>
        <v>4.0CP Porticos de concreto armado con placas44</v>
      </c>
      <c r="V118" s="1">
        <v>1</v>
      </c>
      <c r="AB118" s="1" t="s">
        <v>7216</v>
      </c>
      <c r="AC118" s="1" t="s">
        <v>3288</v>
      </c>
      <c r="AD118" s="1" t="str">
        <f t="shared" si="8"/>
        <v>12.0EE Estructuras especialesEE Vías Férreas</v>
      </c>
      <c r="AE118" s="1">
        <v>1</v>
      </c>
    </row>
    <row r="119" spans="19:31" x14ac:dyDescent="0.2">
      <c r="S119" s="1" t="s">
        <v>7223</v>
      </c>
      <c r="T119" s="1">
        <v>45</v>
      </c>
      <c r="U119" s="1" t="str">
        <f t="shared" si="11"/>
        <v>4.0CP Porticos de concreto armado con placas45</v>
      </c>
      <c r="V119" s="1">
        <v>1</v>
      </c>
      <c r="AB119" s="1" t="s">
        <v>7216</v>
      </c>
      <c r="AC119" s="1" t="s">
        <v>106</v>
      </c>
      <c r="AD119" s="1" t="str">
        <f t="shared" si="8"/>
        <v>12.0EE Estructuras especialesEE Torres De Transmisión</v>
      </c>
      <c r="AE119" s="1">
        <v>1</v>
      </c>
    </row>
    <row r="120" spans="19:31" x14ac:dyDescent="0.2">
      <c r="S120" s="1" t="s">
        <v>7223</v>
      </c>
      <c r="T120" s="1">
        <v>46</v>
      </c>
      <c r="U120" s="1" t="str">
        <f t="shared" si="11"/>
        <v>4.0CP Porticos de concreto armado con placas46</v>
      </c>
      <c r="V120" s="1">
        <v>1</v>
      </c>
      <c r="AB120" s="1" t="s">
        <v>7216</v>
      </c>
      <c r="AC120" s="1" t="s">
        <v>107</v>
      </c>
      <c r="AD120" s="1" t="str">
        <f t="shared" si="8"/>
        <v>12.0EE Estructuras especialesEE Instalaciones Sanitarias</v>
      </c>
      <c r="AE120" s="1">
        <v>1</v>
      </c>
    </row>
    <row r="121" spans="19:31" x14ac:dyDescent="0.2">
      <c r="S121" s="1" t="s">
        <v>7223</v>
      </c>
      <c r="T121" s="1">
        <v>47</v>
      </c>
      <c r="U121" s="1" t="str">
        <f t="shared" si="11"/>
        <v>4.0CP Porticos de concreto armado con placas47</v>
      </c>
      <c r="V121" s="1">
        <v>1</v>
      </c>
      <c r="AB121" s="1" t="s">
        <v>7216</v>
      </c>
      <c r="AC121" s="1" t="s">
        <v>108</v>
      </c>
      <c r="AD121" s="1" t="str">
        <f t="shared" si="8"/>
        <v>12.0EE Estructuras especialesEE Instalaciones Eléctricas</v>
      </c>
      <c r="AE121" s="1">
        <v>1</v>
      </c>
    </row>
    <row r="122" spans="19:31" x14ac:dyDescent="0.2">
      <c r="S122" s="1" t="s">
        <v>7223</v>
      </c>
      <c r="T122" s="1">
        <v>48</v>
      </c>
      <c r="U122" s="1" t="str">
        <f t="shared" si="11"/>
        <v>4.0CP Porticos de concreto armado con placas48</v>
      </c>
      <c r="V122" s="1">
        <v>1</v>
      </c>
      <c r="AB122" s="1" t="s">
        <v>7216</v>
      </c>
      <c r="AC122" s="1" t="s">
        <v>109</v>
      </c>
      <c r="AD122" s="1" t="str">
        <f t="shared" si="8"/>
        <v>12.0EE Estructuras especialesEE Tuberías Enterradas</v>
      </c>
      <c r="AE122" s="1">
        <v>1</v>
      </c>
    </row>
    <row r="123" spans="19:31" x14ac:dyDescent="0.2">
      <c r="S123" s="1" t="s">
        <v>7223</v>
      </c>
      <c r="T123" s="1">
        <v>49</v>
      </c>
      <c r="U123" s="1" t="str">
        <f t="shared" si="11"/>
        <v>4.0CP Porticos de concreto armado con placas49</v>
      </c>
      <c r="V123" s="1">
        <v>1</v>
      </c>
      <c r="AB123" s="1" t="s">
        <v>7216</v>
      </c>
      <c r="AC123" s="1" t="s">
        <v>110</v>
      </c>
      <c r="AD123" s="1" t="str">
        <f t="shared" si="8"/>
        <v>12.0EE Estructuras especialesEE Muelles o Puertos</v>
      </c>
      <c r="AE123" s="1">
        <v>1</v>
      </c>
    </row>
    <row r="124" spans="19:31" x14ac:dyDescent="0.2">
      <c r="S124" s="1" t="s">
        <v>7223</v>
      </c>
      <c r="T124" s="1">
        <v>50</v>
      </c>
      <c r="U124" s="1" t="str">
        <f t="shared" si="11"/>
        <v>4.0CP Porticos de concreto armado con placas50</v>
      </c>
      <c r="V124" s="1">
        <v>1</v>
      </c>
      <c r="AB124" s="1" t="s">
        <v>7216</v>
      </c>
      <c r="AC124" s="1" t="s">
        <v>3289</v>
      </c>
      <c r="AD124" s="1" t="str">
        <f t="shared" si="8"/>
        <v>12.0EE Estructuras especialesEE Estructuras Hidráulicas</v>
      </c>
      <c r="AE124" s="1">
        <v>1</v>
      </c>
    </row>
    <row r="125" spans="19:31" x14ac:dyDescent="0.2">
      <c r="S125" s="237" t="s">
        <v>7222</v>
      </c>
      <c r="T125" s="1">
        <v>1</v>
      </c>
      <c r="U125" s="1" t="str">
        <f t="shared" ref="U125:U132" si="12">S125&amp;T125</f>
        <v>5.0DL Muros de concreto armado de ductibilidad limitada1</v>
      </c>
      <c r="V125" s="1">
        <v>1</v>
      </c>
      <c r="AB125" s="1" t="s">
        <v>7216</v>
      </c>
      <c r="AC125" s="1" t="s">
        <v>112</v>
      </c>
      <c r="AD125" s="1" t="str">
        <f t="shared" si="8"/>
        <v>12.0EE Estructuras especialesEE Sist. De Drenaje, Riego o Alcantarillado</v>
      </c>
      <c r="AE125" s="1">
        <v>1</v>
      </c>
    </row>
    <row r="126" spans="19:31" x14ac:dyDescent="0.2">
      <c r="S126" s="237" t="s">
        <v>7222</v>
      </c>
      <c r="T126" s="1">
        <v>2</v>
      </c>
      <c r="U126" s="1" t="str">
        <f t="shared" si="12"/>
        <v>5.0DL Muros de concreto armado de ductibilidad limitada2</v>
      </c>
      <c r="V126" s="1">
        <v>1</v>
      </c>
      <c r="AB126" s="1" t="s">
        <v>7216</v>
      </c>
      <c r="AC126" s="1" t="s">
        <v>115</v>
      </c>
      <c r="AD126" s="1" t="str">
        <f t="shared" si="8"/>
        <v>12.0EE Estructuras especialesEE Represas de Agua</v>
      </c>
      <c r="AE126" s="1">
        <v>1</v>
      </c>
    </row>
    <row r="127" spans="19:31" x14ac:dyDescent="0.2">
      <c r="S127" s="237" t="s">
        <v>7222</v>
      </c>
      <c r="T127" s="1">
        <v>3</v>
      </c>
      <c r="U127" s="1" t="str">
        <f t="shared" si="12"/>
        <v>5.0DL Muros de concreto armado de ductibilidad limitada3</v>
      </c>
      <c r="V127" s="1">
        <v>1</v>
      </c>
      <c r="AB127" s="1" t="s">
        <v>7216</v>
      </c>
      <c r="AC127" s="1" t="s">
        <v>116</v>
      </c>
      <c r="AD127" s="1" t="str">
        <f t="shared" si="8"/>
        <v>12.0EE Estructuras especialesEE Aeropuertos</v>
      </c>
      <c r="AE127" s="1">
        <v>1</v>
      </c>
    </row>
    <row r="128" spans="19:31" x14ac:dyDescent="0.2">
      <c r="S128" s="237" t="s">
        <v>7222</v>
      </c>
      <c r="T128" s="1">
        <v>4</v>
      </c>
      <c r="U128" s="1" t="str">
        <f t="shared" si="12"/>
        <v>5.0DL Muros de concreto armado de ductibilidad limitada4</v>
      </c>
      <c r="V128" s="1">
        <v>1</v>
      </c>
      <c r="AB128" s="1" t="s">
        <v>7216</v>
      </c>
      <c r="AC128" s="1" t="s">
        <v>118</v>
      </c>
      <c r="AD128" s="1" t="str">
        <f t="shared" si="8"/>
        <v>12.0EE Estructuras especialesEE Sistemas De Gas Natural</v>
      </c>
      <c r="AE128" s="1">
        <v>1</v>
      </c>
    </row>
    <row r="129" spans="19:31" x14ac:dyDescent="0.2">
      <c r="S129" s="237" t="s">
        <v>7222</v>
      </c>
      <c r="T129" s="1">
        <v>5</v>
      </c>
      <c r="U129" s="1" t="str">
        <f t="shared" si="12"/>
        <v>5.0DL Muros de concreto armado de ductibilidad limitada5</v>
      </c>
      <c r="V129" s="1">
        <v>1</v>
      </c>
      <c r="AB129" s="1" t="s">
        <v>7216</v>
      </c>
      <c r="AC129" s="1" t="s">
        <v>121</v>
      </c>
      <c r="AD129" s="1" t="str">
        <f t="shared" si="8"/>
        <v>12.0EE Estructuras especialesEE Sist De Instalaciones Petroleras Y Petroquímicas</v>
      </c>
      <c r="AE129" s="1">
        <v>1</v>
      </c>
    </row>
    <row r="130" spans="19:31" x14ac:dyDescent="0.2">
      <c r="S130" s="237" t="s">
        <v>7222</v>
      </c>
      <c r="T130" s="1">
        <v>6</v>
      </c>
      <c r="U130" s="1" t="str">
        <f t="shared" si="12"/>
        <v>5.0DL Muros de concreto armado de ductibilidad limitada6</v>
      </c>
      <c r="V130" s="1">
        <v>1</v>
      </c>
      <c r="AB130" s="1" t="s">
        <v>7216</v>
      </c>
      <c r="AC130" s="1" t="s">
        <v>123</v>
      </c>
      <c r="AD130" s="1" t="str">
        <f t="shared" si="8"/>
        <v>12.0EE Estructuras especialesEE Plantas De Tratamiento De Agua</v>
      </c>
      <c r="AE130" s="1">
        <v>1</v>
      </c>
    </row>
    <row r="131" spans="19:31" x14ac:dyDescent="0.2">
      <c r="S131" s="237" t="s">
        <v>7222</v>
      </c>
      <c r="T131" s="1">
        <v>7</v>
      </c>
      <c r="U131" s="1" t="str">
        <f t="shared" si="12"/>
        <v>5.0DL Muros de concreto armado de ductibilidad limitada7</v>
      </c>
      <c r="V131" s="1">
        <v>1</v>
      </c>
      <c r="AB131" s="1" t="s">
        <v>7216</v>
      </c>
      <c r="AC131" s="1" t="s">
        <v>3291</v>
      </c>
      <c r="AD131" s="1" t="str">
        <f>AB131&amp;AC131</f>
        <v>12.0EE Estructuras especialesEE Centrales Eléctricas o Hidroeléctricas</v>
      </c>
      <c r="AE131" s="1">
        <v>1</v>
      </c>
    </row>
    <row r="132" spans="19:31" x14ac:dyDescent="0.2">
      <c r="S132" s="237" t="s">
        <v>7222</v>
      </c>
      <c r="T132" s="1">
        <v>8</v>
      </c>
      <c r="U132" s="1" t="str">
        <f t="shared" si="12"/>
        <v>5.0DL Muros de concreto armado de ductibilidad limitada8</v>
      </c>
      <c r="V132" s="1">
        <v>1</v>
      </c>
      <c r="AB132" s="1" t="s">
        <v>7216</v>
      </c>
      <c r="AC132" s="1" t="s">
        <v>126</v>
      </c>
      <c r="AD132" s="1" t="str">
        <f>AB132&amp;AC132</f>
        <v>12.0EE Estructuras especialesEE Estaciones Telemétricas</v>
      </c>
      <c r="AE132" s="1">
        <v>1</v>
      </c>
    </row>
    <row r="133" spans="19:31" x14ac:dyDescent="0.2">
      <c r="S133" s="237" t="s">
        <v>7222</v>
      </c>
      <c r="T133" s="1">
        <v>9</v>
      </c>
      <c r="U133" s="1" t="str">
        <f t="shared" ref="U133:U144" si="13">S133&amp;T133</f>
        <v>5.0DL Muros de concreto armado de ductibilidad limitada9</v>
      </c>
      <c r="V133" s="1">
        <v>1</v>
      </c>
      <c r="AB133" s="1" t="s">
        <v>7216</v>
      </c>
      <c r="AC133" s="1" t="s">
        <v>128</v>
      </c>
      <c r="AD133" s="1" t="str">
        <f>AB133&amp;AC133</f>
        <v>12.0EE Estructuras especialesEE Estaciones De Tren</v>
      </c>
      <c r="AE133" s="1">
        <v>1</v>
      </c>
    </row>
    <row r="134" spans="19:31" x14ac:dyDescent="0.2">
      <c r="S134" s="237" t="s">
        <v>7222</v>
      </c>
      <c r="T134" s="1">
        <v>10</v>
      </c>
      <c r="U134" s="1" t="str">
        <f t="shared" si="13"/>
        <v>5.0DL Muros de concreto armado de ductibilidad limitada10</v>
      </c>
      <c r="V134" s="1">
        <v>1</v>
      </c>
      <c r="AB134" s="1" t="s">
        <v>7216</v>
      </c>
      <c r="AC134" s="1" t="s">
        <v>131</v>
      </c>
      <c r="AD134" s="1" t="str">
        <f>AB134&amp;AC134</f>
        <v>12.0EE Estructuras especialesEE Estructuras Especiales (Otros)</v>
      </c>
      <c r="AE134" s="1">
        <v>1</v>
      </c>
    </row>
    <row r="135" spans="19:31" x14ac:dyDescent="0.2">
      <c r="S135" s="237" t="s">
        <v>7222</v>
      </c>
      <c r="T135" s="1">
        <v>11</v>
      </c>
      <c r="U135" s="1" t="str">
        <f t="shared" si="13"/>
        <v>5.0DL Muros de concreto armado de ductibilidad limitada11</v>
      </c>
      <c r="V135" s="1">
        <v>1</v>
      </c>
    </row>
    <row r="136" spans="19:31" x14ac:dyDescent="0.2">
      <c r="S136" s="237" t="s">
        <v>7222</v>
      </c>
      <c r="T136" s="1">
        <v>12</v>
      </c>
      <c r="U136" s="1" t="str">
        <f t="shared" si="13"/>
        <v>5.0DL Muros de concreto armado de ductibilidad limitada12</v>
      </c>
      <c r="V136" s="1">
        <v>1</v>
      </c>
    </row>
    <row r="137" spans="19:31" x14ac:dyDescent="0.2">
      <c r="S137" s="237" t="s">
        <v>7222</v>
      </c>
      <c r="T137" s="1">
        <v>13</v>
      </c>
      <c r="U137" s="1" t="str">
        <f t="shared" si="13"/>
        <v>5.0DL Muros de concreto armado de ductibilidad limitada13</v>
      </c>
      <c r="V137" s="1">
        <v>1</v>
      </c>
    </row>
    <row r="138" spans="19:31" x14ac:dyDescent="0.2">
      <c r="S138" s="237" t="s">
        <v>7222</v>
      </c>
      <c r="T138" s="1">
        <v>14</v>
      </c>
      <c r="U138" s="1" t="str">
        <f t="shared" si="13"/>
        <v>5.0DL Muros de concreto armado de ductibilidad limitada14</v>
      </c>
      <c r="V138" s="1">
        <v>1</v>
      </c>
    </row>
    <row r="139" spans="19:31" x14ac:dyDescent="0.2">
      <c r="S139" s="237" t="s">
        <v>7222</v>
      </c>
      <c r="T139" s="1">
        <v>15</v>
      </c>
      <c r="U139" s="1" t="str">
        <f t="shared" si="13"/>
        <v>5.0DL Muros de concreto armado de ductibilidad limitada15</v>
      </c>
      <c r="V139" s="1">
        <v>1</v>
      </c>
    </row>
    <row r="140" spans="19:31" x14ac:dyDescent="0.2">
      <c r="S140" s="237" t="s">
        <v>7222</v>
      </c>
      <c r="T140" s="1">
        <v>16</v>
      </c>
      <c r="U140" s="1" t="str">
        <f t="shared" si="13"/>
        <v>5.0DL Muros de concreto armado de ductibilidad limitada16</v>
      </c>
      <c r="V140" s="1">
        <v>1</v>
      </c>
    </row>
    <row r="141" spans="19:31" x14ac:dyDescent="0.2">
      <c r="S141" s="237" t="s">
        <v>7222</v>
      </c>
      <c r="T141" s="1">
        <v>17</v>
      </c>
      <c r="U141" s="1" t="str">
        <f t="shared" si="13"/>
        <v>5.0DL Muros de concreto armado de ductibilidad limitada17</v>
      </c>
      <c r="V141" s="1">
        <v>1</v>
      </c>
    </row>
    <row r="142" spans="19:31" x14ac:dyDescent="0.2">
      <c r="S142" s="237" t="s">
        <v>7222</v>
      </c>
      <c r="T142" s="1">
        <v>18</v>
      </c>
      <c r="U142" s="1" t="str">
        <f t="shared" si="13"/>
        <v>5.0DL Muros de concreto armado de ductibilidad limitada18</v>
      </c>
      <c r="V142" s="1">
        <v>1</v>
      </c>
    </row>
    <row r="143" spans="19:31" x14ac:dyDescent="0.2">
      <c r="S143" s="237" t="s">
        <v>7222</v>
      </c>
      <c r="T143" s="1">
        <v>19</v>
      </c>
      <c r="U143" s="1" t="str">
        <f t="shared" si="13"/>
        <v>5.0DL Muros de concreto armado de ductibilidad limitada19</v>
      </c>
      <c r="V143" s="1">
        <v>1</v>
      </c>
    </row>
    <row r="144" spans="19:31" x14ac:dyDescent="0.2">
      <c r="S144" s="237" t="s">
        <v>7222</v>
      </c>
      <c r="T144" s="1">
        <v>20</v>
      </c>
      <c r="U144" s="1" t="str">
        <f t="shared" si="13"/>
        <v>5.0DL Muros de concreto armado de ductibilidad limitada20</v>
      </c>
      <c r="V144" s="1">
        <v>1</v>
      </c>
    </row>
    <row r="145" spans="19:22" x14ac:dyDescent="0.2">
      <c r="S145" s="237" t="s">
        <v>7221</v>
      </c>
      <c r="T145" s="1">
        <v>1</v>
      </c>
      <c r="U145" s="1" t="str">
        <f t="shared" ref="U145:U173" si="14">S145&amp;T145</f>
        <v>6.0EM Entramados de madera1</v>
      </c>
      <c r="V145" s="1">
        <v>1</v>
      </c>
    </row>
    <row r="146" spans="19:22" x14ac:dyDescent="0.2">
      <c r="S146" s="237" t="s">
        <v>7221</v>
      </c>
      <c r="T146" s="1">
        <v>2</v>
      </c>
      <c r="U146" s="1" t="str">
        <f t="shared" si="14"/>
        <v>6.0EM Entramados de madera2</v>
      </c>
      <c r="V146" s="1">
        <v>1</v>
      </c>
    </row>
    <row r="147" spans="19:22" x14ac:dyDescent="0.2">
      <c r="S147" s="237" t="s">
        <v>7221</v>
      </c>
      <c r="T147" s="1">
        <v>3</v>
      </c>
      <c r="U147" s="1" t="str">
        <f t="shared" si="14"/>
        <v>6.0EM Entramados de madera3</v>
      </c>
      <c r="V147" s="1">
        <v>1</v>
      </c>
    </row>
    <row r="148" spans="19:22" x14ac:dyDescent="0.2">
      <c r="S148" s="237" t="s">
        <v>4325</v>
      </c>
      <c r="T148" s="1">
        <v>1</v>
      </c>
      <c r="U148" s="1" t="str">
        <f t="shared" si="14"/>
        <v>7.0M1 Mamposteria De Arcilla Sin Refuerzo1</v>
      </c>
      <c r="V148" s="1">
        <v>1</v>
      </c>
    </row>
    <row r="149" spans="19:22" x14ac:dyDescent="0.2">
      <c r="S149" s="237" t="s">
        <v>4325</v>
      </c>
      <c r="T149" s="1">
        <v>2</v>
      </c>
      <c r="U149" s="1" t="str">
        <f t="shared" si="14"/>
        <v>7.0M1 Mamposteria De Arcilla Sin Refuerzo2</v>
      </c>
      <c r="V149" s="1">
        <v>1</v>
      </c>
    </row>
    <row r="150" spans="19:22" x14ac:dyDescent="0.2">
      <c r="S150" s="237" t="s">
        <v>4325</v>
      </c>
      <c r="T150" s="1">
        <v>3</v>
      </c>
      <c r="U150" s="1" t="str">
        <f t="shared" si="14"/>
        <v>7.0M1 Mamposteria De Arcilla Sin Refuerzo3</v>
      </c>
      <c r="V150" s="1">
        <v>1</v>
      </c>
    </row>
    <row r="151" spans="19:22" x14ac:dyDescent="0.2">
      <c r="S151" s="237" t="s">
        <v>4325</v>
      </c>
      <c r="T151" s="1">
        <v>4</v>
      </c>
      <c r="U151" s="1" t="str">
        <f t="shared" si="14"/>
        <v>7.0M1 Mamposteria De Arcilla Sin Refuerzo4</v>
      </c>
      <c r="V151" s="1">
        <v>1</v>
      </c>
    </row>
    <row r="152" spans="19:22" x14ac:dyDescent="0.2">
      <c r="S152" s="237" t="s">
        <v>4325</v>
      </c>
      <c r="T152" s="1">
        <v>5</v>
      </c>
      <c r="U152" s="1" t="str">
        <f t="shared" si="14"/>
        <v>7.0M1 Mamposteria De Arcilla Sin Refuerzo5</v>
      </c>
      <c r="V152" s="1">
        <v>1</v>
      </c>
    </row>
    <row r="153" spans="19:22" x14ac:dyDescent="0.2">
      <c r="S153" s="237" t="s">
        <v>4325</v>
      </c>
      <c r="T153" s="1">
        <v>6</v>
      </c>
      <c r="U153" s="1" t="str">
        <f t="shared" si="14"/>
        <v>7.0M1 Mamposteria De Arcilla Sin Refuerzo6</v>
      </c>
      <c r="V153" s="1">
        <v>1</v>
      </c>
    </row>
    <row r="154" spans="19:22" x14ac:dyDescent="0.2">
      <c r="S154" s="237" t="s">
        <v>7219</v>
      </c>
      <c r="T154" s="1">
        <v>1</v>
      </c>
      <c r="U154" s="1" t="str">
        <f t="shared" si="14"/>
        <v>8.0M2R Mamposteria de arcilla o confinada con diafragmas rígidos1</v>
      </c>
      <c r="V154" s="1">
        <v>1</v>
      </c>
    </row>
    <row r="155" spans="19:22" x14ac:dyDescent="0.2">
      <c r="S155" s="237" t="s">
        <v>7219</v>
      </c>
      <c r="T155" s="1">
        <v>2</v>
      </c>
      <c r="U155" s="1" t="str">
        <f t="shared" si="14"/>
        <v>8.0M2R Mamposteria de arcilla o confinada con diafragmas rígidos2</v>
      </c>
      <c r="V155" s="1">
        <v>1</v>
      </c>
    </row>
    <row r="156" spans="19:22" x14ac:dyDescent="0.2">
      <c r="S156" s="237" t="s">
        <v>7219</v>
      </c>
      <c r="T156" s="1">
        <v>3</v>
      </c>
      <c r="U156" s="1" t="str">
        <f t="shared" si="14"/>
        <v>8.0M2R Mamposteria de arcilla o confinada con diafragmas rígidos3</v>
      </c>
      <c r="V156" s="1">
        <v>1</v>
      </c>
    </row>
    <row r="157" spans="19:22" x14ac:dyDescent="0.2">
      <c r="S157" s="237" t="s">
        <v>7219</v>
      </c>
      <c r="T157" s="1">
        <v>4</v>
      </c>
      <c r="U157" s="1" t="str">
        <f t="shared" si="14"/>
        <v>8.0M2R Mamposteria de arcilla o confinada con diafragmas rígidos4</v>
      </c>
      <c r="V157" s="1">
        <v>1</v>
      </c>
    </row>
    <row r="158" spans="19:22" x14ac:dyDescent="0.2">
      <c r="S158" s="237" t="s">
        <v>7219</v>
      </c>
      <c r="T158" s="1">
        <v>5</v>
      </c>
      <c r="U158" s="1" t="str">
        <f t="shared" si="14"/>
        <v>8.0M2R Mamposteria de arcilla o confinada con diafragmas rígidos5</v>
      </c>
      <c r="V158" s="1">
        <v>1</v>
      </c>
    </row>
    <row r="159" spans="19:22" x14ac:dyDescent="0.2">
      <c r="S159" s="237" t="s">
        <v>7219</v>
      </c>
      <c r="T159" s="1">
        <v>6</v>
      </c>
      <c r="U159" s="1" t="str">
        <f t="shared" si="14"/>
        <v>8.0M2R Mamposteria de arcilla o confinada con diafragmas rígidos6</v>
      </c>
      <c r="V159" s="1">
        <v>1</v>
      </c>
    </row>
    <row r="160" spans="19:22" x14ac:dyDescent="0.2">
      <c r="S160" s="237" t="s">
        <v>7218</v>
      </c>
      <c r="T160" s="1">
        <v>1</v>
      </c>
      <c r="U160" s="1" t="str">
        <f t="shared" si="14"/>
        <v>9.0M2F Mamposteria de arcilla o confinada con diafragmas flexibles1</v>
      </c>
      <c r="V160" s="1">
        <v>1</v>
      </c>
    </row>
    <row r="161" spans="19:22" x14ac:dyDescent="0.2">
      <c r="S161" s="237" t="s">
        <v>7218</v>
      </c>
      <c r="T161" s="1">
        <v>2</v>
      </c>
      <c r="U161" s="1" t="str">
        <f t="shared" si="14"/>
        <v>9.0M2F Mamposteria de arcilla o confinada con diafragmas flexibles2</v>
      </c>
      <c r="V161" s="1">
        <v>1</v>
      </c>
    </row>
    <row r="162" spans="19:22" x14ac:dyDescent="0.2">
      <c r="S162" s="237" t="s">
        <v>7218</v>
      </c>
      <c r="T162" s="1">
        <v>3</v>
      </c>
      <c r="U162" s="1" t="str">
        <f t="shared" si="14"/>
        <v>9.0M2F Mamposteria de arcilla o confinada con diafragmas flexibles3</v>
      </c>
      <c r="V162" s="1">
        <v>1</v>
      </c>
    </row>
    <row r="163" spans="19:22" x14ac:dyDescent="0.2">
      <c r="S163" s="237" t="s">
        <v>7218</v>
      </c>
      <c r="T163" s="1">
        <v>4</v>
      </c>
      <c r="U163" s="1" t="str">
        <f t="shared" si="14"/>
        <v>9.0M2F Mamposteria de arcilla o confinada con diafragmas flexibles4</v>
      </c>
      <c r="V163" s="1">
        <v>1</v>
      </c>
    </row>
    <row r="164" spans="19:22" x14ac:dyDescent="0.2">
      <c r="S164" s="237" t="s">
        <v>7218</v>
      </c>
      <c r="T164" s="1">
        <v>5</v>
      </c>
      <c r="U164" s="1" t="str">
        <f t="shared" si="14"/>
        <v>9.0M2F Mamposteria de arcilla o confinada con diafragmas flexibles5</v>
      </c>
      <c r="V164" s="1">
        <v>1</v>
      </c>
    </row>
    <row r="165" spans="19:22" x14ac:dyDescent="0.2">
      <c r="S165" s="237" t="s">
        <v>7218</v>
      </c>
      <c r="T165" s="1">
        <v>6</v>
      </c>
      <c r="U165" s="1" t="str">
        <f t="shared" si="14"/>
        <v>9.0M2F Mamposteria de arcilla o confinada con diafragmas flexibles6</v>
      </c>
      <c r="V165" s="1">
        <v>1</v>
      </c>
    </row>
    <row r="166" spans="19:22" x14ac:dyDescent="0.2">
      <c r="S166" s="237" t="s">
        <v>7227</v>
      </c>
      <c r="T166" s="1">
        <v>1</v>
      </c>
      <c r="U166" s="1" t="str">
        <f t="shared" si="14"/>
        <v>10.0M3 Construccion informal en albañileria1</v>
      </c>
      <c r="V166" s="1">
        <v>1</v>
      </c>
    </row>
    <row r="167" spans="19:22" x14ac:dyDescent="0.2">
      <c r="S167" s="237" t="s">
        <v>7227</v>
      </c>
      <c r="T167" s="1">
        <v>2</v>
      </c>
      <c r="U167" s="1" t="str">
        <f t="shared" si="14"/>
        <v>10.0M3 Construccion informal en albañileria2</v>
      </c>
      <c r="V167" s="1">
        <v>1</v>
      </c>
    </row>
    <row r="168" spans="19:22" x14ac:dyDescent="0.2">
      <c r="S168" s="237" t="s">
        <v>7227</v>
      </c>
      <c r="T168" s="1">
        <v>3</v>
      </c>
      <c r="U168" s="1" t="str">
        <f t="shared" si="14"/>
        <v>10.0M3 Construccion informal en albañileria3</v>
      </c>
      <c r="V168" s="1">
        <v>1</v>
      </c>
    </row>
    <row r="169" spans="19:22" x14ac:dyDescent="0.2">
      <c r="S169" s="237" t="s">
        <v>7217</v>
      </c>
      <c r="T169" s="1">
        <v>1</v>
      </c>
      <c r="U169" s="1" t="str">
        <f t="shared" si="14"/>
        <v>11.0IC Estructuras industriales / comerciales1</v>
      </c>
      <c r="V169" s="1">
        <v>1</v>
      </c>
    </row>
    <row r="170" spans="19:22" x14ac:dyDescent="0.2">
      <c r="S170" s="237" t="s">
        <v>7217</v>
      </c>
      <c r="T170" s="1">
        <v>2</v>
      </c>
      <c r="U170" s="1" t="str">
        <f t="shared" si="14"/>
        <v>11.0IC Estructuras industriales / comerciales2</v>
      </c>
      <c r="V170" s="1">
        <v>1</v>
      </c>
    </row>
    <row r="171" spans="19:22" x14ac:dyDescent="0.2">
      <c r="S171" s="237" t="s">
        <v>7217</v>
      </c>
      <c r="T171" s="1">
        <v>3</v>
      </c>
      <c r="U171" s="1" t="str">
        <f t="shared" si="14"/>
        <v>11.0IC Estructuras industriales / comerciales3</v>
      </c>
      <c r="V171" s="1">
        <v>1</v>
      </c>
    </row>
    <row r="172" spans="19:22" x14ac:dyDescent="0.2">
      <c r="S172" s="237" t="s">
        <v>7217</v>
      </c>
      <c r="T172" s="1">
        <v>4</v>
      </c>
      <c r="U172" s="1" t="str">
        <f t="shared" si="14"/>
        <v>11.0IC Estructuras industriales / comerciales4</v>
      </c>
      <c r="V172" s="1">
        <v>1</v>
      </c>
    </row>
    <row r="173" spans="19:22" x14ac:dyDescent="0.2">
      <c r="S173" s="237" t="s">
        <v>7217</v>
      </c>
      <c r="T173" s="1">
        <v>5</v>
      </c>
      <c r="U173" s="1" t="str">
        <f t="shared" si="14"/>
        <v>11.0IC Estructuras industriales / comerciales5</v>
      </c>
      <c r="V173" s="1">
        <v>1</v>
      </c>
    </row>
    <row r="174" spans="19:22" x14ac:dyDescent="0.2">
      <c r="S174" s="237" t="s">
        <v>7216</v>
      </c>
      <c r="T174" s="1">
        <v>1</v>
      </c>
      <c r="U174" s="1" t="str">
        <f t="shared" ref="U174:U183" si="15">S174&amp;T174</f>
        <v>12.0EE Estructuras especiales1</v>
      </c>
      <c r="V174" s="1">
        <v>1</v>
      </c>
    </row>
    <row r="175" spans="19:22" x14ac:dyDescent="0.2">
      <c r="S175" s="237" t="s">
        <v>7216</v>
      </c>
      <c r="T175" s="1">
        <v>2</v>
      </c>
      <c r="U175" s="1" t="str">
        <f t="shared" si="15"/>
        <v>12.0EE Estructuras especiales2</v>
      </c>
      <c r="V175" s="1">
        <v>1</v>
      </c>
    </row>
    <row r="176" spans="19:22" x14ac:dyDescent="0.2">
      <c r="S176" s="237" t="s">
        <v>7216</v>
      </c>
      <c r="T176" s="1">
        <v>3</v>
      </c>
      <c r="U176" s="1" t="str">
        <f t="shared" si="15"/>
        <v>12.0EE Estructuras especiales3</v>
      </c>
      <c r="V176" s="1">
        <v>1</v>
      </c>
    </row>
    <row r="177" spans="19:22" x14ac:dyDescent="0.2">
      <c r="S177" s="237" t="s">
        <v>7216</v>
      </c>
      <c r="T177" s="1">
        <v>4</v>
      </c>
      <c r="U177" s="1" t="str">
        <f t="shared" si="15"/>
        <v>12.0EE Estructuras especiales4</v>
      </c>
      <c r="V177" s="1">
        <v>1</v>
      </c>
    </row>
    <row r="178" spans="19:22" x14ac:dyDescent="0.2">
      <c r="S178" s="237" t="s">
        <v>7216</v>
      </c>
      <c r="T178" s="1">
        <v>5</v>
      </c>
      <c r="U178" s="1" t="str">
        <f t="shared" si="15"/>
        <v>12.0EE Estructuras especiales5</v>
      </c>
      <c r="V178" s="1">
        <v>1</v>
      </c>
    </row>
    <row r="179" spans="19:22" x14ac:dyDescent="0.2">
      <c r="S179" s="237" t="s">
        <v>7216</v>
      </c>
      <c r="T179" s="1">
        <v>6</v>
      </c>
      <c r="U179" s="1" t="str">
        <f t="shared" si="15"/>
        <v>12.0EE Estructuras especiales6</v>
      </c>
      <c r="V179" s="1">
        <v>1</v>
      </c>
    </row>
    <row r="180" spans="19:22" x14ac:dyDescent="0.2">
      <c r="S180" s="237" t="s">
        <v>7216</v>
      </c>
      <c r="T180" s="1">
        <v>7</v>
      </c>
      <c r="U180" s="1" t="str">
        <f t="shared" si="15"/>
        <v>12.0EE Estructuras especiales7</v>
      </c>
      <c r="V180" s="1">
        <v>1</v>
      </c>
    </row>
    <row r="181" spans="19:22" x14ac:dyDescent="0.2">
      <c r="S181" s="237" t="s">
        <v>7216</v>
      </c>
      <c r="T181" s="1">
        <v>8</v>
      </c>
      <c r="U181" s="1" t="str">
        <f t="shared" si="15"/>
        <v>12.0EE Estructuras especiales8</v>
      </c>
      <c r="V181" s="1">
        <v>1</v>
      </c>
    </row>
    <row r="182" spans="19:22" x14ac:dyDescent="0.2">
      <c r="S182" s="237" t="s">
        <v>7216</v>
      </c>
      <c r="T182" s="1">
        <v>9</v>
      </c>
      <c r="U182" s="1" t="str">
        <f t="shared" si="15"/>
        <v>12.0EE Estructuras especiales9</v>
      </c>
      <c r="V182" s="1">
        <v>1</v>
      </c>
    </row>
    <row r="183" spans="19:22" x14ac:dyDescent="0.2">
      <c r="S183" s="237" t="s">
        <v>7216</v>
      </c>
      <c r="T183" s="1">
        <v>10</v>
      </c>
      <c r="U183" s="1" t="str">
        <f t="shared" si="15"/>
        <v>12.0EE Estructuras especiales10</v>
      </c>
      <c r="V183" s="1">
        <v>1</v>
      </c>
    </row>
    <row r="184" spans="19:22" x14ac:dyDescent="0.2">
      <c r="S184" s="237" t="s">
        <v>7216</v>
      </c>
      <c r="T184" s="1">
        <v>11</v>
      </c>
      <c r="U184" s="1" t="str">
        <f>S184&amp;T184</f>
        <v>12.0EE Estructuras especiales11</v>
      </c>
      <c r="V184" s="1">
        <v>1</v>
      </c>
    </row>
    <row r="185" spans="19:22" x14ac:dyDescent="0.2">
      <c r="S185" s="237" t="s">
        <v>7216</v>
      </c>
      <c r="T185" s="1">
        <v>12</v>
      </c>
      <c r="U185" s="1" t="str">
        <f>S185&amp;T185</f>
        <v>12.0EE Estructuras especiales12</v>
      </c>
      <c r="V185" s="1">
        <v>1</v>
      </c>
    </row>
    <row r="186" spans="19:22" x14ac:dyDescent="0.2">
      <c r="S186" s="237" t="s">
        <v>7216</v>
      </c>
      <c r="T186" s="1">
        <v>13</v>
      </c>
      <c r="U186" s="1" t="str">
        <f>S186&amp;T186</f>
        <v>12.0EE Estructuras especiales13</v>
      </c>
      <c r="V186" s="1">
        <v>1</v>
      </c>
    </row>
    <row r="187" spans="19:22" x14ac:dyDescent="0.2">
      <c r="S187" s="237" t="s">
        <v>7216</v>
      </c>
      <c r="T187" s="1">
        <v>14</v>
      </c>
      <c r="U187" s="1" t="str">
        <f>S187&amp;T187</f>
        <v>12.0EE Estructuras especiales14</v>
      </c>
      <c r="V187" s="1">
        <v>1</v>
      </c>
    </row>
    <row r="188" spans="19:22" x14ac:dyDescent="0.2">
      <c r="S188" s="237" t="s">
        <v>7216</v>
      </c>
      <c r="T188" s="1">
        <v>15</v>
      </c>
      <c r="U188" s="1" t="str">
        <f>S188&amp;T188</f>
        <v>12.0EE Estructuras especiales15</v>
      </c>
      <c r="V188" s="1">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5"/>
  </sheetPr>
  <dimension ref="A1:XFA608"/>
  <sheetViews>
    <sheetView showGridLines="0" zoomScale="140" zoomScaleNormal="140" workbookViewId="0">
      <selection activeCell="C11" sqref="C11"/>
    </sheetView>
  </sheetViews>
  <sheetFormatPr baseColWidth="10" defaultColWidth="10.85546875" defaultRowHeight="11.25" x14ac:dyDescent="0.2"/>
  <cols>
    <col min="1" max="1" width="12.42578125" style="1" bestFit="1" customWidth="1"/>
    <col min="2" max="2" width="12.85546875" style="1" bestFit="1" customWidth="1"/>
    <col min="3" max="3" width="22.5703125" style="1" bestFit="1" customWidth="1"/>
    <col min="4" max="4" width="9.85546875" style="1" bestFit="1" customWidth="1"/>
    <col min="5" max="5" width="31" style="1" bestFit="1" customWidth="1"/>
    <col min="6" max="6" width="18.140625" style="1" customWidth="1"/>
    <col min="7" max="7" width="14.85546875" style="1" customWidth="1"/>
    <col min="8" max="8" width="9.42578125" style="1" customWidth="1"/>
    <col min="9" max="9" width="127.85546875" style="1" bestFit="1" customWidth="1"/>
    <col min="10" max="12" width="10.85546875" style="1"/>
    <col min="13" max="13" width="45.5703125" style="1" bestFit="1" customWidth="1"/>
    <col min="14" max="14" width="45.28515625" style="1" bestFit="1" customWidth="1"/>
    <col min="15" max="15" width="45.28515625" style="1" customWidth="1"/>
    <col min="16" max="17" width="10.85546875" style="1"/>
    <col min="18" max="18" width="6" style="1" bestFit="1" customWidth="1"/>
    <col min="19" max="19" width="91.85546875" style="1" bestFit="1" customWidth="1"/>
    <col min="20" max="20" width="48.28515625" style="1" bestFit="1" customWidth="1"/>
    <col min="21" max="21" width="47.5703125" style="1" bestFit="1" customWidth="1"/>
    <col min="22" max="16384" width="10.85546875" style="1"/>
  </cols>
  <sheetData>
    <row r="1" spans="1:22 16381:16381" s="13" customFormat="1" x14ac:dyDescent="0.2">
      <c r="A1" s="13" t="s">
        <v>45</v>
      </c>
      <c r="B1" s="13" t="s">
        <v>46</v>
      </c>
      <c r="C1" s="13" t="s">
        <v>47</v>
      </c>
      <c r="D1" s="13" t="s">
        <v>48</v>
      </c>
      <c r="E1" s="13" t="s">
        <v>49</v>
      </c>
      <c r="F1" s="13" t="s">
        <v>4810</v>
      </c>
      <c r="G1" s="14" t="s">
        <v>50</v>
      </c>
      <c r="H1" s="14" t="s">
        <v>51</v>
      </c>
      <c r="I1" s="14" t="s">
        <v>52</v>
      </c>
      <c r="J1" s="15" t="s">
        <v>53</v>
      </c>
      <c r="K1" s="15" t="s">
        <v>54</v>
      </c>
      <c r="L1" s="15" t="s">
        <v>55</v>
      </c>
      <c r="M1" s="15" t="s">
        <v>56</v>
      </c>
      <c r="N1" s="14" t="s">
        <v>57</v>
      </c>
      <c r="O1" s="15" t="s">
        <v>3690</v>
      </c>
      <c r="P1" s="15" t="s">
        <v>3231</v>
      </c>
      <c r="Q1" s="15" t="s">
        <v>3239</v>
      </c>
      <c r="R1" s="15" t="s">
        <v>3315</v>
      </c>
      <c r="S1" s="15" t="s">
        <v>3596</v>
      </c>
      <c r="T1" s="15" t="s">
        <v>3597</v>
      </c>
      <c r="U1" s="15" t="s">
        <v>3598</v>
      </c>
      <c r="V1" s="15" t="s">
        <v>4207</v>
      </c>
      <c r="XFA1" s="13" t="s">
        <v>3716</v>
      </c>
    </row>
    <row r="2" spans="1:22 16381:16381" x14ac:dyDescent="0.2">
      <c r="A2" s="1" t="s">
        <v>3314</v>
      </c>
      <c r="B2" s="1" t="s">
        <v>18</v>
      </c>
      <c r="C2" s="1" t="s">
        <v>4321</v>
      </c>
      <c r="D2" s="1" t="s">
        <v>20</v>
      </c>
      <c r="E2" s="1" t="s">
        <v>43</v>
      </c>
      <c r="F2" s="160" t="s">
        <v>4811</v>
      </c>
      <c r="G2" s="1" t="s">
        <v>44</v>
      </c>
      <c r="H2" s="1">
        <v>111</v>
      </c>
      <c r="I2" s="1" t="s">
        <v>58</v>
      </c>
      <c r="J2" s="6">
        <v>1</v>
      </c>
      <c r="K2" s="6">
        <v>1</v>
      </c>
      <c r="L2" s="6">
        <f ca="1">YEAR(TODAY())</f>
        <v>2025</v>
      </c>
      <c r="M2" s="1" t="s">
        <v>7226</v>
      </c>
      <c r="N2" s="17" t="s">
        <v>3906</v>
      </c>
      <c r="O2" s="16" t="s">
        <v>3713</v>
      </c>
      <c r="P2" s="16" t="s">
        <v>3232</v>
      </c>
      <c r="Q2" s="16" t="s">
        <v>3240</v>
      </c>
      <c r="R2" s="219" t="s">
        <v>3316</v>
      </c>
      <c r="S2" s="221" t="s">
        <v>6564</v>
      </c>
      <c r="T2" s="221" t="s">
        <v>3367</v>
      </c>
      <c r="U2" s="221" t="s">
        <v>3599</v>
      </c>
      <c r="V2" s="222" t="s">
        <v>430</v>
      </c>
      <c r="XFA2" s="1" t="s">
        <v>3717</v>
      </c>
    </row>
    <row r="3" spans="1:22 16381:16381" x14ac:dyDescent="0.2">
      <c r="A3" s="1" t="s">
        <v>3227</v>
      </c>
      <c r="B3" s="1" t="s">
        <v>3</v>
      </c>
      <c r="C3" s="1" t="s">
        <v>59</v>
      </c>
      <c r="D3" s="1" t="s">
        <v>60</v>
      </c>
      <c r="E3" s="1" t="s">
        <v>4598</v>
      </c>
      <c r="F3" s="160" t="s">
        <v>4812</v>
      </c>
      <c r="H3" s="1">
        <v>112</v>
      </c>
      <c r="I3" s="1" t="s">
        <v>61</v>
      </c>
      <c r="J3" s="6">
        <v>2</v>
      </c>
      <c r="K3" s="6">
        <v>2</v>
      </c>
      <c r="L3" s="6"/>
      <c r="M3" s="1" t="s">
        <v>7225</v>
      </c>
      <c r="N3" s="16" t="s">
        <v>3907</v>
      </c>
      <c r="O3" s="16" t="s">
        <v>3713</v>
      </c>
      <c r="P3" s="16" t="s">
        <v>4310</v>
      </c>
      <c r="Q3" s="16" t="s">
        <v>3241</v>
      </c>
      <c r="R3" s="220" t="s">
        <v>3317</v>
      </c>
      <c r="S3" s="24" t="s">
        <v>6565</v>
      </c>
      <c r="T3" s="24" t="s">
        <v>3367</v>
      </c>
      <c r="U3" s="24" t="s">
        <v>4208</v>
      </c>
      <c r="V3" s="222" t="s">
        <v>430</v>
      </c>
      <c r="XFA3" s="1" t="s">
        <v>3718</v>
      </c>
    </row>
    <row r="4" spans="1:22 16381:16381" x14ac:dyDescent="0.2">
      <c r="A4" s="1" t="s">
        <v>11</v>
      </c>
      <c r="B4" s="1" t="s">
        <v>64</v>
      </c>
      <c r="C4" s="1" t="s">
        <v>3313</v>
      </c>
      <c r="D4" s="1" t="s">
        <v>17</v>
      </c>
      <c r="E4" s="1" t="s">
        <v>4599</v>
      </c>
      <c r="F4" s="160" t="s">
        <v>4813</v>
      </c>
      <c r="H4" s="1">
        <v>113</v>
      </c>
      <c r="I4" s="1" t="s">
        <v>4528</v>
      </c>
      <c r="J4" s="6">
        <v>3</v>
      </c>
      <c r="K4" s="6">
        <v>3</v>
      </c>
      <c r="L4" s="6"/>
      <c r="M4" s="1" t="s">
        <v>7224</v>
      </c>
      <c r="N4" s="16" t="s">
        <v>3908</v>
      </c>
      <c r="O4" s="16" t="s">
        <v>3713</v>
      </c>
      <c r="P4" s="16"/>
      <c r="S4" s="24" t="s">
        <v>6566</v>
      </c>
      <c r="T4" s="24" t="s">
        <v>3367</v>
      </c>
      <c r="U4" s="24" t="s">
        <v>3600</v>
      </c>
      <c r="V4" s="222" t="s">
        <v>414</v>
      </c>
      <c r="XFA4" s="1" t="s">
        <v>3719</v>
      </c>
    </row>
    <row r="5" spans="1:22 16381:16381" x14ac:dyDescent="0.2">
      <c r="A5" s="1" t="s">
        <v>16</v>
      </c>
      <c r="B5" s="1" t="s">
        <v>3234</v>
      </c>
      <c r="C5" s="1" t="s">
        <v>4322</v>
      </c>
      <c r="D5" s="1" t="s">
        <v>66</v>
      </c>
      <c r="E5" s="1" t="s">
        <v>4600</v>
      </c>
      <c r="F5" s="160" t="s">
        <v>4814</v>
      </c>
      <c r="H5" s="1">
        <v>114</v>
      </c>
      <c r="I5" s="1" t="s">
        <v>67</v>
      </c>
      <c r="J5" s="6">
        <v>4</v>
      </c>
      <c r="K5" s="6">
        <v>4</v>
      </c>
      <c r="L5" s="6"/>
      <c r="M5" s="1" t="s">
        <v>7223</v>
      </c>
      <c r="N5" s="16" t="s">
        <v>3913</v>
      </c>
      <c r="O5" s="16" t="s">
        <v>3713</v>
      </c>
      <c r="P5" s="16"/>
      <c r="S5" s="24" t="s">
        <v>6567</v>
      </c>
      <c r="T5" s="24" t="s">
        <v>3368</v>
      </c>
      <c r="U5" s="24" t="s">
        <v>3599</v>
      </c>
      <c r="V5" s="222" t="s">
        <v>430</v>
      </c>
      <c r="XFA5" s="1" t="s">
        <v>3720</v>
      </c>
    </row>
    <row r="6" spans="1:22 16381:16381" x14ac:dyDescent="0.2">
      <c r="A6" s="1" t="s">
        <v>63</v>
      </c>
      <c r="B6" s="1" t="s">
        <v>65</v>
      </c>
      <c r="C6" s="1" t="s">
        <v>70</v>
      </c>
      <c r="D6" s="1" t="s">
        <v>71</v>
      </c>
      <c r="E6" s="1" t="s">
        <v>4601</v>
      </c>
      <c r="F6" s="160" t="s">
        <v>4815</v>
      </c>
      <c r="H6" s="1">
        <v>115</v>
      </c>
      <c r="I6" s="1" t="s">
        <v>72</v>
      </c>
      <c r="J6" s="6">
        <v>5</v>
      </c>
      <c r="K6" s="6">
        <v>5</v>
      </c>
      <c r="L6" s="6"/>
      <c r="M6" s="1" t="s">
        <v>7222</v>
      </c>
      <c r="N6" s="16" t="s">
        <v>3909</v>
      </c>
      <c r="O6" s="16" t="s">
        <v>3713</v>
      </c>
      <c r="P6" s="16"/>
      <c r="S6" s="24" t="s">
        <v>6568</v>
      </c>
      <c r="T6" s="24" t="s">
        <v>3368</v>
      </c>
      <c r="U6" s="24" t="s">
        <v>4208</v>
      </c>
      <c r="V6" s="222" t="s">
        <v>430</v>
      </c>
      <c r="XFA6" s="1" t="s">
        <v>3721</v>
      </c>
    </row>
    <row r="7" spans="1:22 16381:16381" x14ac:dyDescent="0.2">
      <c r="A7" s="1" t="s">
        <v>4318</v>
      </c>
      <c r="C7" s="1" t="s">
        <v>74</v>
      </c>
      <c r="E7" s="1" t="s">
        <v>4602</v>
      </c>
      <c r="F7" s="160" t="s">
        <v>4816</v>
      </c>
      <c r="H7" s="1">
        <v>116</v>
      </c>
      <c r="I7" s="1" t="s">
        <v>75</v>
      </c>
      <c r="J7" s="6">
        <v>6</v>
      </c>
      <c r="K7" s="6">
        <v>6</v>
      </c>
      <c r="L7" s="6"/>
      <c r="M7" s="1" t="s">
        <v>7221</v>
      </c>
      <c r="N7" s="16" t="s">
        <v>3910</v>
      </c>
      <c r="O7" s="16" t="s">
        <v>3713</v>
      </c>
      <c r="P7" s="16"/>
      <c r="S7" s="24" t="s">
        <v>6569</v>
      </c>
      <c r="T7" s="24" t="s">
        <v>3368</v>
      </c>
      <c r="U7" s="24" t="s">
        <v>4209</v>
      </c>
      <c r="V7" s="222" t="s">
        <v>434</v>
      </c>
      <c r="XFA7" s="1" t="s">
        <v>3722</v>
      </c>
    </row>
    <row r="8" spans="1:22 16381:16381" x14ac:dyDescent="0.2">
      <c r="A8" s="1" t="s">
        <v>4319</v>
      </c>
      <c r="C8" s="1" t="s">
        <v>20</v>
      </c>
      <c r="E8" s="1" t="s">
        <v>4603</v>
      </c>
      <c r="F8" s="160" t="s">
        <v>4817</v>
      </c>
      <c r="H8" s="1">
        <v>119</v>
      </c>
      <c r="I8" s="1" t="s">
        <v>76</v>
      </c>
      <c r="J8" s="6">
        <v>7</v>
      </c>
      <c r="K8" s="6">
        <v>7</v>
      </c>
      <c r="L8" s="6"/>
      <c r="M8" s="1" t="s">
        <v>7220</v>
      </c>
      <c r="N8" s="16" t="s">
        <v>3914</v>
      </c>
      <c r="O8" s="16" t="s">
        <v>3713</v>
      </c>
      <c r="P8" s="16"/>
      <c r="S8" s="24" t="s">
        <v>6570</v>
      </c>
      <c r="T8" s="24" t="s">
        <v>3368</v>
      </c>
      <c r="U8" s="24" t="s">
        <v>3600</v>
      </c>
      <c r="V8" s="222" t="s">
        <v>414</v>
      </c>
      <c r="XFA8" s="1" t="s">
        <v>3723</v>
      </c>
    </row>
    <row r="9" spans="1:22 16381:16381" x14ac:dyDescent="0.2">
      <c r="A9" s="1" t="s">
        <v>83</v>
      </c>
      <c r="C9" s="1" t="s">
        <v>4326</v>
      </c>
      <c r="E9" s="1" t="s">
        <v>4604</v>
      </c>
      <c r="F9" s="160" t="s">
        <v>4818</v>
      </c>
      <c r="H9" s="1">
        <v>121</v>
      </c>
      <c r="I9" s="1" t="s">
        <v>78</v>
      </c>
      <c r="J9" s="6">
        <v>8</v>
      </c>
      <c r="K9" s="6">
        <v>8</v>
      </c>
      <c r="L9" s="6"/>
      <c r="M9" s="1" t="s">
        <v>7219</v>
      </c>
      <c r="N9" s="16" t="s">
        <v>3915</v>
      </c>
      <c r="O9" s="16" t="s">
        <v>3713</v>
      </c>
      <c r="P9" s="16"/>
      <c r="S9" s="24" t="s">
        <v>6571</v>
      </c>
      <c r="T9" s="24" t="s">
        <v>3369</v>
      </c>
      <c r="U9" s="24" t="s">
        <v>3599</v>
      </c>
      <c r="V9" s="222" t="s">
        <v>430</v>
      </c>
      <c r="XFA9" s="1" t="s">
        <v>3724</v>
      </c>
    </row>
    <row r="10" spans="1:22 16381:16381" x14ac:dyDescent="0.2">
      <c r="A10" s="1" t="s">
        <v>87</v>
      </c>
      <c r="C10" s="1" t="s">
        <v>80</v>
      </c>
      <c r="E10" s="1" t="s">
        <v>4605</v>
      </c>
      <c r="F10" s="160" t="s">
        <v>4819</v>
      </c>
      <c r="H10" s="1">
        <v>122</v>
      </c>
      <c r="I10" s="1" t="s">
        <v>81</v>
      </c>
      <c r="J10" s="6">
        <v>9</v>
      </c>
      <c r="K10" s="6">
        <v>9</v>
      </c>
      <c r="L10" s="6"/>
      <c r="M10" s="1" t="s">
        <v>7218</v>
      </c>
      <c r="N10" s="16" t="s">
        <v>3911</v>
      </c>
      <c r="O10" s="16" t="s">
        <v>3713</v>
      </c>
      <c r="P10" s="16"/>
      <c r="S10" s="24" t="s">
        <v>6572</v>
      </c>
      <c r="T10" s="24" t="s">
        <v>3369</v>
      </c>
      <c r="U10" s="24" t="s">
        <v>4208</v>
      </c>
      <c r="V10" s="222" t="s">
        <v>434</v>
      </c>
      <c r="XFA10" s="1" t="s">
        <v>3725</v>
      </c>
    </row>
    <row r="11" spans="1:22 16381:16381" x14ac:dyDescent="0.2">
      <c r="A11" s="1" t="s">
        <v>91</v>
      </c>
      <c r="C11" s="1" t="s">
        <v>4529</v>
      </c>
      <c r="E11" s="1" t="s">
        <v>4606</v>
      </c>
      <c r="F11" s="160" t="s">
        <v>4820</v>
      </c>
      <c r="H11" s="1">
        <v>123</v>
      </c>
      <c r="I11" s="1" t="s">
        <v>4327</v>
      </c>
      <c r="J11" s="6">
        <v>10</v>
      </c>
      <c r="K11" s="6">
        <v>10</v>
      </c>
      <c r="L11" s="6"/>
      <c r="M11" s="1" t="s">
        <v>7227</v>
      </c>
      <c r="N11" s="16" t="s">
        <v>3912</v>
      </c>
      <c r="O11" s="16" t="s">
        <v>3713</v>
      </c>
      <c r="P11" s="16"/>
      <c r="S11" s="24" t="s">
        <v>6573</v>
      </c>
      <c r="T11" s="24" t="s">
        <v>3369</v>
      </c>
      <c r="U11" s="24" t="s">
        <v>4210</v>
      </c>
      <c r="V11" s="222" t="s">
        <v>434</v>
      </c>
      <c r="XFA11" s="1" t="s">
        <v>3726</v>
      </c>
    </row>
    <row r="12" spans="1:22 16381:16381" x14ac:dyDescent="0.2">
      <c r="A12" s="1" t="s">
        <v>94</v>
      </c>
      <c r="C12" s="1" t="s">
        <v>84</v>
      </c>
      <c r="E12" s="1" t="s">
        <v>4607</v>
      </c>
      <c r="F12" s="160" t="s">
        <v>4821</v>
      </c>
      <c r="H12" s="1">
        <v>124</v>
      </c>
      <c r="I12" s="1" t="s">
        <v>85</v>
      </c>
      <c r="J12" s="6">
        <v>11</v>
      </c>
      <c r="K12" s="6">
        <v>11</v>
      </c>
      <c r="L12" s="6"/>
      <c r="M12" s="1" t="s">
        <v>7217</v>
      </c>
      <c r="N12" s="16" t="s">
        <v>3917</v>
      </c>
      <c r="O12" s="16" t="s">
        <v>3691</v>
      </c>
      <c r="P12" s="16"/>
      <c r="S12" s="24" t="s">
        <v>6574</v>
      </c>
      <c r="T12" s="24" t="s">
        <v>3370</v>
      </c>
      <c r="U12" s="24" t="s">
        <v>3600</v>
      </c>
      <c r="V12" s="222" t="s">
        <v>414</v>
      </c>
      <c r="XFA12" s="1" t="s">
        <v>3727</v>
      </c>
    </row>
    <row r="13" spans="1:22 16381:16381" x14ac:dyDescent="0.2">
      <c r="A13" s="1" t="s">
        <v>97</v>
      </c>
      <c r="C13" s="1" t="s">
        <v>88</v>
      </c>
      <c r="E13" s="1" t="s">
        <v>4608</v>
      </c>
      <c r="F13" s="160" t="s">
        <v>4822</v>
      </c>
      <c r="H13" s="1">
        <v>125</v>
      </c>
      <c r="I13" s="1" t="s">
        <v>89</v>
      </c>
      <c r="J13" s="6">
        <v>12</v>
      </c>
      <c r="K13" s="6">
        <v>12</v>
      </c>
      <c r="L13" s="6"/>
      <c r="M13" s="1" t="s">
        <v>7216</v>
      </c>
      <c r="N13" s="16" t="s">
        <v>3918</v>
      </c>
      <c r="O13" s="16" t="s">
        <v>3692</v>
      </c>
      <c r="P13" s="16"/>
      <c r="S13" s="24" t="s">
        <v>6575</v>
      </c>
      <c r="T13" s="24" t="s">
        <v>3370</v>
      </c>
      <c r="U13" s="24" t="s">
        <v>3601</v>
      </c>
      <c r="V13" s="222" t="s">
        <v>450</v>
      </c>
      <c r="XFA13" s="1" t="s">
        <v>3728</v>
      </c>
    </row>
    <row r="14" spans="1:22 16381:16381" x14ac:dyDescent="0.2">
      <c r="A14" s="1" t="s">
        <v>4320</v>
      </c>
      <c r="C14" s="1" t="s">
        <v>4530</v>
      </c>
      <c r="E14" s="1" t="s">
        <v>4609</v>
      </c>
      <c r="F14" s="160" t="s">
        <v>4823</v>
      </c>
      <c r="H14" s="1">
        <v>126</v>
      </c>
      <c r="I14" s="1" t="s">
        <v>92</v>
      </c>
      <c r="J14" s="6">
        <v>13</v>
      </c>
      <c r="K14" s="6">
        <v>13</v>
      </c>
      <c r="L14" s="6"/>
      <c r="M14" s="6"/>
      <c r="N14" s="16" t="s">
        <v>3919</v>
      </c>
      <c r="O14" s="16" t="s">
        <v>3693</v>
      </c>
      <c r="P14" s="16"/>
      <c r="S14" s="24" t="s">
        <v>6576</v>
      </c>
      <c r="T14" s="24" t="s">
        <v>3371</v>
      </c>
      <c r="U14" s="24" t="s">
        <v>3371</v>
      </c>
      <c r="V14" s="222" t="s">
        <v>414</v>
      </c>
      <c r="XFA14" s="1" t="s">
        <v>3729</v>
      </c>
    </row>
    <row r="15" spans="1:22 16381:16381" x14ac:dyDescent="0.2">
      <c r="A15" s="1" t="s">
        <v>105</v>
      </c>
      <c r="C15" s="1" t="s">
        <v>3286</v>
      </c>
      <c r="E15" s="1" t="s">
        <v>4610</v>
      </c>
      <c r="F15" s="160" t="s">
        <v>4824</v>
      </c>
      <c r="H15" s="1">
        <v>127</v>
      </c>
      <c r="I15" s="1" t="s">
        <v>95</v>
      </c>
      <c r="J15" s="6">
        <v>14</v>
      </c>
      <c r="K15" s="6">
        <v>14</v>
      </c>
      <c r="L15" s="6"/>
      <c r="M15" s="6"/>
      <c r="N15" s="16" t="s">
        <v>3920</v>
      </c>
      <c r="O15" s="16" t="s">
        <v>3694</v>
      </c>
      <c r="P15" s="16"/>
      <c r="S15" s="24" t="s">
        <v>6577</v>
      </c>
      <c r="T15" s="24" t="s">
        <v>3372</v>
      </c>
      <c r="U15" s="24" t="s">
        <v>3602</v>
      </c>
      <c r="V15" s="222" t="s">
        <v>414</v>
      </c>
      <c r="XFA15" s="1" t="s">
        <v>3730</v>
      </c>
    </row>
    <row r="16" spans="1:22 16381:16381" x14ac:dyDescent="0.2">
      <c r="A16" s="1" t="s">
        <v>4247</v>
      </c>
      <c r="C16" s="1" t="s">
        <v>98</v>
      </c>
      <c r="E16" s="1" t="s">
        <v>4611</v>
      </c>
      <c r="F16" s="160" t="s">
        <v>4825</v>
      </c>
      <c r="H16" s="1">
        <v>128</v>
      </c>
      <c r="I16" s="1" t="s">
        <v>4531</v>
      </c>
      <c r="J16" s="6">
        <v>15</v>
      </c>
      <c r="K16" s="6">
        <v>15</v>
      </c>
      <c r="L16" s="6"/>
      <c r="M16" s="6"/>
      <c r="N16" s="16" t="s">
        <v>3921</v>
      </c>
      <c r="O16" s="16" t="s">
        <v>3695</v>
      </c>
      <c r="P16" s="16"/>
      <c r="S16" s="24" t="s">
        <v>6578</v>
      </c>
      <c r="T16" s="24" t="s">
        <v>3372</v>
      </c>
      <c r="U16" s="24" t="s">
        <v>3603</v>
      </c>
      <c r="V16" s="222" t="s">
        <v>434</v>
      </c>
      <c r="XFA16" s="1" t="s">
        <v>3731</v>
      </c>
    </row>
    <row r="17" spans="3:22 16381:16381" x14ac:dyDescent="0.2">
      <c r="C17" s="1" t="s">
        <v>100</v>
      </c>
      <c r="E17" s="1" t="s">
        <v>4612</v>
      </c>
      <c r="F17" s="160" t="s">
        <v>4826</v>
      </c>
      <c r="H17" s="1">
        <v>129</v>
      </c>
      <c r="I17" s="1" t="s">
        <v>76</v>
      </c>
      <c r="J17" s="6">
        <v>16</v>
      </c>
      <c r="K17" s="6"/>
      <c r="N17" s="16" t="s">
        <v>3922</v>
      </c>
      <c r="O17" s="16" t="s">
        <v>3696</v>
      </c>
      <c r="P17" s="16"/>
      <c r="S17" s="24" t="s">
        <v>6579</v>
      </c>
      <c r="T17" s="24" t="s">
        <v>3372</v>
      </c>
      <c r="U17" s="24" t="s">
        <v>3600</v>
      </c>
      <c r="V17" s="222" t="s">
        <v>414</v>
      </c>
      <c r="XFA17" s="1" t="s">
        <v>3732</v>
      </c>
    </row>
    <row r="18" spans="3:22 16381:16381" x14ac:dyDescent="0.2">
      <c r="C18" s="1" t="s">
        <v>102</v>
      </c>
      <c r="E18" s="1" t="s">
        <v>4613</v>
      </c>
      <c r="F18" s="160" t="s">
        <v>4827</v>
      </c>
      <c r="H18" s="1">
        <v>130</v>
      </c>
      <c r="I18" s="1" t="s">
        <v>103</v>
      </c>
      <c r="J18" s="6">
        <v>17</v>
      </c>
      <c r="K18" s="6"/>
      <c r="N18" s="16" t="s">
        <v>3923</v>
      </c>
      <c r="O18" s="16" t="s">
        <v>4532</v>
      </c>
      <c r="P18" s="16"/>
      <c r="S18" s="24" t="s">
        <v>6580</v>
      </c>
      <c r="T18" s="24" t="s">
        <v>3373</v>
      </c>
      <c r="U18" s="24" t="s">
        <v>3373</v>
      </c>
      <c r="V18" s="222" t="s">
        <v>450</v>
      </c>
      <c r="XFA18" s="1" t="s">
        <v>3733</v>
      </c>
    </row>
    <row r="19" spans="3:22 16381:16381" x14ac:dyDescent="0.2">
      <c r="C19" s="1" t="s">
        <v>60</v>
      </c>
      <c r="E19" s="1" t="s">
        <v>4614</v>
      </c>
      <c r="F19" s="160" t="s">
        <v>4828</v>
      </c>
      <c r="H19" s="1">
        <v>141</v>
      </c>
      <c r="I19" s="1" t="s">
        <v>4328</v>
      </c>
      <c r="J19" s="6">
        <v>18</v>
      </c>
      <c r="K19" s="6"/>
      <c r="N19" s="16" t="s">
        <v>3924</v>
      </c>
      <c r="O19" s="16" t="s">
        <v>3698</v>
      </c>
      <c r="P19" s="16"/>
      <c r="S19" s="24" t="s">
        <v>6581</v>
      </c>
      <c r="T19" s="24" t="s">
        <v>3374</v>
      </c>
      <c r="U19" s="24" t="s">
        <v>3599</v>
      </c>
      <c r="V19" s="222" t="s">
        <v>430</v>
      </c>
      <c r="XFA19" s="1" t="s">
        <v>3734</v>
      </c>
    </row>
    <row r="20" spans="3:22 16381:16381" x14ac:dyDescent="0.2">
      <c r="C20" s="1" t="s">
        <v>73</v>
      </c>
      <c r="E20" s="1" t="s">
        <v>4615</v>
      </c>
      <c r="F20" s="160" t="s">
        <v>4829</v>
      </c>
      <c r="H20" s="1">
        <v>142</v>
      </c>
      <c r="I20" s="1" t="s">
        <v>4329</v>
      </c>
      <c r="J20" s="6">
        <v>19</v>
      </c>
      <c r="K20" s="6"/>
      <c r="N20" s="16" t="s">
        <v>3925</v>
      </c>
      <c r="O20" s="16" t="s">
        <v>3699</v>
      </c>
      <c r="P20" s="16"/>
      <c r="S20" s="24" t="s">
        <v>6582</v>
      </c>
      <c r="T20" s="24" t="s">
        <v>3374</v>
      </c>
      <c r="U20" s="24" t="s">
        <v>4208</v>
      </c>
      <c r="V20" s="222" t="s">
        <v>430</v>
      </c>
      <c r="XFA20" s="1" t="s">
        <v>3735</v>
      </c>
    </row>
    <row r="21" spans="3:22 16381:16381" x14ac:dyDescent="0.2">
      <c r="C21" s="1" t="s">
        <v>77</v>
      </c>
      <c r="E21" s="1" t="s">
        <v>4616</v>
      </c>
      <c r="F21" s="160" t="s">
        <v>4830</v>
      </c>
      <c r="H21" s="1">
        <v>143</v>
      </c>
      <c r="I21" s="1" t="s">
        <v>4533</v>
      </c>
      <c r="J21" s="6">
        <v>20</v>
      </c>
      <c r="K21" s="6"/>
      <c r="N21" s="16" t="s">
        <v>3926</v>
      </c>
      <c r="O21" s="16" t="s">
        <v>4534</v>
      </c>
      <c r="P21" s="16"/>
      <c r="S21" s="24" t="s">
        <v>6583</v>
      </c>
      <c r="T21" s="24" t="s">
        <v>3374</v>
      </c>
      <c r="U21" s="24" t="s">
        <v>4209</v>
      </c>
      <c r="V21" s="222" t="s">
        <v>434</v>
      </c>
      <c r="XFA21" s="1" t="s">
        <v>3736</v>
      </c>
    </row>
    <row r="22" spans="3:22 16381:16381" x14ac:dyDescent="0.2">
      <c r="C22" s="1" t="s">
        <v>4323</v>
      </c>
      <c r="E22" s="1" t="s">
        <v>4617</v>
      </c>
      <c r="F22" s="160" t="s">
        <v>4831</v>
      </c>
      <c r="H22" s="1">
        <v>144</v>
      </c>
      <c r="I22" s="1" t="s">
        <v>4330</v>
      </c>
      <c r="J22" s="6">
        <v>21</v>
      </c>
      <c r="K22" s="6"/>
      <c r="N22" s="16" t="s">
        <v>3927</v>
      </c>
      <c r="O22" s="16" t="s">
        <v>4331</v>
      </c>
      <c r="P22" s="16"/>
      <c r="S22" s="24" t="s">
        <v>6584</v>
      </c>
      <c r="T22" s="24" t="s">
        <v>3374</v>
      </c>
      <c r="U22" s="24" t="s">
        <v>3600</v>
      </c>
      <c r="V22" s="222" t="s">
        <v>414</v>
      </c>
      <c r="XFA22" s="1" t="s">
        <v>3737</v>
      </c>
    </row>
    <row r="23" spans="3:22 16381:16381" x14ac:dyDescent="0.2">
      <c r="C23" s="1" t="s">
        <v>4324</v>
      </c>
      <c r="E23" s="1" t="s">
        <v>4618</v>
      </c>
      <c r="F23" s="160" t="s">
        <v>4832</v>
      </c>
      <c r="H23" s="1">
        <v>145</v>
      </c>
      <c r="I23" s="1" t="s">
        <v>4332</v>
      </c>
      <c r="J23" s="6">
        <v>22</v>
      </c>
      <c r="K23" s="6"/>
      <c r="N23" s="16" t="s">
        <v>3928</v>
      </c>
      <c r="O23" s="16" t="s">
        <v>3702</v>
      </c>
      <c r="P23" s="16"/>
      <c r="S23" s="24" t="s">
        <v>6585</v>
      </c>
      <c r="T23" s="24" t="s">
        <v>3375</v>
      </c>
      <c r="U23" s="24" t="s">
        <v>4208</v>
      </c>
      <c r="V23" s="222" t="s">
        <v>430</v>
      </c>
      <c r="XFA23" s="1" t="s">
        <v>3738</v>
      </c>
    </row>
    <row r="24" spans="3:22 16381:16381" x14ac:dyDescent="0.2">
      <c r="C24" s="1" t="s">
        <v>7229</v>
      </c>
      <c r="E24" s="1" t="s">
        <v>4619</v>
      </c>
      <c r="F24" s="160" t="s">
        <v>4833</v>
      </c>
      <c r="H24" s="1">
        <v>146</v>
      </c>
      <c r="I24" s="1" t="s">
        <v>4333</v>
      </c>
      <c r="J24" s="6">
        <v>23</v>
      </c>
      <c r="K24" s="6"/>
      <c r="N24" s="16" t="s">
        <v>3929</v>
      </c>
      <c r="O24" s="16" t="s">
        <v>3703</v>
      </c>
      <c r="P24" s="16"/>
      <c r="S24" s="24" t="s">
        <v>6586</v>
      </c>
      <c r="T24" s="24" t="s">
        <v>3376</v>
      </c>
      <c r="U24" s="24" t="s">
        <v>3376</v>
      </c>
      <c r="V24" s="222" t="s">
        <v>414</v>
      </c>
      <c r="XFA24" s="1" t="s">
        <v>4334</v>
      </c>
    </row>
    <row r="25" spans="3:22 16381:16381" x14ac:dyDescent="0.2">
      <c r="C25" s="1" t="s">
        <v>111</v>
      </c>
      <c r="E25" s="1" t="s">
        <v>4620</v>
      </c>
      <c r="F25" s="160" t="s">
        <v>4834</v>
      </c>
      <c r="H25" s="1">
        <v>149</v>
      </c>
      <c r="I25" s="1" t="s">
        <v>4335</v>
      </c>
      <c r="J25" s="6">
        <v>24</v>
      </c>
      <c r="K25" s="6"/>
      <c r="N25" s="16" t="s">
        <v>3930</v>
      </c>
      <c r="O25" s="16" t="s">
        <v>3711</v>
      </c>
      <c r="P25" s="16"/>
      <c r="S25" s="24" t="s">
        <v>6587</v>
      </c>
      <c r="T25" s="24" t="s">
        <v>3377</v>
      </c>
      <c r="U25" s="24" t="s">
        <v>4208</v>
      </c>
      <c r="V25" s="222" t="s">
        <v>430</v>
      </c>
      <c r="XFA25" s="1" t="s">
        <v>4336</v>
      </c>
    </row>
    <row r="26" spans="3:22 16381:16381" x14ac:dyDescent="0.2">
      <c r="C26" s="1" t="s">
        <v>113</v>
      </c>
      <c r="E26" s="1" t="s">
        <v>4621</v>
      </c>
      <c r="F26" s="160" t="s">
        <v>4835</v>
      </c>
      <c r="H26" s="1">
        <v>150</v>
      </c>
      <c r="I26" s="1" t="s">
        <v>4337</v>
      </c>
      <c r="J26" s="6">
        <v>25</v>
      </c>
      <c r="K26" s="6"/>
      <c r="N26" s="16" t="s">
        <v>3931</v>
      </c>
      <c r="O26" s="16" t="s">
        <v>3704</v>
      </c>
      <c r="P26" s="16"/>
      <c r="S26" s="24" t="s">
        <v>6588</v>
      </c>
      <c r="T26" s="24" t="s">
        <v>3377</v>
      </c>
      <c r="U26" s="24" t="s">
        <v>3600</v>
      </c>
      <c r="V26" s="222" t="s">
        <v>414</v>
      </c>
      <c r="XFA26" s="1" t="s">
        <v>3739</v>
      </c>
    </row>
    <row r="27" spans="3:22 16381:16381" x14ac:dyDescent="0.2">
      <c r="C27" s="1" t="s">
        <v>19</v>
      </c>
      <c r="E27" s="1" t="s">
        <v>4622</v>
      </c>
      <c r="H27" s="1">
        <v>161</v>
      </c>
      <c r="I27" s="1" t="s">
        <v>114</v>
      </c>
      <c r="J27" s="6">
        <v>26</v>
      </c>
      <c r="K27" s="6"/>
      <c r="N27" s="16" t="s">
        <v>3932</v>
      </c>
      <c r="O27" s="16" t="s">
        <v>3705</v>
      </c>
      <c r="P27" s="16"/>
      <c r="S27" s="24" t="s">
        <v>6589</v>
      </c>
      <c r="T27" s="24" t="s">
        <v>3378</v>
      </c>
      <c r="U27" s="24" t="s">
        <v>3600</v>
      </c>
      <c r="V27" s="222" t="s">
        <v>414</v>
      </c>
      <c r="XFA27" s="1" t="s">
        <v>3740</v>
      </c>
    </row>
    <row r="28" spans="3:22 16381:16381" x14ac:dyDescent="0.2">
      <c r="C28" s="1" t="s">
        <v>117</v>
      </c>
      <c r="E28" s="1" t="s">
        <v>4623</v>
      </c>
      <c r="H28" s="1">
        <v>162</v>
      </c>
      <c r="I28" s="1" t="s">
        <v>4338</v>
      </c>
      <c r="J28" s="6">
        <v>27</v>
      </c>
      <c r="K28" s="6"/>
      <c r="N28" s="16" t="s">
        <v>3933</v>
      </c>
      <c r="O28" s="16" t="s">
        <v>3706</v>
      </c>
      <c r="P28" s="16"/>
      <c r="S28" s="24" t="s">
        <v>6590</v>
      </c>
      <c r="T28" s="24" t="s">
        <v>3379</v>
      </c>
      <c r="U28" s="24" t="s">
        <v>3600</v>
      </c>
      <c r="V28" s="222" t="s">
        <v>414</v>
      </c>
      <c r="XFA28" s="1" t="s">
        <v>3741</v>
      </c>
    </row>
    <row r="29" spans="3:22 16381:16381" x14ac:dyDescent="0.2">
      <c r="C29" s="1" t="s">
        <v>119</v>
      </c>
      <c r="E29" s="1" t="s">
        <v>4624</v>
      </c>
      <c r="H29" s="1">
        <v>163</v>
      </c>
      <c r="I29" s="1" t="s">
        <v>3290</v>
      </c>
      <c r="J29" s="6">
        <v>28</v>
      </c>
      <c r="K29" s="6"/>
      <c r="N29" s="16" t="s">
        <v>3934</v>
      </c>
      <c r="O29" s="16" t="s">
        <v>4339</v>
      </c>
      <c r="P29" s="16"/>
      <c r="S29" s="24" t="s">
        <v>6591</v>
      </c>
      <c r="T29" s="24" t="s">
        <v>3380</v>
      </c>
      <c r="U29" s="24" t="s">
        <v>3380</v>
      </c>
      <c r="V29" s="222" t="s">
        <v>414</v>
      </c>
      <c r="XFA29" s="1" t="s">
        <v>3742</v>
      </c>
    </row>
    <row r="30" spans="3:22 16381:16381" x14ac:dyDescent="0.2">
      <c r="C30" s="1" t="s">
        <v>3309</v>
      </c>
      <c r="E30" s="1" t="s">
        <v>4625</v>
      </c>
      <c r="H30" s="1">
        <v>164</v>
      </c>
      <c r="I30" s="1" t="s">
        <v>120</v>
      </c>
      <c r="J30" s="6">
        <v>29</v>
      </c>
      <c r="K30" s="6"/>
      <c r="N30" s="16" t="s">
        <v>3935</v>
      </c>
      <c r="O30" s="16" t="s">
        <v>3707</v>
      </c>
      <c r="P30" s="16"/>
      <c r="S30" s="24" t="s">
        <v>6592</v>
      </c>
      <c r="T30" s="24" t="s">
        <v>3380</v>
      </c>
      <c r="U30" s="24" t="s">
        <v>3602</v>
      </c>
      <c r="V30" s="222" t="s">
        <v>414</v>
      </c>
      <c r="XFA30" s="1" t="s">
        <v>3743</v>
      </c>
    </row>
    <row r="31" spans="3:22 16381:16381" x14ac:dyDescent="0.2">
      <c r="C31" s="1" t="s">
        <v>3310</v>
      </c>
      <c r="E31" s="1" t="s">
        <v>4626</v>
      </c>
      <c r="H31" s="1">
        <v>170</v>
      </c>
      <c r="I31" s="1" t="s">
        <v>122</v>
      </c>
      <c r="J31" s="6">
        <v>30</v>
      </c>
      <c r="K31" s="6"/>
      <c r="N31" s="16" t="s">
        <v>3936</v>
      </c>
      <c r="O31" s="16" t="s">
        <v>4535</v>
      </c>
      <c r="P31" s="16"/>
      <c r="S31" s="24" t="s">
        <v>6593</v>
      </c>
      <c r="T31" s="24" t="s">
        <v>3381</v>
      </c>
      <c r="U31" s="24" t="s">
        <v>4208</v>
      </c>
      <c r="V31" s="222" t="s">
        <v>430</v>
      </c>
      <c r="XFA31" s="1" t="s">
        <v>3744</v>
      </c>
    </row>
    <row r="32" spans="3:22 16381:16381" x14ac:dyDescent="0.2">
      <c r="C32" s="1" t="s">
        <v>3311</v>
      </c>
      <c r="E32" s="1" t="s">
        <v>4627</v>
      </c>
      <c r="H32" s="1">
        <v>210</v>
      </c>
      <c r="I32" s="1" t="s">
        <v>124</v>
      </c>
      <c r="J32" s="6">
        <v>31</v>
      </c>
      <c r="K32" s="6"/>
      <c r="N32" s="16" t="s">
        <v>3937</v>
      </c>
      <c r="O32" s="16" t="s">
        <v>4536</v>
      </c>
      <c r="P32" s="16"/>
      <c r="S32" s="24" t="s">
        <v>6594</v>
      </c>
      <c r="T32" s="24" t="s">
        <v>3382</v>
      </c>
      <c r="U32" s="24" t="s">
        <v>3604</v>
      </c>
      <c r="V32" s="222" t="s">
        <v>450</v>
      </c>
      <c r="XFA32" s="1" t="s">
        <v>3745</v>
      </c>
    </row>
    <row r="33" spans="3:22 16381:16381" x14ac:dyDescent="0.2">
      <c r="C33" s="1" t="s">
        <v>3312</v>
      </c>
      <c r="E33" s="1" t="s">
        <v>4628</v>
      </c>
      <c r="H33" s="1">
        <v>220</v>
      </c>
      <c r="I33" s="1" t="s">
        <v>125</v>
      </c>
      <c r="J33" s="6">
        <v>32</v>
      </c>
      <c r="K33" s="6"/>
      <c r="N33" s="16" t="s">
        <v>3938</v>
      </c>
      <c r="O33" s="16" t="s">
        <v>3710</v>
      </c>
      <c r="P33" s="16"/>
      <c r="S33" s="24" t="s">
        <v>6595</v>
      </c>
      <c r="T33" s="24" t="s">
        <v>3382</v>
      </c>
      <c r="U33" s="24" t="s">
        <v>3606</v>
      </c>
      <c r="V33" s="222" t="s">
        <v>450</v>
      </c>
      <c r="XFA33" s="1" t="s">
        <v>3746</v>
      </c>
    </row>
    <row r="34" spans="3:22 16381:16381" x14ac:dyDescent="0.2">
      <c r="C34" s="1" t="s">
        <v>129</v>
      </c>
      <c r="E34" s="1" t="s">
        <v>4629</v>
      </c>
      <c r="H34" s="1">
        <v>230</v>
      </c>
      <c r="I34" s="1" t="s">
        <v>127</v>
      </c>
      <c r="J34" s="6">
        <v>33</v>
      </c>
      <c r="K34" s="6"/>
      <c r="N34" s="16" t="s">
        <v>3939</v>
      </c>
      <c r="O34" s="16" t="s">
        <v>3712</v>
      </c>
      <c r="P34" s="16"/>
      <c r="S34" s="24" t="s">
        <v>6596</v>
      </c>
      <c r="T34" s="24" t="s">
        <v>3382</v>
      </c>
      <c r="U34" s="24" t="s">
        <v>3605</v>
      </c>
      <c r="V34" s="222" t="s">
        <v>450</v>
      </c>
      <c r="XFA34" s="1" t="s">
        <v>3747</v>
      </c>
    </row>
    <row r="35" spans="3:22 16381:16381" x14ac:dyDescent="0.2">
      <c r="E35" s="1" t="s">
        <v>4630</v>
      </c>
      <c r="H35" s="1">
        <v>240</v>
      </c>
      <c r="I35" s="1" t="s">
        <v>130</v>
      </c>
      <c r="J35" s="6">
        <v>34</v>
      </c>
      <c r="K35" s="6"/>
      <c r="P35" s="16"/>
      <c r="S35" s="24" t="s">
        <v>6597</v>
      </c>
      <c r="T35" s="24" t="s">
        <v>3382</v>
      </c>
      <c r="U35" s="24" t="s">
        <v>3607</v>
      </c>
      <c r="V35" s="222" t="s">
        <v>450</v>
      </c>
      <c r="XFA35" s="1" t="s">
        <v>3748</v>
      </c>
    </row>
    <row r="36" spans="3:22 16381:16381" x14ac:dyDescent="0.2">
      <c r="E36" s="1" t="s">
        <v>4631</v>
      </c>
      <c r="H36" s="1">
        <v>311</v>
      </c>
      <c r="I36" s="1" t="s">
        <v>4340</v>
      </c>
      <c r="J36" s="6">
        <v>35</v>
      </c>
      <c r="K36" s="6"/>
      <c r="S36" s="24" t="s">
        <v>6598</v>
      </c>
      <c r="T36" s="24" t="s">
        <v>3383</v>
      </c>
      <c r="U36" s="24" t="s">
        <v>3599</v>
      </c>
      <c r="V36" s="222" t="s">
        <v>430</v>
      </c>
      <c r="XFA36" s="1" t="s">
        <v>3749</v>
      </c>
    </row>
    <row r="37" spans="3:22 16381:16381" x14ac:dyDescent="0.2">
      <c r="E37" s="1" t="s">
        <v>4632</v>
      </c>
      <c r="H37" s="1">
        <v>312</v>
      </c>
      <c r="I37" s="1" t="s">
        <v>132</v>
      </c>
      <c r="J37" s="6">
        <v>36</v>
      </c>
      <c r="K37" s="6"/>
      <c r="S37" s="24" t="s">
        <v>6599</v>
      </c>
      <c r="T37" s="24" t="s">
        <v>3383</v>
      </c>
      <c r="U37" s="24" t="s">
        <v>4208</v>
      </c>
      <c r="V37" s="222" t="s">
        <v>430</v>
      </c>
      <c r="XFA37" s="1" t="s">
        <v>3750</v>
      </c>
    </row>
    <row r="38" spans="3:22 16381:16381" x14ac:dyDescent="0.2">
      <c r="E38" s="1" t="s">
        <v>4633</v>
      </c>
      <c r="H38" s="1">
        <v>321</v>
      </c>
      <c r="I38" s="1" t="s">
        <v>4341</v>
      </c>
      <c r="J38" s="6">
        <v>37</v>
      </c>
      <c r="K38" s="6"/>
      <c r="S38" s="24" t="s">
        <v>6600</v>
      </c>
      <c r="T38" s="24" t="s">
        <v>3383</v>
      </c>
      <c r="U38" s="24" t="s">
        <v>4209</v>
      </c>
      <c r="V38" s="222" t="s">
        <v>434</v>
      </c>
      <c r="XFA38" s="1" t="s">
        <v>3751</v>
      </c>
    </row>
    <row r="39" spans="3:22 16381:16381" x14ac:dyDescent="0.2">
      <c r="E39" s="1" t="s">
        <v>4634</v>
      </c>
      <c r="H39" s="1">
        <v>322</v>
      </c>
      <c r="I39" s="1" t="s">
        <v>133</v>
      </c>
      <c r="J39" s="6">
        <v>38</v>
      </c>
      <c r="K39" s="6"/>
      <c r="S39" s="24" t="s">
        <v>6601</v>
      </c>
      <c r="T39" s="24" t="s">
        <v>3383</v>
      </c>
      <c r="U39" s="24" t="s">
        <v>3600</v>
      </c>
      <c r="V39" s="222" t="s">
        <v>414</v>
      </c>
      <c r="XFA39" s="1" t="s">
        <v>3752</v>
      </c>
    </row>
    <row r="40" spans="3:22 16381:16381" x14ac:dyDescent="0.2">
      <c r="E40" s="1" t="s">
        <v>4635</v>
      </c>
      <c r="H40" s="1">
        <v>510</v>
      </c>
      <c r="I40" s="1" t="s">
        <v>134</v>
      </c>
      <c r="J40" s="6">
        <v>39</v>
      </c>
      <c r="K40" s="6"/>
      <c r="S40" s="24" t="s">
        <v>6602</v>
      </c>
      <c r="T40" s="24" t="s">
        <v>3384</v>
      </c>
      <c r="U40" s="24" t="s">
        <v>3599</v>
      </c>
      <c r="V40" s="222" t="s">
        <v>430</v>
      </c>
      <c r="XFA40" s="1" t="s">
        <v>3753</v>
      </c>
    </row>
    <row r="41" spans="3:22 16381:16381" x14ac:dyDescent="0.2">
      <c r="E41" s="1" t="s">
        <v>4636</v>
      </c>
      <c r="H41" s="1">
        <v>520</v>
      </c>
      <c r="I41" s="1" t="s">
        <v>135</v>
      </c>
      <c r="J41" s="6">
        <v>40</v>
      </c>
      <c r="K41" s="6"/>
      <c r="S41" s="24" t="s">
        <v>6603</v>
      </c>
      <c r="T41" s="24" t="s">
        <v>3384</v>
      </c>
      <c r="U41" s="24" t="s">
        <v>4208</v>
      </c>
      <c r="V41" s="222" t="s">
        <v>430</v>
      </c>
      <c r="XFA41" s="1" t="s">
        <v>3754</v>
      </c>
    </row>
    <row r="42" spans="3:22 16381:16381" x14ac:dyDescent="0.2">
      <c r="E42" s="1" t="s">
        <v>4637</v>
      </c>
      <c r="H42" s="1">
        <v>610</v>
      </c>
      <c r="I42" s="1" t="s">
        <v>136</v>
      </c>
      <c r="J42" s="6">
        <v>41</v>
      </c>
      <c r="S42" s="24" t="s">
        <v>6604</v>
      </c>
      <c r="T42" s="24" t="s">
        <v>3384</v>
      </c>
      <c r="U42" s="24" t="s">
        <v>4209</v>
      </c>
      <c r="V42" s="222" t="s">
        <v>434</v>
      </c>
      <c r="XFA42" s="1" t="s">
        <v>3755</v>
      </c>
    </row>
    <row r="43" spans="3:22 16381:16381" x14ac:dyDescent="0.2">
      <c r="E43" s="1" t="s">
        <v>4638</v>
      </c>
      <c r="H43" s="1">
        <v>620</v>
      </c>
      <c r="I43" s="1" t="s">
        <v>137</v>
      </c>
      <c r="J43" s="6">
        <v>42</v>
      </c>
      <c r="S43" s="24" t="s">
        <v>6605</v>
      </c>
      <c r="T43" s="24" t="s">
        <v>3384</v>
      </c>
      <c r="U43" s="24" t="s">
        <v>3600</v>
      </c>
      <c r="V43" s="222" t="s">
        <v>414</v>
      </c>
      <c r="XFA43" s="1" t="s">
        <v>3756</v>
      </c>
    </row>
    <row r="44" spans="3:22 16381:16381" x14ac:dyDescent="0.2">
      <c r="E44" s="1" t="s">
        <v>4639</v>
      </c>
      <c r="H44" s="1">
        <v>710</v>
      </c>
      <c r="I44" s="1" t="s">
        <v>138</v>
      </c>
      <c r="J44" s="6">
        <v>43</v>
      </c>
      <c r="S44" s="24" t="s">
        <v>6606</v>
      </c>
      <c r="T44" s="24" t="s">
        <v>3385</v>
      </c>
      <c r="U44" s="24" t="s">
        <v>3599</v>
      </c>
      <c r="V44" s="222" t="s">
        <v>430</v>
      </c>
      <c r="XFA44" s="1" t="s">
        <v>3757</v>
      </c>
    </row>
    <row r="45" spans="3:22 16381:16381" x14ac:dyDescent="0.2">
      <c r="E45" s="1" t="s">
        <v>4640</v>
      </c>
      <c r="H45" s="1">
        <v>721</v>
      </c>
      <c r="I45" s="1" t="s">
        <v>139</v>
      </c>
      <c r="J45" s="6">
        <v>44</v>
      </c>
      <c r="S45" s="24" t="s">
        <v>6607</v>
      </c>
      <c r="T45" s="24" t="s">
        <v>3385</v>
      </c>
      <c r="U45" s="24" t="s">
        <v>4208</v>
      </c>
      <c r="V45" s="222" t="s">
        <v>430</v>
      </c>
      <c r="XFA45" s="1" t="s">
        <v>3758</v>
      </c>
    </row>
    <row r="46" spans="3:22 16381:16381" x14ac:dyDescent="0.2">
      <c r="E46" s="1" t="s">
        <v>4641</v>
      </c>
      <c r="H46" s="1">
        <v>729</v>
      </c>
      <c r="I46" s="1" t="s">
        <v>4342</v>
      </c>
      <c r="J46" s="6">
        <v>45</v>
      </c>
      <c r="S46" s="24" t="s">
        <v>6608</v>
      </c>
      <c r="T46" s="24" t="s">
        <v>3385</v>
      </c>
      <c r="U46" s="24" t="s">
        <v>4209</v>
      </c>
      <c r="V46" s="222" t="s">
        <v>434</v>
      </c>
      <c r="XFA46" s="1" t="s">
        <v>3759</v>
      </c>
    </row>
    <row r="47" spans="3:22 16381:16381" x14ac:dyDescent="0.2">
      <c r="E47" s="1" t="s">
        <v>4642</v>
      </c>
      <c r="H47" s="1">
        <v>810</v>
      </c>
      <c r="I47" s="1" t="s">
        <v>140</v>
      </c>
      <c r="J47" s="6">
        <v>46</v>
      </c>
      <c r="S47" s="24" t="s">
        <v>6609</v>
      </c>
      <c r="T47" s="24" t="s">
        <v>3385</v>
      </c>
      <c r="U47" s="24" t="s">
        <v>3600</v>
      </c>
      <c r="V47" s="222" t="s">
        <v>414</v>
      </c>
      <c r="XFA47" s="1" t="s">
        <v>3760</v>
      </c>
    </row>
    <row r="48" spans="3:22 16381:16381" x14ac:dyDescent="0.2">
      <c r="E48" s="1" t="s">
        <v>4643</v>
      </c>
      <c r="H48" s="1">
        <v>891</v>
      </c>
      <c r="I48" s="1" t="s">
        <v>4343</v>
      </c>
      <c r="J48" s="6">
        <v>47</v>
      </c>
      <c r="S48" s="24" t="s">
        <v>6610</v>
      </c>
      <c r="T48" s="24" t="s">
        <v>3386</v>
      </c>
      <c r="U48" s="24" t="s">
        <v>4208</v>
      </c>
      <c r="V48" s="222" t="s">
        <v>430</v>
      </c>
      <c r="XFA48" s="1" t="s">
        <v>3761</v>
      </c>
    </row>
    <row r="49" spans="5:22 16381:16381" x14ac:dyDescent="0.2">
      <c r="E49" s="1" t="s">
        <v>4644</v>
      </c>
      <c r="H49" s="1">
        <v>892</v>
      </c>
      <c r="I49" s="1" t="s">
        <v>141</v>
      </c>
      <c r="J49" s="6">
        <v>48</v>
      </c>
      <c r="S49" s="24" t="s">
        <v>6611</v>
      </c>
      <c r="T49" s="24" t="s">
        <v>3386</v>
      </c>
      <c r="U49" s="24" t="s">
        <v>3608</v>
      </c>
      <c r="V49" s="222" t="s">
        <v>434</v>
      </c>
      <c r="XFA49" s="1" t="s">
        <v>3762</v>
      </c>
    </row>
    <row r="50" spans="5:22 16381:16381" x14ac:dyDescent="0.2">
      <c r="E50" s="1" t="s">
        <v>4645</v>
      </c>
      <c r="H50" s="1">
        <v>893</v>
      </c>
      <c r="I50" s="1" t="s">
        <v>142</v>
      </c>
      <c r="J50" s="6">
        <v>49</v>
      </c>
      <c r="S50" s="24" t="s">
        <v>6612</v>
      </c>
      <c r="T50" s="24" t="s">
        <v>3386</v>
      </c>
      <c r="U50" s="24" t="s">
        <v>3600</v>
      </c>
      <c r="V50" s="222" t="s">
        <v>414</v>
      </c>
      <c r="XFA50" s="1" t="s">
        <v>3763</v>
      </c>
    </row>
    <row r="51" spans="5:22 16381:16381" x14ac:dyDescent="0.2">
      <c r="E51" s="1" t="s">
        <v>4646</v>
      </c>
      <c r="H51" s="1">
        <v>899</v>
      </c>
      <c r="I51" s="1" t="s">
        <v>143</v>
      </c>
      <c r="J51" s="6">
        <v>50</v>
      </c>
      <c r="S51" s="24" t="s">
        <v>6613</v>
      </c>
      <c r="T51" s="24" t="s">
        <v>3387</v>
      </c>
      <c r="U51" s="24" t="s">
        <v>4208</v>
      </c>
      <c r="V51" s="222" t="s">
        <v>430</v>
      </c>
      <c r="XFA51" s="1" t="s">
        <v>3764</v>
      </c>
    </row>
    <row r="52" spans="5:22 16381:16381" x14ac:dyDescent="0.2">
      <c r="E52" s="1" t="s">
        <v>4647</v>
      </c>
      <c r="H52" s="1">
        <v>910</v>
      </c>
      <c r="I52" s="1" t="s">
        <v>144</v>
      </c>
      <c r="S52" s="24" t="s">
        <v>6614</v>
      </c>
      <c r="T52" s="24" t="s">
        <v>3387</v>
      </c>
      <c r="U52" s="24" t="s">
        <v>3610</v>
      </c>
      <c r="V52" s="222" t="s">
        <v>434</v>
      </c>
      <c r="XFA52" s="1" t="s">
        <v>3765</v>
      </c>
    </row>
    <row r="53" spans="5:22 16381:16381" x14ac:dyDescent="0.2">
      <c r="E53" s="1" t="s">
        <v>4648</v>
      </c>
      <c r="H53" s="1">
        <v>990</v>
      </c>
      <c r="I53" s="1" t="s">
        <v>145</v>
      </c>
      <c r="S53" s="24" t="s">
        <v>6615</v>
      </c>
      <c r="T53" s="24" t="s">
        <v>3387</v>
      </c>
      <c r="U53" s="24" t="s">
        <v>3609</v>
      </c>
      <c r="V53" s="222" t="s">
        <v>434</v>
      </c>
      <c r="XFA53" s="1" t="s">
        <v>3766</v>
      </c>
    </row>
    <row r="54" spans="5:22 16381:16381" x14ac:dyDescent="0.2">
      <c r="E54" s="1" t="s">
        <v>4649</v>
      </c>
      <c r="H54" s="1">
        <v>1010</v>
      </c>
      <c r="I54" s="1" t="s">
        <v>3292</v>
      </c>
      <c r="S54" s="24" t="s">
        <v>6616</v>
      </c>
      <c r="T54" s="24" t="s">
        <v>3387</v>
      </c>
      <c r="U54" s="24" t="s">
        <v>3600</v>
      </c>
      <c r="V54" s="222" t="s">
        <v>414</v>
      </c>
      <c r="XFA54" s="1" t="s">
        <v>3767</v>
      </c>
    </row>
    <row r="55" spans="5:22 16381:16381" x14ac:dyDescent="0.2">
      <c r="E55" s="1" t="s">
        <v>4650</v>
      </c>
      <c r="H55" s="1">
        <v>1020</v>
      </c>
      <c r="I55" s="1" t="s">
        <v>3293</v>
      </c>
      <c r="S55" s="24" t="s">
        <v>6617</v>
      </c>
      <c r="T55" s="24" t="s">
        <v>3388</v>
      </c>
      <c r="U55" s="24" t="s">
        <v>4208</v>
      </c>
      <c r="V55" s="222" t="s">
        <v>434</v>
      </c>
      <c r="XFA55" s="1" t="s">
        <v>3768</v>
      </c>
    </row>
    <row r="56" spans="5:22 16381:16381" x14ac:dyDescent="0.2">
      <c r="E56" s="1" t="s">
        <v>4651</v>
      </c>
      <c r="H56" s="1">
        <v>1030</v>
      </c>
      <c r="I56" s="1" t="s">
        <v>3294</v>
      </c>
      <c r="S56" s="24" t="s">
        <v>6618</v>
      </c>
      <c r="T56" s="24" t="s">
        <v>3388</v>
      </c>
      <c r="U56" s="24" t="s">
        <v>3600</v>
      </c>
      <c r="V56" s="222" t="s">
        <v>414</v>
      </c>
      <c r="XFA56" s="1" t="s">
        <v>3769</v>
      </c>
    </row>
    <row r="57" spans="5:22 16381:16381" x14ac:dyDescent="0.2">
      <c r="E57" s="1" t="s">
        <v>4652</v>
      </c>
      <c r="H57" s="1">
        <v>1040</v>
      </c>
      <c r="I57" s="1" t="s">
        <v>146</v>
      </c>
      <c r="S57" s="24" t="s">
        <v>6619</v>
      </c>
      <c r="T57" s="24" t="s">
        <v>3389</v>
      </c>
      <c r="U57" s="24" t="s">
        <v>3612</v>
      </c>
      <c r="V57" s="222" t="s">
        <v>438</v>
      </c>
      <c r="XFA57" s="1" t="s">
        <v>3770</v>
      </c>
    </row>
    <row r="58" spans="5:22 16381:16381" x14ac:dyDescent="0.2">
      <c r="E58" s="1" t="s">
        <v>4653</v>
      </c>
      <c r="H58" s="1">
        <v>1050</v>
      </c>
      <c r="I58" s="1" t="s">
        <v>147</v>
      </c>
      <c r="S58" s="24" t="s">
        <v>6620</v>
      </c>
      <c r="T58" s="24" t="s">
        <v>3389</v>
      </c>
      <c r="U58" s="24" t="s">
        <v>3611</v>
      </c>
      <c r="V58" s="222" t="s">
        <v>438</v>
      </c>
      <c r="XFA58" s="1" t="s">
        <v>3771</v>
      </c>
    </row>
    <row r="59" spans="5:22 16381:16381" x14ac:dyDescent="0.2">
      <c r="E59" s="1" t="s">
        <v>4654</v>
      </c>
      <c r="H59" s="1">
        <v>1061</v>
      </c>
      <c r="I59" s="1" t="s">
        <v>4344</v>
      </c>
      <c r="S59" s="24" t="s">
        <v>6621</v>
      </c>
      <c r="T59" s="24" t="s">
        <v>3389</v>
      </c>
      <c r="U59" s="24" t="s">
        <v>3613</v>
      </c>
      <c r="V59" s="222" t="s">
        <v>438</v>
      </c>
      <c r="XFA59" s="1" t="s">
        <v>3772</v>
      </c>
    </row>
    <row r="60" spans="5:22 16381:16381" x14ac:dyDescent="0.2">
      <c r="E60" s="1" t="s">
        <v>4655</v>
      </c>
      <c r="H60" s="1">
        <v>1062</v>
      </c>
      <c r="I60" s="1" t="s">
        <v>148</v>
      </c>
      <c r="S60" s="24" t="s">
        <v>6622</v>
      </c>
      <c r="T60" s="24" t="s">
        <v>3390</v>
      </c>
      <c r="U60" s="24" t="s">
        <v>3599</v>
      </c>
      <c r="V60" s="222" t="s">
        <v>430</v>
      </c>
      <c r="XFA60" s="1" t="s">
        <v>3773</v>
      </c>
    </row>
    <row r="61" spans="5:22 16381:16381" x14ac:dyDescent="0.2">
      <c r="E61" s="1" t="s">
        <v>4656</v>
      </c>
      <c r="H61" s="1">
        <v>1071</v>
      </c>
      <c r="I61" s="1" t="s">
        <v>4345</v>
      </c>
      <c r="S61" s="24" t="s">
        <v>6623</v>
      </c>
      <c r="T61" s="24" t="s">
        <v>3390</v>
      </c>
      <c r="U61" s="24" t="s">
        <v>4211</v>
      </c>
      <c r="V61" s="222" t="s">
        <v>430</v>
      </c>
      <c r="XFA61" s="1" t="s">
        <v>3774</v>
      </c>
    </row>
    <row r="62" spans="5:22 16381:16381" x14ac:dyDescent="0.2">
      <c r="E62" s="1" t="s">
        <v>4657</v>
      </c>
      <c r="H62" s="1">
        <v>1072</v>
      </c>
      <c r="I62" s="1" t="s">
        <v>149</v>
      </c>
      <c r="S62" s="24" t="s">
        <v>6624</v>
      </c>
      <c r="T62" s="24" t="s">
        <v>3390</v>
      </c>
      <c r="U62" s="24" t="s">
        <v>3614</v>
      </c>
      <c r="V62" s="222" t="s">
        <v>418</v>
      </c>
      <c r="XFA62" s="1" t="s">
        <v>3775</v>
      </c>
    </row>
    <row r="63" spans="5:22 16381:16381" x14ac:dyDescent="0.2">
      <c r="E63" s="1" t="s">
        <v>4658</v>
      </c>
      <c r="H63" s="1">
        <v>1073</v>
      </c>
      <c r="I63" s="1" t="s">
        <v>4346</v>
      </c>
      <c r="S63" s="24" t="s">
        <v>6625</v>
      </c>
      <c r="T63" s="24" t="s">
        <v>3391</v>
      </c>
      <c r="U63" s="24" t="s">
        <v>3599</v>
      </c>
      <c r="V63" s="222" t="s">
        <v>430</v>
      </c>
      <c r="XFA63" s="1" t="s">
        <v>3776</v>
      </c>
    </row>
    <row r="64" spans="5:22 16381:16381" x14ac:dyDescent="0.2">
      <c r="E64" s="1" t="s">
        <v>4659</v>
      </c>
      <c r="H64" s="1">
        <v>1074</v>
      </c>
      <c r="I64" s="1" t="s">
        <v>3295</v>
      </c>
      <c r="S64" s="24" t="s">
        <v>6626</v>
      </c>
      <c r="T64" s="24" t="s">
        <v>3391</v>
      </c>
      <c r="U64" s="24" t="s">
        <v>4208</v>
      </c>
      <c r="V64" s="222" t="s">
        <v>430</v>
      </c>
      <c r="XFA64" s="1" t="s">
        <v>3777</v>
      </c>
    </row>
    <row r="65" spans="5:22 16381:16381" x14ac:dyDescent="0.2">
      <c r="E65" s="1" t="s">
        <v>4660</v>
      </c>
      <c r="H65" s="1">
        <v>1075</v>
      </c>
      <c r="I65" s="1" t="s">
        <v>150</v>
      </c>
      <c r="S65" s="24" t="s">
        <v>6627</v>
      </c>
      <c r="T65" s="24" t="s">
        <v>3391</v>
      </c>
      <c r="U65" s="24" t="s">
        <v>4209</v>
      </c>
      <c r="V65" s="222" t="s">
        <v>434</v>
      </c>
      <c r="XFA65" s="1" t="s">
        <v>3778</v>
      </c>
    </row>
    <row r="66" spans="5:22 16381:16381" x14ac:dyDescent="0.2">
      <c r="E66" s="1" t="s">
        <v>4661</v>
      </c>
      <c r="H66" s="1">
        <v>1079</v>
      </c>
      <c r="I66" s="1" t="s">
        <v>151</v>
      </c>
      <c r="S66" s="24" t="s">
        <v>6628</v>
      </c>
      <c r="T66" s="24" t="s">
        <v>3391</v>
      </c>
      <c r="U66" s="24" t="s">
        <v>3600</v>
      </c>
      <c r="V66" s="222" t="s">
        <v>414</v>
      </c>
      <c r="XFA66" s="1" t="s">
        <v>4347</v>
      </c>
    </row>
    <row r="67" spans="5:22 16381:16381" x14ac:dyDescent="0.2">
      <c r="E67" s="1" t="s">
        <v>4662</v>
      </c>
      <c r="H67" s="1">
        <v>1080</v>
      </c>
      <c r="I67" s="1" t="s">
        <v>152</v>
      </c>
      <c r="S67" s="24" t="s">
        <v>6629</v>
      </c>
      <c r="T67" s="24" t="s">
        <v>3392</v>
      </c>
      <c r="U67" s="24" t="s">
        <v>3599</v>
      </c>
      <c r="V67" s="222" t="s">
        <v>430</v>
      </c>
      <c r="XFA67" s="1" t="s">
        <v>4348</v>
      </c>
    </row>
    <row r="68" spans="5:22 16381:16381" x14ac:dyDescent="0.2">
      <c r="E68" s="1" t="s">
        <v>4663</v>
      </c>
      <c r="H68" s="1">
        <v>1101</v>
      </c>
      <c r="I68" s="1" t="s">
        <v>153</v>
      </c>
      <c r="S68" s="24" t="s">
        <v>6630</v>
      </c>
      <c r="T68" s="24" t="s">
        <v>3392</v>
      </c>
      <c r="U68" s="24" t="s">
        <v>4208</v>
      </c>
      <c r="V68" s="222" t="s">
        <v>430</v>
      </c>
      <c r="XFA68" s="1" t="s">
        <v>4349</v>
      </c>
    </row>
    <row r="69" spans="5:22 16381:16381" x14ac:dyDescent="0.2">
      <c r="E69" s="1" t="s">
        <v>4664</v>
      </c>
      <c r="H69" s="1">
        <v>1102</v>
      </c>
      <c r="I69" s="1" t="s">
        <v>154</v>
      </c>
      <c r="S69" s="24" t="s">
        <v>6631</v>
      </c>
      <c r="T69" s="24" t="s">
        <v>3393</v>
      </c>
      <c r="U69" s="24" t="s">
        <v>3599</v>
      </c>
      <c r="V69" s="222" t="s">
        <v>430</v>
      </c>
      <c r="XFA69" s="1" t="s">
        <v>4350</v>
      </c>
    </row>
    <row r="70" spans="5:22 16381:16381" x14ac:dyDescent="0.2">
      <c r="E70" s="1" t="s">
        <v>4665</v>
      </c>
      <c r="H70" s="1">
        <v>1103</v>
      </c>
      <c r="I70" s="1" t="s">
        <v>155</v>
      </c>
      <c r="S70" s="24" t="s">
        <v>6632</v>
      </c>
      <c r="T70" s="24" t="s">
        <v>3393</v>
      </c>
      <c r="U70" s="24" t="s">
        <v>4208</v>
      </c>
      <c r="V70" s="222" t="s">
        <v>430</v>
      </c>
      <c r="XFA70" s="1" t="s">
        <v>4351</v>
      </c>
    </row>
    <row r="71" spans="5:22 16381:16381" x14ac:dyDescent="0.2">
      <c r="E71" s="1" t="s">
        <v>4666</v>
      </c>
      <c r="H71" s="1">
        <v>1104</v>
      </c>
      <c r="I71" s="1" t="s">
        <v>156</v>
      </c>
      <c r="S71" s="24" t="s">
        <v>6633</v>
      </c>
      <c r="T71" s="24" t="s">
        <v>3393</v>
      </c>
      <c r="U71" s="24" t="s">
        <v>4209</v>
      </c>
      <c r="V71" s="222" t="s">
        <v>434</v>
      </c>
      <c r="XFA71" s="1" t="s">
        <v>4352</v>
      </c>
    </row>
    <row r="72" spans="5:22 16381:16381" x14ac:dyDescent="0.2">
      <c r="E72" s="1" t="s">
        <v>4667</v>
      </c>
      <c r="H72" s="1">
        <v>1200</v>
      </c>
      <c r="I72" s="1" t="s">
        <v>157</v>
      </c>
      <c r="S72" s="24" t="s">
        <v>6634</v>
      </c>
      <c r="T72" s="24" t="s">
        <v>3393</v>
      </c>
      <c r="U72" s="24" t="s">
        <v>3600</v>
      </c>
      <c r="V72" s="222" t="s">
        <v>414</v>
      </c>
      <c r="XFA72" s="1" t="s">
        <v>4353</v>
      </c>
    </row>
    <row r="73" spans="5:22 16381:16381" x14ac:dyDescent="0.2">
      <c r="E73" s="1" t="s">
        <v>4668</v>
      </c>
      <c r="H73" s="1">
        <v>1311</v>
      </c>
      <c r="I73" s="1" t="s">
        <v>158</v>
      </c>
      <c r="S73" s="24" t="s">
        <v>6635</v>
      </c>
      <c r="T73" s="24" t="s">
        <v>3394</v>
      </c>
      <c r="U73" s="24" t="s">
        <v>3599</v>
      </c>
      <c r="V73" s="222" t="s">
        <v>430</v>
      </c>
      <c r="XFA73" s="1" t="s">
        <v>4354</v>
      </c>
    </row>
    <row r="74" spans="5:22 16381:16381" x14ac:dyDescent="0.2">
      <c r="E74" s="1" t="s">
        <v>4669</v>
      </c>
      <c r="H74" s="1">
        <v>1312</v>
      </c>
      <c r="I74" s="1" t="s">
        <v>159</v>
      </c>
      <c r="S74" s="24" t="s">
        <v>6636</v>
      </c>
      <c r="T74" s="24" t="s">
        <v>3394</v>
      </c>
      <c r="U74" s="24" t="s">
        <v>4208</v>
      </c>
      <c r="V74" s="222" t="s">
        <v>430</v>
      </c>
      <c r="XFA74" s="1" t="s">
        <v>4355</v>
      </c>
    </row>
    <row r="75" spans="5:22 16381:16381" x14ac:dyDescent="0.2">
      <c r="E75" s="1" t="s">
        <v>4670</v>
      </c>
      <c r="H75" s="1">
        <v>1313</v>
      </c>
      <c r="I75" s="1" t="s">
        <v>160</v>
      </c>
      <c r="S75" s="24" t="s">
        <v>6637</v>
      </c>
      <c r="T75" s="24" t="s">
        <v>3394</v>
      </c>
      <c r="U75" s="24" t="s">
        <v>4209</v>
      </c>
      <c r="V75" s="222" t="s">
        <v>434</v>
      </c>
      <c r="XFA75" s="1" t="s">
        <v>4356</v>
      </c>
    </row>
    <row r="76" spans="5:22 16381:16381" x14ac:dyDescent="0.2">
      <c r="E76" s="1" t="s">
        <v>4671</v>
      </c>
      <c r="H76" s="1">
        <v>1391</v>
      </c>
      <c r="I76" s="1" t="s">
        <v>161</v>
      </c>
      <c r="S76" s="24" t="s">
        <v>6638</v>
      </c>
      <c r="T76" s="24" t="s">
        <v>3394</v>
      </c>
      <c r="U76" s="24" t="s">
        <v>3600</v>
      </c>
      <c r="V76" s="222" t="s">
        <v>414</v>
      </c>
      <c r="XFA76" s="1" t="s">
        <v>4357</v>
      </c>
    </row>
    <row r="77" spans="5:22 16381:16381" x14ac:dyDescent="0.2">
      <c r="E77" s="1" t="s">
        <v>4672</v>
      </c>
      <c r="H77" s="1">
        <v>1392</v>
      </c>
      <c r="I77" s="1" t="s">
        <v>4358</v>
      </c>
      <c r="S77" s="24" t="s">
        <v>6639</v>
      </c>
      <c r="T77" s="24" t="s">
        <v>3395</v>
      </c>
      <c r="U77" s="24" t="s">
        <v>3599</v>
      </c>
      <c r="V77" s="222" t="s">
        <v>430</v>
      </c>
      <c r="XFA77" s="1" t="s">
        <v>4359</v>
      </c>
    </row>
    <row r="78" spans="5:22 16381:16381" x14ac:dyDescent="0.2">
      <c r="E78" s="1" t="s">
        <v>4673</v>
      </c>
      <c r="H78" s="1">
        <v>1393</v>
      </c>
      <c r="I78" s="1" t="s">
        <v>162</v>
      </c>
      <c r="S78" s="24" t="s">
        <v>6640</v>
      </c>
      <c r="T78" s="24" t="s">
        <v>3395</v>
      </c>
      <c r="U78" s="24" t="s">
        <v>4208</v>
      </c>
      <c r="V78" s="222" t="s">
        <v>430</v>
      </c>
      <c r="XFA78" s="1" t="s">
        <v>4537</v>
      </c>
    </row>
    <row r="79" spans="5:22 16381:16381" x14ac:dyDescent="0.2">
      <c r="E79" s="1" t="s">
        <v>4674</v>
      </c>
      <c r="H79" s="1">
        <v>1394</v>
      </c>
      <c r="I79" s="1" t="s">
        <v>163</v>
      </c>
      <c r="S79" s="24" t="s">
        <v>6641</v>
      </c>
      <c r="T79" s="24" t="s">
        <v>3396</v>
      </c>
      <c r="U79" s="24" t="s">
        <v>3599</v>
      </c>
      <c r="V79" s="222" t="s">
        <v>430</v>
      </c>
      <c r="XFA79" s="1" t="s">
        <v>4538</v>
      </c>
    </row>
    <row r="80" spans="5:22 16381:16381" x14ac:dyDescent="0.2">
      <c r="E80" s="1" t="s">
        <v>4675</v>
      </c>
      <c r="H80" s="1">
        <v>1399</v>
      </c>
      <c r="I80" s="1" t="s">
        <v>164</v>
      </c>
      <c r="S80" s="24" t="s">
        <v>6642</v>
      </c>
      <c r="T80" s="24" t="s">
        <v>3396</v>
      </c>
      <c r="U80" s="24" t="s">
        <v>4208</v>
      </c>
      <c r="V80" s="222" t="s">
        <v>430</v>
      </c>
      <c r="XFA80" s="1" t="s">
        <v>4539</v>
      </c>
    </row>
    <row r="81" spans="5:22 16381:16381" x14ac:dyDescent="0.2">
      <c r="E81" s="1" t="s">
        <v>4676</v>
      </c>
      <c r="H81" s="1">
        <v>1410</v>
      </c>
      <c r="I81" s="1" t="s">
        <v>165</v>
      </c>
      <c r="S81" s="24" t="s">
        <v>6643</v>
      </c>
      <c r="T81" s="24" t="s">
        <v>3396</v>
      </c>
      <c r="U81" s="24" t="s">
        <v>4209</v>
      </c>
      <c r="V81" s="222" t="s">
        <v>434</v>
      </c>
      <c r="XFA81" s="1" t="s">
        <v>4540</v>
      </c>
    </row>
    <row r="82" spans="5:22 16381:16381" x14ac:dyDescent="0.2">
      <c r="E82" s="1" t="s">
        <v>4677</v>
      </c>
      <c r="H82" s="1">
        <v>1420</v>
      </c>
      <c r="I82" s="1" t="s">
        <v>4360</v>
      </c>
      <c r="S82" s="24" t="s">
        <v>6644</v>
      </c>
      <c r="T82" s="24" t="s">
        <v>3396</v>
      </c>
      <c r="U82" s="24" t="s">
        <v>3600</v>
      </c>
      <c r="V82" s="222" t="s">
        <v>414</v>
      </c>
      <c r="XFA82" s="1" t="s">
        <v>4361</v>
      </c>
    </row>
    <row r="83" spans="5:22 16381:16381" x14ac:dyDescent="0.2">
      <c r="E83" s="1" t="s">
        <v>4678</v>
      </c>
      <c r="H83" s="1">
        <v>1430</v>
      </c>
      <c r="I83" s="1" t="s">
        <v>4362</v>
      </c>
      <c r="S83" s="24" t="s">
        <v>6645</v>
      </c>
      <c r="T83" s="24" t="s">
        <v>3397</v>
      </c>
      <c r="U83" s="24" t="s">
        <v>3599</v>
      </c>
      <c r="V83" s="222" t="s">
        <v>430</v>
      </c>
      <c r="XFA83" s="1" t="s">
        <v>4363</v>
      </c>
    </row>
    <row r="84" spans="5:22 16381:16381" x14ac:dyDescent="0.2">
      <c r="E84" s="1" t="s">
        <v>4679</v>
      </c>
      <c r="H84" s="1">
        <v>1511</v>
      </c>
      <c r="I84" s="1" t="s">
        <v>166</v>
      </c>
      <c r="S84" s="24" t="s">
        <v>6646</v>
      </c>
      <c r="T84" s="24" t="s">
        <v>3398</v>
      </c>
      <c r="U84" s="24" t="s">
        <v>3599</v>
      </c>
      <c r="V84" s="222" t="s">
        <v>430</v>
      </c>
      <c r="XFA84" s="1" t="s">
        <v>4364</v>
      </c>
    </row>
    <row r="85" spans="5:22 16381:16381" x14ac:dyDescent="0.2">
      <c r="E85" s="1" t="s">
        <v>4680</v>
      </c>
      <c r="H85" s="1">
        <v>1512</v>
      </c>
      <c r="I85" s="1" t="s">
        <v>4365</v>
      </c>
      <c r="S85" s="24" t="s">
        <v>6647</v>
      </c>
      <c r="T85" s="24" t="s">
        <v>3398</v>
      </c>
      <c r="U85" s="24" t="s">
        <v>4208</v>
      </c>
      <c r="V85" s="222" t="s">
        <v>430</v>
      </c>
      <c r="XFA85" s="1" t="s">
        <v>3779</v>
      </c>
    </row>
    <row r="86" spans="5:22 16381:16381" x14ac:dyDescent="0.2">
      <c r="E86" s="1" t="s">
        <v>4681</v>
      </c>
      <c r="H86" s="1">
        <v>1520</v>
      </c>
      <c r="I86" s="1" t="s">
        <v>167</v>
      </c>
      <c r="S86" s="24" t="s">
        <v>6648</v>
      </c>
      <c r="T86" s="24" t="s">
        <v>3399</v>
      </c>
      <c r="U86" s="24" t="s">
        <v>4209</v>
      </c>
      <c r="V86" s="222" t="s">
        <v>434</v>
      </c>
      <c r="XFA86" s="1" t="s">
        <v>3780</v>
      </c>
    </row>
    <row r="87" spans="5:22 16381:16381" x14ac:dyDescent="0.2">
      <c r="E87" s="1" t="s">
        <v>4682</v>
      </c>
      <c r="H87" s="1">
        <v>1610</v>
      </c>
      <c r="I87" s="1" t="s">
        <v>168</v>
      </c>
      <c r="S87" s="24" t="s">
        <v>6649</v>
      </c>
      <c r="T87" s="24" t="s">
        <v>3399</v>
      </c>
      <c r="U87" s="24" t="s">
        <v>3600</v>
      </c>
      <c r="V87" s="222" t="s">
        <v>414</v>
      </c>
      <c r="XFA87" s="1" t="s">
        <v>3781</v>
      </c>
    </row>
    <row r="88" spans="5:22 16381:16381" x14ac:dyDescent="0.2">
      <c r="E88" s="1" t="s">
        <v>4683</v>
      </c>
      <c r="H88" s="1">
        <v>1621</v>
      </c>
      <c r="I88" s="1" t="s">
        <v>169</v>
      </c>
      <c r="S88" s="24" t="s">
        <v>6650</v>
      </c>
      <c r="T88" s="24" t="s">
        <v>3400</v>
      </c>
      <c r="U88" s="24" t="s">
        <v>4209</v>
      </c>
      <c r="V88" s="222" t="s">
        <v>434</v>
      </c>
      <c r="XFA88" s="1" t="s">
        <v>3782</v>
      </c>
    </row>
    <row r="89" spans="5:22 16381:16381" x14ac:dyDescent="0.2">
      <c r="E89" s="1" t="s">
        <v>4684</v>
      </c>
      <c r="H89" s="1">
        <v>1622</v>
      </c>
      <c r="I89" s="1" t="s">
        <v>4366</v>
      </c>
      <c r="S89" s="24" t="s">
        <v>6651</v>
      </c>
      <c r="T89" s="24" t="s">
        <v>3400</v>
      </c>
      <c r="U89" s="24" t="s">
        <v>3600</v>
      </c>
      <c r="V89" s="222" t="s">
        <v>414</v>
      </c>
      <c r="XFA89" s="1" t="s">
        <v>3783</v>
      </c>
    </row>
    <row r="90" spans="5:22 16381:16381" x14ac:dyDescent="0.2">
      <c r="E90" s="1" t="s">
        <v>4685</v>
      </c>
      <c r="H90" s="1">
        <v>1623</v>
      </c>
      <c r="I90" s="1" t="s">
        <v>170</v>
      </c>
      <c r="S90" s="24" t="s">
        <v>6652</v>
      </c>
      <c r="T90" s="24" t="s">
        <v>3400</v>
      </c>
      <c r="U90" s="24" t="s">
        <v>3615</v>
      </c>
      <c r="V90" s="222" t="s">
        <v>426</v>
      </c>
      <c r="XFA90" s="1" t="s">
        <v>3784</v>
      </c>
    </row>
    <row r="91" spans="5:22 16381:16381" x14ac:dyDescent="0.2">
      <c r="E91" s="1" t="s">
        <v>4686</v>
      </c>
      <c r="H91" s="1">
        <v>1629</v>
      </c>
      <c r="I91" s="1" t="s">
        <v>4367</v>
      </c>
      <c r="S91" s="24" t="s">
        <v>6653</v>
      </c>
      <c r="T91" s="24" t="s">
        <v>3401</v>
      </c>
      <c r="U91" s="24" t="s">
        <v>3600</v>
      </c>
      <c r="V91" s="222" t="s">
        <v>414</v>
      </c>
      <c r="XFA91" s="1" t="s">
        <v>3785</v>
      </c>
    </row>
    <row r="92" spans="5:22 16381:16381" x14ac:dyDescent="0.2">
      <c r="E92" s="1" t="s">
        <v>4687</v>
      </c>
      <c r="H92" s="1">
        <v>1701</v>
      </c>
      <c r="I92" s="1" t="s">
        <v>171</v>
      </c>
      <c r="S92" s="24" t="s">
        <v>6654</v>
      </c>
      <c r="T92" s="24" t="s">
        <v>3401</v>
      </c>
      <c r="U92" s="24" t="s">
        <v>4212</v>
      </c>
      <c r="V92" s="222" t="s">
        <v>426</v>
      </c>
      <c r="XFA92" s="1" t="s">
        <v>3786</v>
      </c>
    </row>
    <row r="93" spans="5:22 16381:16381" x14ac:dyDescent="0.2">
      <c r="E93" s="1" t="s">
        <v>4688</v>
      </c>
      <c r="H93" s="1">
        <v>1702</v>
      </c>
      <c r="I93" s="1" t="s">
        <v>172</v>
      </c>
      <c r="S93" s="24" t="s">
        <v>6655</v>
      </c>
      <c r="T93" s="24" t="s">
        <v>3402</v>
      </c>
      <c r="U93" s="24" t="s">
        <v>3617</v>
      </c>
      <c r="V93" s="222" t="s">
        <v>446</v>
      </c>
      <c r="XFA93" s="1" t="s">
        <v>3787</v>
      </c>
    </row>
    <row r="94" spans="5:22 16381:16381" x14ac:dyDescent="0.2">
      <c r="E94" s="1" t="s">
        <v>4689</v>
      </c>
      <c r="H94" s="1">
        <v>1709</v>
      </c>
      <c r="I94" s="1" t="s">
        <v>4368</v>
      </c>
      <c r="S94" s="24" t="s">
        <v>6656</v>
      </c>
      <c r="T94" s="24" t="s">
        <v>3402</v>
      </c>
      <c r="U94" s="24" t="s">
        <v>3616</v>
      </c>
      <c r="V94" s="222" t="s">
        <v>446</v>
      </c>
      <c r="XFA94" s="1" t="s">
        <v>3788</v>
      </c>
    </row>
    <row r="95" spans="5:22 16381:16381" x14ac:dyDescent="0.2">
      <c r="E95" s="1" t="s">
        <v>4690</v>
      </c>
      <c r="H95" s="1">
        <v>1811</v>
      </c>
      <c r="I95" s="1" t="s">
        <v>173</v>
      </c>
      <c r="S95" s="24" t="s">
        <v>6657</v>
      </c>
      <c r="T95" s="24" t="s">
        <v>3403</v>
      </c>
      <c r="U95" s="24" t="s">
        <v>3600</v>
      </c>
      <c r="V95" s="222" t="s">
        <v>414</v>
      </c>
      <c r="XFA95" s="1" t="s">
        <v>3789</v>
      </c>
    </row>
    <row r="96" spans="5:22 16381:16381" x14ac:dyDescent="0.2">
      <c r="E96" s="1" t="s">
        <v>4691</v>
      </c>
      <c r="H96" s="1">
        <v>1812</v>
      </c>
      <c r="I96" s="1" t="s">
        <v>174</v>
      </c>
      <c r="S96" s="24" t="s">
        <v>6658</v>
      </c>
      <c r="T96" s="24" t="s">
        <v>3404</v>
      </c>
      <c r="U96" s="24" t="s">
        <v>3404</v>
      </c>
      <c r="V96" s="222" t="s">
        <v>430</v>
      </c>
      <c r="XFA96" s="1" t="s">
        <v>3790</v>
      </c>
    </row>
    <row r="97" spans="5:22 16381:16381" x14ac:dyDescent="0.2">
      <c r="E97" s="1" t="s">
        <v>4692</v>
      </c>
      <c r="H97" s="1">
        <v>1820</v>
      </c>
      <c r="I97" s="1" t="s">
        <v>175</v>
      </c>
      <c r="S97" s="24" t="s">
        <v>6659</v>
      </c>
      <c r="T97" s="24" t="s">
        <v>3405</v>
      </c>
      <c r="U97" s="24" t="s">
        <v>3405</v>
      </c>
      <c r="V97" s="222" t="s">
        <v>430</v>
      </c>
      <c r="XFA97" s="1" t="s">
        <v>3791</v>
      </c>
    </row>
    <row r="98" spans="5:22 16381:16381" x14ac:dyDescent="0.2">
      <c r="E98" s="1" t="s">
        <v>4693</v>
      </c>
      <c r="H98" s="1">
        <v>1910</v>
      </c>
      <c r="I98" s="1" t="s">
        <v>176</v>
      </c>
      <c r="S98" s="24" t="s">
        <v>6660</v>
      </c>
      <c r="T98" s="24" t="s">
        <v>3406</v>
      </c>
      <c r="U98" s="24" t="s">
        <v>3599</v>
      </c>
      <c r="V98" s="222" t="s">
        <v>430</v>
      </c>
      <c r="XFA98" s="1" t="s">
        <v>3792</v>
      </c>
    </row>
    <row r="99" spans="5:22 16381:16381" x14ac:dyDescent="0.2">
      <c r="E99" s="1" t="s">
        <v>4694</v>
      </c>
      <c r="H99" s="1">
        <v>1920</v>
      </c>
      <c r="I99" s="1" t="s">
        <v>177</v>
      </c>
      <c r="S99" s="24" t="s">
        <v>6661</v>
      </c>
      <c r="T99" s="24" t="s">
        <v>3406</v>
      </c>
      <c r="U99" s="24" t="s">
        <v>4208</v>
      </c>
      <c r="V99" s="222" t="s">
        <v>430</v>
      </c>
      <c r="XFA99" s="1" t="s">
        <v>3793</v>
      </c>
    </row>
    <row r="100" spans="5:22 16381:16381" x14ac:dyDescent="0.2">
      <c r="E100" s="1" t="s">
        <v>4695</v>
      </c>
      <c r="H100" s="1">
        <v>2011</v>
      </c>
      <c r="I100" s="1" t="s">
        <v>4369</v>
      </c>
      <c r="S100" s="24" t="s">
        <v>6662</v>
      </c>
      <c r="T100" s="24" t="s">
        <v>3406</v>
      </c>
      <c r="U100" s="24" t="s">
        <v>4209</v>
      </c>
      <c r="V100" s="222" t="s">
        <v>434</v>
      </c>
      <c r="XFA100" s="1" t="s">
        <v>3794</v>
      </c>
    </row>
    <row r="101" spans="5:22 16381:16381" x14ac:dyDescent="0.2">
      <c r="E101" s="1" t="s">
        <v>4696</v>
      </c>
      <c r="H101" s="1">
        <v>2012</v>
      </c>
      <c r="I101" s="1" t="s">
        <v>178</v>
      </c>
      <c r="S101" s="24" t="s">
        <v>6663</v>
      </c>
      <c r="T101" s="24" t="s">
        <v>3406</v>
      </c>
      <c r="U101" s="24" t="s">
        <v>3600</v>
      </c>
      <c r="V101" s="222" t="s">
        <v>414</v>
      </c>
      <c r="XFA101" s="1" t="s">
        <v>4370</v>
      </c>
    </row>
    <row r="102" spans="5:22 16381:16381" x14ac:dyDescent="0.2">
      <c r="E102" s="1" t="s">
        <v>4697</v>
      </c>
      <c r="H102" s="1">
        <v>2013</v>
      </c>
      <c r="I102" s="1" t="s">
        <v>4541</v>
      </c>
      <c r="S102" s="24" t="s">
        <v>6664</v>
      </c>
      <c r="T102" s="24" t="s">
        <v>3407</v>
      </c>
      <c r="U102" s="24" t="s">
        <v>3599</v>
      </c>
      <c r="V102" s="222" t="s">
        <v>430</v>
      </c>
      <c r="XFA102" s="1" t="s">
        <v>4371</v>
      </c>
    </row>
    <row r="103" spans="5:22 16381:16381" x14ac:dyDescent="0.2">
      <c r="E103" s="1" t="s">
        <v>4698</v>
      </c>
      <c r="H103" s="1">
        <v>2021</v>
      </c>
      <c r="I103" s="1" t="s">
        <v>4372</v>
      </c>
      <c r="S103" s="24" t="s">
        <v>6665</v>
      </c>
      <c r="T103" s="24" t="s">
        <v>3407</v>
      </c>
      <c r="U103" s="24" t="s">
        <v>4208</v>
      </c>
      <c r="V103" s="222" t="s">
        <v>430</v>
      </c>
      <c r="XFA103" s="1" t="s">
        <v>4373</v>
      </c>
    </row>
    <row r="104" spans="5:22 16381:16381" x14ac:dyDescent="0.2">
      <c r="E104" s="1" t="s">
        <v>4699</v>
      </c>
      <c r="H104" s="1">
        <v>2022</v>
      </c>
      <c r="I104" s="1" t="s">
        <v>179</v>
      </c>
      <c r="S104" s="24" t="s">
        <v>6666</v>
      </c>
      <c r="T104" s="24" t="s">
        <v>3407</v>
      </c>
      <c r="U104" s="24" t="s">
        <v>4209</v>
      </c>
      <c r="V104" s="222" t="s">
        <v>434</v>
      </c>
      <c r="XFA104" s="1" t="s">
        <v>4374</v>
      </c>
    </row>
    <row r="105" spans="5:22 16381:16381" x14ac:dyDescent="0.2">
      <c r="E105" s="1" t="s">
        <v>4700</v>
      </c>
      <c r="H105" s="1">
        <v>2023</v>
      </c>
      <c r="I105" s="1" t="s">
        <v>180</v>
      </c>
      <c r="S105" s="24" t="s">
        <v>6667</v>
      </c>
      <c r="T105" s="24" t="s">
        <v>3407</v>
      </c>
      <c r="U105" s="24" t="s">
        <v>3600</v>
      </c>
      <c r="V105" s="222" t="s">
        <v>414</v>
      </c>
      <c r="XFA105" s="1" t="s">
        <v>3795</v>
      </c>
    </row>
    <row r="106" spans="5:22 16381:16381" x14ac:dyDescent="0.2">
      <c r="E106" s="1" t="s">
        <v>4701</v>
      </c>
      <c r="H106" s="1">
        <v>2029</v>
      </c>
      <c r="I106" s="1" t="s">
        <v>4375</v>
      </c>
      <c r="S106" s="24" t="s">
        <v>6668</v>
      </c>
      <c r="T106" s="24" t="s">
        <v>3408</v>
      </c>
      <c r="U106" s="24" t="s">
        <v>3408</v>
      </c>
      <c r="V106" s="222" t="s">
        <v>430</v>
      </c>
      <c r="XFA106" s="1" t="s">
        <v>3796</v>
      </c>
    </row>
    <row r="107" spans="5:22 16381:16381" x14ac:dyDescent="0.2">
      <c r="E107" s="1" t="s">
        <v>4702</v>
      </c>
      <c r="H107" s="1">
        <v>2030</v>
      </c>
      <c r="I107" s="1" t="s">
        <v>181</v>
      </c>
      <c r="S107" s="24" t="s">
        <v>6669</v>
      </c>
      <c r="T107" s="24" t="s">
        <v>4213</v>
      </c>
      <c r="U107" s="24" t="s">
        <v>3599</v>
      </c>
      <c r="V107" s="222" t="s">
        <v>430</v>
      </c>
      <c r="XFA107" s="1" t="s">
        <v>3797</v>
      </c>
    </row>
    <row r="108" spans="5:22 16381:16381" x14ac:dyDescent="0.2">
      <c r="E108" s="1" t="s">
        <v>4703</v>
      </c>
      <c r="H108" s="1">
        <v>2100</v>
      </c>
      <c r="I108" s="1" t="s">
        <v>4542</v>
      </c>
      <c r="S108" s="24" t="s">
        <v>6670</v>
      </c>
      <c r="T108" s="24" t="s">
        <v>4213</v>
      </c>
      <c r="U108" s="24" t="s">
        <v>4208</v>
      </c>
      <c r="V108" s="222" t="s">
        <v>430</v>
      </c>
      <c r="XFA108" s="1" t="s">
        <v>3798</v>
      </c>
    </row>
    <row r="109" spans="5:22 16381:16381" x14ac:dyDescent="0.2">
      <c r="E109" s="1" t="s">
        <v>4704</v>
      </c>
      <c r="H109" s="1">
        <v>2211</v>
      </c>
      <c r="I109" s="1" t="s">
        <v>182</v>
      </c>
      <c r="S109" s="24" t="s">
        <v>6671</v>
      </c>
      <c r="T109" s="24" t="s">
        <v>4213</v>
      </c>
      <c r="U109" s="24" t="s">
        <v>4209</v>
      </c>
      <c r="V109" s="222" t="s">
        <v>434</v>
      </c>
      <c r="XFA109" s="1" t="s">
        <v>3799</v>
      </c>
    </row>
    <row r="110" spans="5:22 16381:16381" x14ac:dyDescent="0.2">
      <c r="E110" s="1" t="s">
        <v>4705</v>
      </c>
      <c r="H110" s="1">
        <v>2219</v>
      </c>
      <c r="I110" s="1" t="s">
        <v>183</v>
      </c>
      <c r="S110" s="24" t="s">
        <v>6672</v>
      </c>
      <c r="T110" s="24" t="s">
        <v>4213</v>
      </c>
      <c r="U110" s="24" t="s">
        <v>3600</v>
      </c>
      <c r="V110" s="222" t="s">
        <v>414</v>
      </c>
      <c r="XFA110" s="1" t="s">
        <v>3800</v>
      </c>
    </row>
    <row r="111" spans="5:22 16381:16381" x14ac:dyDescent="0.2">
      <c r="E111" s="1" t="s">
        <v>4706</v>
      </c>
      <c r="H111" s="1">
        <v>2220</v>
      </c>
      <c r="I111" s="1" t="s">
        <v>184</v>
      </c>
      <c r="S111" s="24" t="s">
        <v>6673</v>
      </c>
      <c r="T111" s="24" t="s">
        <v>3409</v>
      </c>
      <c r="U111" s="24" t="s">
        <v>3409</v>
      </c>
      <c r="V111" s="222" t="s">
        <v>418</v>
      </c>
      <c r="XFA111" s="1" t="s">
        <v>3801</v>
      </c>
    </row>
    <row r="112" spans="5:22 16381:16381" x14ac:dyDescent="0.2">
      <c r="E112" s="1" t="s">
        <v>4707</v>
      </c>
      <c r="H112" s="1">
        <v>2310</v>
      </c>
      <c r="I112" s="1" t="s">
        <v>185</v>
      </c>
      <c r="S112" s="24" t="s">
        <v>6674</v>
      </c>
      <c r="T112" s="24" t="s">
        <v>3410</v>
      </c>
      <c r="U112" s="24" t="s">
        <v>3599</v>
      </c>
      <c r="V112" s="222" t="s">
        <v>430</v>
      </c>
      <c r="XFA112" s="1" t="s">
        <v>3802</v>
      </c>
    </row>
    <row r="113" spans="5:22 16381:16381" x14ac:dyDescent="0.2">
      <c r="E113" s="1" t="s">
        <v>4708</v>
      </c>
      <c r="H113" s="1">
        <v>2391</v>
      </c>
      <c r="I113" s="1" t="s">
        <v>186</v>
      </c>
      <c r="S113" s="24" t="s">
        <v>6675</v>
      </c>
      <c r="T113" s="24" t="s">
        <v>3410</v>
      </c>
      <c r="U113" s="24" t="s">
        <v>4208</v>
      </c>
      <c r="V113" s="222" t="s">
        <v>430</v>
      </c>
      <c r="XFA113" s="1" t="s">
        <v>3803</v>
      </c>
    </row>
    <row r="114" spans="5:22 16381:16381" x14ac:dyDescent="0.2">
      <c r="E114" s="1" t="s">
        <v>4709</v>
      </c>
      <c r="H114" s="1">
        <v>2392</v>
      </c>
      <c r="I114" s="1" t="s">
        <v>187</v>
      </c>
      <c r="S114" s="24" t="s">
        <v>6676</v>
      </c>
      <c r="T114" s="24" t="s">
        <v>3410</v>
      </c>
      <c r="U114" s="24" t="s">
        <v>3600</v>
      </c>
      <c r="V114" s="222" t="s">
        <v>414</v>
      </c>
      <c r="XFA114" s="1" t="s">
        <v>3804</v>
      </c>
    </row>
    <row r="115" spans="5:22 16381:16381" x14ac:dyDescent="0.2">
      <c r="E115" s="1" t="s">
        <v>4710</v>
      </c>
      <c r="H115" s="1">
        <v>2393</v>
      </c>
      <c r="I115" s="1" t="s">
        <v>188</v>
      </c>
      <c r="S115" s="24" t="s">
        <v>6677</v>
      </c>
      <c r="T115" s="24" t="s">
        <v>3411</v>
      </c>
      <c r="U115" s="24" t="s">
        <v>3599</v>
      </c>
      <c r="V115" s="222" t="s">
        <v>430</v>
      </c>
      <c r="XFA115" s="1" t="s">
        <v>3805</v>
      </c>
    </row>
    <row r="116" spans="5:22 16381:16381" x14ac:dyDescent="0.2">
      <c r="E116" s="1" t="s">
        <v>4711</v>
      </c>
      <c r="H116" s="1">
        <v>2394</v>
      </c>
      <c r="I116" s="1" t="s">
        <v>189</v>
      </c>
      <c r="S116" s="24" t="s">
        <v>6678</v>
      </c>
      <c r="T116" s="24" t="s">
        <v>3411</v>
      </c>
      <c r="U116" s="24" t="s">
        <v>4208</v>
      </c>
      <c r="V116" s="222" t="s">
        <v>434</v>
      </c>
      <c r="XFA116" s="1" t="s">
        <v>3806</v>
      </c>
    </row>
    <row r="117" spans="5:22 16381:16381" x14ac:dyDescent="0.2">
      <c r="E117" s="1" t="s">
        <v>4712</v>
      </c>
      <c r="H117" s="1">
        <v>2395</v>
      </c>
      <c r="I117" s="1" t="s">
        <v>4376</v>
      </c>
      <c r="S117" s="24" t="s">
        <v>6679</v>
      </c>
      <c r="T117" s="24" t="s">
        <v>3411</v>
      </c>
      <c r="U117" s="24" t="s">
        <v>4209</v>
      </c>
      <c r="V117" s="222" t="s">
        <v>434</v>
      </c>
      <c r="XFA117" s="1" t="s">
        <v>3807</v>
      </c>
    </row>
    <row r="118" spans="5:22 16381:16381" x14ac:dyDescent="0.2">
      <c r="E118" s="1" t="s">
        <v>4713</v>
      </c>
      <c r="H118" s="1">
        <v>2396</v>
      </c>
      <c r="I118" s="1" t="s">
        <v>190</v>
      </c>
      <c r="S118" s="24" t="s">
        <v>6680</v>
      </c>
      <c r="T118" s="24" t="s">
        <v>3411</v>
      </c>
      <c r="U118" s="24" t="s">
        <v>3600</v>
      </c>
      <c r="V118" s="222" t="s">
        <v>414</v>
      </c>
      <c r="XFA118" s="1" t="s">
        <v>3808</v>
      </c>
    </row>
    <row r="119" spans="5:22 16381:16381" x14ac:dyDescent="0.2">
      <c r="E119" s="1" t="s">
        <v>4714</v>
      </c>
      <c r="H119" s="1">
        <v>2399</v>
      </c>
      <c r="I119" s="1" t="s">
        <v>191</v>
      </c>
      <c r="S119" s="24" t="s">
        <v>6681</v>
      </c>
      <c r="T119" s="24" t="s">
        <v>3412</v>
      </c>
      <c r="U119" s="24" t="s">
        <v>3599</v>
      </c>
      <c r="V119" s="222" t="s">
        <v>430</v>
      </c>
      <c r="XFA119" s="1" t="s">
        <v>3809</v>
      </c>
    </row>
    <row r="120" spans="5:22 16381:16381" x14ac:dyDescent="0.2">
      <c r="E120" s="1" t="s">
        <v>4715</v>
      </c>
      <c r="H120" s="1">
        <v>2410</v>
      </c>
      <c r="I120" s="1" t="s">
        <v>192</v>
      </c>
      <c r="S120" s="24" t="s">
        <v>6682</v>
      </c>
      <c r="T120" s="24" t="s">
        <v>3412</v>
      </c>
      <c r="U120" s="24" t="s">
        <v>4208</v>
      </c>
      <c r="V120" s="222" t="s">
        <v>430</v>
      </c>
      <c r="XFA120" s="1" t="s">
        <v>3810</v>
      </c>
    </row>
    <row r="121" spans="5:22 16381:16381" x14ac:dyDescent="0.2">
      <c r="E121" s="1" t="s">
        <v>4716</v>
      </c>
      <c r="H121" s="1">
        <v>2420</v>
      </c>
      <c r="I121" s="1" t="s">
        <v>193</v>
      </c>
      <c r="S121" s="24" t="s">
        <v>6683</v>
      </c>
      <c r="T121" s="24" t="s">
        <v>3412</v>
      </c>
      <c r="U121" s="24" t="s">
        <v>4209</v>
      </c>
      <c r="V121" s="222" t="s">
        <v>434</v>
      </c>
      <c r="XFA121" s="1" t="s">
        <v>3811</v>
      </c>
    </row>
    <row r="122" spans="5:22 16381:16381" x14ac:dyDescent="0.2">
      <c r="E122" s="1" t="s">
        <v>4717</v>
      </c>
      <c r="H122" s="1">
        <v>2431</v>
      </c>
      <c r="I122" s="1" t="s">
        <v>194</v>
      </c>
      <c r="S122" s="24" t="s">
        <v>6684</v>
      </c>
      <c r="T122" s="24" t="s">
        <v>3412</v>
      </c>
      <c r="U122" s="24" t="s">
        <v>3600</v>
      </c>
      <c r="V122" s="222" t="s">
        <v>414</v>
      </c>
      <c r="XFA122" s="1" t="s">
        <v>3812</v>
      </c>
    </row>
    <row r="123" spans="5:22 16381:16381" x14ac:dyDescent="0.2">
      <c r="E123" s="1" t="s">
        <v>4718</v>
      </c>
      <c r="H123" s="1">
        <v>2432</v>
      </c>
      <c r="I123" s="1" t="s">
        <v>195</v>
      </c>
      <c r="S123" s="24" t="s">
        <v>6685</v>
      </c>
      <c r="T123" s="24" t="s">
        <v>3413</v>
      </c>
      <c r="U123" s="24" t="s">
        <v>3413</v>
      </c>
      <c r="V123" s="222" t="s">
        <v>430</v>
      </c>
      <c r="XFA123" s="1" t="s">
        <v>3813</v>
      </c>
    </row>
    <row r="124" spans="5:22 16381:16381" x14ac:dyDescent="0.2">
      <c r="E124" s="1" t="s">
        <v>4719</v>
      </c>
      <c r="H124" s="1">
        <v>2511</v>
      </c>
      <c r="I124" s="1" t="s">
        <v>196</v>
      </c>
      <c r="S124" s="24" t="s">
        <v>6686</v>
      </c>
      <c r="T124" s="24" t="s">
        <v>3414</v>
      </c>
      <c r="U124" s="24" t="s">
        <v>3414</v>
      </c>
      <c r="V124" s="222" t="s">
        <v>430</v>
      </c>
      <c r="XFA124" s="1" t="s">
        <v>3814</v>
      </c>
    </row>
    <row r="125" spans="5:22 16381:16381" x14ac:dyDescent="0.2">
      <c r="E125" s="1" t="s">
        <v>4720</v>
      </c>
      <c r="H125" s="1">
        <v>2512</v>
      </c>
      <c r="I125" s="1" t="s">
        <v>197</v>
      </c>
      <c r="S125" s="24" t="s">
        <v>6687</v>
      </c>
      <c r="T125" s="24" t="s">
        <v>3415</v>
      </c>
      <c r="U125" s="24" t="s">
        <v>3415</v>
      </c>
      <c r="V125" s="222" t="s">
        <v>430</v>
      </c>
      <c r="XFA125" s="1" t="s">
        <v>3815</v>
      </c>
    </row>
    <row r="126" spans="5:22 16381:16381" x14ac:dyDescent="0.2">
      <c r="E126" s="1" t="s">
        <v>4721</v>
      </c>
      <c r="H126" s="1">
        <v>2513</v>
      </c>
      <c r="I126" s="1" t="s">
        <v>198</v>
      </c>
      <c r="S126" s="24" t="s">
        <v>6688</v>
      </c>
      <c r="T126" s="24" t="s">
        <v>3416</v>
      </c>
      <c r="U126" s="24" t="s">
        <v>4208</v>
      </c>
      <c r="V126" s="222" t="s">
        <v>430</v>
      </c>
      <c r="XFA126" s="1" t="s">
        <v>4543</v>
      </c>
    </row>
    <row r="127" spans="5:22 16381:16381" x14ac:dyDescent="0.2">
      <c r="E127" s="1" t="s">
        <v>4722</v>
      </c>
      <c r="H127" s="1">
        <v>2520</v>
      </c>
      <c r="I127" s="1" t="s">
        <v>199</v>
      </c>
      <c r="S127" s="24" t="s">
        <v>6689</v>
      </c>
      <c r="T127" s="24" t="s">
        <v>3417</v>
      </c>
      <c r="U127" s="24" t="s">
        <v>4209</v>
      </c>
      <c r="V127" s="222" t="s">
        <v>434</v>
      </c>
      <c r="XFA127" s="1" t="s">
        <v>4544</v>
      </c>
    </row>
    <row r="128" spans="5:22 16381:16381" x14ac:dyDescent="0.2">
      <c r="E128" s="1" t="s">
        <v>4723</v>
      </c>
      <c r="H128" s="1">
        <v>2591</v>
      </c>
      <c r="I128" s="1" t="s">
        <v>200</v>
      </c>
      <c r="S128" s="24" t="s">
        <v>6690</v>
      </c>
      <c r="T128" s="24" t="s">
        <v>3418</v>
      </c>
      <c r="U128" s="24" t="s">
        <v>4208</v>
      </c>
      <c r="V128" s="222" t="s">
        <v>430</v>
      </c>
      <c r="XFA128" s="1" t="s">
        <v>4545</v>
      </c>
    </row>
    <row r="129" spans="5:22 16381:16381" x14ac:dyDescent="0.2">
      <c r="E129" s="1" t="s">
        <v>4724</v>
      </c>
      <c r="H129" s="1">
        <v>2592</v>
      </c>
      <c r="I129" s="1" t="s">
        <v>201</v>
      </c>
      <c r="S129" s="24" t="s">
        <v>6691</v>
      </c>
      <c r="T129" s="24" t="s">
        <v>3418</v>
      </c>
      <c r="U129" s="24" t="s">
        <v>4209</v>
      </c>
      <c r="V129" s="222" t="s">
        <v>434</v>
      </c>
      <c r="XFA129" s="1" t="s">
        <v>4546</v>
      </c>
    </row>
    <row r="130" spans="5:22 16381:16381" x14ac:dyDescent="0.2">
      <c r="E130" s="1" t="s">
        <v>4725</v>
      </c>
      <c r="H130" s="1">
        <v>2593</v>
      </c>
      <c r="I130" s="1" t="s">
        <v>4377</v>
      </c>
      <c r="S130" s="24" t="s">
        <v>6692</v>
      </c>
      <c r="T130" s="24" t="s">
        <v>3418</v>
      </c>
      <c r="U130" s="24" t="s">
        <v>3600</v>
      </c>
      <c r="V130" s="222" t="s">
        <v>414</v>
      </c>
      <c r="XFA130" s="1" t="s">
        <v>4378</v>
      </c>
    </row>
    <row r="131" spans="5:22 16381:16381" x14ac:dyDescent="0.2">
      <c r="E131" s="1" t="s">
        <v>4726</v>
      </c>
      <c r="H131" s="1">
        <v>2599</v>
      </c>
      <c r="I131" s="1" t="s">
        <v>202</v>
      </c>
      <c r="S131" s="24" t="s">
        <v>6693</v>
      </c>
      <c r="T131" s="24" t="s">
        <v>3419</v>
      </c>
      <c r="U131" s="24" t="s">
        <v>3419</v>
      </c>
      <c r="V131" s="222" t="s">
        <v>430</v>
      </c>
      <c r="XFA131" s="1" t="s">
        <v>3816</v>
      </c>
    </row>
    <row r="132" spans="5:22 16381:16381" x14ac:dyDescent="0.2">
      <c r="E132" s="1" t="s">
        <v>4727</v>
      </c>
      <c r="H132" s="1">
        <v>2610</v>
      </c>
      <c r="I132" s="1" t="s">
        <v>203</v>
      </c>
      <c r="S132" s="24" t="s">
        <v>6694</v>
      </c>
      <c r="T132" s="24" t="s">
        <v>3420</v>
      </c>
      <c r="U132" s="24" t="s">
        <v>3599</v>
      </c>
      <c r="V132" s="222" t="s">
        <v>430</v>
      </c>
      <c r="XFA132" s="1" t="s">
        <v>3817</v>
      </c>
    </row>
    <row r="133" spans="5:22 16381:16381" x14ac:dyDescent="0.2">
      <c r="E133" s="1" t="s">
        <v>4728</v>
      </c>
      <c r="H133" s="1">
        <v>2620</v>
      </c>
      <c r="I133" s="1" t="s">
        <v>4547</v>
      </c>
      <c r="S133" s="24" t="s">
        <v>6695</v>
      </c>
      <c r="T133" s="24" t="s">
        <v>3420</v>
      </c>
      <c r="U133" s="24" t="s">
        <v>4208</v>
      </c>
      <c r="V133" s="222" t="s">
        <v>430</v>
      </c>
      <c r="XFA133" s="1" t="s">
        <v>3818</v>
      </c>
    </row>
    <row r="134" spans="5:22 16381:16381" x14ac:dyDescent="0.2">
      <c r="E134" s="1" t="s">
        <v>4729</v>
      </c>
      <c r="H134" s="1">
        <v>2630</v>
      </c>
      <c r="I134" s="1" t="s">
        <v>204</v>
      </c>
      <c r="S134" s="24" t="s">
        <v>6696</v>
      </c>
      <c r="T134" s="24" t="s">
        <v>3420</v>
      </c>
      <c r="U134" s="24" t="s">
        <v>4209</v>
      </c>
      <c r="V134" s="222" t="s">
        <v>434</v>
      </c>
      <c r="XFA134" s="1" t="s">
        <v>3819</v>
      </c>
    </row>
    <row r="135" spans="5:22 16381:16381" x14ac:dyDescent="0.2">
      <c r="E135" s="1" t="s">
        <v>4730</v>
      </c>
      <c r="H135" s="1">
        <v>2640</v>
      </c>
      <c r="I135" s="1" t="s">
        <v>205</v>
      </c>
      <c r="S135" s="24" t="s">
        <v>6697</v>
      </c>
      <c r="T135" s="24" t="s">
        <v>3420</v>
      </c>
      <c r="U135" s="24" t="s">
        <v>3600</v>
      </c>
      <c r="V135" s="222" t="s">
        <v>414</v>
      </c>
      <c r="XFA135" s="1" t="s">
        <v>3820</v>
      </c>
    </row>
    <row r="136" spans="5:22 16381:16381" x14ac:dyDescent="0.2">
      <c r="E136" s="1" t="s">
        <v>4731</v>
      </c>
      <c r="H136" s="1">
        <v>2651</v>
      </c>
      <c r="I136" s="1" t="s">
        <v>206</v>
      </c>
      <c r="S136" s="24" t="s">
        <v>6698</v>
      </c>
      <c r="T136" s="24" t="s">
        <v>3421</v>
      </c>
      <c r="U136" s="24" t="s">
        <v>3421</v>
      </c>
      <c r="V136" s="222" t="s">
        <v>426</v>
      </c>
      <c r="XFA136" s="1" t="s">
        <v>3821</v>
      </c>
    </row>
    <row r="137" spans="5:22 16381:16381" x14ac:dyDescent="0.2">
      <c r="E137" s="1" t="s">
        <v>4732</v>
      </c>
      <c r="H137" s="1">
        <v>2652</v>
      </c>
      <c r="I137" s="1" t="s">
        <v>207</v>
      </c>
      <c r="S137" s="24" t="s">
        <v>6699</v>
      </c>
      <c r="T137" s="24" t="s">
        <v>3422</v>
      </c>
      <c r="U137" s="24" t="s">
        <v>3599</v>
      </c>
      <c r="V137" s="222" t="s">
        <v>430</v>
      </c>
      <c r="XFA137" s="1" t="s">
        <v>3822</v>
      </c>
    </row>
    <row r="138" spans="5:22 16381:16381" x14ac:dyDescent="0.2">
      <c r="E138" s="1" t="s">
        <v>4733</v>
      </c>
      <c r="H138" s="1">
        <v>2660</v>
      </c>
      <c r="I138" s="1" t="s">
        <v>4548</v>
      </c>
      <c r="S138" s="24" t="s">
        <v>6700</v>
      </c>
      <c r="T138" s="24" t="s">
        <v>3422</v>
      </c>
      <c r="U138" s="24" t="s">
        <v>4208</v>
      </c>
      <c r="V138" s="222" t="s">
        <v>434</v>
      </c>
      <c r="XFA138" s="1" t="s">
        <v>3823</v>
      </c>
    </row>
    <row r="139" spans="5:22 16381:16381" x14ac:dyDescent="0.2">
      <c r="E139" s="1" t="s">
        <v>4734</v>
      </c>
      <c r="H139" s="1">
        <v>2670</v>
      </c>
      <c r="I139" s="1" t="s">
        <v>208</v>
      </c>
      <c r="S139" s="24" t="s">
        <v>6701</v>
      </c>
      <c r="T139" s="24" t="s">
        <v>3422</v>
      </c>
      <c r="U139" s="24" t="s">
        <v>4209</v>
      </c>
      <c r="V139" s="222" t="s">
        <v>450</v>
      </c>
      <c r="XFA139" s="1" t="s">
        <v>3824</v>
      </c>
    </row>
    <row r="140" spans="5:22 16381:16381" x14ac:dyDescent="0.2">
      <c r="E140" s="1" t="s">
        <v>4735</v>
      </c>
      <c r="H140" s="1">
        <v>2680</v>
      </c>
      <c r="I140" s="1" t="s">
        <v>4549</v>
      </c>
      <c r="S140" s="24" t="s">
        <v>6702</v>
      </c>
      <c r="T140" s="24" t="s">
        <v>3422</v>
      </c>
      <c r="U140" s="24" t="s">
        <v>3600</v>
      </c>
      <c r="V140" s="222" t="s">
        <v>414</v>
      </c>
      <c r="XFA140" s="1" t="s">
        <v>3825</v>
      </c>
    </row>
    <row r="141" spans="5:22 16381:16381" x14ac:dyDescent="0.2">
      <c r="E141" s="1" t="s">
        <v>4736</v>
      </c>
      <c r="H141" s="1">
        <v>2710</v>
      </c>
      <c r="I141" s="1" t="s">
        <v>4550</v>
      </c>
      <c r="S141" s="24" t="s">
        <v>6703</v>
      </c>
      <c r="T141" s="24" t="s">
        <v>3423</v>
      </c>
      <c r="U141" s="24" t="s">
        <v>3423</v>
      </c>
      <c r="V141" s="222" t="s">
        <v>410</v>
      </c>
      <c r="XFA141" s="1" t="s">
        <v>4379</v>
      </c>
    </row>
    <row r="142" spans="5:22 16381:16381" x14ac:dyDescent="0.2">
      <c r="E142" s="1" t="s">
        <v>4737</v>
      </c>
      <c r="H142" s="1">
        <v>2720</v>
      </c>
      <c r="I142" s="1" t="s">
        <v>4380</v>
      </c>
      <c r="S142" s="24" t="s">
        <v>6704</v>
      </c>
      <c r="T142" s="24" t="s">
        <v>3424</v>
      </c>
      <c r="U142" s="24" t="s">
        <v>3424</v>
      </c>
      <c r="V142" s="222" t="s">
        <v>430</v>
      </c>
      <c r="XFA142" s="1" t="s">
        <v>3826</v>
      </c>
    </row>
    <row r="143" spans="5:22 16381:16381" x14ac:dyDescent="0.2">
      <c r="E143" s="1" t="s">
        <v>4738</v>
      </c>
      <c r="H143" s="1">
        <v>2731</v>
      </c>
      <c r="I143" s="1" t="s">
        <v>209</v>
      </c>
      <c r="S143" s="24" t="s">
        <v>6705</v>
      </c>
      <c r="T143" s="24" t="s">
        <v>3425</v>
      </c>
      <c r="U143" s="24" t="s">
        <v>3425</v>
      </c>
      <c r="V143" s="222" t="s">
        <v>430</v>
      </c>
      <c r="XFA143" s="1" t="s">
        <v>3827</v>
      </c>
    </row>
    <row r="144" spans="5:22 16381:16381" x14ac:dyDescent="0.2">
      <c r="E144" s="1" t="s">
        <v>4739</v>
      </c>
      <c r="H144" s="1">
        <v>2732</v>
      </c>
      <c r="I144" s="1" t="s">
        <v>4551</v>
      </c>
      <c r="S144" s="24" t="s">
        <v>6706</v>
      </c>
      <c r="T144" s="24" t="s">
        <v>3426</v>
      </c>
      <c r="U144" s="24" t="s">
        <v>3426</v>
      </c>
      <c r="V144" s="222" t="s">
        <v>410</v>
      </c>
      <c r="XFA144" s="1" t="s">
        <v>3828</v>
      </c>
    </row>
    <row r="145" spans="5:22 16381:16381" x14ac:dyDescent="0.2">
      <c r="E145" s="1" t="s">
        <v>4740</v>
      </c>
      <c r="H145" s="1">
        <v>2733</v>
      </c>
      <c r="I145" s="1" t="s">
        <v>210</v>
      </c>
      <c r="S145" s="24" t="s">
        <v>6707</v>
      </c>
      <c r="T145" s="24" t="s">
        <v>3427</v>
      </c>
      <c r="U145" s="24" t="s">
        <v>3427</v>
      </c>
      <c r="V145" s="222" t="s">
        <v>430</v>
      </c>
      <c r="XFA145" s="1" t="s">
        <v>3829</v>
      </c>
    </row>
    <row r="146" spans="5:22 16381:16381" x14ac:dyDescent="0.2">
      <c r="E146" s="1" t="s">
        <v>4741</v>
      </c>
      <c r="H146" s="1">
        <v>2740</v>
      </c>
      <c r="I146" s="1" t="s">
        <v>4552</v>
      </c>
      <c r="S146" s="24" t="s">
        <v>6708</v>
      </c>
      <c r="T146" s="24" t="s">
        <v>3428</v>
      </c>
      <c r="U146" s="24" t="s">
        <v>3428</v>
      </c>
      <c r="V146" s="222" t="s">
        <v>410</v>
      </c>
      <c r="XFA146" s="1" t="s">
        <v>3830</v>
      </c>
    </row>
    <row r="147" spans="5:22 16381:16381" x14ac:dyDescent="0.2">
      <c r="E147" s="1" t="s">
        <v>4742</v>
      </c>
      <c r="H147" s="1">
        <v>2750</v>
      </c>
      <c r="I147" s="1" t="s">
        <v>4553</v>
      </c>
      <c r="S147" s="24" t="s">
        <v>6709</v>
      </c>
      <c r="T147" s="24" t="s">
        <v>3429</v>
      </c>
      <c r="U147" s="24" t="s">
        <v>3429</v>
      </c>
      <c r="V147" s="222" t="s">
        <v>410</v>
      </c>
      <c r="XFA147" s="1" t="s">
        <v>3831</v>
      </c>
    </row>
    <row r="148" spans="5:22 16381:16381" x14ac:dyDescent="0.2">
      <c r="E148" s="1" t="s">
        <v>4743</v>
      </c>
      <c r="H148" s="1">
        <v>2790</v>
      </c>
      <c r="I148" s="1" t="s">
        <v>4554</v>
      </c>
      <c r="S148" s="24" t="s">
        <v>6710</v>
      </c>
      <c r="T148" s="24" t="s">
        <v>3430</v>
      </c>
      <c r="U148" s="24" t="s">
        <v>3599</v>
      </c>
      <c r="V148" s="222" t="s">
        <v>430</v>
      </c>
      <c r="XFA148" s="1" t="s">
        <v>3832</v>
      </c>
    </row>
    <row r="149" spans="5:22 16381:16381" x14ac:dyDescent="0.2">
      <c r="E149" s="1" t="s">
        <v>4744</v>
      </c>
      <c r="H149" s="1">
        <v>2811</v>
      </c>
      <c r="I149" s="1" t="s">
        <v>4381</v>
      </c>
      <c r="S149" s="24" t="s">
        <v>6711</v>
      </c>
      <c r="T149" s="24" t="s">
        <v>3430</v>
      </c>
      <c r="U149" s="24" t="s">
        <v>4208</v>
      </c>
      <c r="V149" s="222" t="s">
        <v>430</v>
      </c>
      <c r="XFA149" s="1" t="s">
        <v>3833</v>
      </c>
    </row>
    <row r="150" spans="5:22 16381:16381" x14ac:dyDescent="0.2">
      <c r="E150" s="1" t="s">
        <v>4745</v>
      </c>
      <c r="H150" s="1">
        <v>2812</v>
      </c>
      <c r="I150" s="1" t="s">
        <v>211</v>
      </c>
      <c r="S150" s="24" t="s">
        <v>6712</v>
      </c>
      <c r="T150" s="24" t="s">
        <v>3430</v>
      </c>
      <c r="U150" s="24" t="s">
        <v>4209</v>
      </c>
      <c r="V150" s="222" t="s">
        <v>434</v>
      </c>
      <c r="XFA150" s="1" t="s">
        <v>3834</v>
      </c>
    </row>
    <row r="151" spans="5:22 16381:16381" x14ac:dyDescent="0.2">
      <c r="E151" s="1" t="s">
        <v>4746</v>
      </c>
      <c r="H151" s="1">
        <v>2813</v>
      </c>
      <c r="I151" s="1" t="s">
        <v>212</v>
      </c>
      <c r="S151" s="24" t="s">
        <v>6713</v>
      </c>
      <c r="T151" s="24" t="s">
        <v>3430</v>
      </c>
      <c r="U151" s="24" t="s">
        <v>3600</v>
      </c>
      <c r="V151" s="222" t="s">
        <v>414</v>
      </c>
      <c r="XFA151" s="1" t="s">
        <v>3835</v>
      </c>
    </row>
    <row r="152" spans="5:22 16381:16381" x14ac:dyDescent="0.2">
      <c r="E152" s="1" t="s">
        <v>4747</v>
      </c>
      <c r="H152" s="1">
        <v>2814</v>
      </c>
      <c r="I152" s="1" t="s">
        <v>213</v>
      </c>
      <c r="S152" s="24" t="s">
        <v>6714</v>
      </c>
      <c r="T152" s="24" t="s">
        <v>3431</v>
      </c>
      <c r="U152" s="24" t="s">
        <v>3599</v>
      </c>
      <c r="V152" s="222" t="s">
        <v>430</v>
      </c>
      <c r="XFA152" s="1" t="s">
        <v>3836</v>
      </c>
    </row>
    <row r="153" spans="5:22 16381:16381" x14ac:dyDescent="0.2">
      <c r="E153" s="1" t="s">
        <v>4748</v>
      </c>
      <c r="H153" s="1">
        <v>2815</v>
      </c>
      <c r="I153" s="1" t="s">
        <v>214</v>
      </c>
      <c r="S153" s="24" t="s">
        <v>6715</v>
      </c>
      <c r="T153" s="24" t="s">
        <v>3431</v>
      </c>
      <c r="U153" s="24" t="s">
        <v>4208</v>
      </c>
      <c r="V153" s="222" t="s">
        <v>430</v>
      </c>
      <c r="XFA153" s="1" t="s">
        <v>3837</v>
      </c>
    </row>
    <row r="154" spans="5:22 16381:16381" x14ac:dyDescent="0.2">
      <c r="E154" s="1" t="s">
        <v>4749</v>
      </c>
      <c r="H154" s="1">
        <v>2816</v>
      </c>
      <c r="I154" s="1" t="s">
        <v>215</v>
      </c>
      <c r="S154" s="24" t="s">
        <v>6716</v>
      </c>
      <c r="T154" s="24" t="s">
        <v>3431</v>
      </c>
      <c r="U154" s="24" t="s">
        <v>4209</v>
      </c>
      <c r="V154" s="222" t="s">
        <v>450</v>
      </c>
      <c r="XFA154" s="1" t="s">
        <v>3838</v>
      </c>
    </row>
    <row r="155" spans="5:22 16381:16381" x14ac:dyDescent="0.2">
      <c r="E155" s="1" t="s">
        <v>4750</v>
      </c>
      <c r="H155" s="1">
        <v>2817</v>
      </c>
      <c r="I155" s="1" t="s">
        <v>4555</v>
      </c>
      <c r="S155" s="24" t="s">
        <v>6717</v>
      </c>
      <c r="T155" s="24" t="s">
        <v>3431</v>
      </c>
      <c r="U155" s="24" t="s">
        <v>3600</v>
      </c>
      <c r="V155" s="222" t="s">
        <v>414</v>
      </c>
      <c r="XFA155" s="1" t="s">
        <v>3839</v>
      </c>
    </row>
    <row r="156" spans="5:22 16381:16381" x14ac:dyDescent="0.2">
      <c r="E156" s="1" t="s">
        <v>4751</v>
      </c>
      <c r="H156" s="1">
        <v>2818</v>
      </c>
      <c r="I156" s="1" t="s">
        <v>216</v>
      </c>
      <c r="S156" s="24" t="s">
        <v>6718</v>
      </c>
      <c r="T156" s="24" t="s">
        <v>3432</v>
      </c>
      <c r="U156" s="24" t="s">
        <v>3432</v>
      </c>
      <c r="V156" s="222" t="s">
        <v>430</v>
      </c>
      <c r="XFA156" s="1" t="s">
        <v>3840</v>
      </c>
    </row>
    <row r="157" spans="5:22 16381:16381" x14ac:dyDescent="0.2">
      <c r="E157" s="1" t="s">
        <v>4752</v>
      </c>
      <c r="H157" s="1">
        <v>2819</v>
      </c>
      <c r="I157" s="1" t="s">
        <v>217</v>
      </c>
      <c r="S157" s="24" t="s">
        <v>6719</v>
      </c>
      <c r="T157" s="24" t="s">
        <v>3433</v>
      </c>
      <c r="U157" s="24" t="s">
        <v>3621</v>
      </c>
      <c r="V157" s="222" t="s">
        <v>418</v>
      </c>
      <c r="XFA157" s="1" t="s">
        <v>3841</v>
      </c>
    </row>
    <row r="158" spans="5:22 16381:16381" x14ac:dyDescent="0.2">
      <c r="E158" s="1" t="s">
        <v>4753</v>
      </c>
      <c r="H158" s="1">
        <v>2821</v>
      </c>
      <c r="I158" s="1" t="s">
        <v>218</v>
      </c>
      <c r="S158" s="24" t="s">
        <v>6720</v>
      </c>
      <c r="T158" s="24" t="s">
        <v>3433</v>
      </c>
      <c r="U158" s="24" t="s">
        <v>3622</v>
      </c>
      <c r="V158" s="222" t="s">
        <v>418</v>
      </c>
      <c r="XFA158" s="1" t="s">
        <v>3842</v>
      </c>
    </row>
    <row r="159" spans="5:22 16381:16381" x14ac:dyDescent="0.2">
      <c r="E159" s="1" t="s">
        <v>4754</v>
      </c>
      <c r="H159" s="1">
        <v>2822</v>
      </c>
      <c r="I159" s="1" t="s">
        <v>219</v>
      </c>
      <c r="S159" s="24" t="s">
        <v>6721</v>
      </c>
      <c r="T159" s="24" t="s">
        <v>3433</v>
      </c>
      <c r="U159" s="24" t="s">
        <v>3620</v>
      </c>
      <c r="V159" s="222" t="s">
        <v>418</v>
      </c>
      <c r="XFA159" s="1" t="s">
        <v>3843</v>
      </c>
    </row>
    <row r="160" spans="5:22 16381:16381" x14ac:dyDescent="0.2">
      <c r="E160" s="1" t="s">
        <v>4755</v>
      </c>
      <c r="H160" s="1">
        <v>2823</v>
      </c>
      <c r="I160" s="1" t="s">
        <v>220</v>
      </c>
      <c r="S160" s="24" t="s">
        <v>6722</v>
      </c>
      <c r="T160" s="24" t="s">
        <v>3433</v>
      </c>
      <c r="U160" s="24" t="s">
        <v>3600</v>
      </c>
      <c r="V160" s="222" t="s">
        <v>414</v>
      </c>
      <c r="XFA160" s="1" t="s">
        <v>3844</v>
      </c>
    </row>
    <row r="161" spans="5:22 16381:16381" x14ac:dyDescent="0.2">
      <c r="E161" s="1" t="s">
        <v>4756</v>
      </c>
      <c r="H161" s="1">
        <v>2824</v>
      </c>
      <c r="I161" s="1" t="s">
        <v>221</v>
      </c>
      <c r="S161" s="24" t="s">
        <v>6723</v>
      </c>
      <c r="T161" s="24" t="s">
        <v>3433</v>
      </c>
      <c r="U161" s="24" t="s">
        <v>3619</v>
      </c>
      <c r="V161" s="222" t="s">
        <v>418</v>
      </c>
      <c r="XFA161" s="1" t="s">
        <v>3845</v>
      </c>
    </row>
    <row r="162" spans="5:22 16381:16381" x14ac:dyDescent="0.2">
      <c r="E162" s="1" t="s">
        <v>4757</v>
      </c>
      <c r="H162" s="1">
        <v>2825</v>
      </c>
      <c r="I162" s="1" t="s">
        <v>222</v>
      </c>
      <c r="S162" s="24" t="s">
        <v>6724</v>
      </c>
      <c r="T162" s="24" t="s">
        <v>3434</v>
      </c>
      <c r="U162" s="24" t="s">
        <v>3599</v>
      </c>
      <c r="V162" s="222" t="s">
        <v>430</v>
      </c>
      <c r="XFA162" s="1" t="s">
        <v>3846</v>
      </c>
    </row>
    <row r="163" spans="5:22 16381:16381" x14ac:dyDescent="0.2">
      <c r="E163" s="1" t="s">
        <v>4758</v>
      </c>
      <c r="H163" s="1">
        <v>2826</v>
      </c>
      <c r="I163" s="1" t="s">
        <v>223</v>
      </c>
      <c r="S163" s="24" t="s">
        <v>6725</v>
      </c>
      <c r="T163" s="24" t="s">
        <v>3434</v>
      </c>
      <c r="U163" s="24" t="s">
        <v>4208</v>
      </c>
      <c r="V163" s="222" t="s">
        <v>430</v>
      </c>
      <c r="XFA163" s="1" t="s">
        <v>3847</v>
      </c>
    </row>
    <row r="164" spans="5:22 16381:16381" x14ac:dyDescent="0.2">
      <c r="E164" s="1" t="s">
        <v>4759</v>
      </c>
      <c r="H164" s="1">
        <v>2829</v>
      </c>
      <c r="I164" s="1" t="s">
        <v>224</v>
      </c>
      <c r="S164" s="24" t="s">
        <v>6726</v>
      </c>
      <c r="T164" s="24" t="s">
        <v>3434</v>
      </c>
      <c r="U164" s="24" t="s">
        <v>4209</v>
      </c>
      <c r="V164" s="222" t="s">
        <v>434</v>
      </c>
      <c r="XFA164" s="1" t="s">
        <v>3848</v>
      </c>
    </row>
    <row r="165" spans="5:22 16381:16381" x14ac:dyDescent="0.2">
      <c r="E165" s="1" t="s">
        <v>4760</v>
      </c>
      <c r="H165" s="1">
        <v>2910</v>
      </c>
      <c r="I165" s="1" t="s">
        <v>4382</v>
      </c>
      <c r="S165" s="24" t="s">
        <v>6727</v>
      </c>
      <c r="T165" s="24" t="s">
        <v>3434</v>
      </c>
      <c r="U165" s="24" t="s">
        <v>3600</v>
      </c>
      <c r="V165" s="222" t="s">
        <v>414</v>
      </c>
      <c r="XFA165" s="1" t="s">
        <v>3849</v>
      </c>
    </row>
    <row r="166" spans="5:22 16381:16381" x14ac:dyDescent="0.2">
      <c r="E166" s="1" t="s">
        <v>4761</v>
      </c>
      <c r="H166" s="1">
        <v>2920</v>
      </c>
      <c r="I166" s="1" t="s">
        <v>4383</v>
      </c>
      <c r="S166" s="24" t="s">
        <v>6728</v>
      </c>
      <c r="T166" s="24" t="s">
        <v>3435</v>
      </c>
      <c r="U166" s="24" t="s">
        <v>3599</v>
      </c>
      <c r="V166" s="222" t="s">
        <v>430</v>
      </c>
      <c r="XFA166" s="1" t="s">
        <v>4384</v>
      </c>
    </row>
    <row r="167" spans="5:22 16381:16381" x14ac:dyDescent="0.2">
      <c r="E167" s="1" t="s">
        <v>4762</v>
      </c>
      <c r="H167" s="1">
        <v>2930</v>
      </c>
      <c r="I167" s="1" t="s">
        <v>4385</v>
      </c>
      <c r="S167" s="24" t="s">
        <v>6729</v>
      </c>
      <c r="T167" s="24" t="s">
        <v>3435</v>
      </c>
      <c r="U167" s="24" t="s">
        <v>4208</v>
      </c>
      <c r="V167" s="222" t="s">
        <v>434</v>
      </c>
      <c r="XFA167" s="1" t="s">
        <v>4386</v>
      </c>
    </row>
    <row r="168" spans="5:22 16381:16381" x14ac:dyDescent="0.2">
      <c r="E168" s="1" t="s">
        <v>4763</v>
      </c>
      <c r="H168" s="1">
        <v>3011</v>
      </c>
      <c r="I168" s="1" t="s">
        <v>225</v>
      </c>
      <c r="S168" s="24" t="s">
        <v>6730</v>
      </c>
      <c r="T168" s="24" t="s">
        <v>3435</v>
      </c>
      <c r="U168" s="24" t="s">
        <v>4209</v>
      </c>
      <c r="V168" s="222" t="s">
        <v>434</v>
      </c>
      <c r="XFA168" s="1" t="s">
        <v>4387</v>
      </c>
    </row>
    <row r="169" spans="5:22 16381:16381" x14ac:dyDescent="0.2">
      <c r="E169" s="1" t="s">
        <v>4764</v>
      </c>
      <c r="H169" s="1">
        <v>3012</v>
      </c>
      <c r="I169" s="1" t="s">
        <v>226</v>
      </c>
      <c r="S169" s="24" t="s">
        <v>6731</v>
      </c>
      <c r="T169" s="24" t="s">
        <v>3435</v>
      </c>
      <c r="U169" s="24" t="s">
        <v>3600</v>
      </c>
      <c r="V169" s="222" t="s">
        <v>414</v>
      </c>
      <c r="XFA169" s="1" t="s">
        <v>4388</v>
      </c>
    </row>
    <row r="170" spans="5:22 16381:16381" x14ac:dyDescent="0.2">
      <c r="E170" s="1" t="s">
        <v>4765</v>
      </c>
      <c r="H170" s="1">
        <v>3020</v>
      </c>
      <c r="I170" s="1" t="s">
        <v>227</v>
      </c>
      <c r="S170" s="24" t="s">
        <v>6732</v>
      </c>
      <c r="T170" s="24" t="s">
        <v>3436</v>
      </c>
      <c r="U170" s="24" t="s">
        <v>3436</v>
      </c>
      <c r="V170" s="222" t="s">
        <v>434</v>
      </c>
      <c r="XFA170" s="1" t="s">
        <v>3850</v>
      </c>
    </row>
    <row r="171" spans="5:22 16381:16381" x14ac:dyDescent="0.2">
      <c r="E171" s="1" t="s">
        <v>4766</v>
      </c>
      <c r="H171" s="1">
        <v>3030</v>
      </c>
      <c r="I171" s="1" t="s">
        <v>228</v>
      </c>
      <c r="S171" s="24" t="s">
        <v>6733</v>
      </c>
      <c r="T171" s="24" t="s">
        <v>3437</v>
      </c>
      <c r="U171" s="24" t="s">
        <v>3437</v>
      </c>
      <c r="V171" s="222" t="s">
        <v>430</v>
      </c>
      <c r="XFA171" s="1" t="s">
        <v>3851</v>
      </c>
    </row>
    <row r="172" spans="5:22 16381:16381" x14ac:dyDescent="0.2">
      <c r="E172" s="1" t="s">
        <v>4767</v>
      </c>
      <c r="H172" s="1">
        <v>3040</v>
      </c>
      <c r="I172" s="1" t="s">
        <v>4389</v>
      </c>
      <c r="S172" s="24" t="s">
        <v>6734</v>
      </c>
      <c r="T172" s="24" t="s">
        <v>3438</v>
      </c>
      <c r="U172" s="24" t="s">
        <v>4208</v>
      </c>
      <c r="V172" s="222" t="s">
        <v>430</v>
      </c>
      <c r="XFA172" s="1" t="s">
        <v>3852</v>
      </c>
    </row>
    <row r="173" spans="5:22 16381:16381" x14ac:dyDescent="0.2">
      <c r="E173" s="1" t="s">
        <v>4768</v>
      </c>
      <c r="H173" s="1">
        <v>3091</v>
      </c>
      <c r="I173" s="1" t="s">
        <v>229</v>
      </c>
      <c r="S173" s="24" t="s">
        <v>6735</v>
      </c>
      <c r="T173" s="24" t="s">
        <v>3438</v>
      </c>
      <c r="U173" s="24" t="s">
        <v>4209</v>
      </c>
      <c r="V173" s="222" t="s">
        <v>434</v>
      </c>
      <c r="XFA173" s="1" t="s">
        <v>3853</v>
      </c>
    </row>
    <row r="174" spans="5:22 16381:16381" x14ac:dyDescent="0.2">
      <c r="E174" s="1" t="s">
        <v>4769</v>
      </c>
      <c r="H174" s="1">
        <v>3092</v>
      </c>
      <c r="I174" s="1" t="s">
        <v>230</v>
      </c>
      <c r="S174" s="24" t="s">
        <v>6736</v>
      </c>
      <c r="T174" s="24" t="s">
        <v>3438</v>
      </c>
      <c r="U174" s="24" t="s">
        <v>3600</v>
      </c>
      <c r="V174" s="222" t="s">
        <v>414</v>
      </c>
      <c r="XFA174" s="1" t="s">
        <v>3854</v>
      </c>
    </row>
    <row r="175" spans="5:22 16381:16381" x14ac:dyDescent="0.2">
      <c r="E175" s="1" t="s">
        <v>4770</v>
      </c>
      <c r="H175" s="1">
        <v>3099</v>
      </c>
      <c r="I175" s="1" t="s">
        <v>231</v>
      </c>
      <c r="S175" s="24" t="s">
        <v>6737</v>
      </c>
      <c r="T175" s="24" t="s">
        <v>3439</v>
      </c>
      <c r="U175" s="24" t="s">
        <v>4214</v>
      </c>
      <c r="V175" s="222" t="s">
        <v>446</v>
      </c>
      <c r="XFA175" s="1" t="s">
        <v>3855</v>
      </c>
    </row>
    <row r="176" spans="5:22 16381:16381" x14ac:dyDescent="0.2">
      <c r="E176" s="1" t="s">
        <v>4771</v>
      </c>
      <c r="H176" s="1">
        <v>3100</v>
      </c>
      <c r="I176" s="1" t="s">
        <v>232</v>
      </c>
      <c r="S176" s="24" t="s">
        <v>6738</v>
      </c>
      <c r="T176" s="24" t="s">
        <v>3439</v>
      </c>
      <c r="U176" s="24" t="s">
        <v>3600</v>
      </c>
      <c r="V176" s="222" t="s">
        <v>414</v>
      </c>
      <c r="XFA176" s="1" t="s">
        <v>3856</v>
      </c>
    </row>
    <row r="177" spans="5:22 16381:16381" x14ac:dyDescent="0.2">
      <c r="E177" s="1" t="s">
        <v>4772</v>
      </c>
      <c r="H177" s="1">
        <v>3211</v>
      </c>
      <c r="I177" s="1" t="s">
        <v>4390</v>
      </c>
      <c r="S177" s="24" t="s">
        <v>6739</v>
      </c>
      <c r="T177" s="24" t="s">
        <v>3440</v>
      </c>
      <c r="U177" s="24" t="s">
        <v>3599</v>
      </c>
      <c r="V177" s="222" t="s">
        <v>430</v>
      </c>
      <c r="XFA177" s="1" t="s">
        <v>3857</v>
      </c>
    </row>
    <row r="178" spans="5:22 16381:16381" x14ac:dyDescent="0.2">
      <c r="E178" s="1" t="s">
        <v>4773</v>
      </c>
      <c r="H178" s="1">
        <v>3212</v>
      </c>
      <c r="I178" s="1" t="s">
        <v>4391</v>
      </c>
      <c r="S178" s="24" t="s">
        <v>6740</v>
      </c>
      <c r="T178" s="24" t="s">
        <v>3440</v>
      </c>
      <c r="U178" s="24" t="s">
        <v>4208</v>
      </c>
      <c r="V178" s="222" t="s">
        <v>430</v>
      </c>
      <c r="XFA178" s="1" t="s">
        <v>3858</v>
      </c>
    </row>
    <row r="179" spans="5:22 16381:16381" x14ac:dyDescent="0.2">
      <c r="E179" s="1" t="s">
        <v>4774</v>
      </c>
      <c r="H179" s="1">
        <v>3220</v>
      </c>
      <c r="I179" s="1" t="s">
        <v>233</v>
      </c>
      <c r="S179" s="24" t="s">
        <v>6741</v>
      </c>
      <c r="T179" s="24" t="s">
        <v>3440</v>
      </c>
      <c r="U179" s="24" t="s">
        <v>4209</v>
      </c>
      <c r="V179" s="222" t="s">
        <v>434</v>
      </c>
      <c r="XFA179" s="1" t="s">
        <v>3859</v>
      </c>
    </row>
    <row r="180" spans="5:22 16381:16381" x14ac:dyDescent="0.2">
      <c r="E180" s="1" t="s">
        <v>4775</v>
      </c>
      <c r="H180" s="1">
        <v>3230</v>
      </c>
      <c r="I180" s="1" t="s">
        <v>4392</v>
      </c>
      <c r="S180" s="24" t="s">
        <v>6742</v>
      </c>
      <c r="T180" s="24" t="s">
        <v>3440</v>
      </c>
      <c r="U180" s="24" t="s">
        <v>3600</v>
      </c>
      <c r="V180" s="222" t="s">
        <v>414</v>
      </c>
      <c r="XFA180" s="1" t="s">
        <v>3860</v>
      </c>
    </row>
    <row r="181" spans="5:22 16381:16381" x14ac:dyDescent="0.2">
      <c r="E181" s="1" t="s">
        <v>4776</v>
      </c>
      <c r="H181" s="1">
        <v>3240</v>
      </c>
      <c r="I181" s="1" t="s">
        <v>234</v>
      </c>
      <c r="S181" s="24" t="s">
        <v>6743</v>
      </c>
      <c r="T181" s="24" t="s">
        <v>3441</v>
      </c>
      <c r="U181" s="24" t="s">
        <v>3599</v>
      </c>
      <c r="V181" s="222" t="s">
        <v>430</v>
      </c>
      <c r="XFA181" s="1" t="s">
        <v>3861</v>
      </c>
    </row>
    <row r="182" spans="5:22 16381:16381" x14ac:dyDescent="0.2">
      <c r="E182" s="1" t="s">
        <v>4777</v>
      </c>
      <c r="H182" s="1">
        <v>3250</v>
      </c>
      <c r="I182" s="1" t="s">
        <v>4556</v>
      </c>
      <c r="S182" s="24" t="s">
        <v>6744</v>
      </c>
      <c r="T182" s="24" t="s">
        <v>3441</v>
      </c>
      <c r="U182" s="24" t="s">
        <v>4208</v>
      </c>
      <c r="V182" s="222" t="s">
        <v>430</v>
      </c>
      <c r="XFA182" s="1" t="s">
        <v>3862</v>
      </c>
    </row>
    <row r="183" spans="5:22 16381:16381" x14ac:dyDescent="0.2">
      <c r="E183" s="1" t="s">
        <v>4778</v>
      </c>
      <c r="H183" s="1">
        <v>3290</v>
      </c>
      <c r="I183" s="1" t="s">
        <v>235</v>
      </c>
      <c r="S183" s="24" t="s">
        <v>6745</v>
      </c>
      <c r="T183" s="24" t="s">
        <v>3441</v>
      </c>
      <c r="U183" s="24" t="s">
        <v>4209</v>
      </c>
      <c r="V183" s="222" t="s">
        <v>434</v>
      </c>
      <c r="XFA183" s="1" t="s">
        <v>3863</v>
      </c>
    </row>
    <row r="184" spans="5:22 16381:16381" x14ac:dyDescent="0.2">
      <c r="E184" s="1" t="s">
        <v>4779</v>
      </c>
      <c r="H184" s="1">
        <v>3311</v>
      </c>
      <c r="I184" s="1" t="s">
        <v>236</v>
      </c>
      <c r="S184" s="24" t="s">
        <v>6746</v>
      </c>
      <c r="T184" s="24" t="s">
        <v>3441</v>
      </c>
      <c r="U184" s="24" t="s">
        <v>3600</v>
      </c>
      <c r="V184" s="222" t="s">
        <v>414</v>
      </c>
      <c r="XFA184" s="1" t="s">
        <v>3864</v>
      </c>
    </row>
    <row r="185" spans="5:22 16381:16381" x14ac:dyDescent="0.2">
      <c r="E185" s="1" t="s">
        <v>4780</v>
      </c>
      <c r="H185" s="1">
        <v>3312</v>
      </c>
      <c r="I185" s="1" t="s">
        <v>237</v>
      </c>
      <c r="S185" s="24" t="s">
        <v>6747</v>
      </c>
      <c r="T185" s="24" t="s">
        <v>3441</v>
      </c>
      <c r="U185" s="24" t="s">
        <v>3623</v>
      </c>
      <c r="V185" s="222" t="s">
        <v>426</v>
      </c>
      <c r="XFA185" s="1" t="s">
        <v>3865</v>
      </c>
    </row>
    <row r="186" spans="5:22 16381:16381" x14ac:dyDescent="0.2">
      <c r="E186" s="1" t="s">
        <v>4781</v>
      </c>
      <c r="H186" s="1">
        <v>3313</v>
      </c>
      <c r="I186" s="1" t="s">
        <v>238</v>
      </c>
      <c r="S186" s="24" t="s">
        <v>6748</v>
      </c>
      <c r="T186" s="24" t="s">
        <v>3442</v>
      </c>
      <c r="U186" s="24" t="s">
        <v>3442</v>
      </c>
      <c r="V186" s="222" t="s">
        <v>450</v>
      </c>
      <c r="XFA186" s="1" t="s">
        <v>3866</v>
      </c>
    </row>
    <row r="187" spans="5:22 16381:16381" x14ac:dyDescent="0.2">
      <c r="E187" s="1" t="s">
        <v>4782</v>
      </c>
      <c r="H187" s="1">
        <v>3314</v>
      </c>
      <c r="I187" s="1" t="s">
        <v>4557</v>
      </c>
      <c r="S187" s="24" t="s">
        <v>6749</v>
      </c>
      <c r="T187" s="24" t="s">
        <v>3443</v>
      </c>
      <c r="U187" s="24" t="s">
        <v>3600</v>
      </c>
      <c r="V187" s="222" t="s">
        <v>414</v>
      </c>
      <c r="XFA187" s="1" t="s">
        <v>3867</v>
      </c>
    </row>
    <row r="188" spans="5:22 16381:16381" x14ac:dyDescent="0.2">
      <c r="E188" s="1" t="s">
        <v>4783</v>
      </c>
      <c r="H188" s="1">
        <v>3315</v>
      </c>
      <c r="I188" s="1" t="s">
        <v>4393</v>
      </c>
      <c r="S188" s="24" t="s">
        <v>6750</v>
      </c>
      <c r="T188" s="24" t="s">
        <v>3444</v>
      </c>
      <c r="U188" s="24" t="s">
        <v>3624</v>
      </c>
      <c r="V188" s="222" t="s">
        <v>434</v>
      </c>
      <c r="XFA188" s="1" t="s">
        <v>3868</v>
      </c>
    </row>
    <row r="189" spans="5:22 16381:16381" x14ac:dyDescent="0.2">
      <c r="E189" s="1" t="s">
        <v>4784</v>
      </c>
      <c r="H189" s="1">
        <v>3319</v>
      </c>
      <c r="I189" s="1" t="s">
        <v>239</v>
      </c>
      <c r="S189" s="24" t="s">
        <v>6751</v>
      </c>
      <c r="T189" s="24" t="s">
        <v>3444</v>
      </c>
      <c r="U189" s="24" t="s">
        <v>4208</v>
      </c>
      <c r="V189" s="222" t="s">
        <v>430</v>
      </c>
      <c r="XFA189" s="1" t="s">
        <v>3869</v>
      </c>
    </row>
    <row r="190" spans="5:22 16381:16381" x14ac:dyDescent="0.2">
      <c r="E190" s="1" t="s">
        <v>4785</v>
      </c>
      <c r="H190" s="1">
        <v>3320</v>
      </c>
      <c r="I190" s="1" t="s">
        <v>240</v>
      </c>
      <c r="S190" s="24" t="s">
        <v>6752</v>
      </c>
      <c r="T190" s="24" t="s">
        <v>3444</v>
      </c>
      <c r="U190" s="24" t="s">
        <v>3626</v>
      </c>
      <c r="V190" s="222" t="s">
        <v>426</v>
      </c>
      <c r="XFA190" s="1" t="s">
        <v>3870</v>
      </c>
    </row>
    <row r="191" spans="5:22 16381:16381" x14ac:dyDescent="0.2">
      <c r="E191" s="1" t="s">
        <v>4786</v>
      </c>
      <c r="H191" s="1">
        <v>3510</v>
      </c>
      <c r="I191" s="1" t="s">
        <v>4558</v>
      </c>
      <c r="S191" s="24" t="s">
        <v>6753</v>
      </c>
      <c r="T191" s="24" t="s">
        <v>3444</v>
      </c>
      <c r="U191" s="24" t="s">
        <v>3600</v>
      </c>
      <c r="V191" s="222" t="s">
        <v>414</v>
      </c>
      <c r="XFA191" s="1" t="s">
        <v>3871</v>
      </c>
    </row>
    <row r="192" spans="5:22 16381:16381" x14ac:dyDescent="0.2">
      <c r="E192" s="1" t="s">
        <v>4787</v>
      </c>
      <c r="H192" s="1">
        <v>3520</v>
      </c>
      <c r="I192" s="1" t="s">
        <v>4394</v>
      </c>
      <c r="S192" s="24" t="s">
        <v>6754</v>
      </c>
      <c r="T192" s="24" t="s">
        <v>3444</v>
      </c>
      <c r="U192" s="24" t="s">
        <v>3625</v>
      </c>
      <c r="V192" s="222" t="s">
        <v>426</v>
      </c>
      <c r="XFA192" s="1" t="s">
        <v>3872</v>
      </c>
    </row>
    <row r="193" spans="5:22 16381:16381" x14ac:dyDescent="0.2">
      <c r="E193" s="1" t="s">
        <v>4788</v>
      </c>
      <c r="H193" s="1">
        <v>3530</v>
      </c>
      <c r="I193" s="1" t="s">
        <v>241</v>
      </c>
      <c r="S193" s="24" t="s">
        <v>6755</v>
      </c>
      <c r="T193" s="24" t="s">
        <v>3445</v>
      </c>
      <c r="U193" s="24" t="s">
        <v>4208</v>
      </c>
      <c r="V193" s="222" t="s">
        <v>434</v>
      </c>
      <c r="XFA193" s="1" t="s">
        <v>3873</v>
      </c>
    </row>
    <row r="194" spans="5:22 16381:16381" x14ac:dyDescent="0.2">
      <c r="E194" s="1" t="s">
        <v>4789</v>
      </c>
      <c r="H194" s="1">
        <v>3600</v>
      </c>
      <c r="I194" s="1" t="s">
        <v>242</v>
      </c>
      <c r="S194" s="24" t="s">
        <v>6756</v>
      </c>
      <c r="T194" s="24" t="s">
        <v>3445</v>
      </c>
      <c r="U194" s="24" t="s">
        <v>3626</v>
      </c>
      <c r="V194" s="222" t="s">
        <v>426</v>
      </c>
      <c r="XFA194" s="1" t="s">
        <v>3874</v>
      </c>
    </row>
    <row r="195" spans="5:22 16381:16381" x14ac:dyDescent="0.2">
      <c r="E195" s="1" t="s">
        <v>4790</v>
      </c>
      <c r="H195" s="1">
        <v>3700</v>
      </c>
      <c r="I195" s="1" t="s">
        <v>243</v>
      </c>
      <c r="S195" s="24" t="s">
        <v>6757</v>
      </c>
      <c r="T195" s="24" t="s">
        <v>3445</v>
      </c>
      <c r="U195" s="24" t="s">
        <v>3600</v>
      </c>
      <c r="V195" s="222" t="s">
        <v>414</v>
      </c>
      <c r="XFA195" s="1" t="s">
        <v>3875</v>
      </c>
    </row>
    <row r="196" spans="5:22 16381:16381" x14ac:dyDescent="0.2">
      <c r="E196" s="1" t="s">
        <v>4791</v>
      </c>
      <c r="H196" s="1">
        <v>3811</v>
      </c>
      <c r="I196" s="1" t="s">
        <v>244</v>
      </c>
      <c r="S196" s="24" t="s">
        <v>6758</v>
      </c>
      <c r="T196" s="24" t="s">
        <v>3445</v>
      </c>
      <c r="U196" s="24" t="s">
        <v>3625</v>
      </c>
      <c r="V196" s="222" t="s">
        <v>426</v>
      </c>
      <c r="XFA196" s="1" t="s">
        <v>3876</v>
      </c>
    </row>
    <row r="197" spans="5:22 16381:16381" x14ac:dyDescent="0.2">
      <c r="E197" s="1" t="s">
        <v>4792</v>
      </c>
      <c r="H197" s="1">
        <v>3812</v>
      </c>
      <c r="I197" s="1" t="s">
        <v>245</v>
      </c>
      <c r="S197" s="24" t="s">
        <v>6759</v>
      </c>
      <c r="T197" s="24" t="s">
        <v>3446</v>
      </c>
      <c r="U197" s="24" t="s">
        <v>3627</v>
      </c>
      <c r="V197" s="222" t="s">
        <v>414</v>
      </c>
      <c r="XFA197" s="1" t="s">
        <v>3877</v>
      </c>
    </row>
    <row r="198" spans="5:22 16381:16381" x14ac:dyDescent="0.2">
      <c r="E198" s="1" t="s">
        <v>4793</v>
      </c>
      <c r="H198" s="1">
        <v>3821</v>
      </c>
      <c r="I198" s="1" t="s">
        <v>246</v>
      </c>
      <c r="S198" s="24" t="s">
        <v>6760</v>
      </c>
      <c r="T198" s="24" t="s">
        <v>3447</v>
      </c>
      <c r="U198" s="24" t="s">
        <v>3627</v>
      </c>
      <c r="V198" s="222" t="s">
        <v>414</v>
      </c>
      <c r="XFA198" s="1" t="s">
        <v>3878</v>
      </c>
    </row>
    <row r="199" spans="5:22 16381:16381" x14ac:dyDescent="0.2">
      <c r="E199" s="1" t="s">
        <v>4794</v>
      </c>
      <c r="H199" s="1">
        <v>3822</v>
      </c>
      <c r="I199" s="1" t="s">
        <v>247</v>
      </c>
      <c r="S199" s="24" t="s">
        <v>6761</v>
      </c>
      <c r="T199" s="24" t="s">
        <v>3448</v>
      </c>
      <c r="U199" s="24" t="s">
        <v>4215</v>
      </c>
      <c r="V199" s="222" t="s">
        <v>414</v>
      </c>
      <c r="XFA199" s="1" t="s">
        <v>3879</v>
      </c>
    </row>
    <row r="200" spans="5:22 16381:16381" x14ac:dyDescent="0.2">
      <c r="E200" s="1" t="s">
        <v>4795</v>
      </c>
      <c r="H200" s="1">
        <v>3830</v>
      </c>
      <c r="I200" s="1" t="s">
        <v>248</v>
      </c>
      <c r="S200" s="24" t="s">
        <v>6762</v>
      </c>
      <c r="T200" s="24" t="s">
        <v>3448</v>
      </c>
      <c r="U200" s="24" t="s">
        <v>4208</v>
      </c>
      <c r="V200" s="222" t="s">
        <v>430</v>
      </c>
      <c r="XFA200" s="1" t="s">
        <v>3880</v>
      </c>
    </row>
    <row r="201" spans="5:22 16381:16381" x14ac:dyDescent="0.2">
      <c r="E201" s="1" t="s">
        <v>4796</v>
      </c>
      <c r="H201" s="1">
        <v>3900</v>
      </c>
      <c r="I201" s="1" t="s">
        <v>249</v>
      </c>
      <c r="S201" s="24" t="s">
        <v>6763</v>
      </c>
      <c r="T201" s="24" t="s">
        <v>3448</v>
      </c>
      <c r="U201" s="24" t="s">
        <v>3600</v>
      </c>
      <c r="V201" s="222" t="s">
        <v>414</v>
      </c>
      <c r="XFA201" s="1" t="s">
        <v>3881</v>
      </c>
    </row>
    <row r="202" spans="5:22 16381:16381" x14ac:dyDescent="0.2">
      <c r="E202" s="1" t="s">
        <v>4797</v>
      </c>
      <c r="H202" s="1">
        <v>4100</v>
      </c>
      <c r="I202" s="1" t="s">
        <v>250</v>
      </c>
      <c r="S202" s="24" t="s">
        <v>6764</v>
      </c>
      <c r="T202" s="24" t="s">
        <v>3449</v>
      </c>
      <c r="U202" s="24" t="s">
        <v>3599</v>
      </c>
      <c r="V202" s="222" t="s">
        <v>430</v>
      </c>
      <c r="XFA202" s="1" t="s">
        <v>4559</v>
      </c>
    </row>
    <row r="203" spans="5:22 16381:16381" x14ac:dyDescent="0.2">
      <c r="E203" s="1" t="s">
        <v>4798</v>
      </c>
      <c r="H203" s="1">
        <v>4210</v>
      </c>
      <c r="I203" s="1" t="s">
        <v>4395</v>
      </c>
      <c r="S203" s="24" t="s">
        <v>6765</v>
      </c>
      <c r="T203" s="24" t="s">
        <v>3449</v>
      </c>
      <c r="U203" s="24" t="s">
        <v>4208</v>
      </c>
      <c r="V203" s="222" t="s">
        <v>430</v>
      </c>
      <c r="XFA203" s="1" t="s">
        <v>4560</v>
      </c>
    </row>
    <row r="204" spans="5:22 16381:16381" x14ac:dyDescent="0.2">
      <c r="E204" s="1" t="s">
        <v>4799</v>
      </c>
      <c r="H204" s="1">
        <v>4220</v>
      </c>
      <c r="I204" s="1" t="s">
        <v>251</v>
      </c>
      <c r="S204" s="24" t="s">
        <v>6766</v>
      </c>
      <c r="T204" s="24" t="s">
        <v>3449</v>
      </c>
      <c r="U204" s="24" t="s">
        <v>4209</v>
      </c>
      <c r="V204" s="222" t="s">
        <v>434</v>
      </c>
      <c r="XFA204" s="1" t="s">
        <v>4561</v>
      </c>
    </row>
    <row r="205" spans="5:22 16381:16381" x14ac:dyDescent="0.2">
      <c r="E205" s="1" t="s">
        <v>4800</v>
      </c>
      <c r="H205" s="1">
        <v>4290</v>
      </c>
      <c r="I205" s="1" t="s">
        <v>4396</v>
      </c>
      <c r="S205" s="24" t="s">
        <v>6767</v>
      </c>
      <c r="T205" s="24" t="s">
        <v>3449</v>
      </c>
      <c r="U205" s="24" t="s">
        <v>3600</v>
      </c>
      <c r="V205" s="222" t="s">
        <v>414</v>
      </c>
      <c r="XFA205" s="1" t="s">
        <v>4562</v>
      </c>
    </row>
    <row r="206" spans="5:22 16381:16381" x14ac:dyDescent="0.2">
      <c r="E206" s="1" t="s">
        <v>4801</v>
      </c>
      <c r="H206" s="1">
        <v>4311</v>
      </c>
      <c r="I206" s="1" t="s">
        <v>252</v>
      </c>
      <c r="S206" s="24" t="s">
        <v>6768</v>
      </c>
      <c r="T206" s="24" t="s">
        <v>3450</v>
      </c>
      <c r="U206" s="24" t="s">
        <v>4216</v>
      </c>
      <c r="V206" s="222" t="s">
        <v>430</v>
      </c>
      <c r="XFA206" s="1" t="s">
        <v>3882</v>
      </c>
    </row>
    <row r="207" spans="5:22 16381:16381" x14ac:dyDescent="0.2">
      <c r="E207" s="1" t="s">
        <v>4802</v>
      </c>
      <c r="H207" s="1">
        <v>4312</v>
      </c>
      <c r="I207" s="1" t="s">
        <v>253</v>
      </c>
      <c r="S207" s="24" t="s">
        <v>6769</v>
      </c>
      <c r="T207" s="24" t="s">
        <v>3450</v>
      </c>
      <c r="U207" s="24" t="s">
        <v>4208</v>
      </c>
      <c r="V207" s="222" t="s">
        <v>430</v>
      </c>
      <c r="XFA207" s="1" t="s">
        <v>3883</v>
      </c>
    </row>
    <row r="208" spans="5:22 16381:16381" x14ac:dyDescent="0.2">
      <c r="E208" s="1" t="s">
        <v>4803</v>
      </c>
      <c r="H208" s="1">
        <v>4321</v>
      </c>
      <c r="I208" s="1" t="s">
        <v>4563</v>
      </c>
      <c r="S208" s="24" t="s">
        <v>6770</v>
      </c>
      <c r="T208" s="24" t="s">
        <v>3451</v>
      </c>
      <c r="U208" s="24" t="s">
        <v>3599</v>
      </c>
      <c r="V208" s="222" t="s">
        <v>430</v>
      </c>
      <c r="XFA208" s="1" t="s">
        <v>3884</v>
      </c>
    </row>
    <row r="209" spans="5:22 16381:16381" x14ac:dyDescent="0.2">
      <c r="E209" s="1" t="s">
        <v>4804</v>
      </c>
      <c r="H209" s="1">
        <v>4322</v>
      </c>
      <c r="I209" s="1" t="s">
        <v>4397</v>
      </c>
      <c r="S209" s="24" t="s">
        <v>6771</v>
      </c>
      <c r="T209" s="24" t="s">
        <v>3451</v>
      </c>
      <c r="U209" s="24" t="s">
        <v>4208</v>
      </c>
      <c r="V209" s="222" t="s">
        <v>430</v>
      </c>
      <c r="XFA209" s="1" t="s">
        <v>3885</v>
      </c>
    </row>
    <row r="210" spans="5:22 16381:16381" x14ac:dyDescent="0.2">
      <c r="E210" s="1" t="s">
        <v>4805</v>
      </c>
      <c r="H210" s="1">
        <v>4329</v>
      </c>
      <c r="I210" s="1" t="s">
        <v>254</v>
      </c>
      <c r="S210" s="24" t="s">
        <v>6772</v>
      </c>
      <c r="T210" s="24" t="s">
        <v>3451</v>
      </c>
      <c r="U210" s="24" t="s">
        <v>4209</v>
      </c>
      <c r="V210" s="222" t="s">
        <v>434</v>
      </c>
      <c r="XFA210" s="1" t="s">
        <v>3886</v>
      </c>
    </row>
    <row r="211" spans="5:22 16381:16381" x14ac:dyDescent="0.2">
      <c r="E211" s="1" t="s">
        <v>4806</v>
      </c>
      <c r="H211" s="1">
        <v>4330</v>
      </c>
      <c r="I211" s="1" t="s">
        <v>255</v>
      </c>
      <c r="S211" s="24" t="s">
        <v>6773</v>
      </c>
      <c r="T211" s="24" t="s">
        <v>3451</v>
      </c>
      <c r="U211" s="24" t="s">
        <v>3600</v>
      </c>
      <c r="V211" s="222" t="s">
        <v>414</v>
      </c>
      <c r="XFA211" s="1" t="s">
        <v>3887</v>
      </c>
    </row>
    <row r="212" spans="5:22 16381:16381" x14ac:dyDescent="0.2">
      <c r="E212" s="1" t="s">
        <v>4807</v>
      </c>
      <c r="H212" s="1">
        <v>4390</v>
      </c>
      <c r="I212" s="1" t="s">
        <v>256</v>
      </c>
      <c r="S212" s="24" t="s">
        <v>6774</v>
      </c>
      <c r="T212" s="24" t="s">
        <v>3452</v>
      </c>
      <c r="U212" s="24" t="s">
        <v>3599</v>
      </c>
      <c r="V212" s="222" t="s">
        <v>430</v>
      </c>
      <c r="XFA212" s="1" t="s">
        <v>3888</v>
      </c>
    </row>
    <row r="213" spans="5:22 16381:16381" x14ac:dyDescent="0.2">
      <c r="E213" s="1" t="s">
        <v>4808</v>
      </c>
      <c r="H213" s="1">
        <v>4510</v>
      </c>
      <c r="I213" s="1" t="s">
        <v>4398</v>
      </c>
      <c r="S213" s="24" t="s">
        <v>6775</v>
      </c>
      <c r="T213" s="24" t="s">
        <v>3452</v>
      </c>
      <c r="U213" s="24" t="s">
        <v>4208</v>
      </c>
      <c r="V213" s="222" t="s">
        <v>430</v>
      </c>
      <c r="XFA213" s="1" t="s">
        <v>3889</v>
      </c>
    </row>
    <row r="214" spans="5:22 16381:16381" x14ac:dyDescent="0.2">
      <c r="E214" s="1" t="s">
        <v>4809</v>
      </c>
      <c r="H214" s="1">
        <v>4520</v>
      </c>
      <c r="I214" s="1" t="s">
        <v>4399</v>
      </c>
      <c r="S214" s="24" t="s">
        <v>6776</v>
      </c>
      <c r="T214" s="24" t="s">
        <v>3452</v>
      </c>
      <c r="U214" s="24" t="s">
        <v>4209</v>
      </c>
      <c r="V214" s="222" t="s">
        <v>434</v>
      </c>
      <c r="XFA214" s="1" t="s">
        <v>3890</v>
      </c>
    </row>
    <row r="215" spans="5:22 16381:16381" x14ac:dyDescent="0.2">
      <c r="E215" s="161"/>
      <c r="H215" s="1">
        <v>4530</v>
      </c>
      <c r="I215" s="1" t="s">
        <v>4400</v>
      </c>
      <c r="S215" s="24" t="s">
        <v>6777</v>
      </c>
      <c r="T215" s="24" t="s">
        <v>3455</v>
      </c>
      <c r="U215" s="24" t="s">
        <v>3599</v>
      </c>
      <c r="V215" s="222" t="s">
        <v>430</v>
      </c>
      <c r="XFA215" s="1" t="s">
        <v>3891</v>
      </c>
    </row>
    <row r="216" spans="5:22 16381:16381" x14ac:dyDescent="0.2">
      <c r="H216" s="1">
        <v>4540</v>
      </c>
      <c r="I216" s="1" t="s">
        <v>257</v>
      </c>
      <c r="S216" s="24" t="s">
        <v>6778</v>
      </c>
      <c r="T216" s="24" t="s">
        <v>3455</v>
      </c>
      <c r="U216" s="24" t="s">
        <v>4208</v>
      </c>
      <c r="V216" s="222" t="s">
        <v>430</v>
      </c>
      <c r="XFA216" s="1" t="s">
        <v>3892</v>
      </c>
    </row>
    <row r="217" spans="5:22 16381:16381" x14ac:dyDescent="0.2">
      <c r="H217" s="1">
        <v>4610</v>
      </c>
      <c r="I217" s="1" t="s">
        <v>258</v>
      </c>
      <c r="S217" s="24" t="s">
        <v>6779</v>
      </c>
      <c r="T217" s="24" t="s">
        <v>3455</v>
      </c>
      <c r="U217" s="24" t="s">
        <v>4209</v>
      </c>
      <c r="V217" s="222" t="s">
        <v>434</v>
      </c>
      <c r="XFA217" s="1" t="s">
        <v>3893</v>
      </c>
    </row>
    <row r="218" spans="5:22 16381:16381" x14ac:dyDescent="0.2">
      <c r="H218" s="1">
        <v>4620</v>
      </c>
      <c r="I218" s="1" t="s">
        <v>259</v>
      </c>
      <c r="S218" s="24" t="s">
        <v>6780</v>
      </c>
      <c r="T218" s="24" t="s">
        <v>3455</v>
      </c>
      <c r="U218" s="24" t="s">
        <v>3600</v>
      </c>
      <c r="V218" s="222" t="s">
        <v>414</v>
      </c>
      <c r="XFA218" s="1" t="s">
        <v>4401</v>
      </c>
    </row>
    <row r="219" spans="5:22 16381:16381" x14ac:dyDescent="0.2">
      <c r="H219" s="1">
        <v>4630</v>
      </c>
      <c r="I219" s="1" t="s">
        <v>260</v>
      </c>
      <c r="S219" s="24" t="s">
        <v>6781</v>
      </c>
      <c r="T219" s="24" t="s">
        <v>3453</v>
      </c>
      <c r="U219" s="24" t="s">
        <v>3599</v>
      </c>
      <c r="V219" s="222" t="s">
        <v>430</v>
      </c>
      <c r="XFA219" s="1" t="s">
        <v>4402</v>
      </c>
    </row>
    <row r="220" spans="5:22 16381:16381" x14ac:dyDescent="0.2">
      <c r="H220" s="1">
        <v>4641</v>
      </c>
      <c r="I220" s="1" t="s">
        <v>261</v>
      </c>
      <c r="S220" s="24" t="s">
        <v>6782</v>
      </c>
      <c r="T220" s="24" t="s">
        <v>3454</v>
      </c>
      <c r="U220" s="24" t="s">
        <v>4208</v>
      </c>
      <c r="V220" s="222" t="s">
        <v>430</v>
      </c>
      <c r="XFA220" s="1" t="s">
        <v>4403</v>
      </c>
    </row>
    <row r="221" spans="5:22 16381:16381" x14ac:dyDescent="0.2">
      <c r="H221" s="1">
        <v>4649</v>
      </c>
      <c r="I221" s="1" t="s">
        <v>4564</v>
      </c>
      <c r="S221" s="24" t="s">
        <v>6783</v>
      </c>
      <c r="T221" s="24" t="s">
        <v>3453</v>
      </c>
      <c r="U221" s="24" t="s">
        <v>4209</v>
      </c>
      <c r="V221" s="222" t="s">
        <v>434</v>
      </c>
      <c r="XFA221" s="1" t="s">
        <v>4404</v>
      </c>
    </row>
    <row r="222" spans="5:22 16381:16381" x14ac:dyDescent="0.2">
      <c r="H222" s="1">
        <v>4651</v>
      </c>
      <c r="I222" s="1" t="s">
        <v>4565</v>
      </c>
      <c r="S222" s="24" t="s">
        <v>6784</v>
      </c>
      <c r="T222" s="24" t="s">
        <v>3453</v>
      </c>
      <c r="U222" s="24" t="s">
        <v>3600</v>
      </c>
      <c r="V222" s="222" t="s">
        <v>414</v>
      </c>
      <c r="XFA222" s="1" t="s">
        <v>4405</v>
      </c>
    </row>
    <row r="223" spans="5:22 16381:16381" x14ac:dyDescent="0.2">
      <c r="H223" s="1">
        <v>4652</v>
      </c>
      <c r="I223" s="1" t="s">
        <v>262</v>
      </c>
      <c r="S223" s="24" t="s">
        <v>6785</v>
      </c>
      <c r="T223" s="24" t="s">
        <v>3456</v>
      </c>
      <c r="U223" s="24" t="s">
        <v>3456</v>
      </c>
      <c r="V223" s="222" t="s">
        <v>450</v>
      </c>
      <c r="XFA223" s="1" t="s">
        <v>3894</v>
      </c>
    </row>
    <row r="224" spans="5:22 16381:16381" x14ac:dyDescent="0.2">
      <c r="H224" s="1">
        <v>4653</v>
      </c>
      <c r="I224" s="1" t="s">
        <v>263</v>
      </c>
      <c r="S224" s="24" t="s">
        <v>6786</v>
      </c>
      <c r="T224" s="24" t="s">
        <v>3457</v>
      </c>
      <c r="U224" s="24" t="s">
        <v>3599</v>
      </c>
      <c r="V224" s="222" t="s">
        <v>430</v>
      </c>
      <c r="XFA224" s="1" t="s">
        <v>3895</v>
      </c>
    </row>
    <row r="225" spans="8:22 16381:16381" x14ac:dyDescent="0.2">
      <c r="H225" s="1">
        <v>4659</v>
      </c>
      <c r="I225" s="1" t="s">
        <v>264</v>
      </c>
      <c r="S225" s="24" t="s">
        <v>6787</v>
      </c>
      <c r="T225" s="24" t="s">
        <v>3458</v>
      </c>
      <c r="U225" s="24" t="s">
        <v>3600</v>
      </c>
      <c r="V225" s="222" t="s">
        <v>414</v>
      </c>
      <c r="XFA225" s="1" t="s">
        <v>3896</v>
      </c>
    </row>
    <row r="226" spans="8:22 16381:16381" x14ac:dyDescent="0.2">
      <c r="H226" s="1">
        <v>4661</v>
      </c>
      <c r="I226" s="1" t="s">
        <v>4406</v>
      </c>
      <c r="S226" s="24" t="s">
        <v>6788</v>
      </c>
      <c r="T226" s="24" t="s">
        <v>3459</v>
      </c>
      <c r="U226" s="24" t="s">
        <v>3600</v>
      </c>
      <c r="V226" s="222" t="s">
        <v>414</v>
      </c>
      <c r="XFA226" s="1" t="s">
        <v>3897</v>
      </c>
    </row>
    <row r="227" spans="8:22 16381:16381" x14ac:dyDescent="0.2">
      <c r="H227" s="1">
        <v>4662</v>
      </c>
      <c r="I227" s="1" t="s">
        <v>4407</v>
      </c>
      <c r="S227" s="24" t="s">
        <v>6789</v>
      </c>
      <c r="T227" s="24" t="s">
        <v>3460</v>
      </c>
      <c r="U227" s="24" t="s">
        <v>3599</v>
      </c>
      <c r="V227" s="222" t="s">
        <v>430</v>
      </c>
      <c r="XFA227" s="1" t="s">
        <v>4408</v>
      </c>
    </row>
    <row r="228" spans="8:22 16381:16381" x14ac:dyDescent="0.2">
      <c r="H228" s="1">
        <v>4663</v>
      </c>
      <c r="I228" s="1" t="s">
        <v>4409</v>
      </c>
      <c r="S228" s="24" t="s">
        <v>6790</v>
      </c>
      <c r="T228" s="24" t="s">
        <v>3460</v>
      </c>
      <c r="U228" s="24" t="s">
        <v>4208</v>
      </c>
      <c r="V228" s="222" t="s">
        <v>430</v>
      </c>
      <c r="XFA228" s="1" t="s">
        <v>4410</v>
      </c>
    </row>
    <row r="229" spans="8:22 16381:16381" x14ac:dyDescent="0.2">
      <c r="H229" s="1">
        <v>4669</v>
      </c>
      <c r="I229" s="1" t="s">
        <v>265</v>
      </c>
      <c r="S229" s="24" t="s">
        <v>6791</v>
      </c>
      <c r="T229" s="24" t="s">
        <v>3460</v>
      </c>
      <c r="U229" s="24" t="s">
        <v>4209</v>
      </c>
      <c r="V229" s="222" t="s">
        <v>434</v>
      </c>
      <c r="XFA229" s="1" t="s">
        <v>4411</v>
      </c>
    </row>
    <row r="230" spans="8:22 16381:16381" x14ac:dyDescent="0.2">
      <c r="H230" s="1">
        <v>4690</v>
      </c>
      <c r="I230" s="1" t="s">
        <v>266</v>
      </c>
      <c r="S230" s="24" t="s">
        <v>6792</v>
      </c>
      <c r="T230" s="24" t="s">
        <v>3460</v>
      </c>
      <c r="U230" s="24" t="s">
        <v>3600</v>
      </c>
      <c r="V230" s="222" t="s">
        <v>414</v>
      </c>
      <c r="XFA230" s="1" t="s">
        <v>4412</v>
      </c>
    </row>
    <row r="231" spans="8:22 16381:16381" x14ac:dyDescent="0.2">
      <c r="H231" s="1">
        <v>4711</v>
      </c>
      <c r="I231" s="1" t="s">
        <v>267</v>
      </c>
      <c r="S231" s="24" t="s">
        <v>6793</v>
      </c>
      <c r="T231" s="24" t="s">
        <v>3461</v>
      </c>
      <c r="U231" s="24" t="s">
        <v>3599</v>
      </c>
      <c r="V231" s="222" t="s">
        <v>430</v>
      </c>
      <c r="XFA231" s="1" t="s">
        <v>3898</v>
      </c>
    </row>
    <row r="232" spans="8:22 16381:16381" x14ac:dyDescent="0.2">
      <c r="H232" s="1">
        <v>4719</v>
      </c>
      <c r="I232" s="1" t="s">
        <v>268</v>
      </c>
      <c r="S232" s="24" t="s">
        <v>6794</v>
      </c>
      <c r="T232" s="24" t="s">
        <v>3461</v>
      </c>
      <c r="U232" s="24" t="s">
        <v>4208</v>
      </c>
      <c r="V232" s="222" t="s">
        <v>430</v>
      </c>
      <c r="XFA232" s="1" t="s">
        <v>3898</v>
      </c>
    </row>
    <row r="233" spans="8:22 16381:16381" x14ac:dyDescent="0.2">
      <c r="H233" s="1">
        <v>4721</v>
      </c>
      <c r="I233" s="1" t="s">
        <v>269</v>
      </c>
      <c r="S233" s="24" t="s">
        <v>6795</v>
      </c>
      <c r="T233" s="24" t="s">
        <v>3461</v>
      </c>
      <c r="U233" s="24" t="s">
        <v>4209</v>
      </c>
      <c r="V233" s="222" t="s">
        <v>434</v>
      </c>
      <c r="XFA233" s="1" t="s">
        <v>3940</v>
      </c>
    </row>
    <row r="234" spans="8:22 16381:16381" x14ac:dyDescent="0.2">
      <c r="H234" s="1">
        <v>4722</v>
      </c>
      <c r="I234" s="1" t="s">
        <v>270</v>
      </c>
      <c r="S234" s="24" t="s">
        <v>6796</v>
      </c>
      <c r="T234" s="24" t="s">
        <v>3461</v>
      </c>
      <c r="U234" s="24" t="s">
        <v>3600</v>
      </c>
      <c r="V234" s="222" t="s">
        <v>414</v>
      </c>
      <c r="XFA234" s="1" t="s">
        <v>3941</v>
      </c>
    </row>
    <row r="235" spans="8:22 16381:16381" x14ac:dyDescent="0.2">
      <c r="H235" s="1">
        <v>4723</v>
      </c>
      <c r="I235" s="1" t="s">
        <v>271</v>
      </c>
      <c r="S235" s="24" t="s">
        <v>6797</v>
      </c>
      <c r="T235" s="24" t="s">
        <v>3462</v>
      </c>
      <c r="U235" s="24" t="s">
        <v>3599</v>
      </c>
      <c r="V235" s="222" t="s">
        <v>430</v>
      </c>
      <c r="XFA235" s="1" t="s">
        <v>3942</v>
      </c>
    </row>
    <row r="236" spans="8:22 16381:16381" x14ac:dyDescent="0.2">
      <c r="H236" s="1">
        <v>4730</v>
      </c>
      <c r="I236" s="1" t="s">
        <v>4413</v>
      </c>
      <c r="S236" s="24" t="s">
        <v>6798</v>
      </c>
      <c r="T236" s="24" t="s">
        <v>3462</v>
      </c>
      <c r="U236" s="24" t="s">
        <v>3600</v>
      </c>
      <c r="V236" s="222" t="s">
        <v>414</v>
      </c>
      <c r="XFA236" s="1" t="s">
        <v>3943</v>
      </c>
    </row>
    <row r="237" spans="8:22 16381:16381" x14ac:dyDescent="0.2">
      <c r="H237" s="1">
        <v>4741</v>
      </c>
      <c r="I237" s="1" t="s">
        <v>4566</v>
      </c>
      <c r="S237" s="24" t="s">
        <v>6799</v>
      </c>
      <c r="T237" s="24" t="s">
        <v>3463</v>
      </c>
      <c r="U237" s="24" t="s">
        <v>4217</v>
      </c>
      <c r="V237" s="222" t="s">
        <v>446</v>
      </c>
      <c r="XFA237" s="1" t="s">
        <v>3944</v>
      </c>
    </row>
    <row r="238" spans="8:22 16381:16381" x14ac:dyDescent="0.2">
      <c r="H238" s="1">
        <v>4742</v>
      </c>
      <c r="I238" s="1" t="s">
        <v>4414</v>
      </c>
      <c r="S238" s="24" t="s">
        <v>6800</v>
      </c>
      <c r="T238" s="24" t="s">
        <v>3464</v>
      </c>
      <c r="U238" s="24" t="s">
        <v>4208</v>
      </c>
      <c r="V238" s="222" t="s">
        <v>430</v>
      </c>
      <c r="XFA238" s="1" t="s">
        <v>4415</v>
      </c>
    </row>
    <row r="239" spans="8:22 16381:16381" x14ac:dyDescent="0.2">
      <c r="H239" s="1">
        <v>4751</v>
      </c>
      <c r="I239" s="1" t="s">
        <v>272</v>
      </c>
      <c r="S239" s="24" t="s">
        <v>6801</v>
      </c>
      <c r="T239" s="24" t="s">
        <v>3464</v>
      </c>
      <c r="U239" s="24" t="s">
        <v>4209</v>
      </c>
      <c r="V239" s="222" t="s">
        <v>434</v>
      </c>
      <c r="XFA239" s="1" t="s">
        <v>4416</v>
      </c>
    </row>
    <row r="240" spans="8:22 16381:16381" x14ac:dyDescent="0.2">
      <c r="H240" s="1">
        <v>4752</v>
      </c>
      <c r="I240" s="1" t="s">
        <v>4417</v>
      </c>
      <c r="S240" s="24" t="s">
        <v>6802</v>
      </c>
      <c r="T240" s="24" t="s">
        <v>3464</v>
      </c>
      <c r="U240" s="24" t="s">
        <v>3600</v>
      </c>
      <c r="V240" s="222" t="s">
        <v>414</v>
      </c>
      <c r="XFA240" s="1" t="s">
        <v>4418</v>
      </c>
    </row>
    <row r="241" spans="8:22 16381:16381" x14ac:dyDescent="0.2">
      <c r="H241" s="1">
        <v>4753</v>
      </c>
      <c r="I241" s="1" t="s">
        <v>273</v>
      </c>
      <c r="S241" s="24" t="s">
        <v>6803</v>
      </c>
      <c r="T241" s="24" t="s">
        <v>3465</v>
      </c>
      <c r="U241" s="24" t="s">
        <v>3628</v>
      </c>
      <c r="V241" s="222" t="s">
        <v>430</v>
      </c>
      <c r="XFA241" s="1" t="s">
        <v>3945</v>
      </c>
    </row>
    <row r="242" spans="8:22 16381:16381" x14ac:dyDescent="0.2">
      <c r="H242" s="1">
        <v>4759</v>
      </c>
      <c r="I242" s="1" t="s">
        <v>4567</v>
      </c>
      <c r="S242" s="24" t="s">
        <v>6804</v>
      </c>
      <c r="T242" s="24" t="s">
        <v>3465</v>
      </c>
      <c r="U242" s="24" t="s">
        <v>3629</v>
      </c>
      <c r="V242" s="222" t="s">
        <v>414</v>
      </c>
      <c r="XFA242" s="1" t="s">
        <v>3946</v>
      </c>
    </row>
    <row r="243" spans="8:22 16381:16381" x14ac:dyDescent="0.2">
      <c r="H243" s="1">
        <v>4761</v>
      </c>
      <c r="I243" s="1" t="s">
        <v>4419</v>
      </c>
      <c r="S243" s="24" t="s">
        <v>6805</v>
      </c>
      <c r="T243" s="24" t="s">
        <v>3465</v>
      </c>
      <c r="U243" s="24" t="s">
        <v>3600</v>
      </c>
      <c r="V243" s="222" t="s">
        <v>414</v>
      </c>
      <c r="XFA243" s="1" t="s">
        <v>3947</v>
      </c>
    </row>
    <row r="244" spans="8:22 16381:16381" x14ac:dyDescent="0.2">
      <c r="H244" s="1">
        <v>4762</v>
      </c>
      <c r="I244" s="1" t="s">
        <v>4420</v>
      </c>
      <c r="S244" s="24" t="s">
        <v>6806</v>
      </c>
      <c r="T244" s="24" t="s">
        <v>3466</v>
      </c>
      <c r="U244" s="24" t="s">
        <v>3599</v>
      </c>
      <c r="V244" s="222" t="s">
        <v>430</v>
      </c>
      <c r="XFA244" s="1" t="s">
        <v>3948</v>
      </c>
    </row>
    <row r="245" spans="8:22 16381:16381" x14ac:dyDescent="0.2">
      <c r="H245" s="1">
        <v>4763</v>
      </c>
      <c r="I245" s="1" t="s">
        <v>274</v>
      </c>
      <c r="S245" s="24" t="s">
        <v>6807</v>
      </c>
      <c r="T245" s="24" t="s">
        <v>3466</v>
      </c>
      <c r="U245" s="24" t="s">
        <v>4208</v>
      </c>
      <c r="V245" s="222" t="s">
        <v>434</v>
      </c>
      <c r="XFA245" s="1" t="s">
        <v>3949</v>
      </c>
    </row>
    <row r="246" spans="8:22 16381:16381" x14ac:dyDescent="0.2">
      <c r="H246" s="1">
        <v>4764</v>
      </c>
      <c r="I246" s="1" t="s">
        <v>275</v>
      </c>
      <c r="S246" s="24" t="s">
        <v>6808</v>
      </c>
      <c r="T246" s="24" t="s">
        <v>3467</v>
      </c>
      <c r="U246" s="24" t="s">
        <v>4209</v>
      </c>
      <c r="V246" s="222" t="s">
        <v>434</v>
      </c>
      <c r="XFA246" s="1" t="s">
        <v>3950</v>
      </c>
    </row>
    <row r="247" spans="8:22 16381:16381" x14ac:dyDescent="0.2">
      <c r="H247" s="1">
        <v>4771</v>
      </c>
      <c r="I247" s="1" t="s">
        <v>4421</v>
      </c>
      <c r="S247" s="24" t="s">
        <v>6809</v>
      </c>
      <c r="T247" s="24" t="s">
        <v>3468</v>
      </c>
      <c r="U247" s="24" t="s">
        <v>3630</v>
      </c>
      <c r="V247" s="222" t="s">
        <v>430</v>
      </c>
      <c r="XFA247" s="1" t="s">
        <v>3951</v>
      </c>
    </row>
    <row r="248" spans="8:22 16381:16381" x14ac:dyDescent="0.2">
      <c r="H248" s="1">
        <v>4772</v>
      </c>
      <c r="I248" s="1" t="s">
        <v>4568</v>
      </c>
      <c r="S248" s="24" t="s">
        <v>6810</v>
      </c>
      <c r="T248" s="24" t="s">
        <v>3469</v>
      </c>
      <c r="U248" s="24" t="s">
        <v>3469</v>
      </c>
      <c r="V248" s="222" t="s">
        <v>414</v>
      </c>
      <c r="XFA248" s="1" t="s">
        <v>3952</v>
      </c>
    </row>
    <row r="249" spans="8:22 16381:16381" x14ac:dyDescent="0.2">
      <c r="H249" s="1">
        <v>4773</v>
      </c>
      <c r="I249" s="1" t="s">
        <v>276</v>
      </c>
      <c r="S249" s="24" t="s">
        <v>6811</v>
      </c>
      <c r="T249" s="24" t="s">
        <v>3470</v>
      </c>
      <c r="U249" s="24" t="s">
        <v>4208</v>
      </c>
      <c r="V249" s="222" t="s">
        <v>430</v>
      </c>
      <c r="XFA249" s="1" t="s">
        <v>3953</v>
      </c>
    </row>
    <row r="250" spans="8:22 16381:16381" x14ac:dyDescent="0.2">
      <c r="H250" s="1">
        <v>4774</v>
      </c>
      <c r="I250" s="1" t="s">
        <v>4422</v>
      </c>
      <c r="S250" s="24" t="s">
        <v>6812</v>
      </c>
      <c r="T250" s="24" t="s">
        <v>3470</v>
      </c>
      <c r="U250" s="24" t="s">
        <v>3600</v>
      </c>
      <c r="V250" s="222" t="s">
        <v>414</v>
      </c>
      <c r="XFA250" s="1" t="s">
        <v>3954</v>
      </c>
    </row>
    <row r="251" spans="8:22 16381:16381" x14ac:dyDescent="0.2">
      <c r="H251" s="1">
        <v>4781</v>
      </c>
      <c r="I251" s="1" t="s">
        <v>277</v>
      </c>
      <c r="S251" s="24" t="s">
        <v>6813</v>
      </c>
      <c r="T251" s="24" t="s">
        <v>3471</v>
      </c>
      <c r="U251" s="24" t="s">
        <v>3600</v>
      </c>
      <c r="V251" s="222" t="s">
        <v>414</v>
      </c>
      <c r="XFA251" s="1" t="s">
        <v>3955</v>
      </c>
    </row>
    <row r="252" spans="8:22 16381:16381" x14ac:dyDescent="0.2">
      <c r="H252" s="1">
        <v>4782</v>
      </c>
      <c r="I252" s="1" t="s">
        <v>278</v>
      </c>
      <c r="S252" s="24" t="s">
        <v>6814</v>
      </c>
      <c r="T252" s="24" t="s">
        <v>3472</v>
      </c>
      <c r="U252" s="24" t="s">
        <v>4218</v>
      </c>
      <c r="V252" s="222" t="s">
        <v>450</v>
      </c>
      <c r="XFA252" s="1" t="s">
        <v>4423</v>
      </c>
    </row>
    <row r="253" spans="8:22 16381:16381" x14ac:dyDescent="0.2">
      <c r="H253" s="1">
        <v>4789</v>
      </c>
      <c r="I253" s="1" t="s">
        <v>279</v>
      </c>
      <c r="S253" s="24" t="s">
        <v>6815</v>
      </c>
      <c r="T253" s="24" t="s">
        <v>3472</v>
      </c>
      <c r="U253" s="24" t="s">
        <v>3631</v>
      </c>
      <c r="V253" s="222" t="s">
        <v>450</v>
      </c>
      <c r="XFA253" s="1" t="s">
        <v>4423</v>
      </c>
    </row>
    <row r="254" spans="8:22 16381:16381" x14ac:dyDescent="0.2">
      <c r="H254" s="1">
        <v>4791</v>
      </c>
      <c r="I254" s="1" t="s">
        <v>280</v>
      </c>
      <c r="S254" s="24" t="s">
        <v>6816</v>
      </c>
      <c r="T254" s="24" t="s">
        <v>3472</v>
      </c>
      <c r="U254" s="24" t="s">
        <v>4219</v>
      </c>
      <c r="V254" s="222" t="s">
        <v>450</v>
      </c>
      <c r="XFA254" s="1" t="s">
        <v>4424</v>
      </c>
    </row>
    <row r="255" spans="8:22 16381:16381" x14ac:dyDescent="0.2">
      <c r="H255" s="1">
        <v>4799</v>
      </c>
      <c r="I255" s="1" t="s">
        <v>281</v>
      </c>
      <c r="S255" s="24" t="s">
        <v>6817</v>
      </c>
      <c r="T255" s="24" t="s">
        <v>3472</v>
      </c>
      <c r="U255" s="24" t="s">
        <v>4220</v>
      </c>
      <c r="V255" s="222" t="s">
        <v>450</v>
      </c>
      <c r="XFA255" s="1" t="s">
        <v>4425</v>
      </c>
    </row>
    <row r="256" spans="8:22 16381:16381" x14ac:dyDescent="0.2">
      <c r="H256" s="1">
        <v>4911</v>
      </c>
      <c r="I256" s="1" t="s">
        <v>282</v>
      </c>
      <c r="S256" s="24" t="s">
        <v>6818</v>
      </c>
      <c r="T256" s="24" t="s">
        <v>3472</v>
      </c>
      <c r="U256" s="24" t="s">
        <v>4221</v>
      </c>
      <c r="V256" s="222" t="s">
        <v>450</v>
      </c>
      <c r="XFA256" s="1" t="s">
        <v>4426</v>
      </c>
    </row>
    <row r="257" spans="8:22 16381:16381" x14ac:dyDescent="0.2">
      <c r="H257" s="1">
        <v>4912</v>
      </c>
      <c r="I257" s="1" t="s">
        <v>283</v>
      </c>
      <c r="S257" s="24" t="s">
        <v>6819</v>
      </c>
      <c r="T257" s="24" t="s">
        <v>3472</v>
      </c>
      <c r="U257" s="24" t="s">
        <v>3600</v>
      </c>
      <c r="V257" s="222" t="s">
        <v>414</v>
      </c>
      <c r="XFA257" s="1" t="s">
        <v>4427</v>
      </c>
    </row>
    <row r="258" spans="8:22 16381:16381" x14ac:dyDescent="0.2">
      <c r="H258" s="1">
        <v>4921</v>
      </c>
      <c r="I258" s="1" t="s">
        <v>4428</v>
      </c>
      <c r="S258" s="24" t="s">
        <v>6820</v>
      </c>
      <c r="T258" s="24" t="s">
        <v>3472</v>
      </c>
      <c r="U258" s="24" t="s">
        <v>3632</v>
      </c>
      <c r="V258" s="222" t="s">
        <v>450</v>
      </c>
      <c r="XFA258" s="1" t="s">
        <v>4429</v>
      </c>
    </row>
    <row r="259" spans="8:22 16381:16381" x14ac:dyDescent="0.2">
      <c r="H259" s="1">
        <v>4922</v>
      </c>
      <c r="I259" s="1" t="s">
        <v>4430</v>
      </c>
      <c r="S259" s="24" t="s">
        <v>6821</v>
      </c>
      <c r="T259" s="24" t="s">
        <v>3472</v>
      </c>
      <c r="U259" s="24" t="s">
        <v>3633</v>
      </c>
      <c r="V259" s="222" t="s">
        <v>450</v>
      </c>
      <c r="XFA259" s="1" t="s">
        <v>4431</v>
      </c>
    </row>
    <row r="260" spans="8:22 16381:16381" x14ac:dyDescent="0.2">
      <c r="H260" s="1">
        <v>4923</v>
      </c>
      <c r="I260" s="1" t="s">
        <v>284</v>
      </c>
      <c r="S260" s="24" t="s">
        <v>6822</v>
      </c>
      <c r="T260" s="24" t="s">
        <v>3473</v>
      </c>
      <c r="U260" s="24" t="s">
        <v>4208</v>
      </c>
      <c r="V260" s="222" t="s">
        <v>430</v>
      </c>
      <c r="XFA260" s="1" t="s">
        <v>4432</v>
      </c>
    </row>
    <row r="261" spans="8:22 16381:16381" x14ac:dyDescent="0.2">
      <c r="H261" s="1">
        <v>4930</v>
      </c>
      <c r="I261" s="1" t="s">
        <v>4433</v>
      </c>
      <c r="S261" s="24" t="s">
        <v>6823</v>
      </c>
      <c r="T261" s="24" t="s">
        <v>3473</v>
      </c>
      <c r="U261" s="24" t="s">
        <v>4209</v>
      </c>
      <c r="V261" s="222" t="s">
        <v>434</v>
      </c>
      <c r="XFA261" s="1" t="s">
        <v>3956</v>
      </c>
    </row>
    <row r="262" spans="8:22 16381:16381" x14ac:dyDescent="0.2">
      <c r="H262" s="1">
        <v>5011</v>
      </c>
      <c r="I262" s="1" t="s">
        <v>4434</v>
      </c>
      <c r="S262" s="24" t="s">
        <v>6824</v>
      </c>
      <c r="T262" s="24" t="s">
        <v>3473</v>
      </c>
      <c r="U262" s="24" t="s">
        <v>3600</v>
      </c>
      <c r="V262" s="222" t="s">
        <v>414</v>
      </c>
      <c r="XFA262" s="1" t="s">
        <v>3957</v>
      </c>
    </row>
    <row r="263" spans="8:22 16381:16381" x14ac:dyDescent="0.2">
      <c r="H263" s="1">
        <v>5012</v>
      </c>
      <c r="I263" s="1" t="s">
        <v>4435</v>
      </c>
      <c r="S263" s="24" t="s">
        <v>6825</v>
      </c>
      <c r="T263" s="24" t="s">
        <v>3474</v>
      </c>
      <c r="U263" s="24" t="s">
        <v>3599</v>
      </c>
      <c r="V263" s="222" t="s">
        <v>430</v>
      </c>
      <c r="XFA263" s="1" t="s">
        <v>3958</v>
      </c>
    </row>
    <row r="264" spans="8:22 16381:16381" x14ac:dyDescent="0.2">
      <c r="H264" s="1">
        <v>5021</v>
      </c>
      <c r="I264" s="1" t="s">
        <v>4436</v>
      </c>
      <c r="S264" s="24" t="s">
        <v>6826</v>
      </c>
      <c r="T264" s="24" t="s">
        <v>3474</v>
      </c>
      <c r="U264" s="24" t="s">
        <v>4208</v>
      </c>
      <c r="V264" s="222" t="s">
        <v>430</v>
      </c>
      <c r="XFA264" s="1" t="s">
        <v>4569</v>
      </c>
    </row>
    <row r="265" spans="8:22 16381:16381" x14ac:dyDescent="0.2">
      <c r="H265" s="1">
        <v>5022</v>
      </c>
      <c r="I265" s="1" t="s">
        <v>4437</v>
      </c>
      <c r="S265" s="24" t="s">
        <v>6827</v>
      </c>
      <c r="T265" s="24" t="s">
        <v>3474</v>
      </c>
      <c r="U265" s="24" t="s">
        <v>3600</v>
      </c>
      <c r="V265" s="222" t="s">
        <v>414</v>
      </c>
      <c r="XFA265" s="1" t="s">
        <v>4570</v>
      </c>
    </row>
    <row r="266" spans="8:22 16381:16381" x14ac:dyDescent="0.2">
      <c r="H266" s="1">
        <v>5110</v>
      </c>
      <c r="I266" s="1" t="s">
        <v>4571</v>
      </c>
      <c r="S266" s="24" t="s">
        <v>6828</v>
      </c>
      <c r="T266" s="24" t="s">
        <v>3475</v>
      </c>
      <c r="U266" s="24" t="s">
        <v>3599</v>
      </c>
      <c r="V266" s="222" t="s">
        <v>430</v>
      </c>
      <c r="XFA266" s="1" t="s">
        <v>4572</v>
      </c>
    </row>
    <row r="267" spans="8:22 16381:16381" x14ac:dyDescent="0.2">
      <c r="H267" s="1">
        <v>5120</v>
      </c>
      <c r="I267" s="1" t="s">
        <v>4573</v>
      </c>
      <c r="S267" s="24" t="s">
        <v>6829</v>
      </c>
      <c r="T267" s="24" t="s">
        <v>3475</v>
      </c>
      <c r="U267" s="24" t="s">
        <v>4208</v>
      </c>
      <c r="V267" s="222" t="s">
        <v>430</v>
      </c>
      <c r="XFA267" s="1" t="s">
        <v>4574</v>
      </c>
    </row>
    <row r="268" spans="8:22 16381:16381" x14ac:dyDescent="0.2">
      <c r="H268" s="1">
        <v>5210</v>
      </c>
      <c r="I268" s="1" t="s">
        <v>285</v>
      </c>
      <c r="S268" s="24" t="s">
        <v>6830</v>
      </c>
      <c r="T268" s="24" t="s">
        <v>3475</v>
      </c>
      <c r="U268" s="24" t="s">
        <v>4209</v>
      </c>
      <c r="V268" s="222" t="s">
        <v>434</v>
      </c>
      <c r="XFA268" s="1" t="s">
        <v>4575</v>
      </c>
    </row>
    <row r="269" spans="8:22 16381:16381" x14ac:dyDescent="0.2">
      <c r="H269" s="1">
        <v>5221</v>
      </c>
      <c r="I269" s="1" t="s">
        <v>286</v>
      </c>
      <c r="S269" s="24" t="s">
        <v>6831</v>
      </c>
      <c r="T269" s="24" t="s">
        <v>3476</v>
      </c>
      <c r="U269" s="24" t="s">
        <v>3599</v>
      </c>
      <c r="V269" s="222" t="s">
        <v>430</v>
      </c>
      <c r="XFA269" s="1" t="s">
        <v>4576</v>
      </c>
    </row>
    <row r="270" spans="8:22 16381:16381" x14ac:dyDescent="0.2">
      <c r="H270" s="1">
        <v>5222</v>
      </c>
      <c r="I270" s="1" t="s">
        <v>287</v>
      </c>
      <c r="S270" s="24" t="s">
        <v>6832</v>
      </c>
      <c r="T270" s="24" t="s">
        <v>3476</v>
      </c>
      <c r="U270" s="24" t="s">
        <v>4208</v>
      </c>
      <c r="V270" s="222" t="s">
        <v>430</v>
      </c>
      <c r="XFA270" s="1" t="s">
        <v>3959</v>
      </c>
    </row>
    <row r="271" spans="8:22 16381:16381" x14ac:dyDescent="0.2">
      <c r="H271" s="1">
        <v>5223</v>
      </c>
      <c r="I271" s="1" t="s">
        <v>4577</v>
      </c>
      <c r="S271" s="24" t="s">
        <v>6833</v>
      </c>
      <c r="T271" s="24" t="s">
        <v>3476</v>
      </c>
      <c r="U271" s="24" t="s">
        <v>4209</v>
      </c>
      <c r="V271" s="222" t="s">
        <v>434</v>
      </c>
      <c r="XFA271" s="1" t="s">
        <v>3960</v>
      </c>
    </row>
    <row r="272" spans="8:22 16381:16381" x14ac:dyDescent="0.2">
      <c r="H272" s="1">
        <v>5224</v>
      </c>
      <c r="I272" s="1" t="s">
        <v>288</v>
      </c>
      <c r="S272" s="24" t="s">
        <v>6834</v>
      </c>
      <c r="T272" s="24" t="s">
        <v>3476</v>
      </c>
      <c r="U272" s="24" t="s">
        <v>3600</v>
      </c>
      <c r="V272" s="222" t="s">
        <v>414</v>
      </c>
      <c r="XFA272" s="1" t="s">
        <v>3961</v>
      </c>
    </row>
    <row r="273" spans="8:22 16381:16381" x14ac:dyDescent="0.2">
      <c r="H273" s="1">
        <v>5229</v>
      </c>
      <c r="I273" s="1" t="s">
        <v>289</v>
      </c>
      <c r="S273" s="24" t="s">
        <v>6835</v>
      </c>
      <c r="T273" s="24" t="s">
        <v>3477</v>
      </c>
      <c r="U273" s="24" t="s">
        <v>3477</v>
      </c>
      <c r="V273" s="222" t="s">
        <v>426</v>
      </c>
      <c r="XFA273" s="1" t="s">
        <v>3962</v>
      </c>
    </row>
    <row r="274" spans="8:22 16381:16381" x14ac:dyDescent="0.2">
      <c r="H274" s="1">
        <v>5310</v>
      </c>
      <c r="I274" s="1" t="s">
        <v>290</v>
      </c>
      <c r="S274" s="24" t="s">
        <v>6836</v>
      </c>
      <c r="T274" s="24" t="s">
        <v>3478</v>
      </c>
      <c r="U274" s="24" t="s">
        <v>3478</v>
      </c>
      <c r="V274" s="222" t="s">
        <v>442</v>
      </c>
      <c r="XFA274" s="1" t="s">
        <v>3963</v>
      </c>
    </row>
    <row r="275" spans="8:22 16381:16381" x14ac:dyDescent="0.2">
      <c r="H275" s="1">
        <v>5320</v>
      </c>
      <c r="I275" s="1" t="s">
        <v>4438</v>
      </c>
      <c r="S275" s="24" t="s">
        <v>6837</v>
      </c>
      <c r="T275" s="24" t="s">
        <v>3479</v>
      </c>
      <c r="U275" s="24" t="s">
        <v>3479</v>
      </c>
      <c r="V275" s="222" t="s">
        <v>450</v>
      </c>
      <c r="XFA275" s="1" t="s">
        <v>3964</v>
      </c>
    </row>
    <row r="276" spans="8:22 16381:16381" x14ac:dyDescent="0.2">
      <c r="H276" s="1">
        <v>5510</v>
      </c>
      <c r="I276" s="1" t="s">
        <v>291</v>
      </c>
      <c r="S276" s="24" t="s">
        <v>6838</v>
      </c>
      <c r="T276" s="24" t="s">
        <v>3480</v>
      </c>
      <c r="U276" s="24" t="s">
        <v>3480</v>
      </c>
      <c r="V276" s="222" t="s">
        <v>426</v>
      </c>
      <c r="XFA276" s="1" t="s">
        <v>3965</v>
      </c>
    </row>
    <row r="277" spans="8:22 16381:16381" x14ac:dyDescent="0.2">
      <c r="H277" s="1">
        <v>5520</v>
      </c>
      <c r="I277" s="1" t="s">
        <v>4439</v>
      </c>
      <c r="S277" s="24" t="s">
        <v>6839</v>
      </c>
      <c r="T277" s="24" t="s">
        <v>3482</v>
      </c>
      <c r="U277" s="24" t="s">
        <v>4208</v>
      </c>
      <c r="V277" s="222" t="s">
        <v>430</v>
      </c>
      <c r="XFA277" s="1" t="s">
        <v>3966</v>
      </c>
    </row>
    <row r="278" spans="8:22 16381:16381" x14ac:dyDescent="0.2">
      <c r="H278" s="1">
        <v>5590</v>
      </c>
      <c r="I278" s="1" t="s">
        <v>292</v>
      </c>
      <c r="S278" s="24" t="s">
        <v>6840</v>
      </c>
      <c r="T278" s="24" t="s">
        <v>3481</v>
      </c>
      <c r="U278" s="24" t="s">
        <v>3481</v>
      </c>
      <c r="V278" s="222" t="s">
        <v>426</v>
      </c>
      <c r="XFA278" s="1" t="s">
        <v>3967</v>
      </c>
    </row>
    <row r="279" spans="8:22 16381:16381" x14ac:dyDescent="0.2">
      <c r="H279" s="1">
        <v>5610</v>
      </c>
      <c r="I279" s="1" t="s">
        <v>293</v>
      </c>
      <c r="S279" s="24" t="s">
        <v>6841</v>
      </c>
      <c r="T279" s="24" t="s">
        <v>3481</v>
      </c>
      <c r="U279" s="24" t="s">
        <v>3600</v>
      </c>
      <c r="V279" s="222" t="s">
        <v>414</v>
      </c>
      <c r="XFA279" s="1" t="s">
        <v>3968</v>
      </c>
    </row>
    <row r="280" spans="8:22 16381:16381" x14ac:dyDescent="0.2">
      <c r="H280" s="1">
        <v>5621</v>
      </c>
      <c r="I280" s="1" t="s">
        <v>294</v>
      </c>
      <c r="S280" s="24" t="s">
        <v>6842</v>
      </c>
      <c r="T280" s="24" t="s">
        <v>3483</v>
      </c>
      <c r="U280" s="24" t="s">
        <v>3600</v>
      </c>
      <c r="V280" s="222" t="s">
        <v>414</v>
      </c>
      <c r="XFA280" s="1" t="s">
        <v>3969</v>
      </c>
    </row>
    <row r="281" spans="8:22 16381:16381" x14ac:dyDescent="0.2">
      <c r="H281" s="1">
        <v>5629</v>
      </c>
      <c r="I281" s="1" t="s">
        <v>295</v>
      </c>
      <c r="S281" s="24" t="s">
        <v>6843</v>
      </c>
      <c r="T281" s="24" t="s">
        <v>3484</v>
      </c>
      <c r="U281" s="24" t="s">
        <v>3599</v>
      </c>
      <c r="V281" s="222" t="s">
        <v>430</v>
      </c>
      <c r="XFA281" s="1" t="s">
        <v>4440</v>
      </c>
    </row>
    <row r="282" spans="8:22 16381:16381" x14ac:dyDescent="0.2">
      <c r="H282" s="1">
        <v>5630</v>
      </c>
      <c r="I282" s="1" t="s">
        <v>296</v>
      </c>
      <c r="S282" s="24" t="s">
        <v>6844</v>
      </c>
      <c r="T282" s="24" t="s">
        <v>3484</v>
      </c>
      <c r="U282" s="24" t="s">
        <v>4208</v>
      </c>
      <c r="V282" s="222" t="s">
        <v>430</v>
      </c>
      <c r="XFA282" s="1" t="s">
        <v>3970</v>
      </c>
    </row>
    <row r="283" spans="8:22 16381:16381" x14ac:dyDescent="0.2">
      <c r="H283" s="1">
        <v>5811</v>
      </c>
      <c r="I283" s="1" t="s">
        <v>297</v>
      </c>
      <c r="S283" s="24" t="s">
        <v>6845</v>
      </c>
      <c r="T283" s="24" t="s">
        <v>3484</v>
      </c>
      <c r="U283" s="24" t="s">
        <v>4209</v>
      </c>
      <c r="V283" s="222" t="s">
        <v>434</v>
      </c>
      <c r="XFA283" s="1" t="s">
        <v>3971</v>
      </c>
    </row>
    <row r="284" spans="8:22 16381:16381" x14ac:dyDescent="0.2">
      <c r="H284" s="1">
        <v>5812</v>
      </c>
      <c r="I284" s="1" t="s">
        <v>298</v>
      </c>
      <c r="S284" s="24" t="s">
        <v>6846</v>
      </c>
      <c r="T284" s="24" t="s">
        <v>3484</v>
      </c>
      <c r="U284" s="24" t="s">
        <v>3600</v>
      </c>
      <c r="V284" s="222" t="s">
        <v>414</v>
      </c>
      <c r="XFA284" s="1" t="s">
        <v>3972</v>
      </c>
    </row>
    <row r="285" spans="8:22 16381:16381" x14ac:dyDescent="0.2">
      <c r="H285" s="1">
        <v>5813</v>
      </c>
      <c r="I285" s="1" t="s">
        <v>299</v>
      </c>
      <c r="S285" s="24" t="s">
        <v>6847</v>
      </c>
      <c r="T285" s="24" t="s">
        <v>3485</v>
      </c>
      <c r="U285" s="24" t="s">
        <v>4208</v>
      </c>
      <c r="V285" s="222" t="s">
        <v>430</v>
      </c>
      <c r="XFA285" s="1" t="s">
        <v>3970</v>
      </c>
    </row>
    <row r="286" spans="8:22 16381:16381" x14ac:dyDescent="0.2">
      <c r="H286" s="1">
        <v>5819</v>
      </c>
      <c r="I286" s="1" t="s">
        <v>300</v>
      </c>
      <c r="S286" s="24" t="s">
        <v>6848</v>
      </c>
      <c r="T286" s="24" t="s">
        <v>3485</v>
      </c>
      <c r="U286" s="24" t="s">
        <v>3485</v>
      </c>
      <c r="V286" s="222" t="s">
        <v>430</v>
      </c>
      <c r="XFA286" s="1" t="s">
        <v>3973</v>
      </c>
    </row>
    <row r="287" spans="8:22 16381:16381" x14ac:dyDescent="0.2">
      <c r="H287" s="1">
        <v>5820</v>
      </c>
      <c r="I287" s="1" t="s">
        <v>301</v>
      </c>
      <c r="S287" s="24" t="s">
        <v>6849</v>
      </c>
      <c r="T287" s="24" t="s">
        <v>3485</v>
      </c>
      <c r="U287" s="24" t="s">
        <v>3600</v>
      </c>
      <c r="V287" s="222" t="s">
        <v>414</v>
      </c>
      <c r="XFA287" s="1" t="s">
        <v>3974</v>
      </c>
    </row>
    <row r="288" spans="8:22 16381:16381" x14ac:dyDescent="0.2">
      <c r="H288" s="1">
        <v>5911</v>
      </c>
      <c r="I288" s="1" t="s">
        <v>4441</v>
      </c>
      <c r="S288" s="24" t="s">
        <v>6850</v>
      </c>
      <c r="T288" s="24" t="s">
        <v>3486</v>
      </c>
      <c r="U288" s="24" t="s">
        <v>3486</v>
      </c>
      <c r="V288" s="222" t="s">
        <v>430</v>
      </c>
      <c r="XFA288" s="1" t="s">
        <v>3975</v>
      </c>
    </row>
    <row r="289" spans="8:22 16381:16381" x14ac:dyDescent="0.2">
      <c r="H289" s="1">
        <v>5912</v>
      </c>
      <c r="I289" s="1" t="s">
        <v>4442</v>
      </c>
      <c r="S289" s="24" t="s">
        <v>6851</v>
      </c>
      <c r="T289" s="24" t="s">
        <v>3487</v>
      </c>
      <c r="U289" s="24" t="s">
        <v>3599</v>
      </c>
      <c r="V289" s="222" t="s">
        <v>430</v>
      </c>
      <c r="XFA289" s="1" t="s">
        <v>3976</v>
      </c>
    </row>
    <row r="290" spans="8:22 16381:16381" x14ac:dyDescent="0.2">
      <c r="H290" s="1">
        <v>5913</v>
      </c>
      <c r="I290" s="1" t="s">
        <v>4443</v>
      </c>
      <c r="S290" s="24" t="s">
        <v>6852</v>
      </c>
      <c r="T290" s="24" t="s">
        <v>3487</v>
      </c>
      <c r="U290" s="24" t="s">
        <v>3634</v>
      </c>
      <c r="V290" s="222" t="s">
        <v>426</v>
      </c>
      <c r="XFA290" s="1" t="s">
        <v>4444</v>
      </c>
    </row>
    <row r="291" spans="8:22 16381:16381" x14ac:dyDescent="0.2">
      <c r="H291" s="1">
        <v>5914</v>
      </c>
      <c r="I291" s="1" t="s">
        <v>4445</v>
      </c>
      <c r="S291" s="24" t="s">
        <v>6853</v>
      </c>
      <c r="T291" s="24" t="s">
        <v>3487</v>
      </c>
      <c r="U291" s="24" t="s">
        <v>3600</v>
      </c>
      <c r="V291" s="222" t="s">
        <v>414</v>
      </c>
      <c r="XFA291" s="1" t="s">
        <v>4446</v>
      </c>
    </row>
    <row r="292" spans="8:22 16381:16381" x14ac:dyDescent="0.2">
      <c r="H292" s="1">
        <v>5920</v>
      </c>
      <c r="I292" s="1" t="s">
        <v>302</v>
      </c>
      <c r="S292" s="24" t="s">
        <v>6854</v>
      </c>
      <c r="T292" s="24" t="s">
        <v>3487</v>
      </c>
      <c r="U292" s="24" t="s">
        <v>3635</v>
      </c>
      <c r="V292" s="222" t="s">
        <v>426</v>
      </c>
      <c r="XFA292" s="1" t="s">
        <v>4447</v>
      </c>
    </row>
    <row r="293" spans="8:22 16381:16381" x14ac:dyDescent="0.2">
      <c r="H293" s="1">
        <v>6010</v>
      </c>
      <c r="I293" s="1" t="s">
        <v>303</v>
      </c>
      <c r="S293" s="24" t="s">
        <v>6855</v>
      </c>
      <c r="T293" s="24" t="s">
        <v>3488</v>
      </c>
      <c r="U293" s="24" t="s">
        <v>3599</v>
      </c>
      <c r="V293" s="222" t="s">
        <v>430</v>
      </c>
      <c r="XFA293" s="1" t="s">
        <v>4448</v>
      </c>
    </row>
    <row r="294" spans="8:22 16381:16381" x14ac:dyDescent="0.2">
      <c r="H294" s="1">
        <v>6020</v>
      </c>
      <c r="I294" s="1" t="s">
        <v>304</v>
      </c>
      <c r="S294" s="24" t="s">
        <v>6856</v>
      </c>
      <c r="T294" s="24" t="s">
        <v>3488</v>
      </c>
      <c r="U294" s="24" t="s">
        <v>4208</v>
      </c>
      <c r="V294" s="222" t="s">
        <v>430</v>
      </c>
      <c r="XFA294" s="1" t="s">
        <v>3977</v>
      </c>
    </row>
    <row r="295" spans="8:22 16381:16381" x14ac:dyDescent="0.2">
      <c r="H295" s="1">
        <v>6110</v>
      </c>
      <c r="I295" s="1" t="s">
        <v>305</v>
      </c>
      <c r="S295" s="24" t="s">
        <v>6857</v>
      </c>
      <c r="T295" s="24" t="s">
        <v>3488</v>
      </c>
      <c r="U295" s="24" t="s">
        <v>4209</v>
      </c>
      <c r="V295" s="222" t="s">
        <v>434</v>
      </c>
      <c r="XFA295" s="1" t="s">
        <v>3978</v>
      </c>
    </row>
    <row r="296" spans="8:22 16381:16381" x14ac:dyDescent="0.2">
      <c r="H296" s="1">
        <v>6120</v>
      </c>
      <c r="I296" s="1" t="s">
        <v>306</v>
      </c>
      <c r="S296" s="24" t="s">
        <v>6858</v>
      </c>
      <c r="T296" s="24" t="s">
        <v>3488</v>
      </c>
      <c r="U296" s="24" t="s">
        <v>3600</v>
      </c>
      <c r="V296" s="222" t="s">
        <v>414</v>
      </c>
      <c r="XFA296" s="1" t="s">
        <v>3979</v>
      </c>
    </row>
    <row r="297" spans="8:22 16381:16381" x14ac:dyDescent="0.2">
      <c r="H297" s="1">
        <v>6130</v>
      </c>
      <c r="I297" s="1" t="s">
        <v>4578</v>
      </c>
      <c r="S297" s="24" t="s">
        <v>6859</v>
      </c>
      <c r="T297" s="24" t="s">
        <v>3489</v>
      </c>
      <c r="U297" s="24" t="s">
        <v>3636</v>
      </c>
      <c r="V297" s="222" t="s">
        <v>414</v>
      </c>
      <c r="XFA297" s="1" t="s">
        <v>3977</v>
      </c>
    </row>
    <row r="298" spans="8:22 16381:16381" x14ac:dyDescent="0.2">
      <c r="H298" s="1">
        <v>6190</v>
      </c>
      <c r="I298" s="1" t="s">
        <v>307</v>
      </c>
      <c r="S298" s="24" t="s">
        <v>6860</v>
      </c>
      <c r="T298" s="24" t="s">
        <v>3489</v>
      </c>
      <c r="U298" s="24" t="s">
        <v>3642</v>
      </c>
      <c r="V298" s="222" t="s">
        <v>414</v>
      </c>
      <c r="XFA298" s="1" t="s">
        <v>3980</v>
      </c>
    </row>
    <row r="299" spans="8:22 16381:16381" x14ac:dyDescent="0.2">
      <c r="H299" s="1">
        <v>6201</v>
      </c>
      <c r="I299" s="1" t="s">
        <v>308</v>
      </c>
      <c r="S299" s="24" t="s">
        <v>6861</v>
      </c>
      <c r="T299" s="24" t="s">
        <v>3489</v>
      </c>
      <c r="U299" s="24" t="s">
        <v>3638</v>
      </c>
      <c r="V299" s="222" t="s">
        <v>414</v>
      </c>
      <c r="XFA299" s="1" t="s">
        <v>3981</v>
      </c>
    </row>
    <row r="300" spans="8:22 16381:16381" x14ac:dyDescent="0.2">
      <c r="H300" s="1">
        <v>6202</v>
      </c>
      <c r="I300" s="1" t="s">
        <v>4449</v>
      </c>
      <c r="S300" s="24" t="s">
        <v>6862</v>
      </c>
      <c r="T300" s="24" t="s">
        <v>3489</v>
      </c>
      <c r="U300" s="24" t="s">
        <v>3641</v>
      </c>
      <c r="V300" s="222" t="s">
        <v>414</v>
      </c>
      <c r="XFA300" s="1" t="s">
        <v>3982</v>
      </c>
    </row>
    <row r="301" spans="8:22 16381:16381" x14ac:dyDescent="0.2">
      <c r="H301" s="1">
        <v>6209</v>
      </c>
      <c r="I301" s="1" t="s">
        <v>4450</v>
      </c>
      <c r="S301" s="24" t="s">
        <v>6863</v>
      </c>
      <c r="T301" s="24" t="s">
        <v>3489</v>
      </c>
      <c r="U301" s="24" t="s">
        <v>3639</v>
      </c>
      <c r="V301" s="222" t="s">
        <v>414</v>
      </c>
      <c r="XFA301" s="1" t="s">
        <v>3983</v>
      </c>
    </row>
    <row r="302" spans="8:22 16381:16381" x14ac:dyDescent="0.2">
      <c r="H302" s="1">
        <v>6311</v>
      </c>
      <c r="I302" s="1" t="s">
        <v>309</v>
      </c>
      <c r="S302" s="24" t="s">
        <v>6864</v>
      </c>
      <c r="T302" s="24" t="s">
        <v>3489</v>
      </c>
      <c r="U302" s="24" t="s">
        <v>3637</v>
      </c>
      <c r="V302" s="222" t="s">
        <v>414</v>
      </c>
      <c r="XFA302" s="1" t="s">
        <v>3984</v>
      </c>
    </row>
    <row r="303" spans="8:22 16381:16381" x14ac:dyDescent="0.2">
      <c r="H303" s="1">
        <v>6312</v>
      </c>
      <c r="I303" s="1" t="s">
        <v>310</v>
      </c>
      <c r="S303" s="24" t="s">
        <v>6865</v>
      </c>
      <c r="T303" s="24" t="s">
        <v>3489</v>
      </c>
      <c r="U303" s="24" t="s">
        <v>3627</v>
      </c>
      <c r="V303" s="222" t="s">
        <v>414</v>
      </c>
      <c r="XFA303" s="1" t="s">
        <v>3985</v>
      </c>
    </row>
    <row r="304" spans="8:22 16381:16381" x14ac:dyDescent="0.2">
      <c r="H304" s="1">
        <v>6391</v>
      </c>
      <c r="I304" s="1" t="s">
        <v>311</v>
      </c>
      <c r="S304" s="24" t="s">
        <v>6866</v>
      </c>
      <c r="T304" s="24" t="s">
        <v>3489</v>
      </c>
      <c r="U304" s="24" t="s">
        <v>3640</v>
      </c>
      <c r="V304" s="222" t="s">
        <v>414</v>
      </c>
      <c r="XFA304" s="1" t="s">
        <v>3986</v>
      </c>
    </row>
    <row r="305" spans="8:22 16381:16381" x14ac:dyDescent="0.2">
      <c r="H305" s="1">
        <v>6399</v>
      </c>
      <c r="I305" s="1" t="s">
        <v>312</v>
      </c>
      <c r="S305" s="24" t="s">
        <v>6867</v>
      </c>
      <c r="T305" s="24" t="s">
        <v>3490</v>
      </c>
      <c r="U305" s="24" t="s">
        <v>3490</v>
      </c>
      <c r="V305" s="222" t="s">
        <v>430</v>
      </c>
      <c r="XFA305" s="1" t="s">
        <v>3987</v>
      </c>
    </row>
    <row r="306" spans="8:22 16381:16381" x14ac:dyDescent="0.2">
      <c r="H306" s="1">
        <v>6411</v>
      </c>
      <c r="I306" s="1" t="s">
        <v>313</v>
      </c>
      <c r="S306" s="24" t="s">
        <v>6868</v>
      </c>
      <c r="T306" s="24" t="s">
        <v>3492</v>
      </c>
      <c r="U306" s="24" t="s">
        <v>3599</v>
      </c>
      <c r="V306" s="222" t="s">
        <v>430</v>
      </c>
      <c r="XFA306" s="1" t="s">
        <v>4451</v>
      </c>
    </row>
    <row r="307" spans="8:22 16381:16381" x14ac:dyDescent="0.2">
      <c r="H307" s="1">
        <v>6419</v>
      </c>
      <c r="I307" s="1" t="s">
        <v>314</v>
      </c>
      <c r="S307" s="24" t="s">
        <v>6869</v>
      </c>
      <c r="T307" s="24" t="s">
        <v>3492</v>
      </c>
      <c r="U307" s="24" t="s">
        <v>4208</v>
      </c>
      <c r="V307" s="222" t="s">
        <v>430</v>
      </c>
      <c r="XFA307" s="1" t="s">
        <v>3988</v>
      </c>
    </row>
    <row r="308" spans="8:22 16381:16381" x14ac:dyDescent="0.2">
      <c r="H308" s="1">
        <v>6420</v>
      </c>
      <c r="I308" s="1" t="s">
        <v>315</v>
      </c>
      <c r="S308" s="24" t="s">
        <v>6870</v>
      </c>
      <c r="T308" s="24" t="s">
        <v>3491</v>
      </c>
      <c r="U308" s="24" t="s">
        <v>3600</v>
      </c>
      <c r="V308" s="222" t="s">
        <v>414</v>
      </c>
      <c r="XFA308" s="1" t="s">
        <v>4452</v>
      </c>
    </row>
    <row r="309" spans="8:22 16381:16381" x14ac:dyDescent="0.2">
      <c r="H309" s="1">
        <v>6430</v>
      </c>
      <c r="I309" s="1" t="s">
        <v>316</v>
      </c>
      <c r="S309" s="24" t="s">
        <v>6871</v>
      </c>
      <c r="T309" s="24" t="s">
        <v>3493</v>
      </c>
      <c r="U309" s="24" t="s">
        <v>3644</v>
      </c>
      <c r="V309" s="222" t="s">
        <v>430</v>
      </c>
      <c r="XFA309" s="1" t="s">
        <v>4453</v>
      </c>
    </row>
    <row r="310" spans="8:22 16381:16381" x14ac:dyDescent="0.2">
      <c r="H310" s="1">
        <v>6491</v>
      </c>
      <c r="I310" s="1" t="s">
        <v>317</v>
      </c>
      <c r="S310" s="24" t="s">
        <v>6872</v>
      </c>
      <c r="T310" s="24" t="s">
        <v>3493</v>
      </c>
      <c r="U310" s="24" t="s">
        <v>4208</v>
      </c>
      <c r="V310" s="222" t="s">
        <v>430</v>
      </c>
      <c r="XFA310" s="1" t="s">
        <v>3989</v>
      </c>
    </row>
    <row r="311" spans="8:22 16381:16381" x14ac:dyDescent="0.2">
      <c r="H311" s="1">
        <v>6492</v>
      </c>
      <c r="I311" s="1" t="s">
        <v>4579</v>
      </c>
      <c r="S311" s="24" t="s">
        <v>6873</v>
      </c>
      <c r="T311" s="24" t="s">
        <v>3493</v>
      </c>
      <c r="U311" s="24" t="s">
        <v>3600</v>
      </c>
      <c r="V311" s="222" t="s">
        <v>414</v>
      </c>
      <c r="XFA311" s="1" t="s">
        <v>3990</v>
      </c>
    </row>
    <row r="312" spans="8:22 16381:16381" x14ac:dyDescent="0.2">
      <c r="H312" s="1">
        <v>6499</v>
      </c>
      <c r="I312" s="1" t="s">
        <v>318</v>
      </c>
      <c r="S312" s="24" t="s">
        <v>6874</v>
      </c>
      <c r="T312" s="24" t="s">
        <v>3493</v>
      </c>
      <c r="U312" s="24" t="s">
        <v>3643</v>
      </c>
      <c r="V312" s="222" t="s">
        <v>426</v>
      </c>
      <c r="XFA312" s="1" t="s">
        <v>3991</v>
      </c>
    </row>
    <row r="313" spans="8:22 16381:16381" x14ac:dyDescent="0.2">
      <c r="H313" s="1">
        <v>6511</v>
      </c>
      <c r="I313" s="1" t="s">
        <v>319</v>
      </c>
      <c r="S313" s="24" t="s">
        <v>6875</v>
      </c>
      <c r="T313" s="24" t="s">
        <v>3494</v>
      </c>
      <c r="U313" s="24" t="s">
        <v>4208</v>
      </c>
      <c r="V313" s="222" t="s">
        <v>430</v>
      </c>
      <c r="XFA313" s="1" t="s">
        <v>3992</v>
      </c>
    </row>
    <row r="314" spans="8:22 16381:16381" x14ac:dyDescent="0.2">
      <c r="H314" s="1">
        <v>6512</v>
      </c>
      <c r="I314" s="1" t="s">
        <v>320</v>
      </c>
      <c r="S314" s="24" t="s">
        <v>6876</v>
      </c>
      <c r="T314" s="24" t="s">
        <v>3494</v>
      </c>
      <c r="U314" s="24" t="s">
        <v>4209</v>
      </c>
      <c r="V314" s="222" t="s">
        <v>434</v>
      </c>
      <c r="XFA314" s="1" t="s">
        <v>4454</v>
      </c>
    </row>
    <row r="315" spans="8:22 16381:16381" x14ac:dyDescent="0.2">
      <c r="H315" s="1">
        <v>6520</v>
      </c>
      <c r="I315" s="1" t="s">
        <v>321</v>
      </c>
      <c r="S315" s="24" t="s">
        <v>6877</v>
      </c>
      <c r="T315" s="24" t="s">
        <v>3494</v>
      </c>
      <c r="U315" s="24" t="s">
        <v>3600</v>
      </c>
      <c r="V315" s="222" t="s">
        <v>414</v>
      </c>
      <c r="XFA315" s="1" t="s">
        <v>4455</v>
      </c>
    </row>
    <row r="316" spans="8:22 16381:16381" x14ac:dyDescent="0.2">
      <c r="H316" s="1">
        <v>6530</v>
      </c>
      <c r="I316" s="1" t="s">
        <v>322</v>
      </c>
      <c r="S316" s="24" t="s">
        <v>6878</v>
      </c>
      <c r="T316" s="24" t="s">
        <v>3495</v>
      </c>
      <c r="U316" s="24" t="s">
        <v>3599</v>
      </c>
      <c r="V316" s="222" t="s">
        <v>430</v>
      </c>
      <c r="XFA316" s="1" t="s">
        <v>4454</v>
      </c>
    </row>
    <row r="317" spans="8:22 16381:16381" x14ac:dyDescent="0.2">
      <c r="H317" s="1">
        <v>6611</v>
      </c>
      <c r="I317" s="1" t="s">
        <v>323</v>
      </c>
      <c r="S317" s="24" t="s">
        <v>6879</v>
      </c>
      <c r="T317" s="24" t="s">
        <v>3495</v>
      </c>
      <c r="U317" s="24" t="s">
        <v>4208</v>
      </c>
      <c r="V317" s="222" t="s">
        <v>430</v>
      </c>
      <c r="XFA317" s="1" t="s">
        <v>4580</v>
      </c>
    </row>
    <row r="318" spans="8:22 16381:16381" x14ac:dyDescent="0.2">
      <c r="H318" s="1">
        <v>6612</v>
      </c>
      <c r="I318" s="1" t="s">
        <v>324</v>
      </c>
      <c r="S318" s="24" t="s">
        <v>6880</v>
      </c>
      <c r="T318" s="24" t="s">
        <v>3495</v>
      </c>
      <c r="U318" s="24" t="s">
        <v>4209</v>
      </c>
      <c r="V318" s="222" t="s">
        <v>434</v>
      </c>
      <c r="XFA318" s="1" t="s">
        <v>4581</v>
      </c>
    </row>
    <row r="319" spans="8:22 16381:16381" x14ac:dyDescent="0.2">
      <c r="H319" s="1">
        <v>6619</v>
      </c>
      <c r="I319" s="1" t="s">
        <v>325</v>
      </c>
      <c r="S319" s="24" t="s">
        <v>6881</v>
      </c>
      <c r="T319" s="24" t="s">
        <v>3495</v>
      </c>
      <c r="U319" s="24" t="s">
        <v>3600</v>
      </c>
      <c r="V319" s="222" t="s">
        <v>414</v>
      </c>
      <c r="XFA319" s="1" t="s">
        <v>4582</v>
      </c>
    </row>
    <row r="320" spans="8:22 16381:16381" x14ac:dyDescent="0.2">
      <c r="H320" s="1">
        <v>6621</v>
      </c>
      <c r="I320" s="1" t="s">
        <v>326</v>
      </c>
      <c r="S320" s="24" t="s">
        <v>6882</v>
      </c>
      <c r="T320" s="24" t="s">
        <v>3496</v>
      </c>
      <c r="U320" s="24" t="s">
        <v>4208</v>
      </c>
      <c r="V320" s="222" t="s">
        <v>430</v>
      </c>
      <c r="XFA320" s="1" t="s">
        <v>4583</v>
      </c>
    </row>
    <row r="321" spans="8:22 16381:16381" x14ac:dyDescent="0.2">
      <c r="H321" s="1">
        <v>6622</v>
      </c>
      <c r="I321" s="1" t="s">
        <v>327</v>
      </c>
      <c r="S321" s="24" t="s">
        <v>6883</v>
      </c>
      <c r="T321" s="24" t="s">
        <v>3496</v>
      </c>
      <c r="U321" s="24" t="s">
        <v>3600</v>
      </c>
      <c r="V321" s="222" t="s">
        <v>414</v>
      </c>
      <c r="XFA321" s="1" t="s">
        <v>3993</v>
      </c>
    </row>
    <row r="322" spans="8:22 16381:16381" x14ac:dyDescent="0.2">
      <c r="H322" s="1">
        <v>6629</v>
      </c>
      <c r="I322" s="1" t="s">
        <v>328</v>
      </c>
      <c r="S322" s="24" t="s">
        <v>6884</v>
      </c>
      <c r="T322" s="24" t="s">
        <v>3497</v>
      </c>
      <c r="U322" s="24" t="s">
        <v>4209</v>
      </c>
      <c r="V322" s="222" t="s">
        <v>434</v>
      </c>
      <c r="XFA322" s="1" t="s">
        <v>3994</v>
      </c>
    </row>
    <row r="323" spans="8:22 16381:16381" x14ac:dyDescent="0.2">
      <c r="H323" s="1">
        <v>6630</v>
      </c>
      <c r="I323" s="1" t="s">
        <v>329</v>
      </c>
      <c r="S323" s="24" t="s">
        <v>6885</v>
      </c>
      <c r="T323" s="24" t="s">
        <v>3498</v>
      </c>
      <c r="U323" s="24" t="s">
        <v>3645</v>
      </c>
      <c r="V323" s="222" t="s">
        <v>450</v>
      </c>
      <c r="XFA323" s="1" t="s">
        <v>3995</v>
      </c>
    </row>
    <row r="324" spans="8:22 16381:16381" x14ac:dyDescent="0.2">
      <c r="H324" s="1">
        <v>6810</v>
      </c>
      <c r="I324" s="1" t="s">
        <v>330</v>
      </c>
      <c r="S324" s="24" t="s">
        <v>6886</v>
      </c>
      <c r="T324" s="24" t="s">
        <v>3498</v>
      </c>
      <c r="U324" s="24" t="s">
        <v>3646</v>
      </c>
      <c r="V324" s="222" t="s">
        <v>430</v>
      </c>
      <c r="XFA324" s="1" t="s">
        <v>4456</v>
      </c>
    </row>
    <row r="325" spans="8:22 16381:16381" x14ac:dyDescent="0.2">
      <c r="H325" s="1">
        <v>6820</v>
      </c>
      <c r="I325" s="1" t="s">
        <v>331</v>
      </c>
      <c r="S325" s="24" t="s">
        <v>6887</v>
      </c>
      <c r="T325" s="24" t="s">
        <v>3498</v>
      </c>
      <c r="U325" s="24" t="s">
        <v>3600</v>
      </c>
      <c r="V325" s="222" t="s">
        <v>414</v>
      </c>
      <c r="XFA325" s="1" t="s">
        <v>4457</v>
      </c>
    </row>
    <row r="326" spans="8:22 16381:16381" x14ac:dyDescent="0.2">
      <c r="H326" s="1">
        <v>6910</v>
      </c>
      <c r="I326" s="1" t="s">
        <v>4458</v>
      </c>
      <c r="S326" s="24" t="s">
        <v>6888</v>
      </c>
      <c r="T326" s="24" t="s">
        <v>3499</v>
      </c>
      <c r="U326" s="24" t="s">
        <v>3599</v>
      </c>
      <c r="V326" s="222" t="s">
        <v>430</v>
      </c>
      <c r="XFA326" s="1" t="s">
        <v>4459</v>
      </c>
    </row>
    <row r="327" spans="8:22 16381:16381" x14ac:dyDescent="0.2">
      <c r="H327" s="1">
        <v>6920</v>
      </c>
      <c r="I327" s="1" t="s">
        <v>4460</v>
      </c>
      <c r="S327" s="24" t="s">
        <v>6889</v>
      </c>
      <c r="T327" s="24" t="s">
        <v>3499</v>
      </c>
      <c r="U327" s="24" t="s">
        <v>4208</v>
      </c>
      <c r="V327" s="222" t="s">
        <v>430</v>
      </c>
      <c r="XFA327" s="1" t="s">
        <v>3996</v>
      </c>
    </row>
    <row r="328" spans="8:22 16381:16381" x14ac:dyDescent="0.2">
      <c r="H328" s="1">
        <v>7010</v>
      </c>
      <c r="I328" s="1" t="s">
        <v>332</v>
      </c>
      <c r="S328" s="24" t="s">
        <v>6890</v>
      </c>
      <c r="T328" s="24" t="s">
        <v>3499</v>
      </c>
      <c r="U328" s="24" t="s">
        <v>4209</v>
      </c>
      <c r="V328" s="222" t="s">
        <v>434</v>
      </c>
      <c r="XFA328" s="1" t="s">
        <v>3997</v>
      </c>
    </row>
    <row r="329" spans="8:22 16381:16381" x14ac:dyDescent="0.2">
      <c r="H329" s="1">
        <v>7020</v>
      </c>
      <c r="I329" s="1" t="s">
        <v>4461</v>
      </c>
      <c r="S329" s="24" t="s">
        <v>6891</v>
      </c>
      <c r="T329" s="24" t="s">
        <v>3499</v>
      </c>
      <c r="U329" s="24" t="s">
        <v>3600</v>
      </c>
      <c r="V329" s="222" t="s">
        <v>414</v>
      </c>
      <c r="XFA329" s="1" t="s">
        <v>3998</v>
      </c>
    </row>
    <row r="330" spans="8:22 16381:16381" x14ac:dyDescent="0.2">
      <c r="H330" s="1">
        <v>7110</v>
      </c>
      <c r="I330" s="1" t="s">
        <v>4584</v>
      </c>
      <c r="S330" s="24" t="s">
        <v>6892</v>
      </c>
      <c r="T330" s="24" t="s">
        <v>3500</v>
      </c>
      <c r="U330" s="24" t="s">
        <v>3630</v>
      </c>
      <c r="V330" s="222" t="s">
        <v>430</v>
      </c>
      <c r="XFA330" s="1" t="s">
        <v>3999</v>
      </c>
    </row>
    <row r="331" spans="8:22 16381:16381" x14ac:dyDescent="0.2">
      <c r="H331" s="1">
        <v>7120</v>
      </c>
      <c r="I331" s="1" t="s">
        <v>4585</v>
      </c>
      <c r="S331" s="24" t="s">
        <v>6893</v>
      </c>
      <c r="T331" s="24" t="s">
        <v>3501</v>
      </c>
      <c r="U331" s="24" t="s">
        <v>3599</v>
      </c>
      <c r="V331" s="222" t="s">
        <v>430</v>
      </c>
      <c r="XFA331" s="1" t="s">
        <v>4000</v>
      </c>
    </row>
    <row r="332" spans="8:22 16381:16381" x14ac:dyDescent="0.2">
      <c r="H332" s="1">
        <v>7210</v>
      </c>
      <c r="I332" s="1" t="s">
        <v>4462</v>
      </c>
      <c r="S332" s="24" t="s">
        <v>6894</v>
      </c>
      <c r="T332" s="24" t="s">
        <v>4222</v>
      </c>
      <c r="U332" s="24" t="s">
        <v>3599</v>
      </c>
      <c r="V332" s="222" t="s">
        <v>430</v>
      </c>
      <c r="XFA332" s="1" t="s">
        <v>4001</v>
      </c>
    </row>
    <row r="333" spans="8:22 16381:16381" x14ac:dyDescent="0.2">
      <c r="H333" s="1">
        <v>7220</v>
      </c>
      <c r="I333" s="1" t="s">
        <v>333</v>
      </c>
      <c r="S333" s="24" t="s">
        <v>6895</v>
      </c>
      <c r="T333" s="24" t="s">
        <v>4222</v>
      </c>
      <c r="U333" s="24" t="s">
        <v>4208</v>
      </c>
      <c r="V333" s="222" t="s">
        <v>450</v>
      </c>
      <c r="XFA333" s="1" t="s">
        <v>4002</v>
      </c>
    </row>
    <row r="334" spans="8:22 16381:16381" x14ac:dyDescent="0.2">
      <c r="H334" s="1">
        <v>7310</v>
      </c>
      <c r="I334" s="1" t="s">
        <v>334</v>
      </c>
      <c r="S334" s="24" t="s">
        <v>6896</v>
      </c>
      <c r="T334" s="24" t="s">
        <v>4222</v>
      </c>
      <c r="U334" s="24" t="s">
        <v>3647</v>
      </c>
      <c r="V334" s="222" t="s">
        <v>434</v>
      </c>
      <c r="XFA334" s="1" t="s">
        <v>4003</v>
      </c>
    </row>
    <row r="335" spans="8:22 16381:16381" x14ac:dyDescent="0.2">
      <c r="H335" s="1">
        <v>7320</v>
      </c>
      <c r="I335" s="1" t="s">
        <v>335</v>
      </c>
      <c r="S335" s="24" t="s">
        <v>6897</v>
      </c>
      <c r="T335" s="24" t="s">
        <v>4222</v>
      </c>
      <c r="U335" s="24" t="s">
        <v>3600</v>
      </c>
      <c r="V335" s="222" t="s">
        <v>414</v>
      </c>
      <c r="XFA335" s="1" t="s">
        <v>4004</v>
      </c>
    </row>
    <row r="336" spans="8:22 16381:16381" x14ac:dyDescent="0.2">
      <c r="H336" s="1">
        <v>7410</v>
      </c>
      <c r="I336" s="1" t="s">
        <v>336</v>
      </c>
      <c r="S336" s="24" t="s">
        <v>6898</v>
      </c>
      <c r="T336" s="24" t="s">
        <v>4222</v>
      </c>
      <c r="U336" s="24" t="s">
        <v>3630</v>
      </c>
      <c r="V336" s="222" t="s">
        <v>450</v>
      </c>
      <c r="XFA336" s="1" t="s">
        <v>4005</v>
      </c>
    </row>
    <row r="337" spans="8:22 16381:16381" x14ac:dyDescent="0.2">
      <c r="H337" s="1">
        <v>7420</v>
      </c>
      <c r="I337" s="1" t="s">
        <v>4463</v>
      </c>
      <c r="S337" s="24" t="s">
        <v>6899</v>
      </c>
      <c r="T337" s="24" t="s">
        <v>3502</v>
      </c>
      <c r="U337" s="24" t="s">
        <v>4223</v>
      </c>
      <c r="V337" s="222" t="s">
        <v>450</v>
      </c>
      <c r="XFA337" s="1" t="s">
        <v>4002</v>
      </c>
    </row>
    <row r="338" spans="8:22 16381:16381" x14ac:dyDescent="0.2">
      <c r="H338" s="1">
        <v>7490</v>
      </c>
      <c r="I338" s="1" t="s">
        <v>4586</v>
      </c>
      <c r="S338" s="24" t="s">
        <v>6900</v>
      </c>
      <c r="T338" s="24" t="s">
        <v>3502</v>
      </c>
      <c r="U338" s="24" t="s">
        <v>4224</v>
      </c>
      <c r="V338" s="222" t="s">
        <v>450</v>
      </c>
      <c r="XFA338" s="1" t="s">
        <v>4006</v>
      </c>
    </row>
    <row r="339" spans="8:22 16381:16381" x14ac:dyDescent="0.2">
      <c r="H339" s="1">
        <v>7500</v>
      </c>
      <c r="I339" s="1" t="s">
        <v>337</v>
      </c>
      <c r="S339" s="24" t="s">
        <v>6901</v>
      </c>
      <c r="T339" s="24" t="s">
        <v>3502</v>
      </c>
      <c r="U339" s="24" t="s">
        <v>3648</v>
      </c>
      <c r="V339" s="222" t="s">
        <v>450</v>
      </c>
      <c r="XFA339" s="1" t="s">
        <v>4007</v>
      </c>
    </row>
    <row r="340" spans="8:22 16381:16381" x14ac:dyDescent="0.2">
      <c r="H340" s="1">
        <v>7710</v>
      </c>
      <c r="I340" s="1" t="s">
        <v>4464</v>
      </c>
      <c r="S340" s="24" t="s">
        <v>6902</v>
      </c>
      <c r="T340" s="24" t="s">
        <v>3502</v>
      </c>
      <c r="U340" s="24" t="s">
        <v>3600</v>
      </c>
      <c r="V340" s="222" t="s">
        <v>414</v>
      </c>
      <c r="XFA340" s="1" t="s">
        <v>4006</v>
      </c>
    </row>
    <row r="341" spans="8:22 16381:16381" x14ac:dyDescent="0.2">
      <c r="H341" s="1">
        <v>7721</v>
      </c>
      <c r="I341" s="1" t="s">
        <v>338</v>
      </c>
      <c r="S341" s="24" t="s">
        <v>6903</v>
      </c>
      <c r="T341" s="24" t="s">
        <v>3502</v>
      </c>
      <c r="U341" s="24" t="s">
        <v>4225</v>
      </c>
      <c r="V341" s="222" t="s">
        <v>450</v>
      </c>
      <c r="XFA341" s="1" t="s">
        <v>4008</v>
      </c>
    </row>
    <row r="342" spans="8:22 16381:16381" x14ac:dyDescent="0.2">
      <c r="H342" s="1">
        <v>7722</v>
      </c>
      <c r="I342" s="1" t="s">
        <v>4465</v>
      </c>
      <c r="S342" s="24" t="s">
        <v>6904</v>
      </c>
      <c r="T342" s="24" t="s">
        <v>3502</v>
      </c>
      <c r="U342" s="24" t="s">
        <v>3630</v>
      </c>
      <c r="V342" s="222" t="s">
        <v>450</v>
      </c>
      <c r="XFA342" s="1" t="s">
        <v>4009</v>
      </c>
    </row>
    <row r="343" spans="8:22 16381:16381" x14ac:dyDescent="0.2">
      <c r="H343" s="1">
        <v>7729</v>
      </c>
      <c r="I343" s="1" t="s">
        <v>4587</v>
      </c>
      <c r="S343" s="24" t="s">
        <v>6905</v>
      </c>
      <c r="T343" s="24" t="s">
        <v>3503</v>
      </c>
      <c r="U343" s="24" t="s">
        <v>3599</v>
      </c>
      <c r="V343" s="222" t="s">
        <v>430</v>
      </c>
      <c r="XFA343" s="1" t="s">
        <v>4010</v>
      </c>
    </row>
    <row r="344" spans="8:22 16381:16381" x14ac:dyDescent="0.2">
      <c r="H344" s="1">
        <v>7730</v>
      </c>
      <c r="I344" s="1" t="s">
        <v>339</v>
      </c>
      <c r="S344" s="24" t="s">
        <v>6906</v>
      </c>
      <c r="T344" s="24" t="s">
        <v>3503</v>
      </c>
      <c r="U344" s="24" t="s">
        <v>4208</v>
      </c>
      <c r="V344" s="222" t="s">
        <v>430</v>
      </c>
      <c r="XFA344" s="1" t="s">
        <v>4011</v>
      </c>
    </row>
    <row r="345" spans="8:22 16381:16381" x14ac:dyDescent="0.2">
      <c r="H345" s="1">
        <v>7740</v>
      </c>
      <c r="I345" s="1" t="s">
        <v>340</v>
      </c>
      <c r="S345" s="24" t="s">
        <v>6907</v>
      </c>
      <c r="T345" s="24" t="s">
        <v>3503</v>
      </c>
      <c r="U345" s="24" t="s">
        <v>4209</v>
      </c>
      <c r="V345" s="222" t="s">
        <v>434</v>
      </c>
      <c r="XFA345" s="1" t="s">
        <v>4012</v>
      </c>
    </row>
    <row r="346" spans="8:22 16381:16381" x14ac:dyDescent="0.2">
      <c r="H346" s="1">
        <v>7810</v>
      </c>
      <c r="I346" s="1" t="s">
        <v>341</v>
      </c>
      <c r="S346" s="24" t="s">
        <v>6908</v>
      </c>
      <c r="T346" s="24" t="s">
        <v>3503</v>
      </c>
      <c r="U346" s="24" t="s">
        <v>3600</v>
      </c>
      <c r="V346" s="222" t="s">
        <v>414</v>
      </c>
      <c r="XFA346" s="1" t="s">
        <v>4013</v>
      </c>
    </row>
    <row r="347" spans="8:22 16381:16381" x14ac:dyDescent="0.2">
      <c r="H347" s="1">
        <v>7820</v>
      </c>
      <c r="I347" s="1" t="s">
        <v>342</v>
      </c>
      <c r="S347" s="24" t="s">
        <v>6909</v>
      </c>
      <c r="T347" s="24" t="s">
        <v>3504</v>
      </c>
      <c r="U347" s="24" t="s">
        <v>3504</v>
      </c>
      <c r="V347" s="222" t="s">
        <v>430</v>
      </c>
      <c r="XFA347" s="1" t="s">
        <v>4014</v>
      </c>
    </row>
    <row r="348" spans="8:22 16381:16381" x14ac:dyDescent="0.2">
      <c r="H348" s="1">
        <v>7830</v>
      </c>
      <c r="I348" s="1" t="s">
        <v>343</v>
      </c>
      <c r="S348" s="24" t="s">
        <v>6910</v>
      </c>
      <c r="T348" s="24" t="s">
        <v>3505</v>
      </c>
      <c r="U348" s="24" t="s">
        <v>3649</v>
      </c>
      <c r="V348" s="222" t="s">
        <v>426</v>
      </c>
      <c r="XFA348" s="1" t="s">
        <v>4015</v>
      </c>
    </row>
    <row r="349" spans="8:22 16381:16381" x14ac:dyDescent="0.2">
      <c r="H349" s="1">
        <v>7911</v>
      </c>
      <c r="I349" s="1" t="s">
        <v>344</v>
      </c>
      <c r="S349" s="24" t="s">
        <v>6911</v>
      </c>
      <c r="T349" s="24" t="s">
        <v>3505</v>
      </c>
      <c r="U349" s="24" t="s">
        <v>3651</v>
      </c>
      <c r="V349" s="222" t="s">
        <v>426</v>
      </c>
      <c r="XFA349" s="1" t="s">
        <v>4466</v>
      </c>
    </row>
    <row r="350" spans="8:22 16381:16381" x14ac:dyDescent="0.2">
      <c r="H350" s="1">
        <v>7912</v>
      </c>
      <c r="I350" s="1" t="s">
        <v>4467</v>
      </c>
      <c r="S350" s="24" t="s">
        <v>6912</v>
      </c>
      <c r="T350" s="24" t="s">
        <v>3505</v>
      </c>
      <c r="U350" s="24" t="s">
        <v>3652</v>
      </c>
      <c r="V350" s="222" t="s">
        <v>426</v>
      </c>
      <c r="XFA350" s="1" t="s">
        <v>4468</v>
      </c>
    </row>
    <row r="351" spans="8:22 16381:16381" x14ac:dyDescent="0.2">
      <c r="H351" s="1">
        <v>7990</v>
      </c>
      <c r="I351" s="1" t="s">
        <v>345</v>
      </c>
      <c r="S351" s="24" t="s">
        <v>6913</v>
      </c>
      <c r="T351" s="24" t="s">
        <v>3505</v>
      </c>
      <c r="U351" s="24" t="s">
        <v>3650</v>
      </c>
      <c r="V351" s="222" t="s">
        <v>426</v>
      </c>
      <c r="XFA351" s="1" t="s">
        <v>4469</v>
      </c>
    </row>
    <row r="352" spans="8:22 16381:16381" x14ac:dyDescent="0.2">
      <c r="H352" s="1">
        <v>8010</v>
      </c>
      <c r="I352" s="1" t="s">
        <v>346</v>
      </c>
      <c r="S352" s="24" t="s">
        <v>6914</v>
      </c>
      <c r="T352" s="24" t="s">
        <v>3505</v>
      </c>
      <c r="U352" s="24" t="s">
        <v>3600</v>
      </c>
      <c r="V352" s="222" t="s">
        <v>414</v>
      </c>
      <c r="XFA352" s="1" t="s">
        <v>4470</v>
      </c>
    </row>
    <row r="353" spans="8:22 16381:16381" x14ac:dyDescent="0.2">
      <c r="H353" s="1">
        <v>8020</v>
      </c>
      <c r="I353" s="1" t="s">
        <v>347</v>
      </c>
      <c r="S353" s="24" t="s">
        <v>6915</v>
      </c>
      <c r="T353" s="24" t="s">
        <v>3506</v>
      </c>
      <c r="U353" s="24" t="s">
        <v>4208</v>
      </c>
      <c r="V353" s="222" t="s">
        <v>434</v>
      </c>
      <c r="XFA353" s="1" t="s">
        <v>4471</v>
      </c>
    </row>
    <row r="354" spans="8:22 16381:16381" x14ac:dyDescent="0.2">
      <c r="H354" s="1">
        <v>8030</v>
      </c>
      <c r="I354" s="1" t="s">
        <v>348</v>
      </c>
      <c r="S354" s="24" t="s">
        <v>6916</v>
      </c>
      <c r="T354" s="24" t="s">
        <v>3506</v>
      </c>
      <c r="U354" s="24" t="s">
        <v>4226</v>
      </c>
      <c r="V354" s="222" t="s">
        <v>434</v>
      </c>
      <c r="XFA354" s="1" t="s">
        <v>4016</v>
      </c>
    </row>
    <row r="355" spans="8:22 16381:16381" x14ac:dyDescent="0.2">
      <c r="H355" s="1">
        <v>8110</v>
      </c>
      <c r="I355" s="1" t="s">
        <v>349</v>
      </c>
      <c r="S355" s="24" t="s">
        <v>6917</v>
      </c>
      <c r="T355" s="24" t="s">
        <v>3506</v>
      </c>
      <c r="U355" s="24" t="s">
        <v>3600</v>
      </c>
      <c r="V355" s="222" t="s">
        <v>414</v>
      </c>
      <c r="XFA355" s="1" t="s">
        <v>4017</v>
      </c>
    </row>
    <row r="356" spans="8:22 16381:16381" x14ac:dyDescent="0.2">
      <c r="H356" s="1">
        <v>8121</v>
      </c>
      <c r="I356" s="1" t="s">
        <v>350</v>
      </c>
      <c r="S356" s="24" t="s">
        <v>6918</v>
      </c>
      <c r="T356" s="24" t="s">
        <v>3507</v>
      </c>
      <c r="U356" s="24" t="s">
        <v>4208</v>
      </c>
      <c r="V356" s="222" t="s">
        <v>430</v>
      </c>
      <c r="XFA356" s="1" t="s">
        <v>4018</v>
      </c>
    </row>
    <row r="357" spans="8:22 16381:16381" x14ac:dyDescent="0.2">
      <c r="H357" s="1">
        <v>8129</v>
      </c>
      <c r="I357" s="1" t="s">
        <v>351</v>
      </c>
      <c r="S357" s="24" t="s">
        <v>6919</v>
      </c>
      <c r="T357" s="24" t="s">
        <v>3507</v>
      </c>
      <c r="U357" s="24" t="s">
        <v>4209</v>
      </c>
      <c r="V357" s="222" t="s">
        <v>434</v>
      </c>
      <c r="XFA357" s="1" t="s">
        <v>4019</v>
      </c>
    </row>
    <row r="358" spans="8:22 16381:16381" x14ac:dyDescent="0.2">
      <c r="H358" s="1">
        <v>8130</v>
      </c>
      <c r="I358" s="1" t="s">
        <v>352</v>
      </c>
      <c r="S358" s="24" t="s">
        <v>6920</v>
      </c>
      <c r="T358" s="24" t="s">
        <v>3507</v>
      </c>
      <c r="U358" s="24" t="s">
        <v>3600</v>
      </c>
      <c r="V358" s="222" t="s">
        <v>414</v>
      </c>
      <c r="XFA358" s="1" t="s">
        <v>4020</v>
      </c>
    </row>
    <row r="359" spans="8:22 16381:16381" x14ac:dyDescent="0.2">
      <c r="H359" s="1">
        <v>8211</v>
      </c>
      <c r="I359" s="1" t="s">
        <v>353</v>
      </c>
      <c r="S359" s="24" t="s">
        <v>6921</v>
      </c>
      <c r="T359" s="24" t="s">
        <v>3508</v>
      </c>
      <c r="U359" s="24" t="s">
        <v>4208</v>
      </c>
      <c r="V359" s="222" t="s">
        <v>430</v>
      </c>
      <c r="XFA359" s="1" t="s">
        <v>4021</v>
      </c>
    </row>
    <row r="360" spans="8:22 16381:16381" x14ac:dyDescent="0.2">
      <c r="H360" s="1">
        <v>8219</v>
      </c>
      <c r="I360" s="1" t="s">
        <v>354</v>
      </c>
      <c r="S360" s="24" t="s">
        <v>6922</v>
      </c>
      <c r="T360" s="24" t="s">
        <v>3508</v>
      </c>
      <c r="U360" s="24" t="s">
        <v>4209</v>
      </c>
      <c r="V360" s="222" t="s">
        <v>434</v>
      </c>
      <c r="XFA360" s="1" t="s">
        <v>4022</v>
      </c>
    </row>
    <row r="361" spans="8:22 16381:16381" x14ac:dyDescent="0.2">
      <c r="H361" s="1">
        <v>8220</v>
      </c>
      <c r="I361" s="1" t="s">
        <v>355</v>
      </c>
      <c r="S361" s="24" t="s">
        <v>6923</v>
      </c>
      <c r="T361" s="24" t="s">
        <v>3508</v>
      </c>
      <c r="U361" s="24" t="s">
        <v>3600</v>
      </c>
      <c r="V361" s="222" t="s">
        <v>414</v>
      </c>
      <c r="XFA361" s="1" t="s">
        <v>4023</v>
      </c>
    </row>
    <row r="362" spans="8:22 16381:16381" x14ac:dyDescent="0.2">
      <c r="H362" s="1">
        <v>8230</v>
      </c>
      <c r="I362" s="1" t="s">
        <v>356</v>
      </c>
      <c r="S362" s="24" t="s">
        <v>6924</v>
      </c>
      <c r="T362" s="24" t="s">
        <v>3509</v>
      </c>
      <c r="U362" s="24" t="s">
        <v>4208</v>
      </c>
      <c r="V362" s="222" t="s">
        <v>430</v>
      </c>
      <c r="XFA362" s="1" t="s">
        <v>4024</v>
      </c>
    </row>
    <row r="363" spans="8:22 16381:16381" x14ac:dyDescent="0.2">
      <c r="H363" s="1">
        <v>8291</v>
      </c>
      <c r="I363" s="1" t="s">
        <v>357</v>
      </c>
      <c r="S363" s="24" t="s">
        <v>6925</v>
      </c>
      <c r="T363" s="24" t="s">
        <v>3509</v>
      </c>
      <c r="U363" s="24" t="s">
        <v>4209</v>
      </c>
      <c r="V363" s="222" t="s">
        <v>434</v>
      </c>
      <c r="XFA363" s="1" t="s">
        <v>4025</v>
      </c>
    </row>
    <row r="364" spans="8:22 16381:16381" x14ac:dyDescent="0.2">
      <c r="H364" s="1">
        <v>8292</v>
      </c>
      <c r="I364" s="1" t="s">
        <v>358</v>
      </c>
      <c r="S364" s="24" t="s">
        <v>6926</v>
      </c>
      <c r="T364" s="24" t="s">
        <v>3509</v>
      </c>
      <c r="U364" s="24" t="s">
        <v>3600</v>
      </c>
      <c r="V364" s="222" t="s">
        <v>414</v>
      </c>
      <c r="XFA364" s="1" t="s">
        <v>4026</v>
      </c>
    </row>
    <row r="365" spans="8:22 16381:16381" x14ac:dyDescent="0.2">
      <c r="H365" s="1">
        <v>8299</v>
      </c>
      <c r="I365" s="1" t="s">
        <v>359</v>
      </c>
      <c r="S365" s="24" t="s">
        <v>6927</v>
      </c>
      <c r="T365" s="24" t="s">
        <v>3510</v>
      </c>
      <c r="U365" s="24" t="s">
        <v>3599</v>
      </c>
      <c r="V365" s="222" t="s">
        <v>430</v>
      </c>
      <c r="XFA365" s="1" t="s">
        <v>4027</v>
      </c>
    </row>
    <row r="366" spans="8:22 16381:16381" x14ac:dyDescent="0.2">
      <c r="H366" s="1">
        <v>8411</v>
      </c>
      <c r="I366" s="1" t="s">
        <v>360</v>
      </c>
      <c r="S366" s="24" t="s">
        <v>6928</v>
      </c>
      <c r="T366" s="24" t="s">
        <v>3510</v>
      </c>
      <c r="U366" s="24" t="s">
        <v>4208</v>
      </c>
      <c r="V366" s="222" t="s">
        <v>430</v>
      </c>
      <c r="XFA366" s="1" t="s">
        <v>4028</v>
      </c>
    </row>
    <row r="367" spans="8:22 16381:16381" x14ac:dyDescent="0.2">
      <c r="H367" s="1">
        <v>8412</v>
      </c>
      <c r="I367" s="1" t="s">
        <v>361</v>
      </c>
      <c r="S367" s="24" t="s">
        <v>6929</v>
      </c>
      <c r="T367" s="24" t="s">
        <v>3510</v>
      </c>
      <c r="U367" s="24" t="s">
        <v>3600</v>
      </c>
      <c r="V367" s="222" t="s">
        <v>414</v>
      </c>
      <c r="XFA367" s="1" t="s">
        <v>4029</v>
      </c>
    </row>
    <row r="368" spans="8:22 16381:16381" x14ac:dyDescent="0.2">
      <c r="H368" s="1">
        <v>8413</v>
      </c>
      <c r="I368" s="1" t="s">
        <v>362</v>
      </c>
      <c r="S368" s="24" t="s">
        <v>6930</v>
      </c>
      <c r="T368" s="24" t="s">
        <v>3511</v>
      </c>
      <c r="U368" s="24" t="s">
        <v>3599</v>
      </c>
      <c r="V368" s="222" t="s">
        <v>430</v>
      </c>
      <c r="XFA368" s="1" t="s">
        <v>4030</v>
      </c>
    </row>
    <row r="369" spans="8:22 16381:16381" x14ac:dyDescent="0.2">
      <c r="H369" s="1">
        <v>8421</v>
      </c>
      <c r="I369" s="1" t="s">
        <v>363</v>
      </c>
      <c r="S369" s="24" t="s">
        <v>6931</v>
      </c>
      <c r="T369" s="24" t="s">
        <v>3511</v>
      </c>
      <c r="U369" s="24" t="s">
        <v>4208</v>
      </c>
      <c r="V369" s="222" t="s">
        <v>430</v>
      </c>
      <c r="XFA369" s="1" t="s">
        <v>4031</v>
      </c>
    </row>
    <row r="370" spans="8:22 16381:16381" x14ac:dyDescent="0.2">
      <c r="H370" s="1">
        <v>8422</v>
      </c>
      <c r="I370" s="1" t="s">
        <v>364</v>
      </c>
      <c r="S370" s="24" t="s">
        <v>6932</v>
      </c>
      <c r="T370" s="24" t="s">
        <v>3511</v>
      </c>
      <c r="U370" s="24" t="s">
        <v>4209</v>
      </c>
      <c r="V370" s="222" t="s">
        <v>434</v>
      </c>
      <c r="XFA370" s="1" t="s">
        <v>4032</v>
      </c>
    </row>
    <row r="371" spans="8:22 16381:16381" x14ac:dyDescent="0.2">
      <c r="H371" s="1">
        <v>8423</v>
      </c>
      <c r="I371" s="1" t="s">
        <v>365</v>
      </c>
      <c r="S371" s="24" t="s">
        <v>6933</v>
      </c>
      <c r="T371" s="24" t="s">
        <v>3511</v>
      </c>
      <c r="U371" s="24" t="s">
        <v>3600</v>
      </c>
      <c r="V371" s="222" t="s">
        <v>414</v>
      </c>
      <c r="XFA371" s="1" t="s">
        <v>4033</v>
      </c>
    </row>
    <row r="372" spans="8:22 16381:16381" x14ac:dyDescent="0.2">
      <c r="H372" s="1">
        <v>8430</v>
      </c>
      <c r="I372" s="1" t="s">
        <v>366</v>
      </c>
      <c r="S372" s="24" t="s">
        <v>6934</v>
      </c>
      <c r="T372" s="24" t="s">
        <v>3512</v>
      </c>
      <c r="U372" s="24" t="s">
        <v>3599</v>
      </c>
      <c r="V372" s="222" t="s">
        <v>430</v>
      </c>
      <c r="XFA372" s="1" t="s">
        <v>4031</v>
      </c>
    </row>
    <row r="373" spans="8:22 16381:16381" x14ac:dyDescent="0.2">
      <c r="H373" s="1">
        <v>8510</v>
      </c>
      <c r="I373" s="1" t="s">
        <v>367</v>
      </c>
      <c r="S373" s="24" t="s">
        <v>6935</v>
      </c>
      <c r="T373" s="24" t="s">
        <v>3512</v>
      </c>
      <c r="U373" s="24" t="s">
        <v>4208</v>
      </c>
      <c r="V373" s="222" t="s">
        <v>434</v>
      </c>
      <c r="XFA373" s="1" t="s">
        <v>4034</v>
      </c>
    </row>
    <row r="374" spans="8:22 16381:16381" x14ac:dyDescent="0.2">
      <c r="H374" s="1">
        <v>8521</v>
      </c>
      <c r="I374" s="1" t="s">
        <v>368</v>
      </c>
      <c r="S374" s="24" t="s">
        <v>6936</v>
      </c>
      <c r="T374" s="24" t="s">
        <v>3512</v>
      </c>
      <c r="U374" s="24" t="s">
        <v>4209</v>
      </c>
      <c r="V374" s="222" t="s">
        <v>434</v>
      </c>
      <c r="XFA374" s="1" t="s">
        <v>4035</v>
      </c>
    </row>
    <row r="375" spans="8:22 16381:16381" x14ac:dyDescent="0.2">
      <c r="H375" s="1">
        <v>8522</v>
      </c>
      <c r="I375" s="1" t="s">
        <v>4588</v>
      </c>
      <c r="S375" s="24" t="s">
        <v>6937</v>
      </c>
      <c r="T375" s="24" t="s">
        <v>3512</v>
      </c>
      <c r="U375" s="24" t="s">
        <v>3600</v>
      </c>
      <c r="V375" s="222" t="s">
        <v>414</v>
      </c>
      <c r="XFA375" s="1" t="s">
        <v>4036</v>
      </c>
    </row>
    <row r="376" spans="8:22 16381:16381" x14ac:dyDescent="0.2">
      <c r="H376" s="1">
        <v>8530</v>
      </c>
      <c r="I376" s="1" t="s">
        <v>369</v>
      </c>
      <c r="S376" s="24" t="s">
        <v>6938</v>
      </c>
      <c r="T376" s="24" t="s">
        <v>3513</v>
      </c>
      <c r="U376" s="24" t="s">
        <v>3600</v>
      </c>
      <c r="V376" s="222" t="s">
        <v>414</v>
      </c>
      <c r="XFA376" s="1" t="s">
        <v>4037</v>
      </c>
    </row>
    <row r="377" spans="8:22 16381:16381" x14ac:dyDescent="0.2">
      <c r="H377" s="1">
        <v>8541</v>
      </c>
      <c r="I377" s="1" t="s">
        <v>370</v>
      </c>
      <c r="S377" s="24" t="s">
        <v>6939</v>
      </c>
      <c r="T377" s="24" t="s">
        <v>3514</v>
      </c>
      <c r="U377" s="24" t="s">
        <v>3653</v>
      </c>
      <c r="V377" s="222" t="s">
        <v>430</v>
      </c>
      <c r="XFA377" s="1" t="s">
        <v>4038</v>
      </c>
    </row>
    <row r="378" spans="8:22 16381:16381" x14ac:dyDescent="0.2">
      <c r="H378" s="1">
        <v>8542</v>
      </c>
      <c r="I378" s="1" t="s">
        <v>371</v>
      </c>
      <c r="S378" s="24" t="s">
        <v>6940</v>
      </c>
      <c r="T378" s="24" t="s">
        <v>3514</v>
      </c>
      <c r="U378" s="24" t="s">
        <v>3654</v>
      </c>
      <c r="V378" s="222" t="s">
        <v>446</v>
      </c>
      <c r="XFA378" s="1" t="s">
        <v>4039</v>
      </c>
    </row>
    <row r="379" spans="8:22 16381:16381" x14ac:dyDescent="0.2">
      <c r="H379" s="1">
        <v>8549</v>
      </c>
      <c r="I379" s="1" t="s">
        <v>372</v>
      </c>
      <c r="S379" s="24" t="s">
        <v>6941</v>
      </c>
      <c r="T379" s="24" t="s">
        <v>3515</v>
      </c>
      <c r="U379" s="24" t="s">
        <v>3599</v>
      </c>
      <c r="V379" s="222" t="s">
        <v>430</v>
      </c>
      <c r="XFA379" s="1" t="s">
        <v>4040</v>
      </c>
    </row>
    <row r="380" spans="8:22 16381:16381" x14ac:dyDescent="0.2">
      <c r="H380" s="1">
        <v>8550</v>
      </c>
      <c r="I380" s="1" t="s">
        <v>373</v>
      </c>
      <c r="S380" s="24" t="s">
        <v>6942</v>
      </c>
      <c r="T380" s="24" t="s">
        <v>3516</v>
      </c>
      <c r="U380" s="24" t="s">
        <v>3516</v>
      </c>
      <c r="V380" s="222" t="s">
        <v>430</v>
      </c>
      <c r="XFA380" s="1" t="s">
        <v>4041</v>
      </c>
    </row>
    <row r="381" spans="8:22 16381:16381" x14ac:dyDescent="0.2">
      <c r="H381" s="1">
        <v>8610</v>
      </c>
      <c r="I381" s="1" t="s">
        <v>374</v>
      </c>
      <c r="S381" s="24" t="s">
        <v>6943</v>
      </c>
      <c r="T381" s="24" t="s">
        <v>3516</v>
      </c>
      <c r="U381" s="24" t="s">
        <v>3600</v>
      </c>
      <c r="V381" s="222" t="s">
        <v>414</v>
      </c>
      <c r="XFA381" s="1" t="s">
        <v>4472</v>
      </c>
    </row>
    <row r="382" spans="8:22 16381:16381" x14ac:dyDescent="0.2">
      <c r="H382" s="1">
        <v>8620</v>
      </c>
      <c r="I382" s="1" t="s">
        <v>4589</v>
      </c>
      <c r="S382" s="24" t="s">
        <v>6944</v>
      </c>
      <c r="T382" s="24" t="s">
        <v>3517</v>
      </c>
      <c r="U382" s="24" t="s">
        <v>3599</v>
      </c>
      <c r="V382" s="222" t="s">
        <v>430</v>
      </c>
      <c r="XFA382" s="1" t="s">
        <v>4473</v>
      </c>
    </row>
    <row r="383" spans="8:22 16381:16381" x14ac:dyDescent="0.2">
      <c r="H383" s="1">
        <v>8690</v>
      </c>
      <c r="I383" s="1" t="s">
        <v>375</v>
      </c>
      <c r="S383" s="24" t="s">
        <v>6945</v>
      </c>
      <c r="T383" s="24" t="s">
        <v>3517</v>
      </c>
      <c r="U383" s="24" t="s">
        <v>4208</v>
      </c>
      <c r="V383" s="222" t="s">
        <v>430</v>
      </c>
      <c r="XFA383" s="1" t="s">
        <v>4474</v>
      </c>
    </row>
    <row r="384" spans="8:22 16381:16381" x14ac:dyDescent="0.2">
      <c r="H384" s="1">
        <v>8710</v>
      </c>
      <c r="I384" s="1" t="s">
        <v>4475</v>
      </c>
      <c r="S384" s="24" t="s">
        <v>6946</v>
      </c>
      <c r="T384" s="24" t="s">
        <v>3517</v>
      </c>
      <c r="U384" s="24" t="s">
        <v>3600</v>
      </c>
      <c r="V384" s="222" t="s">
        <v>414</v>
      </c>
      <c r="XFA384" s="1" t="s">
        <v>4476</v>
      </c>
    </row>
    <row r="385" spans="8:22 16381:16381" x14ac:dyDescent="0.2">
      <c r="H385" s="1">
        <v>8720</v>
      </c>
      <c r="I385" s="1" t="s">
        <v>376</v>
      </c>
      <c r="S385" s="24" t="s">
        <v>6947</v>
      </c>
      <c r="T385" s="24" t="s">
        <v>3518</v>
      </c>
      <c r="U385" s="24" t="s">
        <v>4227</v>
      </c>
      <c r="V385" s="222" t="s">
        <v>426</v>
      </c>
      <c r="XFA385" s="1" t="s">
        <v>4477</v>
      </c>
    </row>
    <row r="386" spans="8:22 16381:16381" x14ac:dyDescent="0.2">
      <c r="H386" s="1">
        <v>8730</v>
      </c>
      <c r="I386" s="1" t="s">
        <v>377</v>
      </c>
      <c r="S386" s="24" t="s">
        <v>6948</v>
      </c>
      <c r="T386" s="24" t="s">
        <v>3518</v>
      </c>
      <c r="U386" s="24" t="s">
        <v>4228</v>
      </c>
      <c r="V386" s="222" t="s">
        <v>430</v>
      </c>
      <c r="XFA386" s="1" t="s">
        <v>4042</v>
      </c>
    </row>
    <row r="387" spans="8:22 16381:16381" x14ac:dyDescent="0.2">
      <c r="H387" s="1">
        <v>8790</v>
      </c>
      <c r="I387" s="1" t="s">
        <v>378</v>
      </c>
      <c r="S387" s="24" t="s">
        <v>6949</v>
      </c>
      <c r="T387" s="24" t="s">
        <v>3518</v>
      </c>
      <c r="U387" s="24" t="s">
        <v>3600</v>
      </c>
      <c r="V387" s="222" t="s">
        <v>414</v>
      </c>
      <c r="XFA387" s="1" t="s">
        <v>4042</v>
      </c>
    </row>
    <row r="388" spans="8:22 16381:16381" x14ac:dyDescent="0.2">
      <c r="H388" s="1">
        <v>8810</v>
      </c>
      <c r="I388" s="1" t="s">
        <v>379</v>
      </c>
      <c r="S388" s="24" t="s">
        <v>6950</v>
      </c>
      <c r="T388" s="24" t="s">
        <v>3518</v>
      </c>
      <c r="U388" s="24" t="s">
        <v>4229</v>
      </c>
      <c r="V388" s="222" t="s">
        <v>450</v>
      </c>
      <c r="XFA388" s="1" t="s">
        <v>4043</v>
      </c>
    </row>
    <row r="389" spans="8:22 16381:16381" x14ac:dyDescent="0.2">
      <c r="H389" s="1">
        <v>8890</v>
      </c>
      <c r="I389" s="1" t="s">
        <v>380</v>
      </c>
      <c r="S389" s="24" t="s">
        <v>6951</v>
      </c>
      <c r="T389" s="24" t="s">
        <v>3519</v>
      </c>
      <c r="U389" s="24" t="s">
        <v>4208</v>
      </c>
      <c r="V389" s="222" t="s">
        <v>430</v>
      </c>
      <c r="XFA389" s="1" t="s">
        <v>4044</v>
      </c>
    </row>
    <row r="390" spans="8:22 16381:16381" x14ac:dyDescent="0.2">
      <c r="H390" s="1">
        <v>9000</v>
      </c>
      <c r="I390" s="1" t="s">
        <v>4478</v>
      </c>
      <c r="S390" s="24" t="s">
        <v>6952</v>
      </c>
      <c r="T390" s="24" t="s">
        <v>3519</v>
      </c>
      <c r="U390" s="24" t="s">
        <v>4209</v>
      </c>
      <c r="V390" s="222" t="s">
        <v>434</v>
      </c>
      <c r="XFA390" s="1" t="s">
        <v>4045</v>
      </c>
    </row>
    <row r="391" spans="8:22 16381:16381" x14ac:dyDescent="0.2">
      <c r="H391" s="1">
        <v>9101</v>
      </c>
      <c r="I391" s="1" t="s">
        <v>381</v>
      </c>
      <c r="S391" s="24" t="s">
        <v>6953</v>
      </c>
      <c r="T391" s="24" t="s">
        <v>3519</v>
      </c>
      <c r="U391" s="24" t="s">
        <v>3600</v>
      </c>
      <c r="V391" s="222" t="s">
        <v>414</v>
      </c>
      <c r="XFA391" s="1" t="s">
        <v>4046</v>
      </c>
    </row>
    <row r="392" spans="8:22 16381:16381" x14ac:dyDescent="0.2">
      <c r="H392" s="1">
        <v>9102</v>
      </c>
      <c r="I392" s="1" t="s">
        <v>382</v>
      </c>
      <c r="S392" s="24" t="s">
        <v>6954</v>
      </c>
      <c r="T392" s="24" t="s">
        <v>3520</v>
      </c>
      <c r="U392" s="24" t="s">
        <v>3599</v>
      </c>
      <c r="V392" s="222" t="s">
        <v>430</v>
      </c>
      <c r="XFA392" s="1" t="s">
        <v>4047</v>
      </c>
    </row>
    <row r="393" spans="8:22 16381:16381" x14ac:dyDescent="0.2">
      <c r="H393" s="1">
        <v>9103</v>
      </c>
      <c r="I393" s="1" t="s">
        <v>383</v>
      </c>
      <c r="S393" s="24" t="s">
        <v>6955</v>
      </c>
      <c r="T393" s="24" t="s">
        <v>3520</v>
      </c>
      <c r="U393" s="24" t="s">
        <v>4208</v>
      </c>
      <c r="V393" s="222" t="s">
        <v>434</v>
      </c>
      <c r="XFA393" s="1" t="s">
        <v>4048</v>
      </c>
    </row>
    <row r="394" spans="8:22 16381:16381" x14ac:dyDescent="0.2">
      <c r="H394" s="1">
        <v>9200</v>
      </c>
      <c r="I394" s="1" t="s">
        <v>384</v>
      </c>
      <c r="S394" s="24" t="s">
        <v>6956</v>
      </c>
      <c r="T394" s="24" t="s">
        <v>3520</v>
      </c>
      <c r="U394" s="24" t="s">
        <v>4209</v>
      </c>
      <c r="V394" s="222" t="s">
        <v>434</v>
      </c>
      <c r="XFA394" s="1" t="s">
        <v>4049</v>
      </c>
    </row>
    <row r="395" spans="8:22 16381:16381" x14ac:dyDescent="0.2">
      <c r="H395" s="1">
        <v>9311</v>
      </c>
      <c r="I395" s="1" t="s">
        <v>385</v>
      </c>
      <c r="S395" s="24" t="s">
        <v>6957</v>
      </c>
      <c r="T395" s="24" t="s">
        <v>3520</v>
      </c>
      <c r="U395" s="24" t="s">
        <v>3600</v>
      </c>
      <c r="V395" s="222" t="s">
        <v>414</v>
      </c>
      <c r="XFA395" s="1" t="s">
        <v>4050</v>
      </c>
    </row>
    <row r="396" spans="8:22 16381:16381" x14ac:dyDescent="0.2">
      <c r="H396" s="1">
        <v>9312</v>
      </c>
      <c r="I396" s="1" t="s">
        <v>386</v>
      </c>
      <c r="S396" s="24" t="s">
        <v>6958</v>
      </c>
      <c r="T396" s="24" t="s">
        <v>3521</v>
      </c>
      <c r="U396" s="24" t="s">
        <v>3655</v>
      </c>
      <c r="V396" s="222" t="s">
        <v>426</v>
      </c>
      <c r="XFA396" s="1" t="s">
        <v>4051</v>
      </c>
    </row>
    <row r="397" spans="8:22 16381:16381" x14ac:dyDescent="0.2">
      <c r="H397" s="1">
        <v>9319</v>
      </c>
      <c r="I397" s="1" t="s">
        <v>387</v>
      </c>
      <c r="S397" s="24" t="s">
        <v>6959</v>
      </c>
      <c r="T397" s="24" t="s">
        <v>3521</v>
      </c>
      <c r="U397" s="24" t="s">
        <v>3600</v>
      </c>
      <c r="V397" s="222" t="s">
        <v>414</v>
      </c>
      <c r="XFA397" s="1" t="s">
        <v>4052</v>
      </c>
    </row>
    <row r="398" spans="8:22 16381:16381" x14ac:dyDescent="0.2">
      <c r="H398" s="1">
        <v>9321</v>
      </c>
      <c r="I398" s="1" t="s">
        <v>388</v>
      </c>
      <c r="S398" s="24" t="s">
        <v>6960</v>
      </c>
      <c r="T398" s="24" t="s">
        <v>3522</v>
      </c>
      <c r="U398" s="24" t="s">
        <v>3522</v>
      </c>
      <c r="V398" s="222" t="s">
        <v>430</v>
      </c>
      <c r="XFA398" s="1" t="s">
        <v>4053</v>
      </c>
    </row>
    <row r="399" spans="8:22 16381:16381" x14ac:dyDescent="0.2">
      <c r="H399" s="1">
        <v>9329</v>
      </c>
      <c r="I399" s="1" t="s">
        <v>389</v>
      </c>
      <c r="S399" s="24" t="s">
        <v>6961</v>
      </c>
      <c r="T399" s="24" t="s">
        <v>3523</v>
      </c>
      <c r="U399" s="24" t="s">
        <v>3600</v>
      </c>
      <c r="V399" s="222" t="s">
        <v>414</v>
      </c>
      <c r="XFA399" s="1" t="s">
        <v>4054</v>
      </c>
    </row>
    <row r="400" spans="8:22 16381:16381" x14ac:dyDescent="0.2">
      <c r="H400" s="1">
        <v>9411</v>
      </c>
      <c r="I400" s="1" t="s">
        <v>390</v>
      </c>
      <c r="S400" s="24" t="s">
        <v>6962</v>
      </c>
      <c r="T400" s="24" t="s">
        <v>3524</v>
      </c>
      <c r="U400" s="24" t="s">
        <v>4208</v>
      </c>
      <c r="V400" s="222" t="s">
        <v>430</v>
      </c>
      <c r="XFA400" s="1" t="s">
        <v>4055</v>
      </c>
    </row>
    <row r="401" spans="8:22 16381:16381" x14ac:dyDescent="0.2">
      <c r="H401" s="1">
        <v>9412</v>
      </c>
      <c r="I401" s="1" t="s">
        <v>391</v>
      </c>
      <c r="S401" s="24" t="s">
        <v>6963</v>
      </c>
      <c r="T401" s="24" t="s">
        <v>3524</v>
      </c>
      <c r="U401" s="24" t="s">
        <v>3656</v>
      </c>
      <c r="V401" s="222" t="s">
        <v>430</v>
      </c>
      <c r="XFA401" s="1" t="s">
        <v>4479</v>
      </c>
    </row>
    <row r="402" spans="8:22 16381:16381" x14ac:dyDescent="0.2">
      <c r="H402" s="1">
        <v>9420</v>
      </c>
      <c r="I402" s="1" t="s">
        <v>392</v>
      </c>
      <c r="S402" s="24" t="s">
        <v>6964</v>
      </c>
      <c r="T402" s="24" t="s">
        <v>3524</v>
      </c>
      <c r="U402" s="24" t="s">
        <v>3600</v>
      </c>
      <c r="V402" s="222" t="s">
        <v>414</v>
      </c>
      <c r="XFA402" s="1" t="s">
        <v>4480</v>
      </c>
    </row>
    <row r="403" spans="8:22 16381:16381" x14ac:dyDescent="0.2">
      <c r="H403" s="1">
        <v>9491</v>
      </c>
      <c r="I403" s="1" t="s">
        <v>393</v>
      </c>
      <c r="S403" s="24" t="s">
        <v>6965</v>
      </c>
      <c r="T403" s="24" t="s">
        <v>3525</v>
      </c>
      <c r="U403" s="24" t="s">
        <v>3599</v>
      </c>
      <c r="V403" s="222" t="s">
        <v>430</v>
      </c>
      <c r="XFA403" s="1" t="s">
        <v>4481</v>
      </c>
    </row>
    <row r="404" spans="8:22 16381:16381" x14ac:dyDescent="0.2">
      <c r="H404" s="1">
        <v>9492</v>
      </c>
      <c r="I404" s="1" t="s">
        <v>4482</v>
      </c>
      <c r="S404" s="24" t="s">
        <v>6966</v>
      </c>
      <c r="T404" s="24" t="s">
        <v>3525</v>
      </c>
      <c r="U404" s="24" t="s">
        <v>4208</v>
      </c>
      <c r="V404" s="222" t="s">
        <v>430</v>
      </c>
      <c r="XFA404" s="1" t="s">
        <v>4483</v>
      </c>
    </row>
    <row r="405" spans="8:22 16381:16381" x14ac:dyDescent="0.2">
      <c r="H405" s="1">
        <v>9499</v>
      </c>
      <c r="I405" s="1" t="s">
        <v>394</v>
      </c>
      <c r="S405" s="24" t="s">
        <v>6967</v>
      </c>
      <c r="T405" s="24" t="s">
        <v>3525</v>
      </c>
      <c r="U405" s="24" t="s">
        <v>4209</v>
      </c>
      <c r="V405" s="222" t="s">
        <v>434</v>
      </c>
      <c r="XFA405" s="1" t="s">
        <v>4484</v>
      </c>
    </row>
    <row r="406" spans="8:22 16381:16381" x14ac:dyDescent="0.2">
      <c r="H406" s="1">
        <v>9511</v>
      </c>
      <c r="I406" s="1" t="s">
        <v>4590</v>
      </c>
      <c r="S406" s="24" t="s">
        <v>6968</v>
      </c>
      <c r="T406" s="24" t="s">
        <v>3525</v>
      </c>
      <c r="U406" s="24" t="s">
        <v>3600</v>
      </c>
      <c r="V406" s="222" t="s">
        <v>414</v>
      </c>
      <c r="XFA406" s="1" t="s">
        <v>4485</v>
      </c>
    </row>
    <row r="407" spans="8:22 16381:16381" x14ac:dyDescent="0.2">
      <c r="H407" s="1">
        <v>9512</v>
      </c>
      <c r="I407" s="1" t="s">
        <v>395</v>
      </c>
      <c r="S407" s="24" t="s">
        <v>6969</v>
      </c>
      <c r="T407" s="24" t="s">
        <v>3526</v>
      </c>
      <c r="U407" s="24" t="s">
        <v>3599</v>
      </c>
      <c r="V407" s="222" t="s">
        <v>430</v>
      </c>
      <c r="XFA407" s="1" t="s">
        <v>4483</v>
      </c>
    </row>
    <row r="408" spans="8:22 16381:16381" x14ac:dyDescent="0.2">
      <c r="H408" s="1">
        <v>9521</v>
      </c>
      <c r="I408" s="1" t="s">
        <v>396</v>
      </c>
      <c r="S408" s="24" t="s">
        <v>6970</v>
      </c>
      <c r="T408" s="24" t="s">
        <v>3526</v>
      </c>
      <c r="U408" s="24" t="s">
        <v>4208</v>
      </c>
      <c r="V408" s="222" t="s">
        <v>430</v>
      </c>
      <c r="XFA408" s="1" t="s">
        <v>4056</v>
      </c>
    </row>
    <row r="409" spans="8:22 16381:16381" x14ac:dyDescent="0.2">
      <c r="H409" s="1">
        <v>9522</v>
      </c>
      <c r="I409" s="1" t="s">
        <v>4591</v>
      </c>
      <c r="S409" s="24" t="s">
        <v>6971</v>
      </c>
      <c r="T409" s="24" t="s">
        <v>3526</v>
      </c>
      <c r="U409" s="24" t="s">
        <v>4209</v>
      </c>
      <c r="V409" s="222" t="s">
        <v>434</v>
      </c>
      <c r="XFA409" s="1" t="s">
        <v>4057</v>
      </c>
    </row>
    <row r="410" spans="8:22 16381:16381" x14ac:dyDescent="0.2">
      <c r="H410" s="1">
        <v>9523</v>
      </c>
      <c r="I410" s="1" t="s">
        <v>4486</v>
      </c>
      <c r="S410" s="24" t="s">
        <v>6972</v>
      </c>
      <c r="T410" s="24" t="s">
        <v>3526</v>
      </c>
      <c r="U410" s="24" t="s">
        <v>3600</v>
      </c>
      <c r="V410" s="222" t="s">
        <v>414</v>
      </c>
      <c r="XFA410" s="1" t="s">
        <v>4058</v>
      </c>
    </row>
    <row r="411" spans="8:22 16381:16381" x14ac:dyDescent="0.2">
      <c r="H411" s="1">
        <v>9524</v>
      </c>
      <c r="I411" s="1" t="s">
        <v>4592</v>
      </c>
      <c r="S411" s="24" t="s">
        <v>6973</v>
      </c>
      <c r="T411" s="24" t="s">
        <v>3527</v>
      </c>
      <c r="U411" s="24" t="s">
        <v>3527</v>
      </c>
      <c r="V411" s="222" t="s">
        <v>430</v>
      </c>
      <c r="XFA411" s="1" t="s">
        <v>4059</v>
      </c>
    </row>
    <row r="412" spans="8:22 16381:16381" x14ac:dyDescent="0.2">
      <c r="H412" s="1">
        <v>9529</v>
      </c>
      <c r="I412" s="1" t="s">
        <v>4593</v>
      </c>
      <c r="S412" s="24" t="s">
        <v>6974</v>
      </c>
      <c r="T412" s="24" t="s">
        <v>3528</v>
      </c>
      <c r="U412" s="24" t="s">
        <v>3599</v>
      </c>
      <c r="V412" s="222" t="s">
        <v>430</v>
      </c>
      <c r="XFA412" s="1" t="s">
        <v>4060</v>
      </c>
    </row>
    <row r="413" spans="8:22 16381:16381" x14ac:dyDescent="0.2">
      <c r="H413" s="1">
        <v>9601</v>
      </c>
      <c r="I413" s="1" t="s">
        <v>397</v>
      </c>
      <c r="S413" s="24" t="s">
        <v>6975</v>
      </c>
      <c r="T413" s="24" t="s">
        <v>3528</v>
      </c>
      <c r="U413" s="24" t="s">
        <v>4208</v>
      </c>
      <c r="V413" s="222" t="s">
        <v>430</v>
      </c>
      <c r="XFA413" s="1" t="s">
        <v>4061</v>
      </c>
    </row>
    <row r="414" spans="8:22 16381:16381" x14ac:dyDescent="0.2">
      <c r="H414" s="1">
        <v>9602</v>
      </c>
      <c r="I414" s="1" t="s">
        <v>4487</v>
      </c>
      <c r="S414" s="24" t="s">
        <v>6976</v>
      </c>
      <c r="T414" s="24" t="s">
        <v>3528</v>
      </c>
      <c r="U414" s="24" t="s">
        <v>3600</v>
      </c>
      <c r="V414" s="222" t="s">
        <v>414</v>
      </c>
      <c r="XFA414" s="1" t="s">
        <v>4062</v>
      </c>
    </row>
    <row r="415" spans="8:22 16381:16381" x14ac:dyDescent="0.2">
      <c r="H415" s="1">
        <v>9603</v>
      </c>
      <c r="I415" s="1" t="s">
        <v>398</v>
      </c>
      <c r="S415" s="24" t="s">
        <v>6977</v>
      </c>
      <c r="T415" s="24" t="s">
        <v>3529</v>
      </c>
      <c r="U415" s="24" t="s">
        <v>3658</v>
      </c>
      <c r="V415" s="222" t="s">
        <v>434</v>
      </c>
      <c r="XFA415" s="1" t="s">
        <v>4063</v>
      </c>
    </row>
    <row r="416" spans="8:22 16381:16381" x14ac:dyDescent="0.2">
      <c r="H416" s="1">
        <v>9609</v>
      </c>
      <c r="I416" s="1" t="s">
        <v>399</v>
      </c>
      <c r="S416" s="24" t="s">
        <v>6978</v>
      </c>
      <c r="T416" s="24" t="s">
        <v>3529</v>
      </c>
      <c r="U416" s="24" t="s">
        <v>4230</v>
      </c>
      <c r="V416" s="222" t="s">
        <v>426</v>
      </c>
      <c r="XFA416" s="1" t="s">
        <v>4064</v>
      </c>
    </row>
    <row r="417" spans="8:22 16381:16381" x14ac:dyDescent="0.2">
      <c r="H417" s="1">
        <v>9700</v>
      </c>
      <c r="I417" s="1" t="s">
        <v>4594</v>
      </c>
      <c r="S417" s="24" t="s">
        <v>6979</v>
      </c>
      <c r="T417" s="24" t="s">
        <v>3529</v>
      </c>
      <c r="U417" s="24" t="s">
        <v>3599</v>
      </c>
      <c r="V417" s="222" t="s">
        <v>430</v>
      </c>
      <c r="XFA417" s="1" t="s">
        <v>4065</v>
      </c>
    </row>
    <row r="418" spans="8:22 16381:16381" x14ac:dyDescent="0.2">
      <c r="H418" s="1">
        <v>9900</v>
      </c>
      <c r="I418" s="1" t="s">
        <v>400</v>
      </c>
      <c r="S418" s="24" t="s">
        <v>6980</v>
      </c>
      <c r="T418" s="24" t="s">
        <v>3529</v>
      </c>
      <c r="U418" s="24" t="s">
        <v>4208</v>
      </c>
      <c r="V418" s="222" t="s">
        <v>430</v>
      </c>
      <c r="XFA418" s="1" t="s">
        <v>4066</v>
      </c>
    </row>
    <row r="419" spans="8:22 16381:16381" x14ac:dyDescent="0.2">
      <c r="S419" s="24" t="s">
        <v>6981</v>
      </c>
      <c r="T419" s="24" t="s">
        <v>3529</v>
      </c>
      <c r="U419" s="24" t="s">
        <v>3659</v>
      </c>
      <c r="V419" s="222" t="s">
        <v>426</v>
      </c>
      <c r="XFA419" s="1" t="s">
        <v>4067</v>
      </c>
    </row>
    <row r="420" spans="8:22 16381:16381" x14ac:dyDescent="0.2">
      <c r="S420" s="24" t="s">
        <v>6982</v>
      </c>
      <c r="T420" s="24" t="s">
        <v>3529</v>
      </c>
      <c r="U420" s="24" t="s">
        <v>3600</v>
      </c>
      <c r="V420" s="222" t="s">
        <v>414</v>
      </c>
      <c r="XFA420" s="1" t="s">
        <v>4065</v>
      </c>
    </row>
    <row r="421" spans="8:22 16381:16381" x14ac:dyDescent="0.2">
      <c r="S421" s="24" t="s">
        <v>6983</v>
      </c>
      <c r="T421" s="24" t="s">
        <v>3530</v>
      </c>
      <c r="U421" s="24" t="s">
        <v>3599</v>
      </c>
      <c r="V421" s="222" t="s">
        <v>430</v>
      </c>
      <c r="XFA421" s="1" t="s">
        <v>4068</v>
      </c>
    </row>
    <row r="422" spans="8:22 16381:16381" x14ac:dyDescent="0.2">
      <c r="S422" s="24" t="s">
        <v>6984</v>
      </c>
      <c r="T422" s="24" t="s">
        <v>3530</v>
      </c>
      <c r="U422" s="24" t="s">
        <v>4208</v>
      </c>
      <c r="V422" s="222" t="s">
        <v>430</v>
      </c>
      <c r="XFA422" s="1" t="s">
        <v>4069</v>
      </c>
    </row>
    <row r="423" spans="8:22 16381:16381" x14ac:dyDescent="0.2">
      <c r="S423" s="24" t="s">
        <v>6985</v>
      </c>
      <c r="T423" s="24" t="s">
        <v>3530</v>
      </c>
      <c r="U423" s="24" t="s">
        <v>4209</v>
      </c>
      <c r="V423" s="222" t="s">
        <v>434</v>
      </c>
      <c r="XFA423" s="1" t="s">
        <v>4070</v>
      </c>
    </row>
    <row r="424" spans="8:22 16381:16381" x14ac:dyDescent="0.2">
      <c r="S424" s="24" t="s">
        <v>6986</v>
      </c>
      <c r="T424" s="24" t="s">
        <v>3530</v>
      </c>
      <c r="U424" s="24" t="s">
        <v>3600</v>
      </c>
      <c r="V424" s="222" t="s">
        <v>414</v>
      </c>
      <c r="XFA424" s="1" t="s">
        <v>4071</v>
      </c>
    </row>
    <row r="425" spans="8:22 16381:16381" x14ac:dyDescent="0.2">
      <c r="S425" s="24" t="s">
        <v>6987</v>
      </c>
      <c r="T425" s="24" t="s">
        <v>3530</v>
      </c>
      <c r="U425" s="24" t="s">
        <v>3643</v>
      </c>
      <c r="V425" s="222" t="s">
        <v>426</v>
      </c>
      <c r="XFA425" s="1" t="s">
        <v>4072</v>
      </c>
    </row>
    <row r="426" spans="8:22 16381:16381" x14ac:dyDescent="0.2">
      <c r="S426" s="24" t="s">
        <v>6988</v>
      </c>
      <c r="T426" s="24" t="s">
        <v>3531</v>
      </c>
      <c r="U426" s="24" t="s">
        <v>3599</v>
      </c>
      <c r="V426" s="222" t="s">
        <v>430</v>
      </c>
      <c r="XFA426" s="1" t="s">
        <v>4073</v>
      </c>
    </row>
    <row r="427" spans="8:22 16381:16381" x14ac:dyDescent="0.2">
      <c r="S427" s="24" t="s">
        <v>6989</v>
      </c>
      <c r="T427" s="24" t="s">
        <v>3531</v>
      </c>
      <c r="U427" s="24" t="s">
        <v>4208</v>
      </c>
      <c r="V427" s="222" t="s">
        <v>430</v>
      </c>
      <c r="XFA427" s="1" t="s">
        <v>4074</v>
      </c>
    </row>
    <row r="428" spans="8:22 16381:16381" x14ac:dyDescent="0.2">
      <c r="S428" s="24" t="s">
        <v>6990</v>
      </c>
      <c r="T428" s="24" t="s">
        <v>3531</v>
      </c>
      <c r="U428" s="24" t="s">
        <v>3600</v>
      </c>
      <c r="V428" s="222" t="s">
        <v>414</v>
      </c>
      <c r="XFA428" s="1" t="s">
        <v>4075</v>
      </c>
    </row>
    <row r="429" spans="8:22 16381:16381" x14ac:dyDescent="0.2">
      <c r="S429" s="24" t="s">
        <v>6991</v>
      </c>
      <c r="T429" s="24" t="s">
        <v>3532</v>
      </c>
      <c r="U429" s="24" t="s">
        <v>3600</v>
      </c>
      <c r="V429" s="222" t="s">
        <v>414</v>
      </c>
      <c r="XFA429" s="1" t="s">
        <v>4076</v>
      </c>
    </row>
    <row r="430" spans="8:22 16381:16381" x14ac:dyDescent="0.2">
      <c r="S430" s="24" t="s">
        <v>6992</v>
      </c>
      <c r="T430" s="24" t="s">
        <v>3533</v>
      </c>
      <c r="U430" s="24" t="s">
        <v>3533</v>
      </c>
      <c r="V430" s="222" t="s">
        <v>430</v>
      </c>
      <c r="XFA430" s="1" t="s">
        <v>4077</v>
      </c>
    </row>
    <row r="431" spans="8:22 16381:16381" x14ac:dyDescent="0.2">
      <c r="S431" s="24" t="s">
        <v>6993</v>
      </c>
      <c r="T431" s="24" t="s">
        <v>3534</v>
      </c>
      <c r="U431" s="24" t="s">
        <v>4208</v>
      </c>
      <c r="V431" s="222" t="s">
        <v>430</v>
      </c>
      <c r="XFA431" s="1" t="s">
        <v>4078</v>
      </c>
    </row>
    <row r="432" spans="8:22 16381:16381" x14ac:dyDescent="0.2">
      <c r="S432" s="24" t="s">
        <v>6994</v>
      </c>
      <c r="T432" s="24" t="s">
        <v>3534</v>
      </c>
      <c r="U432" s="24" t="s">
        <v>3534</v>
      </c>
      <c r="V432" s="222" t="s">
        <v>434</v>
      </c>
      <c r="XFA432" s="1" t="s">
        <v>4079</v>
      </c>
    </row>
    <row r="433" spans="19:22 16381:16381" x14ac:dyDescent="0.2">
      <c r="S433" s="24" t="s">
        <v>6995</v>
      </c>
      <c r="T433" s="24" t="s">
        <v>3534</v>
      </c>
      <c r="U433" s="24" t="s">
        <v>3600</v>
      </c>
      <c r="V433" s="222" t="s">
        <v>414</v>
      </c>
      <c r="XFA433" s="1" t="s">
        <v>4080</v>
      </c>
    </row>
    <row r="434" spans="19:22 16381:16381" x14ac:dyDescent="0.2">
      <c r="S434" s="24" t="s">
        <v>6996</v>
      </c>
      <c r="T434" s="24" t="s">
        <v>3535</v>
      </c>
      <c r="U434" s="24" t="s">
        <v>3661</v>
      </c>
      <c r="V434" s="222" t="s">
        <v>410</v>
      </c>
      <c r="XFA434" s="1" t="s">
        <v>4081</v>
      </c>
    </row>
    <row r="435" spans="19:22 16381:16381" x14ac:dyDescent="0.2">
      <c r="S435" s="24" t="s">
        <v>6997</v>
      </c>
      <c r="T435" s="24" t="s">
        <v>3535</v>
      </c>
      <c r="U435" s="24" t="s">
        <v>4208</v>
      </c>
      <c r="V435" s="222" t="s">
        <v>430</v>
      </c>
      <c r="XFA435" s="1" t="s">
        <v>4082</v>
      </c>
    </row>
    <row r="436" spans="19:22 16381:16381" x14ac:dyDescent="0.2">
      <c r="S436" s="24" t="s">
        <v>6998</v>
      </c>
      <c r="T436" s="24" t="s">
        <v>3535</v>
      </c>
      <c r="U436" s="24" t="s">
        <v>4231</v>
      </c>
      <c r="V436" s="222" t="s">
        <v>450</v>
      </c>
      <c r="XFA436" s="1" t="s">
        <v>4488</v>
      </c>
    </row>
    <row r="437" spans="19:22 16381:16381" x14ac:dyDescent="0.2">
      <c r="S437" s="24" t="s">
        <v>6999</v>
      </c>
      <c r="T437" s="24" t="s">
        <v>3535</v>
      </c>
      <c r="U437" s="24" t="s">
        <v>3662</v>
      </c>
      <c r="V437" s="222" t="s">
        <v>450</v>
      </c>
      <c r="XFA437" s="1" t="s">
        <v>4489</v>
      </c>
    </row>
    <row r="438" spans="19:22 16381:16381" x14ac:dyDescent="0.2">
      <c r="S438" s="24" t="s">
        <v>7000</v>
      </c>
      <c r="T438" s="24" t="s">
        <v>3535</v>
      </c>
      <c r="U438" s="24" t="s">
        <v>4232</v>
      </c>
      <c r="V438" s="222" t="s">
        <v>450</v>
      </c>
      <c r="XFA438" s="1" t="s">
        <v>4490</v>
      </c>
    </row>
    <row r="439" spans="19:22 16381:16381" x14ac:dyDescent="0.2">
      <c r="S439" s="24" t="s">
        <v>7001</v>
      </c>
      <c r="T439" s="24" t="s">
        <v>3535</v>
      </c>
      <c r="U439" s="24" t="s">
        <v>3600</v>
      </c>
      <c r="V439" s="222" t="s">
        <v>414</v>
      </c>
      <c r="XFA439" s="1" t="s">
        <v>4491</v>
      </c>
    </row>
    <row r="440" spans="19:22 16381:16381" x14ac:dyDescent="0.2">
      <c r="S440" s="24" t="s">
        <v>7002</v>
      </c>
      <c r="T440" s="24" t="s">
        <v>3535</v>
      </c>
      <c r="U440" s="24" t="s">
        <v>3660</v>
      </c>
      <c r="V440" s="222" t="s">
        <v>450</v>
      </c>
      <c r="XFA440" s="1" t="s">
        <v>4492</v>
      </c>
    </row>
    <row r="441" spans="19:22 16381:16381" x14ac:dyDescent="0.2">
      <c r="S441" s="24" t="s">
        <v>7003</v>
      </c>
      <c r="T441" s="24" t="s">
        <v>3536</v>
      </c>
      <c r="U441" s="24" t="s">
        <v>4208</v>
      </c>
      <c r="V441" s="222" t="s">
        <v>430</v>
      </c>
      <c r="XFA441" s="1" t="s">
        <v>4493</v>
      </c>
    </row>
    <row r="442" spans="19:22 16381:16381" x14ac:dyDescent="0.2">
      <c r="S442" s="24" t="s">
        <v>7004</v>
      </c>
      <c r="T442" s="24" t="s">
        <v>3536</v>
      </c>
      <c r="U442" s="24" t="s">
        <v>3600</v>
      </c>
      <c r="V442" s="222" t="s">
        <v>414</v>
      </c>
      <c r="XFA442" s="1" t="s">
        <v>4494</v>
      </c>
    </row>
    <row r="443" spans="19:22 16381:16381" x14ac:dyDescent="0.2">
      <c r="S443" s="24" t="s">
        <v>7005</v>
      </c>
      <c r="T443" s="24" t="s">
        <v>3536</v>
      </c>
      <c r="U443" s="24" t="s">
        <v>3663</v>
      </c>
      <c r="V443" s="222" t="s">
        <v>434</v>
      </c>
      <c r="XFA443" s="1" t="s">
        <v>4083</v>
      </c>
    </row>
    <row r="444" spans="19:22 16381:16381" x14ac:dyDescent="0.2">
      <c r="S444" s="24" t="s">
        <v>7006</v>
      </c>
      <c r="T444" s="24" t="s">
        <v>3537</v>
      </c>
      <c r="U444" s="24" t="s">
        <v>3599</v>
      </c>
      <c r="V444" s="222" t="s">
        <v>430</v>
      </c>
      <c r="XFA444" s="1" t="s">
        <v>4084</v>
      </c>
    </row>
    <row r="445" spans="19:22 16381:16381" x14ac:dyDescent="0.2">
      <c r="S445" s="24" t="s">
        <v>7007</v>
      </c>
      <c r="T445" s="24" t="s">
        <v>3538</v>
      </c>
      <c r="U445" s="24" t="s">
        <v>3538</v>
      </c>
      <c r="V445" s="222" t="s">
        <v>450</v>
      </c>
      <c r="XFA445" s="1" t="s">
        <v>4085</v>
      </c>
    </row>
    <row r="446" spans="19:22 16381:16381" x14ac:dyDescent="0.2">
      <c r="S446" s="24" t="s">
        <v>7008</v>
      </c>
      <c r="T446" s="24" t="s">
        <v>3539</v>
      </c>
      <c r="U446" s="24" t="s">
        <v>3599</v>
      </c>
      <c r="V446" s="222" t="s">
        <v>430</v>
      </c>
      <c r="XFA446" s="1" t="s">
        <v>4086</v>
      </c>
    </row>
    <row r="447" spans="19:22 16381:16381" x14ac:dyDescent="0.2">
      <c r="S447" s="24" t="s">
        <v>7009</v>
      </c>
      <c r="T447" s="24" t="s">
        <v>3539</v>
      </c>
      <c r="U447" s="24" t="s">
        <v>4208</v>
      </c>
      <c r="V447" s="222" t="s">
        <v>430</v>
      </c>
      <c r="XFA447" s="1" t="s">
        <v>4087</v>
      </c>
    </row>
    <row r="448" spans="19:22 16381:16381" x14ac:dyDescent="0.2">
      <c r="S448" s="24" t="s">
        <v>7010</v>
      </c>
      <c r="T448" s="24" t="s">
        <v>3539</v>
      </c>
      <c r="U448" s="24" t="s">
        <v>4209</v>
      </c>
      <c r="V448" s="222" t="s">
        <v>434</v>
      </c>
      <c r="XFA448" s="1" t="s">
        <v>4088</v>
      </c>
    </row>
    <row r="449" spans="19:22 16381:16381" x14ac:dyDescent="0.2">
      <c r="S449" s="24" t="s">
        <v>7011</v>
      </c>
      <c r="T449" s="24" t="s">
        <v>3539</v>
      </c>
      <c r="U449" s="24" t="s">
        <v>3600</v>
      </c>
      <c r="V449" s="222" t="s">
        <v>414</v>
      </c>
      <c r="XFA449" s="1" t="s">
        <v>4089</v>
      </c>
    </row>
    <row r="450" spans="19:22 16381:16381" x14ac:dyDescent="0.2">
      <c r="S450" s="24" t="s">
        <v>7012</v>
      </c>
      <c r="T450" s="24" t="s">
        <v>3540</v>
      </c>
      <c r="U450" s="24" t="s">
        <v>3600</v>
      </c>
      <c r="V450" s="222" t="s">
        <v>414</v>
      </c>
      <c r="XFA450" s="1" t="s">
        <v>4090</v>
      </c>
    </row>
    <row r="451" spans="19:22 16381:16381" x14ac:dyDescent="0.2">
      <c r="S451" s="24" t="s">
        <v>7013</v>
      </c>
      <c r="T451" s="24" t="s">
        <v>3541</v>
      </c>
      <c r="U451" s="24" t="s">
        <v>3541</v>
      </c>
      <c r="V451" s="222" t="s">
        <v>430</v>
      </c>
      <c r="XFA451" s="1" t="s">
        <v>4091</v>
      </c>
    </row>
    <row r="452" spans="19:22 16381:16381" x14ac:dyDescent="0.2">
      <c r="S452" s="24" t="s">
        <v>7014</v>
      </c>
      <c r="T452" s="24" t="s">
        <v>3542</v>
      </c>
      <c r="U452" s="24" t="s">
        <v>3599</v>
      </c>
      <c r="V452" s="222" t="s">
        <v>430</v>
      </c>
      <c r="XFA452" s="1" t="s">
        <v>4495</v>
      </c>
    </row>
    <row r="453" spans="19:22 16381:16381" x14ac:dyDescent="0.2">
      <c r="S453" s="24" t="s">
        <v>7015</v>
      </c>
      <c r="T453" s="24" t="s">
        <v>3542</v>
      </c>
      <c r="U453" s="24" t="s">
        <v>4208</v>
      </c>
      <c r="V453" s="222" t="s">
        <v>430</v>
      </c>
      <c r="XFA453" s="1" t="s">
        <v>4092</v>
      </c>
    </row>
    <row r="454" spans="19:22 16381:16381" x14ac:dyDescent="0.2">
      <c r="S454" s="24" t="s">
        <v>7016</v>
      </c>
      <c r="T454" s="24" t="s">
        <v>3542</v>
      </c>
      <c r="U454" s="24" t="s">
        <v>4209</v>
      </c>
      <c r="V454" s="222" t="s">
        <v>434</v>
      </c>
      <c r="XFA454" s="1" t="s">
        <v>4496</v>
      </c>
    </row>
    <row r="455" spans="19:22 16381:16381" x14ac:dyDescent="0.2">
      <c r="S455" s="24" t="s">
        <v>7017</v>
      </c>
      <c r="T455" s="24" t="s">
        <v>3542</v>
      </c>
      <c r="U455" s="24" t="s">
        <v>3600</v>
      </c>
      <c r="V455" s="222" t="s">
        <v>414</v>
      </c>
      <c r="XFA455" s="1" t="s">
        <v>4497</v>
      </c>
    </row>
    <row r="456" spans="19:22 16381:16381" x14ac:dyDescent="0.2">
      <c r="S456" s="24" t="s">
        <v>7018</v>
      </c>
      <c r="T456" s="24" t="s">
        <v>3543</v>
      </c>
      <c r="U456" s="24" t="s">
        <v>3600</v>
      </c>
      <c r="V456" s="222" t="s">
        <v>414</v>
      </c>
      <c r="XFA456" s="1" t="s">
        <v>4498</v>
      </c>
    </row>
    <row r="457" spans="19:22 16381:16381" x14ac:dyDescent="0.2">
      <c r="S457" s="24" t="s">
        <v>7019</v>
      </c>
      <c r="T457" s="24" t="s">
        <v>3544</v>
      </c>
      <c r="U457" s="24" t="s">
        <v>3544</v>
      </c>
      <c r="V457" s="222" t="s">
        <v>426</v>
      </c>
      <c r="XFA457" s="1" t="s">
        <v>4499</v>
      </c>
    </row>
    <row r="458" spans="19:22 16381:16381" x14ac:dyDescent="0.2">
      <c r="S458" s="24" t="s">
        <v>7020</v>
      </c>
      <c r="T458" s="24" t="s">
        <v>3545</v>
      </c>
      <c r="U458" s="24" t="s">
        <v>3599</v>
      </c>
      <c r="V458" s="222" t="s">
        <v>430</v>
      </c>
      <c r="XFA458" s="1" t="s">
        <v>4093</v>
      </c>
    </row>
    <row r="459" spans="19:22 16381:16381" x14ac:dyDescent="0.2">
      <c r="S459" s="24" t="s">
        <v>7021</v>
      </c>
      <c r="T459" s="24" t="s">
        <v>3545</v>
      </c>
      <c r="U459" s="24" t="s">
        <v>4208</v>
      </c>
      <c r="V459" s="222" t="s">
        <v>430</v>
      </c>
      <c r="XFA459" s="1" t="s">
        <v>4094</v>
      </c>
    </row>
    <row r="460" spans="19:22 16381:16381" x14ac:dyDescent="0.2">
      <c r="S460" s="24" t="s">
        <v>7022</v>
      </c>
      <c r="T460" s="24" t="s">
        <v>3545</v>
      </c>
      <c r="U460" s="24" t="s">
        <v>4209</v>
      </c>
      <c r="V460" s="222" t="s">
        <v>434</v>
      </c>
      <c r="XFA460" s="1" t="s">
        <v>4095</v>
      </c>
    </row>
    <row r="461" spans="19:22 16381:16381" x14ac:dyDescent="0.2">
      <c r="S461" s="24" t="s">
        <v>7023</v>
      </c>
      <c r="T461" s="24" t="s">
        <v>3545</v>
      </c>
      <c r="U461" s="24" t="s">
        <v>3600</v>
      </c>
      <c r="V461" s="222" t="s">
        <v>414</v>
      </c>
      <c r="XFA461" s="1" t="s">
        <v>4096</v>
      </c>
    </row>
    <row r="462" spans="19:22 16381:16381" x14ac:dyDescent="0.2">
      <c r="S462" s="24" t="s">
        <v>7024</v>
      </c>
      <c r="T462" s="24" t="s">
        <v>3546</v>
      </c>
      <c r="U462" s="24" t="s">
        <v>3546</v>
      </c>
      <c r="V462" s="222" t="s">
        <v>426</v>
      </c>
      <c r="XFA462" s="1" t="s">
        <v>4097</v>
      </c>
    </row>
    <row r="463" spans="19:22 16381:16381" x14ac:dyDescent="0.2">
      <c r="S463" s="24" t="s">
        <v>7025</v>
      </c>
      <c r="T463" s="24" t="s">
        <v>3547</v>
      </c>
      <c r="U463" s="24" t="s">
        <v>4208</v>
      </c>
      <c r="V463" s="222" t="s">
        <v>430</v>
      </c>
      <c r="XFA463" s="1" t="s">
        <v>4098</v>
      </c>
    </row>
    <row r="464" spans="19:22 16381:16381" x14ac:dyDescent="0.2">
      <c r="S464" s="24" t="s">
        <v>7026</v>
      </c>
      <c r="T464" s="24" t="s">
        <v>3547</v>
      </c>
      <c r="U464" s="24" t="s">
        <v>4209</v>
      </c>
      <c r="V464" s="222" t="s">
        <v>434</v>
      </c>
      <c r="XFA464" s="1" t="s">
        <v>4500</v>
      </c>
    </row>
    <row r="465" spans="19:22 16381:16381" x14ac:dyDescent="0.2">
      <c r="S465" s="24" t="s">
        <v>7027</v>
      </c>
      <c r="T465" s="24" t="s">
        <v>3547</v>
      </c>
      <c r="U465" s="24" t="s">
        <v>3600</v>
      </c>
      <c r="V465" s="222" t="s">
        <v>414</v>
      </c>
      <c r="XFA465" s="1" t="s">
        <v>4099</v>
      </c>
    </row>
    <row r="466" spans="19:22 16381:16381" x14ac:dyDescent="0.2">
      <c r="S466" s="24" t="s">
        <v>7028</v>
      </c>
      <c r="T466" s="24" t="s">
        <v>3548</v>
      </c>
      <c r="U466" s="24" t="s">
        <v>3599</v>
      </c>
      <c r="V466" s="222" t="s">
        <v>430</v>
      </c>
      <c r="XFA466" s="1" t="s">
        <v>4100</v>
      </c>
    </row>
    <row r="467" spans="19:22 16381:16381" x14ac:dyDescent="0.2">
      <c r="S467" s="24" t="s">
        <v>7029</v>
      </c>
      <c r="T467" s="24" t="s">
        <v>3548</v>
      </c>
      <c r="U467" s="24" t="s">
        <v>4208</v>
      </c>
      <c r="V467" s="222" t="s">
        <v>430</v>
      </c>
      <c r="XFA467" s="1" t="s">
        <v>4101</v>
      </c>
    </row>
    <row r="468" spans="19:22 16381:16381" x14ac:dyDescent="0.2">
      <c r="S468" s="24" t="s">
        <v>7030</v>
      </c>
      <c r="T468" s="24" t="s">
        <v>3548</v>
      </c>
      <c r="U468" s="24" t="s">
        <v>4209</v>
      </c>
      <c r="V468" s="222" t="s">
        <v>434</v>
      </c>
      <c r="XFA468" s="1" t="s">
        <v>4102</v>
      </c>
    </row>
    <row r="469" spans="19:22 16381:16381" x14ac:dyDescent="0.2">
      <c r="S469" s="24" t="s">
        <v>7031</v>
      </c>
      <c r="T469" s="24" t="s">
        <v>3548</v>
      </c>
      <c r="U469" s="24" t="s">
        <v>3600</v>
      </c>
      <c r="V469" s="222" t="s">
        <v>414</v>
      </c>
      <c r="XFA469" s="1" t="s">
        <v>4103</v>
      </c>
    </row>
    <row r="470" spans="19:22 16381:16381" x14ac:dyDescent="0.2">
      <c r="S470" s="24" t="s">
        <v>7032</v>
      </c>
      <c r="T470" s="24" t="s">
        <v>3548</v>
      </c>
      <c r="U470" s="24" t="s">
        <v>3664</v>
      </c>
      <c r="V470" s="222" t="s">
        <v>450</v>
      </c>
      <c r="XFA470" s="1" t="s">
        <v>4104</v>
      </c>
    </row>
    <row r="471" spans="19:22 16381:16381" x14ac:dyDescent="0.2">
      <c r="S471" s="24" t="s">
        <v>7033</v>
      </c>
      <c r="T471" s="24" t="s">
        <v>3549</v>
      </c>
      <c r="U471" s="24" t="s">
        <v>3600</v>
      </c>
      <c r="V471" s="222" t="s">
        <v>414</v>
      </c>
      <c r="XFA471" s="1" t="s">
        <v>4105</v>
      </c>
    </row>
    <row r="472" spans="19:22 16381:16381" x14ac:dyDescent="0.2">
      <c r="S472" s="24" t="s">
        <v>7034</v>
      </c>
      <c r="T472" s="24" t="s">
        <v>3549</v>
      </c>
      <c r="U472" s="24" t="s">
        <v>3549</v>
      </c>
      <c r="V472" s="222" t="s">
        <v>446</v>
      </c>
      <c r="XFA472" s="1" t="s">
        <v>4102</v>
      </c>
    </row>
    <row r="473" spans="19:22 16381:16381" x14ac:dyDescent="0.2">
      <c r="S473" s="24" t="s">
        <v>7035</v>
      </c>
      <c r="T473" s="24" t="s">
        <v>3550</v>
      </c>
      <c r="U473" s="24" t="s">
        <v>3599</v>
      </c>
      <c r="V473" s="222" t="s">
        <v>430</v>
      </c>
      <c r="XFA473" s="1" t="s">
        <v>4106</v>
      </c>
    </row>
    <row r="474" spans="19:22 16381:16381" x14ac:dyDescent="0.2">
      <c r="S474" s="24" t="s">
        <v>7036</v>
      </c>
      <c r="T474" s="24" t="s">
        <v>3550</v>
      </c>
      <c r="U474" s="24" t="s">
        <v>4209</v>
      </c>
      <c r="V474" s="222" t="s">
        <v>434</v>
      </c>
      <c r="XFA474" s="1" t="s">
        <v>4107</v>
      </c>
    </row>
    <row r="475" spans="19:22 16381:16381" x14ac:dyDescent="0.2">
      <c r="S475" s="24" t="s">
        <v>7037</v>
      </c>
      <c r="T475" s="24" t="s">
        <v>3551</v>
      </c>
      <c r="U475" s="24" t="s">
        <v>4208</v>
      </c>
      <c r="V475" s="222" t="s">
        <v>430</v>
      </c>
      <c r="XFA475" s="1" t="s">
        <v>4501</v>
      </c>
    </row>
    <row r="476" spans="19:22 16381:16381" x14ac:dyDescent="0.2">
      <c r="S476" s="24" t="s">
        <v>7038</v>
      </c>
      <c r="T476" s="24" t="s">
        <v>3551</v>
      </c>
      <c r="U476" s="24" t="s">
        <v>4209</v>
      </c>
      <c r="V476" s="222" t="s">
        <v>434</v>
      </c>
      <c r="XFA476" s="1" t="s">
        <v>4502</v>
      </c>
    </row>
    <row r="477" spans="19:22 16381:16381" x14ac:dyDescent="0.2">
      <c r="S477" s="24" t="s">
        <v>7039</v>
      </c>
      <c r="T477" s="24" t="s">
        <v>3551</v>
      </c>
      <c r="U477" s="24" t="s">
        <v>3600</v>
      </c>
      <c r="V477" s="222" t="s">
        <v>414</v>
      </c>
      <c r="XFA477" s="1" t="s">
        <v>4108</v>
      </c>
    </row>
    <row r="478" spans="19:22 16381:16381" x14ac:dyDescent="0.2">
      <c r="S478" s="24" t="s">
        <v>7040</v>
      </c>
      <c r="T478" s="24" t="s">
        <v>3552</v>
      </c>
      <c r="U478" s="24" t="s">
        <v>3599</v>
      </c>
      <c r="V478" s="222" t="s">
        <v>430</v>
      </c>
      <c r="XFA478" s="1" t="s">
        <v>4109</v>
      </c>
    </row>
    <row r="479" spans="19:22 16381:16381" x14ac:dyDescent="0.2">
      <c r="S479" s="24" t="s">
        <v>7041</v>
      </c>
      <c r="T479" s="24" t="s">
        <v>3552</v>
      </c>
      <c r="U479" s="24" t="s">
        <v>4208</v>
      </c>
      <c r="V479" s="222" t="s">
        <v>430</v>
      </c>
      <c r="XFA479" s="1" t="s">
        <v>4110</v>
      </c>
    </row>
    <row r="480" spans="19:22 16381:16381" x14ac:dyDescent="0.2">
      <c r="S480" s="24" t="s">
        <v>7042</v>
      </c>
      <c r="T480" s="24" t="s">
        <v>3553</v>
      </c>
      <c r="U480" s="24" t="s">
        <v>4209</v>
      </c>
      <c r="V480" s="222" t="s">
        <v>434</v>
      </c>
      <c r="XFA480" s="1" t="s">
        <v>4111</v>
      </c>
    </row>
    <row r="481" spans="19:22 16381:16381" x14ac:dyDescent="0.2">
      <c r="S481" s="24" t="s">
        <v>7043</v>
      </c>
      <c r="T481" s="24" t="s">
        <v>3552</v>
      </c>
      <c r="U481" s="24" t="s">
        <v>3600</v>
      </c>
      <c r="V481" s="222" t="s">
        <v>414</v>
      </c>
      <c r="XFA481" s="1" t="s">
        <v>4112</v>
      </c>
    </row>
    <row r="482" spans="19:22 16381:16381" x14ac:dyDescent="0.2">
      <c r="S482" s="24" t="s">
        <v>7044</v>
      </c>
      <c r="T482" s="24" t="s">
        <v>3554</v>
      </c>
      <c r="U482" s="24" t="s">
        <v>3600</v>
      </c>
      <c r="V482" s="222" t="s">
        <v>414</v>
      </c>
      <c r="XFA482" s="1" t="s">
        <v>4113</v>
      </c>
    </row>
    <row r="483" spans="19:22 16381:16381" x14ac:dyDescent="0.2">
      <c r="S483" s="24" t="s">
        <v>7045</v>
      </c>
      <c r="T483" s="24" t="s">
        <v>3555</v>
      </c>
      <c r="U483" s="24" t="s">
        <v>3665</v>
      </c>
      <c r="V483" s="222" t="s">
        <v>430</v>
      </c>
      <c r="XFA483" s="1" t="s">
        <v>4503</v>
      </c>
    </row>
    <row r="484" spans="19:22 16381:16381" x14ac:dyDescent="0.2">
      <c r="S484" s="24" t="s">
        <v>7046</v>
      </c>
      <c r="T484" s="24" t="s">
        <v>3556</v>
      </c>
      <c r="U484" s="24" t="s">
        <v>3599</v>
      </c>
      <c r="V484" s="222" t="s">
        <v>430</v>
      </c>
      <c r="XFA484" s="1" t="s">
        <v>4504</v>
      </c>
    </row>
    <row r="485" spans="19:22 16381:16381" x14ac:dyDescent="0.2">
      <c r="S485" s="24" t="s">
        <v>7047</v>
      </c>
      <c r="T485" s="24" t="s">
        <v>3556</v>
      </c>
      <c r="U485" s="24" t="s">
        <v>4208</v>
      </c>
      <c r="V485" s="222" t="s">
        <v>450</v>
      </c>
      <c r="XFA485" s="1" t="s">
        <v>4114</v>
      </c>
    </row>
    <row r="486" spans="19:22 16381:16381" x14ac:dyDescent="0.2">
      <c r="S486" s="24" t="s">
        <v>7048</v>
      </c>
      <c r="T486" s="24" t="s">
        <v>3556</v>
      </c>
      <c r="U486" s="24" t="s">
        <v>4223</v>
      </c>
      <c r="V486" s="222" t="s">
        <v>450</v>
      </c>
      <c r="XFA486" s="1" t="s">
        <v>4115</v>
      </c>
    </row>
    <row r="487" spans="19:22 16381:16381" x14ac:dyDescent="0.2">
      <c r="S487" s="24" t="s">
        <v>7049</v>
      </c>
      <c r="T487" s="24" t="s">
        <v>3556</v>
      </c>
      <c r="U487" s="24" t="s">
        <v>3666</v>
      </c>
      <c r="V487" s="222" t="s">
        <v>450</v>
      </c>
      <c r="XFA487" s="1" t="s">
        <v>4116</v>
      </c>
    </row>
    <row r="488" spans="19:22 16381:16381" x14ac:dyDescent="0.2">
      <c r="S488" s="24" t="s">
        <v>7050</v>
      </c>
      <c r="T488" s="24" t="s">
        <v>3556</v>
      </c>
      <c r="U488" s="24" t="s">
        <v>3600</v>
      </c>
      <c r="V488" s="222" t="s">
        <v>414</v>
      </c>
      <c r="XFA488" s="1" t="s">
        <v>4117</v>
      </c>
    </row>
    <row r="489" spans="19:22 16381:16381" x14ac:dyDescent="0.2">
      <c r="S489" s="24" t="s">
        <v>7051</v>
      </c>
      <c r="T489" s="24" t="s">
        <v>3556</v>
      </c>
      <c r="U489" s="24" t="s">
        <v>3667</v>
      </c>
      <c r="V489" s="222" t="s">
        <v>450</v>
      </c>
      <c r="XFA489" s="1" t="s">
        <v>4118</v>
      </c>
    </row>
    <row r="490" spans="19:22 16381:16381" x14ac:dyDescent="0.2">
      <c r="S490" s="24" t="s">
        <v>7052</v>
      </c>
      <c r="T490" s="24" t="s">
        <v>3556</v>
      </c>
      <c r="U490" s="24" t="s">
        <v>4233</v>
      </c>
      <c r="V490" s="222" t="s">
        <v>450</v>
      </c>
      <c r="XFA490" s="1" t="s">
        <v>4119</v>
      </c>
    </row>
    <row r="491" spans="19:22 16381:16381" x14ac:dyDescent="0.2">
      <c r="S491" s="24" t="s">
        <v>7053</v>
      </c>
      <c r="T491" s="24" t="s">
        <v>3556</v>
      </c>
      <c r="U491" s="24" t="s">
        <v>4234</v>
      </c>
      <c r="V491" s="222" t="s">
        <v>450</v>
      </c>
      <c r="XFA491" s="1" t="s">
        <v>4120</v>
      </c>
    </row>
    <row r="492" spans="19:22 16381:16381" x14ac:dyDescent="0.2">
      <c r="S492" s="24" t="s">
        <v>7054</v>
      </c>
      <c r="T492" s="24" t="s">
        <v>3557</v>
      </c>
      <c r="U492" s="24" t="s">
        <v>3599</v>
      </c>
      <c r="V492" s="222" t="s">
        <v>430</v>
      </c>
      <c r="XFA492" s="1" t="s">
        <v>4121</v>
      </c>
    </row>
    <row r="493" spans="19:22 16381:16381" x14ac:dyDescent="0.2">
      <c r="S493" s="24" t="s">
        <v>7055</v>
      </c>
      <c r="T493" s="24" t="s">
        <v>3557</v>
      </c>
      <c r="U493" s="24" t="s">
        <v>4208</v>
      </c>
      <c r="V493" s="222" t="s">
        <v>430</v>
      </c>
      <c r="XFA493" s="1" t="s">
        <v>4122</v>
      </c>
    </row>
    <row r="494" spans="19:22 16381:16381" x14ac:dyDescent="0.2">
      <c r="S494" s="24" t="s">
        <v>7056</v>
      </c>
      <c r="T494" s="24" t="s">
        <v>3557</v>
      </c>
      <c r="U494" s="24" t="s">
        <v>4209</v>
      </c>
      <c r="V494" s="222" t="s">
        <v>434</v>
      </c>
      <c r="XFA494" s="1" t="s">
        <v>4123</v>
      </c>
    </row>
    <row r="495" spans="19:22 16381:16381" x14ac:dyDescent="0.2">
      <c r="S495" s="24" t="s">
        <v>7057</v>
      </c>
      <c r="T495" s="24" t="s">
        <v>3557</v>
      </c>
      <c r="U495" s="24" t="s">
        <v>3600</v>
      </c>
      <c r="V495" s="222" t="s">
        <v>414</v>
      </c>
      <c r="XFA495" s="1" t="s">
        <v>4124</v>
      </c>
    </row>
    <row r="496" spans="19:22 16381:16381" x14ac:dyDescent="0.2">
      <c r="S496" s="24" t="s">
        <v>7058</v>
      </c>
      <c r="T496" s="24" t="s">
        <v>3558</v>
      </c>
      <c r="U496" s="24" t="s">
        <v>3599</v>
      </c>
      <c r="V496" s="222" t="s">
        <v>430</v>
      </c>
      <c r="XFA496" s="1" t="s">
        <v>4125</v>
      </c>
    </row>
    <row r="497" spans="19:22 16381:16381" x14ac:dyDescent="0.2">
      <c r="S497" s="24" t="s">
        <v>7059</v>
      </c>
      <c r="T497" s="24" t="s">
        <v>3558</v>
      </c>
      <c r="U497" s="24" t="s">
        <v>4208</v>
      </c>
      <c r="V497" s="222" t="s">
        <v>430</v>
      </c>
      <c r="XFA497" s="1" t="s">
        <v>4126</v>
      </c>
    </row>
    <row r="498" spans="19:22 16381:16381" x14ac:dyDescent="0.2">
      <c r="S498" s="24" t="s">
        <v>7060</v>
      </c>
      <c r="T498" s="24" t="s">
        <v>3558</v>
      </c>
      <c r="U498" s="24" t="s">
        <v>4209</v>
      </c>
      <c r="V498" s="222" t="s">
        <v>434</v>
      </c>
      <c r="XFA498" s="1" t="s">
        <v>4127</v>
      </c>
    </row>
    <row r="499" spans="19:22 16381:16381" x14ac:dyDescent="0.2">
      <c r="S499" s="24" t="s">
        <v>7061</v>
      </c>
      <c r="T499" s="24" t="s">
        <v>3558</v>
      </c>
      <c r="U499" s="24" t="s">
        <v>3600</v>
      </c>
      <c r="V499" s="222" t="s">
        <v>414</v>
      </c>
      <c r="XFA499" s="1" t="s">
        <v>4128</v>
      </c>
    </row>
    <row r="500" spans="19:22 16381:16381" x14ac:dyDescent="0.2">
      <c r="S500" s="24" t="s">
        <v>7062</v>
      </c>
      <c r="T500" s="24" t="s">
        <v>3559</v>
      </c>
      <c r="U500" s="24" t="s">
        <v>3600</v>
      </c>
      <c r="V500" s="222" t="s">
        <v>414</v>
      </c>
      <c r="XFA500" s="1" t="s">
        <v>4129</v>
      </c>
    </row>
    <row r="501" spans="19:22 16381:16381" x14ac:dyDescent="0.2">
      <c r="S501" s="24" t="s">
        <v>7063</v>
      </c>
      <c r="T501" s="24" t="s">
        <v>3559</v>
      </c>
      <c r="U501" s="24" t="s">
        <v>3668</v>
      </c>
      <c r="V501" s="222" t="s">
        <v>426</v>
      </c>
      <c r="XFA501" s="1" t="s">
        <v>4130</v>
      </c>
    </row>
    <row r="502" spans="19:22 16381:16381" x14ac:dyDescent="0.2">
      <c r="S502" s="24" t="s">
        <v>7064</v>
      </c>
      <c r="T502" s="24" t="s">
        <v>3560</v>
      </c>
      <c r="U502" s="24" t="s">
        <v>3599</v>
      </c>
      <c r="V502" s="222" t="s">
        <v>430</v>
      </c>
      <c r="XFA502" s="1" t="s">
        <v>4131</v>
      </c>
    </row>
    <row r="503" spans="19:22 16381:16381" x14ac:dyDescent="0.2">
      <c r="S503" s="24" t="s">
        <v>7065</v>
      </c>
      <c r="T503" s="24" t="s">
        <v>3560</v>
      </c>
      <c r="U503" s="24" t="s">
        <v>4208</v>
      </c>
      <c r="V503" s="222" t="s">
        <v>430</v>
      </c>
      <c r="XFA503" s="1" t="s">
        <v>4132</v>
      </c>
    </row>
    <row r="504" spans="19:22 16381:16381" x14ac:dyDescent="0.2">
      <c r="S504" s="24" t="s">
        <v>7066</v>
      </c>
      <c r="T504" s="24" t="s">
        <v>3560</v>
      </c>
      <c r="U504" s="24" t="s">
        <v>4235</v>
      </c>
      <c r="V504" s="222" t="s">
        <v>434</v>
      </c>
      <c r="XFA504" s="1" t="s">
        <v>4133</v>
      </c>
    </row>
    <row r="505" spans="19:22 16381:16381" x14ac:dyDescent="0.2">
      <c r="S505" s="24" t="s">
        <v>7067</v>
      </c>
      <c r="T505" s="24" t="s">
        <v>3560</v>
      </c>
      <c r="U505" s="24" t="s">
        <v>4236</v>
      </c>
      <c r="V505" s="222" t="s">
        <v>434</v>
      </c>
      <c r="XFA505" s="1" t="s">
        <v>4134</v>
      </c>
    </row>
    <row r="506" spans="19:22 16381:16381" x14ac:dyDescent="0.2">
      <c r="S506" s="24" t="s">
        <v>7068</v>
      </c>
      <c r="T506" s="24" t="s">
        <v>3560</v>
      </c>
      <c r="U506" s="24" t="s">
        <v>4237</v>
      </c>
      <c r="V506" s="222" t="s">
        <v>434</v>
      </c>
      <c r="XFA506" s="1" t="s">
        <v>4135</v>
      </c>
    </row>
    <row r="507" spans="19:22 16381:16381" x14ac:dyDescent="0.2">
      <c r="S507" s="24" t="s">
        <v>7069</v>
      </c>
      <c r="T507" s="24" t="s">
        <v>3560</v>
      </c>
      <c r="U507" s="24" t="s">
        <v>3600</v>
      </c>
      <c r="V507" s="222" t="s">
        <v>414</v>
      </c>
      <c r="XFA507" s="1" t="s">
        <v>4136</v>
      </c>
    </row>
    <row r="508" spans="19:22 16381:16381" x14ac:dyDescent="0.2">
      <c r="S508" s="24" t="s">
        <v>7070</v>
      </c>
      <c r="T508" s="24" t="s">
        <v>3560</v>
      </c>
      <c r="U508" s="24" t="s">
        <v>3664</v>
      </c>
      <c r="V508" s="222" t="s">
        <v>434</v>
      </c>
      <c r="XFA508" s="1" t="s">
        <v>4137</v>
      </c>
    </row>
    <row r="509" spans="19:22 16381:16381" x14ac:dyDescent="0.2">
      <c r="S509" s="24" t="s">
        <v>7071</v>
      </c>
      <c r="T509" s="24" t="s">
        <v>3561</v>
      </c>
      <c r="U509" s="24" t="s">
        <v>3561</v>
      </c>
      <c r="V509" s="222" t="s">
        <v>430</v>
      </c>
      <c r="XFA509" s="1" t="s">
        <v>4138</v>
      </c>
    </row>
    <row r="510" spans="19:22 16381:16381" x14ac:dyDescent="0.2">
      <c r="S510" s="24" t="s">
        <v>7072</v>
      </c>
      <c r="T510" s="24" t="s">
        <v>3562</v>
      </c>
      <c r="U510" s="24" t="s">
        <v>3562</v>
      </c>
      <c r="V510" s="222" t="s">
        <v>430</v>
      </c>
      <c r="XFA510" s="1" t="s">
        <v>4139</v>
      </c>
    </row>
    <row r="511" spans="19:22 16381:16381" x14ac:dyDescent="0.2">
      <c r="S511" s="24" t="s">
        <v>7073</v>
      </c>
      <c r="T511" s="24" t="s">
        <v>3563</v>
      </c>
      <c r="U511" s="24" t="s">
        <v>3599</v>
      </c>
      <c r="V511" s="222" t="s">
        <v>430</v>
      </c>
      <c r="XFA511" s="1" t="s">
        <v>4140</v>
      </c>
    </row>
    <row r="512" spans="19:22 16381:16381" x14ac:dyDescent="0.2">
      <c r="S512" s="24" t="s">
        <v>7074</v>
      </c>
      <c r="T512" s="24" t="s">
        <v>3563</v>
      </c>
      <c r="U512" s="24" t="s">
        <v>4208</v>
      </c>
      <c r="V512" s="222" t="s">
        <v>430</v>
      </c>
      <c r="XFA512" s="1" t="s">
        <v>4141</v>
      </c>
    </row>
    <row r="513" spans="19:22 16381:16381" x14ac:dyDescent="0.2">
      <c r="S513" s="24" t="s">
        <v>7075</v>
      </c>
      <c r="T513" s="24" t="s">
        <v>3563</v>
      </c>
      <c r="U513" s="24" t="s">
        <v>3600</v>
      </c>
      <c r="V513" s="222" t="s">
        <v>414</v>
      </c>
      <c r="XFA513" s="1" t="s">
        <v>4595</v>
      </c>
    </row>
    <row r="514" spans="19:22 16381:16381" x14ac:dyDescent="0.2">
      <c r="S514" s="24" t="s">
        <v>7076</v>
      </c>
      <c r="T514" s="24" t="s">
        <v>3564</v>
      </c>
      <c r="U514" s="24" t="s">
        <v>3599</v>
      </c>
      <c r="V514" s="222" t="s">
        <v>430</v>
      </c>
      <c r="XFA514" s="1" t="s">
        <v>4596</v>
      </c>
    </row>
    <row r="515" spans="19:22 16381:16381" x14ac:dyDescent="0.2">
      <c r="S515" s="24" t="s">
        <v>7077</v>
      </c>
      <c r="T515" s="24" t="s">
        <v>3564</v>
      </c>
      <c r="U515" s="24" t="s">
        <v>4208</v>
      </c>
      <c r="V515" s="222" t="s">
        <v>430</v>
      </c>
      <c r="XFA515" s="1" t="s">
        <v>4597</v>
      </c>
    </row>
    <row r="516" spans="19:22 16381:16381" x14ac:dyDescent="0.2">
      <c r="S516" s="24" t="s">
        <v>7078</v>
      </c>
      <c r="T516" s="24" t="s">
        <v>3564</v>
      </c>
      <c r="U516" s="24" t="s">
        <v>4209</v>
      </c>
      <c r="V516" s="222" t="s">
        <v>434</v>
      </c>
      <c r="XFA516" s="1" t="s">
        <v>4505</v>
      </c>
    </row>
    <row r="517" spans="19:22 16381:16381" x14ac:dyDescent="0.2">
      <c r="S517" s="24" t="s">
        <v>7079</v>
      </c>
      <c r="T517" s="24" t="s">
        <v>3564</v>
      </c>
      <c r="U517" s="24" t="s">
        <v>3600</v>
      </c>
      <c r="V517" s="222" t="s">
        <v>414</v>
      </c>
      <c r="XFA517" s="1" t="s">
        <v>4506</v>
      </c>
    </row>
    <row r="518" spans="19:22 16381:16381" x14ac:dyDescent="0.2">
      <c r="S518" s="24" t="s">
        <v>7080</v>
      </c>
      <c r="T518" s="24" t="s">
        <v>3565</v>
      </c>
      <c r="U518" s="24" t="s">
        <v>3565</v>
      </c>
      <c r="V518" s="222" t="s">
        <v>450</v>
      </c>
      <c r="XFA518" s="1" t="s">
        <v>4507</v>
      </c>
    </row>
    <row r="519" spans="19:22 16381:16381" x14ac:dyDescent="0.2">
      <c r="S519" s="24" t="s">
        <v>7081</v>
      </c>
      <c r="T519" s="24" t="s">
        <v>3566</v>
      </c>
      <c r="U519" s="24" t="s">
        <v>3599</v>
      </c>
      <c r="V519" s="222" t="s">
        <v>430</v>
      </c>
      <c r="XFA519" s="1" t="s">
        <v>4505</v>
      </c>
    </row>
    <row r="520" spans="19:22 16381:16381" x14ac:dyDescent="0.2">
      <c r="S520" s="24" t="s">
        <v>7082</v>
      </c>
      <c r="T520" s="24" t="s">
        <v>3566</v>
      </c>
      <c r="U520" s="24" t="s">
        <v>4208</v>
      </c>
      <c r="V520" s="222" t="s">
        <v>430</v>
      </c>
      <c r="XFA520" s="1" t="s">
        <v>4142</v>
      </c>
    </row>
    <row r="521" spans="19:22 16381:16381" x14ac:dyDescent="0.2">
      <c r="S521" s="24" t="s">
        <v>7083</v>
      </c>
      <c r="T521" s="24" t="s">
        <v>3566</v>
      </c>
      <c r="U521" s="24" t="s">
        <v>4209</v>
      </c>
      <c r="V521" s="222" t="s">
        <v>434</v>
      </c>
      <c r="XFA521" s="1" t="s">
        <v>4143</v>
      </c>
    </row>
    <row r="522" spans="19:22 16381:16381" x14ac:dyDescent="0.2">
      <c r="S522" s="24" t="s">
        <v>7084</v>
      </c>
      <c r="T522" s="24" t="s">
        <v>3566</v>
      </c>
      <c r="U522" s="24" t="s">
        <v>3600</v>
      </c>
      <c r="V522" s="222" t="s">
        <v>414</v>
      </c>
      <c r="XFA522" s="1" t="s">
        <v>4144</v>
      </c>
    </row>
    <row r="523" spans="19:22 16381:16381" x14ac:dyDescent="0.2">
      <c r="S523" s="24" t="s">
        <v>7085</v>
      </c>
      <c r="T523" s="24" t="s">
        <v>3567</v>
      </c>
      <c r="U523" s="24" t="s">
        <v>3599</v>
      </c>
      <c r="V523" s="222" t="s">
        <v>430</v>
      </c>
      <c r="XFA523" s="1" t="s">
        <v>4145</v>
      </c>
    </row>
    <row r="524" spans="19:22 16381:16381" x14ac:dyDescent="0.2">
      <c r="S524" s="24" t="s">
        <v>7086</v>
      </c>
      <c r="T524" s="24" t="s">
        <v>3567</v>
      </c>
      <c r="U524" s="24" t="s">
        <v>4208</v>
      </c>
      <c r="V524" s="222" t="s">
        <v>430</v>
      </c>
      <c r="XFA524" s="1" t="s">
        <v>4146</v>
      </c>
    </row>
    <row r="525" spans="19:22 16381:16381" x14ac:dyDescent="0.2">
      <c r="S525" s="24" t="s">
        <v>7087</v>
      </c>
      <c r="T525" s="24" t="s">
        <v>3568</v>
      </c>
      <c r="U525" s="24" t="s">
        <v>4208</v>
      </c>
      <c r="V525" s="222" t="s">
        <v>430</v>
      </c>
      <c r="XFA525" s="1" t="s">
        <v>4508</v>
      </c>
    </row>
    <row r="526" spans="19:22 16381:16381" x14ac:dyDescent="0.2">
      <c r="S526" s="24" t="s">
        <v>7088</v>
      </c>
      <c r="T526" s="24" t="s">
        <v>3568</v>
      </c>
      <c r="U526" s="24" t="s">
        <v>3600</v>
      </c>
      <c r="V526" s="222" t="s">
        <v>414</v>
      </c>
      <c r="XFA526" s="1" t="s">
        <v>4509</v>
      </c>
    </row>
    <row r="527" spans="19:22 16381:16381" x14ac:dyDescent="0.2">
      <c r="S527" s="24" t="s">
        <v>7089</v>
      </c>
      <c r="T527" s="24" t="s">
        <v>3569</v>
      </c>
      <c r="U527" s="24" t="s">
        <v>3569</v>
      </c>
      <c r="V527" s="222" t="s">
        <v>430</v>
      </c>
      <c r="XFA527" s="1" t="s">
        <v>4147</v>
      </c>
    </row>
    <row r="528" spans="19:22 16381:16381" x14ac:dyDescent="0.2">
      <c r="S528" s="24" t="s">
        <v>7090</v>
      </c>
      <c r="T528" s="24" t="s">
        <v>3570</v>
      </c>
      <c r="U528" s="24" t="s">
        <v>3665</v>
      </c>
      <c r="V528" s="222" t="s">
        <v>430</v>
      </c>
      <c r="XFA528" s="1" t="s">
        <v>4147</v>
      </c>
    </row>
    <row r="529" spans="19:22 16381:16381" x14ac:dyDescent="0.2">
      <c r="S529" s="24" t="s">
        <v>7091</v>
      </c>
      <c r="T529" s="24" t="s">
        <v>3571</v>
      </c>
      <c r="U529" s="24" t="s">
        <v>3571</v>
      </c>
      <c r="V529" s="222" t="s">
        <v>430</v>
      </c>
      <c r="XFA529" s="1" t="s">
        <v>4148</v>
      </c>
    </row>
    <row r="530" spans="19:22 16381:16381" x14ac:dyDescent="0.2">
      <c r="S530" s="24" t="s">
        <v>7092</v>
      </c>
      <c r="T530" s="24" t="s">
        <v>3572</v>
      </c>
      <c r="U530" s="24" t="s">
        <v>3618</v>
      </c>
      <c r="V530" s="222" t="s">
        <v>430</v>
      </c>
      <c r="XFA530" s="1" t="s">
        <v>4149</v>
      </c>
    </row>
    <row r="531" spans="19:22 16381:16381" x14ac:dyDescent="0.2">
      <c r="S531" s="24" t="s">
        <v>7093</v>
      </c>
      <c r="T531" s="24" t="s">
        <v>3572</v>
      </c>
      <c r="U531" s="24" t="s">
        <v>3657</v>
      </c>
      <c r="V531" s="222" t="s">
        <v>430</v>
      </c>
      <c r="XFA531" s="1" t="s">
        <v>4150</v>
      </c>
    </row>
    <row r="532" spans="19:22 16381:16381" x14ac:dyDescent="0.2">
      <c r="S532" s="24" t="s">
        <v>7094</v>
      </c>
      <c r="T532" s="24" t="s">
        <v>3572</v>
      </c>
      <c r="U532" s="24" t="s">
        <v>3682</v>
      </c>
      <c r="V532" s="222" t="s">
        <v>430</v>
      </c>
      <c r="XFA532" s="1" t="s">
        <v>4151</v>
      </c>
    </row>
    <row r="533" spans="19:22 16381:16381" x14ac:dyDescent="0.2">
      <c r="S533" s="24" t="s">
        <v>7095</v>
      </c>
      <c r="T533" s="24" t="s">
        <v>3573</v>
      </c>
      <c r="U533" s="24" t="s">
        <v>4238</v>
      </c>
      <c r="V533" s="222" t="s">
        <v>422</v>
      </c>
      <c r="XFA533" s="1" t="s">
        <v>4152</v>
      </c>
    </row>
    <row r="534" spans="19:22 16381:16381" x14ac:dyDescent="0.2">
      <c r="S534" s="24" t="s">
        <v>7096</v>
      </c>
      <c r="T534" s="24" t="s">
        <v>3573</v>
      </c>
      <c r="U534" s="24" t="s">
        <v>4239</v>
      </c>
      <c r="V534" s="222" t="s">
        <v>422</v>
      </c>
      <c r="XFA534" s="1" t="s">
        <v>4153</v>
      </c>
    </row>
    <row r="535" spans="19:22 16381:16381" x14ac:dyDescent="0.2">
      <c r="S535" s="24" t="s">
        <v>7097</v>
      </c>
      <c r="T535" s="24" t="s">
        <v>3573</v>
      </c>
      <c r="U535" s="24" t="s">
        <v>3670</v>
      </c>
      <c r="V535" s="222" t="s">
        <v>422</v>
      </c>
      <c r="XFA535" s="1" t="s">
        <v>4154</v>
      </c>
    </row>
    <row r="536" spans="19:22 16381:16381" x14ac:dyDescent="0.2">
      <c r="S536" s="24" t="s">
        <v>7098</v>
      </c>
      <c r="T536" s="24" t="s">
        <v>3573</v>
      </c>
      <c r="U536" s="24" t="s">
        <v>3669</v>
      </c>
      <c r="V536" s="222" t="s">
        <v>422</v>
      </c>
      <c r="XFA536" s="1" t="s">
        <v>4155</v>
      </c>
    </row>
    <row r="537" spans="19:22 16381:16381" x14ac:dyDescent="0.2">
      <c r="S537" s="24" t="s">
        <v>7099</v>
      </c>
      <c r="T537" s="24" t="s">
        <v>3573</v>
      </c>
      <c r="U537" s="24" t="s">
        <v>4240</v>
      </c>
      <c r="V537" s="222" t="s">
        <v>422</v>
      </c>
      <c r="XFA537" s="1" t="s">
        <v>4156</v>
      </c>
    </row>
    <row r="538" spans="19:22 16381:16381" x14ac:dyDescent="0.2">
      <c r="S538" s="24" t="s">
        <v>7100</v>
      </c>
      <c r="T538" s="24" t="s">
        <v>3574</v>
      </c>
      <c r="U538" s="24" t="s">
        <v>3599</v>
      </c>
      <c r="V538" s="222" t="s">
        <v>430</v>
      </c>
      <c r="XFA538" s="1" t="s">
        <v>4157</v>
      </c>
    </row>
    <row r="539" spans="19:22 16381:16381" x14ac:dyDescent="0.2">
      <c r="S539" s="24" t="s">
        <v>7101</v>
      </c>
      <c r="T539" s="24" t="s">
        <v>3574</v>
      </c>
      <c r="U539" s="24" t="s">
        <v>4208</v>
      </c>
      <c r="V539" s="222" t="s">
        <v>430</v>
      </c>
      <c r="XFA539" s="1" t="s">
        <v>4158</v>
      </c>
    </row>
    <row r="540" spans="19:22 16381:16381" x14ac:dyDescent="0.2">
      <c r="S540" s="24" t="s">
        <v>7102</v>
      </c>
      <c r="T540" s="24" t="s">
        <v>3574</v>
      </c>
      <c r="U540" s="24" t="s">
        <v>4209</v>
      </c>
      <c r="V540" s="222" t="s">
        <v>434</v>
      </c>
      <c r="XFA540" s="1" t="s">
        <v>4159</v>
      </c>
    </row>
    <row r="541" spans="19:22 16381:16381" x14ac:dyDescent="0.2">
      <c r="S541" s="24" t="s">
        <v>7103</v>
      </c>
      <c r="T541" s="24" t="s">
        <v>3574</v>
      </c>
      <c r="U541" s="24" t="s">
        <v>3600</v>
      </c>
      <c r="V541" s="222" t="s">
        <v>414</v>
      </c>
      <c r="XFA541" s="1" t="s">
        <v>4160</v>
      </c>
    </row>
    <row r="542" spans="19:22 16381:16381" x14ac:dyDescent="0.2">
      <c r="S542" s="24" t="s">
        <v>7104</v>
      </c>
      <c r="T542" s="24" t="s">
        <v>3575</v>
      </c>
      <c r="U542" s="24" t="s">
        <v>3674</v>
      </c>
      <c r="V542" s="222" t="s">
        <v>414</v>
      </c>
      <c r="XFA542" s="1" t="s">
        <v>4161</v>
      </c>
    </row>
    <row r="543" spans="19:22 16381:16381" x14ac:dyDescent="0.2">
      <c r="S543" s="24" t="s">
        <v>7105</v>
      </c>
      <c r="T543" s="24" t="s">
        <v>3575</v>
      </c>
      <c r="U543" s="24" t="s">
        <v>3673</v>
      </c>
      <c r="V543" s="222" t="s">
        <v>414</v>
      </c>
      <c r="XFA543" s="1" t="s">
        <v>4162</v>
      </c>
    </row>
    <row r="544" spans="19:22 16381:16381" x14ac:dyDescent="0.2">
      <c r="S544" s="24" t="s">
        <v>7106</v>
      </c>
      <c r="T544" s="24" t="s">
        <v>3575</v>
      </c>
      <c r="U544" s="24" t="s">
        <v>3672</v>
      </c>
      <c r="V544" s="222" t="s">
        <v>414</v>
      </c>
      <c r="XFA544" s="1" t="s">
        <v>4163</v>
      </c>
    </row>
    <row r="545" spans="19:22 16381:16381" x14ac:dyDescent="0.2">
      <c r="S545" s="24" t="s">
        <v>7107</v>
      </c>
      <c r="T545" s="24" t="s">
        <v>3575</v>
      </c>
      <c r="U545" s="24" t="s">
        <v>3671</v>
      </c>
      <c r="V545" s="222" t="s">
        <v>414</v>
      </c>
      <c r="XFA545" s="1" t="s">
        <v>4164</v>
      </c>
    </row>
    <row r="546" spans="19:22 16381:16381" x14ac:dyDescent="0.2">
      <c r="S546" s="24" t="s">
        <v>7108</v>
      </c>
      <c r="T546" s="24" t="s">
        <v>3576</v>
      </c>
      <c r="U546" s="24" t="s">
        <v>3677</v>
      </c>
      <c r="V546" s="222" t="s">
        <v>434</v>
      </c>
      <c r="XFA546" s="1" t="s">
        <v>4165</v>
      </c>
    </row>
    <row r="547" spans="19:22 16381:16381" x14ac:dyDescent="0.2">
      <c r="S547" s="24" t="s">
        <v>7109</v>
      </c>
      <c r="T547" s="24" t="s">
        <v>3576</v>
      </c>
      <c r="U547" s="24" t="s">
        <v>3675</v>
      </c>
      <c r="V547" s="222" t="s">
        <v>434</v>
      </c>
      <c r="XFA547" s="1" t="s">
        <v>4166</v>
      </c>
    </row>
    <row r="548" spans="19:22 16381:16381" x14ac:dyDescent="0.2">
      <c r="S548" s="24" t="s">
        <v>7110</v>
      </c>
      <c r="T548" s="24" t="s">
        <v>3576</v>
      </c>
      <c r="U548" s="24" t="s">
        <v>4208</v>
      </c>
      <c r="V548" s="222" t="s">
        <v>430</v>
      </c>
      <c r="XFA548" s="1" t="s">
        <v>4167</v>
      </c>
    </row>
    <row r="549" spans="19:22 16381:16381" x14ac:dyDescent="0.2">
      <c r="S549" s="24" t="s">
        <v>7111</v>
      </c>
      <c r="T549" s="24" t="s">
        <v>3576</v>
      </c>
      <c r="U549" s="24" t="s">
        <v>4241</v>
      </c>
      <c r="V549" s="222" t="s">
        <v>434</v>
      </c>
      <c r="XFA549" s="1" t="s">
        <v>4168</v>
      </c>
    </row>
    <row r="550" spans="19:22 16381:16381" x14ac:dyDescent="0.2">
      <c r="S550" s="24" t="s">
        <v>7112</v>
      </c>
      <c r="T550" s="24" t="s">
        <v>3576</v>
      </c>
      <c r="U550" s="24" t="s">
        <v>4242</v>
      </c>
      <c r="V550" s="222" t="s">
        <v>426</v>
      </c>
      <c r="XFA550" s="1" t="s">
        <v>4169</v>
      </c>
    </row>
    <row r="551" spans="19:22 16381:16381" x14ac:dyDescent="0.2">
      <c r="S551" s="24" t="s">
        <v>7113</v>
      </c>
      <c r="T551" s="24" t="s">
        <v>3576</v>
      </c>
      <c r="U551" s="24" t="s">
        <v>3600</v>
      </c>
      <c r="V551" s="222" t="s">
        <v>414</v>
      </c>
      <c r="XFA551" s="1" t="s">
        <v>4170</v>
      </c>
    </row>
    <row r="552" spans="19:22 16381:16381" x14ac:dyDescent="0.2">
      <c r="S552" s="24" t="s">
        <v>7114</v>
      </c>
      <c r="T552" s="24" t="s">
        <v>3576</v>
      </c>
      <c r="U552" s="24" t="s">
        <v>3623</v>
      </c>
      <c r="V552" s="222" t="s">
        <v>426</v>
      </c>
      <c r="XFA552" s="1" t="s">
        <v>4171</v>
      </c>
    </row>
    <row r="553" spans="19:22 16381:16381" x14ac:dyDescent="0.2">
      <c r="S553" s="24" t="s">
        <v>7115</v>
      </c>
      <c r="T553" s="24" t="s">
        <v>3576</v>
      </c>
      <c r="U553" s="24" t="s">
        <v>3676</v>
      </c>
      <c r="V553" s="222" t="s">
        <v>434</v>
      </c>
      <c r="XFA553" s="1" t="s">
        <v>4172</v>
      </c>
    </row>
    <row r="554" spans="19:22 16381:16381" x14ac:dyDescent="0.2">
      <c r="S554" s="24" t="s">
        <v>7116</v>
      </c>
      <c r="T554" s="24" t="s">
        <v>3577</v>
      </c>
      <c r="U554" s="24" t="s">
        <v>3679</v>
      </c>
      <c r="V554" s="222" t="s">
        <v>430</v>
      </c>
      <c r="XFA554" s="1" t="s">
        <v>4173</v>
      </c>
    </row>
    <row r="555" spans="19:22 16381:16381" x14ac:dyDescent="0.2">
      <c r="S555" s="24" t="s">
        <v>7117</v>
      </c>
      <c r="T555" s="24" t="s">
        <v>3577</v>
      </c>
      <c r="U555" s="24" t="s">
        <v>3678</v>
      </c>
      <c r="V555" s="222" t="s">
        <v>430</v>
      </c>
      <c r="XFA555" s="1" t="s">
        <v>4174</v>
      </c>
    </row>
    <row r="556" spans="19:22 16381:16381" x14ac:dyDescent="0.2">
      <c r="S556" s="24" t="s">
        <v>7118</v>
      </c>
      <c r="T556" s="24" t="s">
        <v>3578</v>
      </c>
      <c r="U556" s="24" t="s">
        <v>3599</v>
      </c>
      <c r="V556" s="222" t="s">
        <v>430</v>
      </c>
      <c r="XFA556" s="1" t="s">
        <v>4175</v>
      </c>
    </row>
    <row r="557" spans="19:22 16381:16381" x14ac:dyDescent="0.2">
      <c r="S557" s="24" t="s">
        <v>7119</v>
      </c>
      <c r="T557" s="24" t="s">
        <v>3578</v>
      </c>
      <c r="U557" s="24" t="s">
        <v>4208</v>
      </c>
      <c r="V557" s="222" t="s">
        <v>430</v>
      </c>
      <c r="XFA557" s="1" t="s">
        <v>4176</v>
      </c>
    </row>
    <row r="558" spans="19:22 16381:16381" x14ac:dyDescent="0.2">
      <c r="S558" s="24" t="s">
        <v>7120</v>
      </c>
      <c r="T558" s="24" t="s">
        <v>3578</v>
      </c>
      <c r="U558" s="24" t="s">
        <v>4209</v>
      </c>
      <c r="V558" s="222" t="s">
        <v>434</v>
      </c>
      <c r="XFA558" s="1" t="s">
        <v>4177</v>
      </c>
    </row>
    <row r="559" spans="19:22 16381:16381" x14ac:dyDescent="0.2">
      <c r="S559" s="24" t="s">
        <v>7121</v>
      </c>
      <c r="T559" s="24" t="s">
        <v>3578</v>
      </c>
      <c r="U559" s="24" t="s">
        <v>3600</v>
      </c>
      <c r="V559" s="222" t="s">
        <v>414</v>
      </c>
      <c r="XFA559" s="1" t="s">
        <v>4510</v>
      </c>
    </row>
    <row r="560" spans="19:22 16381:16381" x14ac:dyDescent="0.2">
      <c r="S560" s="24" t="s">
        <v>7122</v>
      </c>
      <c r="T560" s="24" t="s">
        <v>3579</v>
      </c>
      <c r="U560" s="24" t="s">
        <v>4243</v>
      </c>
      <c r="V560" s="222" t="s">
        <v>426</v>
      </c>
      <c r="XFA560" s="1" t="s">
        <v>4178</v>
      </c>
    </row>
    <row r="561" spans="19:22 16381:16381" x14ac:dyDescent="0.2">
      <c r="S561" s="24" t="s">
        <v>7123</v>
      </c>
      <c r="T561" s="24" t="s">
        <v>3580</v>
      </c>
      <c r="U561" s="24" t="s">
        <v>3599</v>
      </c>
      <c r="V561" s="222" t="s">
        <v>430</v>
      </c>
      <c r="XFA561" s="1" t="s">
        <v>4179</v>
      </c>
    </row>
    <row r="562" spans="19:22 16381:16381" x14ac:dyDescent="0.2">
      <c r="S562" s="24" t="s">
        <v>7124</v>
      </c>
      <c r="T562" s="24" t="s">
        <v>3580</v>
      </c>
      <c r="U562" s="24" t="s">
        <v>4208</v>
      </c>
      <c r="V562" s="222" t="s">
        <v>430</v>
      </c>
      <c r="XFA562" s="1" t="s">
        <v>4180</v>
      </c>
    </row>
    <row r="563" spans="19:22 16381:16381" x14ac:dyDescent="0.2">
      <c r="S563" s="24" t="s">
        <v>7125</v>
      </c>
      <c r="T563" s="24" t="s">
        <v>3580</v>
      </c>
      <c r="U563" s="24" t="s">
        <v>3600</v>
      </c>
      <c r="V563" s="222" t="s">
        <v>414</v>
      </c>
      <c r="XFA563" s="1" t="s">
        <v>4511</v>
      </c>
    </row>
    <row r="564" spans="19:22 16381:16381" x14ac:dyDescent="0.2">
      <c r="S564" s="24" t="s">
        <v>7126</v>
      </c>
      <c r="T564" s="24" t="s">
        <v>3581</v>
      </c>
      <c r="U564" s="24" t="s">
        <v>3599</v>
      </c>
      <c r="V564" s="222" t="s">
        <v>430</v>
      </c>
      <c r="XFA564" s="1" t="s">
        <v>4512</v>
      </c>
    </row>
    <row r="565" spans="19:22 16381:16381" x14ac:dyDescent="0.2">
      <c r="S565" s="24" t="s">
        <v>7127</v>
      </c>
      <c r="T565" s="24" t="s">
        <v>3581</v>
      </c>
      <c r="U565" s="24" t="s">
        <v>4208</v>
      </c>
      <c r="V565" s="222" t="s">
        <v>430</v>
      </c>
      <c r="XFA565" s="1" t="s">
        <v>4513</v>
      </c>
    </row>
    <row r="566" spans="19:22 16381:16381" x14ac:dyDescent="0.2">
      <c r="S566" s="24" t="s">
        <v>7128</v>
      </c>
      <c r="T566" s="24" t="s">
        <v>3581</v>
      </c>
      <c r="U566" s="24" t="s">
        <v>3600</v>
      </c>
      <c r="V566" s="222" t="s">
        <v>414</v>
      </c>
      <c r="XFA566" s="1" t="s">
        <v>4514</v>
      </c>
    </row>
    <row r="567" spans="19:22 16381:16381" x14ac:dyDescent="0.2">
      <c r="S567" s="24" t="s">
        <v>7129</v>
      </c>
      <c r="T567" s="24" t="s">
        <v>3581</v>
      </c>
      <c r="U567" s="24" t="s">
        <v>3623</v>
      </c>
      <c r="V567" s="222" t="s">
        <v>426</v>
      </c>
      <c r="XFA567" s="1" t="s">
        <v>4181</v>
      </c>
    </row>
    <row r="568" spans="19:22 16381:16381" x14ac:dyDescent="0.2">
      <c r="S568" s="24" t="s">
        <v>7130</v>
      </c>
      <c r="T568" s="24" t="s">
        <v>3582</v>
      </c>
      <c r="U568" s="24" t="s">
        <v>3599</v>
      </c>
      <c r="V568" s="222" t="s">
        <v>430</v>
      </c>
      <c r="XFA568" s="1" t="s">
        <v>4182</v>
      </c>
    </row>
    <row r="569" spans="19:22 16381:16381" x14ac:dyDescent="0.2">
      <c r="S569" s="24" t="s">
        <v>7131</v>
      </c>
      <c r="T569" s="24" t="s">
        <v>3582</v>
      </c>
      <c r="U569" s="24" t="s">
        <v>3681</v>
      </c>
      <c r="V569" s="222" t="s">
        <v>430</v>
      </c>
      <c r="XFA569" s="1" t="s">
        <v>4183</v>
      </c>
    </row>
    <row r="570" spans="19:22 16381:16381" x14ac:dyDescent="0.2">
      <c r="S570" s="24" t="s">
        <v>7132</v>
      </c>
      <c r="T570" s="24" t="s">
        <v>3582</v>
      </c>
      <c r="U570" s="24" t="s">
        <v>4208</v>
      </c>
      <c r="V570" s="222" t="s">
        <v>430</v>
      </c>
      <c r="XFA570" s="1" t="s">
        <v>4184</v>
      </c>
    </row>
    <row r="571" spans="19:22 16381:16381" x14ac:dyDescent="0.2">
      <c r="S571" s="24" t="s">
        <v>7133</v>
      </c>
      <c r="T571" s="24" t="s">
        <v>3582</v>
      </c>
      <c r="U571" s="24" t="s">
        <v>4244</v>
      </c>
      <c r="V571" s="222" t="s">
        <v>434</v>
      </c>
      <c r="XFA571" s="1" t="s">
        <v>4181</v>
      </c>
    </row>
    <row r="572" spans="19:22 16381:16381" x14ac:dyDescent="0.2">
      <c r="S572" s="24" t="s">
        <v>7134</v>
      </c>
      <c r="T572" s="24" t="s">
        <v>3582</v>
      </c>
      <c r="U572" s="24" t="s">
        <v>3600</v>
      </c>
      <c r="V572" s="222" t="s">
        <v>414</v>
      </c>
      <c r="XFA572" s="1" t="s">
        <v>4185</v>
      </c>
    </row>
    <row r="573" spans="19:22 16381:16381" x14ac:dyDescent="0.2">
      <c r="S573" s="24" t="s">
        <v>7135</v>
      </c>
      <c r="T573" s="24" t="s">
        <v>3582</v>
      </c>
      <c r="U573" s="24" t="s">
        <v>4245</v>
      </c>
      <c r="V573" s="222" t="s">
        <v>434</v>
      </c>
      <c r="XFA573" s="1" t="s">
        <v>4186</v>
      </c>
    </row>
    <row r="574" spans="19:22 16381:16381" x14ac:dyDescent="0.2">
      <c r="S574" s="24" t="s">
        <v>7136</v>
      </c>
      <c r="T574" s="24" t="s">
        <v>3582</v>
      </c>
      <c r="U574" s="24" t="s">
        <v>3680</v>
      </c>
      <c r="V574" s="222" t="s">
        <v>430</v>
      </c>
      <c r="XFA574" s="1" t="s">
        <v>4187</v>
      </c>
    </row>
    <row r="575" spans="19:22 16381:16381" x14ac:dyDescent="0.2">
      <c r="S575" s="24" t="s">
        <v>7137</v>
      </c>
      <c r="T575" s="24" t="s">
        <v>3583</v>
      </c>
      <c r="U575" s="24" t="s">
        <v>3583</v>
      </c>
      <c r="V575" s="222" t="s">
        <v>430</v>
      </c>
      <c r="XFA575" s="1" t="s">
        <v>4188</v>
      </c>
    </row>
    <row r="576" spans="19:22 16381:16381" x14ac:dyDescent="0.2">
      <c r="S576" s="24" t="s">
        <v>7138</v>
      </c>
      <c r="T576" s="24" t="s">
        <v>3584</v>
      </c>
      <c r="U576" s="24" t="s">
        <v>3599</v>
      </c>
      <c r="V576" s="222" t="s">
        <v>430</v>
      </c>
      <c r="XFA576" s="1" t="s">
        <v>4189</v>
      </c>
    </row>
    <row r="577" spans="19:22 16381:16381" x14ac:dyDescent="0.2">
      <c r="S577" s="24" t="s">
        <v>7139</v>
      </c>
      <c r="T577" s="24" t="s">
        <v>3584</v>
      </c>
      <c r="U577" s="24" t="s">
        <v>4209</v>
      </c>
      <c r="V577" s="222" t="s">
        <v>434</v>
      </c>
      <c r="XFA577" s="1" t="s">
        <v>4190</v>
      </c>
    </row>
    <row r="578" spans="19:22 16381:16381" x14ac:dyDescent="0.2">
      <c r="S578" s="24" t="s">
        <v>7140</v>
      </c>
      <c r="T578" s="24" t="s">
        <v>3584</v>
      </c>
      <c r="U578" s="24" t="s">
        <v>3600</v>
      </c>
      <c r="V578" s="222" t="s">
        <v>414</v>
      </c>
      <c r="XFA578" s="1" t="s">
        <v>4191</v>
      </c>
    </row>
    <row r="579" spans="19:22 16381:16381" x14ac:dyDescent="0.2">
      <c r="S579" s="24" t="s">
        <v>7141</v>
      </c>
      <c r="T579" s="24" t="s">
        <v>3585</v>
      </c>
      <c r="U579" s="24" t="s">
        <v>3600</v>
      </c>
      <c r="V579" s="222" t="s">
        <v>414</v>
      </c>
      <c r="XFA579" s="1" t="s">
        <v>4192</v>
      </c>
    </row>
    <row r="580" spans="19:22 16381:16381" x14ac:dyDescent="0.2">
      <c r="S580" s="24" t="s">
        <v>7142</v>
      </c>
      <c r="T580" s="24" t="s">
        <v>3585</v>
      </c>
      <c r="U580" s="24" t="s">
        <v>3683</v>
      </c>
      <c r="V580" s="222" t="s">
        <v>430</v>
      </c>
      <c r="XFA580" s="1" t="s">
        <v>4193</v>
      </c>
    </row>
    <row r="581" spans="19:22 16381:16381" x14ac:dyDescent="0.2">
      <c r="S581" s="24" t="s">
        <v>7143</v>
      </c>
      <c r="T581" s="24" t="s">
        <v>3586</v>
      </c>
      <c r="U581" s="24" t="s">
        <v>3600</v>
      </c>
      <c r="V581" s="222" t="s">
        <v>414</v>
      </c>
      <c r="XFA581" s="1" t="s">
        <v>4194</v>
      </c>
    </row>
    <row r="582" spans="19:22 16381:16381" x14ac:dyDescent="0.2">
      <c r="S582" s="24" t="s">
        <v>7144</v>
      </c>
      <c r="T582" s="24" t="s">
        <v>3586</v>
      </c>
      <c r="U582" s="24" t="s">
        <v>3586</v>
      </c>
      <c r="V582" s="222" t="s">
        <v>430</v>
      </c>
      <c r="XFA582" s="1" t="s">
        <v>4195</v>
      </c>
    </row>
    <row r="583" spans="19:22 16381:16381" x14ac:dyDescent="0.2">
      <c r="S583" s="24" t="s">
        <v>7145</v>
      </c>
      <c r="T583" s="24" t="s">
        <v>3587</v>
      </c>
      <c r="U583" s="24" t="s">
        <v>3600</v>
      </c>
      <c r="V583" s="222" t="s">
        <v>414</v>
      </c>
      <c r="XFA583" s="1" t="s">
        <v>4196</v>
      </c>
    </row>
    <row r="584" spans="19:22 16381:16381" x14ac:dyDescent="0.2">
      <c r="S584" s="24" t="s">
        <v>7146</v>
      </c>
      <c r="T584" s="24" t="s">
        <v>3587</v>
      </c>
      <c r="U584" s="24" t="s">
        <v>3683</v>
      </c>
      <c r="V584" s="222" t="s">
        <v>430</v>
      </c>
      <c r="XFA584" s="1" t="s">
        <v>4196</v>
      </c>
    </row>
    <row r="585" spans="19:22 16381:16381" x14ac:dyDescent="0.2">
      <c r="S585" s="24" t="s">
        <v>7147</v>
      </c>
      <c r="T585" s="24" t="s">
        <v>3588</v>
      </c>
      <c r="U585" s="24" t="s">
        <v>3588</v>
      </c>
      <c r="V585" s="222" t="s">
        <v>430</v>
      </c>
      <c r="XFA585" s="1" t="s">
        <v>4197</v>
      </c>
    </row>
    <row r="586" spans="19:22 16381:16381" x14ac:dyDescent="0.2">
      <c r="S586" s="24" t="s">
        <v>7148</v>
      </c>
      <c r="T586" s="24" t="s">
        <v>3589</v>
      </c>
      <c r="U586" s="24" t="s">
        <v>3684</v>
      </c>
      <c r="V586" s="222" t="s">
        <v>426</v>
      </c>
      <c r="XFA586" s="1" t="s">
        <v>4515</v>
      </c>
    </row>
    <row r="587" spans="19:22 16381:16381" x14ac:dyDescent="0.2">
      <c r="S587" s="24" t="s">
        <v>7149</v>
      </c>
      <c r="T587" s="24" t="s">
        <v>3589</v>
      </c>
      <c r="U587" s="24" t="s">
        <v>4208</v>
      </c>
      <c r="V587" s="222" t="s">
        <v>430</v>
      </c>
      <c r="XFA587" s="1" t="s">
        <v>4516</v>
      </c>
    </row>
    <row r="588" spans="19:22 16381:16381" x14ac:dyDescent="0.2">
      <c r="S588" s="24" t="s">
        <v>7150</v>
      </c>
      <c r="T588" s="24" t="s">
        <v>3589</v>
      </c>
      <c r="U588" s="24" t="s">
        <v>3623</v>
      </c>
      <c r="V588" s="222" t="s">
        <v>426</v>
      </c>
      <c r="XFA588" s="1" t="s">
        <v>4517</v>
      </c>
    </row>
    <row r="589" spans="19:22 16381:16381" x14ac:dyDescent="0.2">
      <c r="S589" s="24" t="s">
        <v>7151</v>
      </c>
      <c r="T589" s="24" t="s">
        <v>3590</v>
      </c>
      <c r="U589" s="24" t="s">
        <v>3599</v>
      </c>
      <c r="V589" s="222" t="s">
        <v>430</v>
      </c>
      <c r="XFA589" s="1" t="s">
        <v>4198</v>
      </c>
    </row>
    <row r="590" spans="19:22 16381:16381" x14ac:dyDescent="0.2">
      <c r="S590" s="24" t="s">
        <v>7152</v>
      </c>
      <c r="T590" s="24" t="s">
        <v>3590</v>
      </c>
      <c r="U590" s="24" t="s">
        <v>4208</v>
      </c>
      <c r="V590" s="222" t="s">
        <v>430</v>
      </c>
      <c r="XFA590" s="1" t="s">
        <v>4198</v>
      </c>
    </row>
    <row r="591" spans="19:22 16381:16381" x14ac:dyDescent="0.2">
      <c r="S591" s="24" t="s">
        <v>7153</v>
      </c>
      <c r="T591" s="24" t="s">
        <v>3590</v>
      </c>
      <c r="U591" s="24" t="s">
        <v>4209</v>
      </c>
      <c r="V591" s="222" t="s">
        <v>434</v>
      </c>
      <c r="XFA591" s="1" t="s">
        <v>4199</v>
      </c>
    </row>
    <row r="592" spans="19:22 16381:16381" x14ac:dyDescent="0.2">
      <c r="S592" s="24" t="s">
        <v>7154</v>
      </c>
      <c r="T592" s="24" t="s">
        <v>3590</v>
      </c>
      <c r="U592" s="24" t="s">
        <v>3600</v>
      </c>
      <c r="V592" s="222" t="s">
        <v>414</v>
      </c>
      <c r="XFA592" s="1" t="s">
        <v>4200</v>
      </c>
    </row>
    <row r="593" spans="19:22 16381:16381" x14ac:dyDescent="0.2">
      <c r="S593" s="24" t="s">
        <v>7155</v>
      </c>
      <c r="T593" s="24" t="s">
        <v>3591</v>
      </c>
      <c r="U593" s="24" t="s">
        <v>3685</v>
      </c>
      <c r="V593" s="222" t="s">
        <v>430</v>
      </c>
      <c r="XFA593" s="1" t="s">
        <v>4518</v>
      </c>
    </row>
    <row r="594" spans="19:22 16381:16381" x14ac:dyDescent="0.2">
      <c r="S594" s="24" t="s">
        <v>7156</v>
      </c>
      <c r="T594" s="24" t="s">
        <v>3591</v>
      </c>
      <c r="U594" s="24" t="s">
        <v>3600</v>
      </c>
      <c r="V594" s="222" t="s">
        <v>414</v>
      </c>
      <c r="XFA594" s="1" t="s">
        <v>4519</v>
      </c>
    </row>
    <row r="595" spans="19:22 16381:16381" x14ac:dyDescent="0.2">
      <c r="S595" s="24" t="s">
        <v>7157</v>
      </c>
      <c r="T595" s="24" t="s">
        <v>3591</v>
      </c>
      <c r="U595" s="24" t="s">
        <v>3623</v>
      </c>
      <c r="V595" s="222" t="s">
        <v>426</v>
      </c>
      <c r="XFA595" s="1" t="s">
        <v>4520</v>
      </c>
    </row>
    <row r="596" spans="19:22 16381:16381" x14ac:dyDescent="0.2">
      <c r="S596" s="24" t="s">
        <v>7158</v>
      </c>
      <c r="T596" s="24" t="s">
        <v>3592</v>
      </c>
      <c r="U596" s="24" t="s">
        <v>3592</v>
      </c>
      <c r="V596" s="222" t="s">
        <v>430</v>
      </c>
      <c r="XFA596" s="1" t="s">
        <v>4201</v>
      </c>
    </row>
    <row r="597" spans="19:22 16381:16381" x14ac:dyDescent="0.2">
      <c r="S597" s="24" t="s">
        <v>7159</v>
      </c>
      <c r="T597" s="24" t="s">
        <v>3593</v>
      </c>
      <c r="U597" s="24" t="s">
        <v>3343</v>
      </c>
      <c r="V597" s="222" t="s">
        <v>450</v>
      </c>
      <c r="XFA597" s="1" t="s">
        <v>4521</v>
      </c>
    </row>
    <row r="598" spans="19:22 16381:16381" x14ac:dyDescent="0.2">
      <c r="S598" s="24" t="s">
        <v>7160</v>
      </c>
      <c r="T598" s="24" t="s">
        <v>3593</v>
      </c>
      <c r="U598" s="24" t="s">
        <v>3687</v>
      </c>
      <c r="V598" s="222" t="s">
        <v>450</v>
      </c>
      <c r="XFA598" s="1" t="s">
        <v>4522</v>
      </c>
    </row>
    <row r="599" spans="19:22 16381:16381" x14ac:dyDescent="0.2">
      <c r="S599" s="24" t="s">
        <v>7161</v>
      </c>
      <c r="T599" s="24" t="s">
        <v>3593</v>
      </c>
      <c r="U599" s="24" t="s">
        <v>3500</v>
      </c>
      <c r="V599" s="222" t="s">
        <v>450</v>
      </c>
      <c r="XFA599" s="1" t="s">
        <v>4523</v>
      </c>
    </row>
    <row r="600" spans="19:22 16381:16381" x14ac:dyDescent="0.2">
      <c r="S600" s="24" t="s">
        <v>7162</v>
      </c>
      <c r="T600" s="24" t="s">
        <v>3593</v>
      </c>
      <c r="U600" s="24" t="s">
        <v>3600</v>
      </c>
      <c r="V600" s="222" t="s">
        <v>414</v>
      </c>
      <c r="XFA600" s="1" t="s">
        <v>4524</v>
      </c>
    </row>
    <row r="601" spans="19:22 16381:16381" x14ac:dyDescent="0.2">
      <c r="S601" s="24" t="s">
        <v>7163</v>
      </c>
      <c r="T601" s="24" t="s">
        <v>3593</v>
      </c>
      <c r="U601" s="24" t="s">
        <v>3350</v>
      </c>
      <c r="V601" s="222" t="s">
        <v>450</v>
      </c>
      <c r="XFA601" s="1" t="s">
        <v>4525</v>
      </c>
    </row>
    <row r="602" spans="19:22 16381:16381" x14ac:dyDescent="0.2">
      <c r="S602" s="24" t="s">
        <v>7164</v>
      </c>
      <c r="T602" s="24" t="s">
        <v>3593</v>
      </c>
      <c r="U602" s="24" t="s">
        <v>3686</v>
      </c>
      <c r="V602" s="222" t="s">
        <v>450</v>
      </c>
      <c r="XFA602" s="1" t="s">
        <v>4526</v>
      </c>
    </row>
    <row r="603" spans="19:22 16381:16381" x14ac:dyDescent="0.2">
      <c r="S603" s="24" t="s">
        <v>7165</v>
      </c>
      <c r="T603" s="24" t="s">
        <v>3593</v>
      </c>
      <c r="U603" s="24" t="s">
        <v>4246</v>
      </c>
      <c r="V603" s="222" t="s">
        <v>450</v>
      </c>
      <c r="XFA603" s="1" t="s">
        <v>4527</v>
      </c>
    </row>
    <row r="604" spans="19:22 16381:16381" x14ac:dyDescent="0.2">
      <c r="S604" s="24" t="s">
        <v>7166</v>
      </c>
      <c r="T604" s="24" t="s">
        <v>3594</v>
      </c>
      <c r="U604" s="24" t="s">
        <v>3594</v>
      </c>
      <c r="V604" s="222" t="s">
        <v>434</v>
      </c>
      <c r="XFA604" s="1" t="s">
        <v>4202</v>
      </c>
    </row>
    <row r="605" spans="19:22 16381:16381" x14ac:dyDescent="0.2">
      <c r="S605" s="24" t="s">
        <v>7167</v>
      </c>
      <c r="T605" s="24" t="s">
        <v>3595</v>
      </c>
      <c r="U605" s="24" t="s">
        <v>3599</v>
      </c>
      <c r="V605" s="222" t="s">
        <v>430</v>
      </c>
      <c r="XFA605" s="1" t="s">
        <v>4203</v>
      </c>
    </row>
    <row r="606" spans="19:22 16381:16381" x14ac:dyDescent="0.2">
      <c r="S606" s="24" t="s">
        <v>7168</v>
      </c>
      <c r="T606" s="24" t="s">
        <v>3595</v>
      </c>
      <c r="U606" s="24" t="s">
        <v>4208</v>
      </c>
      <c r="V606" s="222" t="s">
        <v>430</v>
      </c>
      <c r="XFA606" s="1" t="s">
        <v>4204</v>
      </c>
    </row>
    <row r="607" spans="19:22 16381:16381" x14ac:dyDescent="0.2">
      <c r="S607" s="24" t="s">
        <v>7169</v>
      </c>
      <c r="T607" s="24" t="s">
        <v>3595</v>
      </c>
      <c r="U607" s="24" t="s">
        <v>4209</v>
      </c>
      <c r="V607" s="222" t="s">
        <v>434</v>
      </c>
      <c r="XFA607" s="1" t="s">
        <v>4205</v>
      </c>
    </row>
    <row r="608" spans="19:22 16381:16381" x14ac:dyDescent="0.2">
      <c r="S608" s="24" t="s">
        <v>7170</v>
      </c>
      <c r="T608" s="24" t="s">
        <v>3595</v>
      </c>
      <c r="U608" s="24" t="s">
        <v>3600</v>
      </c>
      <c r="V608" s="222" t="s">
        <v>414</v>
      </c>
      <c r="XFA608" s="1" t="s">
        <v>4206</v>
      </c>
    </row>
  </sheetData>
  <autoFilter ref="R1:V608" xr:uid="{00000000-0009-0000-0000-00000B000000}"/>
  <phoneticPr fontId="8" type="noConversion"/>
  <pageMargins left="0.7" right="0.7" top="0.75" bottom="0.75" header="0.3" footer="0.3"/>
  <pageSetup orientation="portrait" horizontalDpi="90" verticalDpi="9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A237"/>
  <sheetViews>
    <sheetView workbookViewId="0">
      <selection sqref="A1:A1048576"/>
    </sheetView>
  </sheetViews>
  <sheetFormatPr baseColWidth="10" defaultRowHeight="12.75" x14ac:dyDescent="0.2"/>
  <cols>
    <col min="1" max="1" width="64.140625" bestFit="1" customWidth="1"/>
  </cols>
  <sheetData>
    <row r="1" spans="1:1" x14ac:dyDescent="0.2">
      <c r="A1" t="s">
        <v>6566</v>
      </c>
    </row>
    <row r="2" spans="1:1" x14ac:dyDescent="0.2">
      <c r="A2" t="s">
        <v>6570</v>
      </c>
    </row>
    <row r="3" spans="1:1" x14ac:dyDescent="0.2">
      <c r="A3" t="s">
        <v>6574</v>
      </c>
    </row>
    <row r="4" spans="1:1" x14ac:dyDescent="0.2">
      <c r="A4" t="s">
        <v>6576</v>
      </c>
    </row>
    <row r="5" spans="1:1" x14ac:dyDescent="0.2">
      <c r="A5" t="s">
        <v>6577</v>
      </c>
    </row>
    <row r="6" spans="1:1" x14ac:dyDescent="0.2">
      <c r="A6" t="s">
        <v>6579</v>
      </c>
    </row>
    <row r="7" spans="1:1" x14ac:dyDescent="0.2">
      <c r="A7" t="s">
        <v>6584</v>
      </c>
    </row>
    <row r="8" spans="1:1" x14ac:dyDescent="0.2">
      <c r="A8" t="s">
        <v>6586</v>
      </c>
    </row>
    <row r="9" spans="1:1" x14ac:dyDescent="0.2">
      <c r="A9" t="s">
        <v>6588</v>
      </c>
    </row>
    <row r="10" spans="1:1" x14ac:dyDescent="0.2">
      <c r="A10" t="s">
        <v>6589</v>
      </c>
    </row>
    <row r="11" spans="1:1" x14ac:dyDescent="0.2">
      <c r="A11" t="s">
        <v>6590</v>
      </c>
    </row>
    <row r="12" spans="1:1" x14ac:dyDescent="0.2">
      <c r="A12" t="s">
        <v>6591</v>
      </c>
    </row>
    <row r="13" spans="1:1" x14ac:dyDescent="0.2">
      <c r="A13" t="s">
        <v>6592</v>
      </c>
    </row>
    <row r="14" spans="1:1" x14ac:dyDescent="0.2">
      <c r="A14" t="s">
        <v>6601</v>
      </c>
    </row>
    <row r="15" spans="1:1" x14ac:dyDescent="0.2">
      <c r="A15" t="s">
        <v>6605</v>
      </c>
    </row>
    <row r="16" spans="1:1" x14ac:dyDescent="0.2">
      <c r="A16" t="s">
        <v>6609</v>
      </c>
    </row>
    <row r="17" spans="1:1" x14ac:dyDescent="0.2">
      <c r="A17" t="s">
        <v>6612</v>
      </c>
    </row>
    <row r="18" spans="1:1" x14ac:dyDescent="0.2">
      <c r="A18" t="s">
        <v>6616</v>
      </c>
    </row>
    <row r="19" spans="1:1" x14ac:dyDescent="0.2">
      <c r="A19" t="s">
        <v>6618</v>
      </c>
    </row>
    <row r="20" spans="1:1" x14ac:dyDescent="0.2">
      <c r="A20" t="s">
        <v>6628</v>
      </c>
    </row>
    <row r="21" spans="1:1" x14ac:dyDescent="0.2">
      <c r="A21" t="s">
        <v>6634</v>
      </c>
    </row>
    <row r="22" spans="1:1" x14ac:dyDescent="0.2">
      <c r="A22" t="s">
        <v>6638</v>
      </c>
    </row>
    <row r="23" spans="1:1" x14ac:dyDescent="0.2">
      <c r="A23" t="s">
        <v>6644</v>
      </c>
    </row>
    <row r="24" spans="1:1" x14ac:dyDescent="0.2">
      <c r="A24" t="s">
        <v>6649</v>
      </c>
    </row>
    <row r="25" spans="1:1" x14ac:dyDescent="0.2">
      <c r="A25" t="s">
        <v>6651</v>
      </c>
    </row>
    <row r="26" spans="1:1" x14ac:dyDescent="0.2">
      <c r="A26" t="s">
        <v>6653</v>
      </c>
    </row>
    <row r="27" spans="1:1" x14ac:dyDescent="0.2">
      <c r="A27" t="s">
        <v>6657</v>
      </c>
    </row>
    <row r="28" spans="1:1" x14ac:dyDescent="0.2">
      <c r="A28" t="s">
        <v>6663</v>
      </c>
    </row>
    <row r="29" spans="1:1" x14ac:dyDescent="0.2">
      <c r="A29" t="s">
        <v>6667</v>
      </c>
    </row>
    <row r="30" spans="1:1" x14ac:dyDescent="0.2">
      <c r="A30" t="s">
        <v>6672</v>
      </c>
    </row>
    <row r="31" spans="1:1" x14ac:dyDescent="0.2">
      <c r="A31" t="s">
        <v>6676</v>
      </c>
    </row>
    <row r="32" spans="1:1" x14ac:dyDescent="0.2">
      <c r="A32" t="s">
        <v>6680</v>
      </c>
    </row>
    <row r="33" spans="1:1" x14ac:dyDescent="0.2">
      <c r="A33" t="s">
        <v>6684</v>
      </c>
    </row>
    <row r="34" spans="1:1" x14ac:dyDescent="0.2">
      <c r="A34" t="s">
        <v>6692</v>
      </c>
    </row>
    <row r="35" spans="1:1" x14ac:dyDescent="0.2">
      <c r="A35" t="s">
        <v>6697</v>
      </c>
    </row>
    <row r="36" spans="1:1" x14ac:dyDescent="0.2">
      <c r="A36" t="s">
        <v>6702</v>
      </c>
    </row>
    <row r="37" spans="1:1" x14ac:dyDescent="0.2">
      <c r="A37" t="s">
        <v>6713</v>
      </c>
    </row>
    <row r="38" spans="1:1" x14ac:dyDescent="0.2">
      <c r="A38" t="s">
        <v>6717</v>
      </c>
    </row>
    <row r="39" spans="1:1" x14ac:dyDescent="0.2">
      <c r="A39" t="s">
        <v>6722</v>
      </c>
    </row>
    <row r="40" spans="1:1" x14ac:dyDescent="0.2">
      <c r="A40" t="s">
        <v>6727</v>
      </c>
    </row>
    <row r="41" spans="1:1" x14ac:dyDescent="0.2">
      <c r="A41" t="s">
        <v>6731</v>
      </c>
    </row>
    <row r="42" spans="1:1" x14ac:dyDescent="0.2">
      <c r="A42" t="s">
        <v>6736</v>
      </c>
    </row>
    <row r="43" spans="1:1" x14ac:dyDescent="0.2">
      <c r="A43" t="s">
        <v>6738</v>
      </c>
    </row>
    <row r="44" spans="1:1" x14ac:dyDescent="0.2">
      <c r="A44" t="s">
        <v>6742</v>
      </c>
    </row>
    <row r="45" spans="1:1" x14ac:dyDescent="0.2">
      <c r="A45" t="s">
        <v>6746</v>
      </c>
    </row>
    <row r="46" spans="1:1" x14ac:dyDescent="0.2">
      <c r="A46" t="s">
        <v>6749</v>
      </c>
    </row>
    <row r="47" spans="1:1" x14ac:dyDescent="0.2">
      <c r="A47" t="s">
        <v>6753</v>
      </c>
    </row>
    <row r="48" spans="1:1" x14ac:dyDescent="0.2">
      <c r="A48" t="s">
        <v>6757</v>
      </c>
    </row>
    <row r="49" spans="1:1" x14ac:dyDescent="0.2">
      <c r="A49" t="s">
        <v>6759</v>
      </c>
    </row>
    <row r="50" spans="1:1" x14ac:dyDescent="0.2">
      <c r="A50" t="s">
        <v>6760</v>
      </c>
    </row>
    <row r="51" spans="1:1" x14ac:dyDescent="0.2">
      <c r="A51" t="s">
        <v>6761</v>
      </c>
    </row>
    <row r="52" spans="1:1" x14ac:dyDescent="0.2">
      <c r="A52" t="s">
        <v>6763</v>
      </c>
    </row>
    <row r="53" spans="1:1" x14ac:dyDescent="0.2">
      <c r="A53" t="s">
        <v>6767</v>
      </c>
    </row>
    <row r="54" spans="1:1" x14ac:dyDescent="0.2">
      <c r="A54" t="s">
        <v>6773</v>
      </c>
    </row>
    <row r="55" spans="1:1" x14ac:dyDescent="0.2">
      <c r="A55" t="s">
        <v>6780</v>
      </c>
    </row>
    <row r="56" spans="1:1" x14ac:dyDescent="0.2">
      <c r="A56" t="s">
        <v>6784</v>
      </c>
    </row>
    <row r="57" spans="1:1" x14ac:dyDescent="0.2">
      <c r="A57" t="s">
        <v>6787</v>
      </c>
    </row>
    <row r="58" spans="1:1" x14ac:dyDescent="0.2">
      <c r="A58" t="s">
        <v>6788</v>
      </c>
    </row>
    <row r="59" spans="1:1" x14ac:dyDescent="0.2">
      <c r="A59" t="s">
        <v>6792</v>
      </c>
    </row>
    <row r="60" spans="1:1" x14ac:dyDescent="0.2">
      <c r="A60" t="s">
        <v>6796</v>
      </c>
    </row>
    <row r="61" spans="1:1" x14ac:dyDescent="0.2">
      <c r="A61" t="s">
        <v>6798</v>
      </c>
    </row>
    <row r="62" spans="1:1" x14ac:dyDescent="0.2">
      <c r="A62" t="s">
        <v>6802</v>
      </c>
    </row>
    <row r="63" spans="1:1" x14ac:dyDescent="0.2">
      <c r="A63" t="s">
        <v>6804</v>
      </c>
    </row>
    <row r="64" spans="1:1" x14ac:dyDescent="0.2">
      <c r="A64" t="s">
        <v>6805</v>
      </c>
    </row>
    <row r="65" spans="1:1" x14ac:dyDescent="0.2">
      <c r="A65" t="s">
        <v>6810</v>
      </c>
    </row>
    <row r="66" spans="1:1" x14ac:dyDescent="0.2">
      <c r="A66" t="s">
        <v>6812</v>
      </c>
    </row>
    <row r="67" spans="1:1" x14ac:dyDescent="0.2">
      <c r="A67" t="s">
        <v>6813</v>
      </c>
    </row>
    <row r="68" spans="1:1" x14ac:dyDescent="0.2">
      <c r="A68" t="s">
        <v>6819</v>
      </c>
    </row>
    <row r="69" spans="1:1" x14ac:dyDescent="0.2">
      <c r="A69" t="s">
        <v>6824</v>
      </c>
    </row>
    <row r="70" spans="1:1" x14ac:dyDescent="0.2">
      <c r="A70" t="s">
        <v>6827</v>
      </c>
    </row>
    <row r="71" spans="1:1" x14ac:dyDescent="0.2">
      <c r="A71" t="s">
        <v>6834</v>
      </c>
    </row>
    <row r="72" spans="1:1" x14ac:dyDescent="0.2">
      <c r="A72" t="s">
        <v>6841</v>
      </c>
    </row>
    <row r="73" spans="1:1" x14ac:dyDescent="0.2">
      <c r="A73" t="s">
        <v>6842</v>
      </c>
    </row>
    <row r="74" spans="1:1" x14ac:dyDescent="0.2">
      <c r="A74" t="s">
        <v>6846</v>
      </c>
    </row>
    <row r="75" spans="1:1" x14ac:dyDescent="0.2">
      <c r="A75" t="s">
        <v>6849</v>
      </c>
    </row>
    <row r="76" spans="1:1" x14ac:dyDescent="0.2">
      <c r="A76" t="s">
        <v>6853</v>
      </c>
    </row>
    <row r="77" spans="1:1" x14ac:dyDescent="0.2">
      <c r="A77" t="s">
        <v>6858</v>
      </c>
    </row>
    <row r="78" spans="1:1" x14ac:dyDescent="0.2">
      <c r="A78" t="s">
        <v>6859</v>
      </c>
    </row>
    <row r="79" spans="1:1" x14ac:dyDescent="0.2">
      <c r="A79" t="s">
        <v>6860</v>
      </c>
    </row>
    <row r="80" spans="1:1" x14ac:dyDescent="0.2">
      <c r="A80" t="s">
        <v>6861</v>
      </c>
    </row>
    <row r="81" spans="1:1" x14ac:dyDescent="0.2">
      <c r="A81" t="s">
        <v>6862</v>
      </c>
    </row>
    <row r="82" spans="1:1" x14ac:dyDescent="0.2">
      <c r="A82" t="s">
        <v>6863</v>
      </c>
    </row>
    <row r="83" spans="1:1" x14ac:dyDescent="0.2">
      <c r="A83" t="s">
        <v>6864</v>
      </c>
    </row>
    <row r="84" spans="1:1" x14ac:dyDescent="0.2">
      <c r="A84" t="s">
        <v>6865</v>
      </c>
    </row>
    <row r="85" spans="1:1" x14ac:dyDescent="0.2">
      <c r="A85" t="s">
        <v>6866</v>
      </c>
    </row>
    <row r="86" spans="1:1" x14ac:dyDescent="0.2">
      <c r="A86" t="s">
        <v>6870</v>
      </c>
    </row>
    <row r="87" spans="1:1" x14ac:dyDescent="0.2">
      <c r="A87" t="s">
        <v>6873</v>
      </c>
    </row>
    <row r="88" spans="1:1" x14ac:dyDescent="0.2">
      <c r="A88" t="s">
        <v>6877</v>
      </c>
    </row>
    <row r="89" spans="1:1" x14ac:dyDescent="0.2">
      <c r="A89" t="s">
        <v>6881</v>
      </c>
    </row>
    <row r="90" spans="1:1" x14ac:dyDescent="0.2">
      <c r="A90" t="s">
        <v>6883</v>
      </c>
    </row>
    <row r="91" spans="1:1" x14ac:dyDescent="0.2">
      <c r="A91" t="s">
        <v>6887</v>
      </c>
    </row>
    <row r="92" spans="1:1" x14ac:dyDescent="0.2">
      <c r="A92" t="s">
        <v>6891</v>
      </c>
    </row>
    <row r="93" spans="1:1" x14ac:dyDescent="0.2">
      <c r="A93" t="s">
        <v>6897</v>
      </c>
    </row>
    <row r="94" spans="1:1" x14ac:dyDescent="0.2">
      <c r="A94" t="s">
        <v>6902</v>
      </c>
    </row>
    <row r="95" spans="1:1" x14ac:dyDescent="0.2">
      <c r="A95" t="s">
        <v>6908</v>
      </c>
    </row>
    <row r="96" spans="1:1" x14ac:dyDescent="0.2">
      <c r="A96" t="s">
        <v>6914</v>
      </c>
    </row>
    <row r="97" spans="1:1" x14ac:dyDescent="0.2">
      <c r="A97" t="s">
        <v>6917</v>
      </c>
    </row>
    <row r="98" spans="1:1" x14ac:dyDescent="0.2">
      <c r="A98" t="s">
        <v>6920</v>
      </c>
    </row>
    <row r="99" spans="1:1" x14ac:dyDescent="0.2">
      <c r="A99" t="s">
        <v>6923</v>
      </c>
    </row>
    <row r="100" spans="1:1" x14ac:dyDescent="0.2">
      <c r="A100" t="s">
        <v>6926</v>
      </c>
    </row>
    <row r="101" spans="1:1" x14ac:dyDescent="0.2">
      <c r="A101" t="s">
        <v>6929</v>
      </c>
    </row>
    <row r="102" spans="1:1" x14ac:dyDescent="0.2">
      <c r="A102" t="s">
        <v>6933</v>
      </c>
    </row>
    <row r="103" spans="1:1" x14ac:dyDescent="0.2">
      <c r="A103" t="s">
        <v>6937</v>
      </c>
    </row>
    <row r="104" spans="1:1" x14ac:dyDescent="0.2">
      <c r="A104" t="s">
        <v>6938</v>
      </c>
    </row>
    <row r="105" spans="1:1" x14ac:dyDescent="0.2">
      <c r="A105" t="s">
        <v>6943</v>
      </c>
    </row>
    <row r="106" spans="1:1" x14ac:dyDescent="0.2">
      <c r="A106" t="s">
        <v>6946</v>
      </c>
    </row>
    <row r="107" spans="1:1" x14ac:dyDescent="0.2">
      <c r="A107" t="s">
        <v>6949</v>
      </c>
    </row>
    <row r="108" spans="1:1" x14ac:dyDescent="0.2">
      <c r="A108" t="s">
        <v>6953</v>
      </c>
    </row>
    <row r="109" spans="1:1" x14ac:dyDescent="0.2">
      <c r="A109" t="s">
        <v>6957</v>
      </c>
    </row>
    <row r="110" spans="1:1" x14ac:dyDescent="0.2">
      <c r="A110" t="s">
        <v>6959</v>
      </c>
    </row>
    <row r="111" spans="1:1" x14ac:dyDescent="0.2">
      <c r="A111" t="s">
        <v>6961</v>
      </c>
    </row>
    <row r="112" spans="1:1" x14ac:dyDescent="0.2">
      <c r="A112" t="s">
        <v>6964</v>
      </c>
    </row>
    <row r="113" spans="1:1" x14ac:dyDescent="0.2">
      <c r="A113" t="s">
        <v>6968</v>
      </c>
    </row>
    <row r="114" spans="1:1" x14ac:dyDescent="0.2">
      <c r="A114" t="s">
        <v>6972</v>
      </c>
    </row>
    <row r="115" spans="1:1" x14ac:dyDescent="0.2">
      <c r="A115" t="s">
        <v>6976</v>
      </c>
    </row>
    <row r="116" spans="1:1" x14ac:dyDescent="0.2">
      <c r="A116" t="s">
        <v>6982</v>
      </c>
    </row>
    <row r="117" spans="1:1" x14ac:dyDescent="0.2">
      <c r="A117" t="s">
        <v>6986</v>
      </c>
    </row>
    <row r="118" spans="1:1" x14ac:dyDescent="0.2">
      <c r="A118" t="s">
        <v>6990</v>
      </c>
    </row>
    <row r="119" spans="1:1" x14ac:dyDescent="0.2">
      <c r="A119" t="s">
        <v>6991</v>
      </c>
    </row>
    <row r="120" spans="1:1" x14ac:dyDescent="0.2">
      <c r="A120" t="s">
        <v>6995</v>
      </c>
    </row>
    <row r="121" spans="1:1" x14ac:dyDescent="0.2">
      <c r="A121" t="s">
        <v>7001</v>
      </c>
    </row>
    <row r="122" spans="1:1" x14ac:dyDescent="0.2">
      <c r="A122" t="s">
        <v>7004</v>
      </c>
    </row>
    <row r="123" spans="1:1" x14ac:dyDescent="0.2">
      <c r="A123" t="s">
        <v>7011</v>
      </c>
    </row>
    <row r="124" spans="1:1" x14ac:dyDescent="0.2">
      <c r="A124" t="s">
        <v>7012</v>
      </c>
    </row>
    <row r="125" spans="1:1" x14ac:dyDescent="0.2">
      <c r="A125" t="s">
        <v>7017</v>
      </c>
    </row>
    <row r="126" spans="1:1" x14ac:dyDescent="0.2">
      <c r="A126" t="s">
        <v>7018</v>
      </c>
    </row>
    <row r="127" spans="1:1" x14ac:dyDescent="0.2">
      <c r="A127" t="s">
        <v>7023</v>
      </c>
    </row>
    <row r="128" spans="1:1" x14ac:dyDescent="0.2">
      <c r="A128" t="s">
        <v>7027</v>
      </c>
    </row>
    <row r="129" spans="1:1" x14ac:dyDescent="0.2">
      <c r="A129" t="s">
        <v>7031</v>
      </c>
    </row>
    <row r="130" spans="1:1" x14ac:dyDescent="0.2">
      <c r="A130" t="s">
        <v>7033</v>
      </c>
    </row>
    <row r="131" spans="1:1" x14ac:dyDescent="0.2">
      <c r="A131" t="s">
        <v>7039</v>
      </c>
    </row>
    <row r="132" spans="1:1" x14ac:dyDescent="0.2">
      <c r="A132" t="s">
        <v>7043</v>
      </c>
    </row>
    <row r="133" spans="1:1" x14ac:dyDescent="0.2">
      <c r="A133" t="s">
        <v>7044</v>
      </c>
    </row>
    <row r="134" spans="1:1" x14ac:dyDescent="0.2">
      <c r="A134" t="s">
        <v>7050</v>
      </c>
    </row>
    <row r="135" spans="1:1" x14ac:dyDescent="0.2">
      <c r="A135" t="s">
        <v>7057</v>
      </c>
    </row>
    <row r="136" spans="1:1" x14ac:dyDescent="0.2">
      <c r="A136" t="s">
        <v>7061</v>
      </c>
    </row>
    <row r="137" spans="1:1" x14ac:dyDescent="0.2">
      <c r="A137" t="s">
        <v>7062</v>
      </c>
    </row>
    <row r="138" spans="1:1" x14ac:dyDescent="0.2">
      <c r="A138" t="s">
        <v>7069</v>
      </c>
    </row>
    <row r="139" spans="1:1" x14ac:dyDescent="0.2">
      <c r="A139" t="s">
        <v>7075</v>
      </c>
    </row>
    <row r="140" spans="1:1" x14ac:dyDescent="0.2">
      <c r="A140" t="s">
        <v>7079</v>
      </c>
    </row>
    <row r="141" spans="1:1" x14ac:dyDescent="0.2">
      <c r="A141" t="s">
        <v>7084</v>
      </c>
    </row>
    <row r="142" spans="1:1" x14ac:dyDescent="0.2">
      <c r="A142" t="s">
        <v>7088</v>
      </c>
    </row>
    <row r="143" spans="1:1" x14ac:dyDescent="0.2">
      <c r="A143" t="s">
        <v>7103</v>
      </c>
    </row>
    <row r="144" spans="1:1" x14ac:dyDescent="0.2">
      <c r="A144" t="s">
        <v>7104</v>
      </c>
    </row>
    <row r="145" spans="1:1" x14ac:dyDescent="0.2">
      <c r="A145" t="s">
        <v>7105</v>
      </c>
    </row>
    <row r="146" spans="1:1" x14ac:dyDescent="0.2">
      <c r="A146" t="s">
        <v>7106</v>
      </c>
    </row>
    <row r="147" spans="1:1" x14ac:dyDescent="0.2">
      <c r="A147" t="s">
        <v>7107</v>
      </c>
    </row>
    <row r="148" spans="1:1" x14ac:dyDescent="0.2">
      <c r="A148" t="s">
        <v>7113</v>
      </c>
    </row>
    <row r="149" spans="1:1" x14ac:dyDescent="0.2">
      <c r="A149" t="s">
        <v>7121</v>
      </c>
    </row>
    <row r="150" spans="1:1" x14ac:dyDescent="0.2">
      <c r="A150" t="s">
        <v>7125</v>
      </c>
    </row>
    <row r="151" spans="1:1" x14ac:dyDescent="0.2">
      <c r="A151" t="s">
        <v>7128</v>
      </c>
    </row>
    <row r="152" spans="1:1" x14ac:dyDescent="0.2">
      <c r="A152" t="s">
        <v>7134</v>
      </c>
    </row>
    <row r="153" spans="1:1" x14ac:dyDescent="0.2">
      <c r="A153" t="s">
        <v>7140</v>
      </c>
    </row>
    <row r="154" spans="1:1" x14ac:dyDescent="0.2">
      <c r="A154" t="s">
        <v>7141</v>
      </c>
    </row>
    <row r="155" spans="1:1" x14ac:dyDescent="0.2">
      <c r="A155" t="s">
        <v>7143</v>
      </c>
    </row>
    <row r="156" spans="1:1" x14ac:dyDescent="0.2">
      <c r="A156" t="s">
        <v>7145</v>
      </c>
    </row>
    <row r="157" spans="1:1" x14ac:dyDescent="0.2">
      <c r="A157" t="s">
        <v>7154</v>
      </c>
    </row>
    <row r="158" spans="1:1" x14ac:dyDescent="0.2">
      <c r="A158" t="s">
        <v>7156</v>
      </c>
    </row>
    <row r="159" spans="1:1" x14ac:dyDescent="0.2">
      <c r="A159" t="s">
        <v>7162</v>
      </c>
    </row>
    <row r="160" spans="1:1" x14ac:dyDescent="0.2">
      <c r="A160" t="s">
        <v>7170</v>
      </c>
    </row>
    <row r="161" spans="1:1" x14ac:dyDescent="0.2">
      <c r="A161" t="s">
        <v>6980</v>
      </c>
    </row>
    <row r="162" spans="1:1" x14ac:dyDescent="0.2">
      <c r="A162" t="s">
        <v>6983</v>
      </c>
    </row>
    <row r="163" spans="1:1" x14ac:dyDescent="0.2">
      <c r="A163" t="s">
        <v>6984</v>
      </c>
    </row>
    <row r="164" spans="1:1" x14ac:dyDescent="0.2">
      <c r="A164" t="s">
        <v>6988</v>
      </c>
    </row>
    <row r="165" spans="1:1" x14ac:dyDescent="0.2">
      <c r="A165" t="s">
        <v>6989</v>
      </c>
    </row>
    <row r="166" spans="1:1" x14ac:dyDescent="0.2">
      <c r="A166" t="s">
        <v>6992</v>
      </c>
    </row>
    <row r="167" spans="1:1" x14ac:dyDescent="0.2">
      <c r="A167" t="s">
        <v>6993</v>
      </c>
    </row>
    <row r="168" spans="1:1" x14ac:dyDescent="0.2">
      <c r="A168" t="s">
        <v>6997</v>
      </c>
    </row>
    <row r="169" spans="1:1" x14ac:dyDescent="0.2">
      <c r="A169" t="s">
        <v>7003</v>
      </c>
    </row>
    <row r="170" spans="1:1" x14ac:dyDescent="0.2">
      <c r="A170" t="s">
        <v>7006</v>
      </c>
    </row>
    <row r="171" spans="1:1" x14ac:dyDescent="0.2">
      <c r="A171" t="s">
        <v>7008</v>
      </c>
    </row>
    <row r="172" spans="1:1" x14ac:dyDescent="0.2">
      <c r="A172" t="s">
        <v>7009</v>
      </c>
    </row>
    <row r="173" spans="1:1" x14ac:dyDescent="0.2">
      <c r="A173" t="s">
        <v>7013</v>
      </c>
    </row>
    <row r="174" spans="1:1" x14ac:dyDescent="0.2">
      <c r="A174" t="s">
        <v>7014</v>
      </c>
    </row>
    <row r="175" spans="1:1" x14ac:dyDescent="0.2">
      <c r="A175" t="s">
        <v>7015</v>
      </c>
    </row>
    <row r="176" spans="1:1" x14ac:dyDescent="0.2">
      <c r="A176" t="s">
        <v>7020</v>
      </c>
    </row>
    <row r="177" spans="1:1" x14ac:dyDescent="0.2">
      <c r="A177" t="s">
        <v>7021</v>
      </c>
    </row>
    <row r="178" spans="1:1" x14ac:dyDescent="0.2">
      <c r="A178" t="s">
        <v>7025</v>
      </c>
    </row>
    <row r="179" spans="1:1" x14ac:dyDescent="0.2">
      <c r="A179" t="s">
        <v>7028</v>
      </c>
    </row>
    <row r="180" spans="1:1" x14ac:dyDescent="0.2">
      <c r="A180" t="s">
        <v>7029</v>
      </c>
    </row>
    <row r="181" spans="1:1" x14ac:dyDescent="0.2">
      <c r="A181" t="s">
        <v>7035</v>
      </c>
    </row>
    <row r="182" spans="1:1" x14ac:dyDescent="0.2">
      <c r="A182" t="s">
        <v>7037</v>
      </c>
    </row>
    <row r="183" spans="1:1" x14ac:dyDescent="0.2">
      <c r="A183" t="s">
        <v>7040</v>
      </c>
    </row>
    <row r="184" spans="1:1" x14ac:dyDescent="0.2">
      <c r="A184" t="s">
        <v>7041</v>
      </c>
    </row>
    <row r="185" spans="1:1" x14ac:dyDescent="0.2">
      <c r="A185" t="s">
        <v>7045</v>
      </c>
    </row>
    <row r="186" spans="1:1" x14ac:dyDescent="0.2">
      <c r="A186" t="s">
        <v>7046</v>
      </c>
    </row>
    <row r="187" spans="1:1" x14ac:dyDescent="0.2">
      <c r="A187" t="s">
        <v>7054</v>
      </c>
    </row>
    <row r="188" spans="1:1" x14ac:dyDescent="0.2">
      <c r="A188" t="s">
        <v>7055</v>
      </c>
    </row>
    <row r="189" spans="1:1" x14ac:dyDescent="0.2">
      <c r="A189" t="s">
        <v>7058</v>
      </c>
    </row>
    <row r="190" spans="1:1" x14ac:dyDescent="0.2">
      <c r="A190" t="s">
        <v>7059</v>
      </c>
    </row>
    <row r="191" spans="1:1" x14ac:dyDescent="0.2">
      <c r="A191" t="s">
        <v>7064</v>
      </c>
    </row>
    <row r="192" spans="1:1" x14ac:dyDescent="0.2">
      <c r="A192" t="s">
        <v>7065</v>
      </c>
    </row>
    <row r="193" spans="1:1" x14ac:dyDescent="0.2">
      <c r="A193" t="s">
        <v>7071</v>
      </c>
    </row>
    <row r="194" spans="1:1" x14ac:dyDescent="0.2">
      <c r="A194" t="s">
        <v>7072</v>
      </c>
    </row>
    <row r="195" spans="1:1" x14ac:dyDescent="0.2">
      <c r="A195" t="s">
        <v>7073</v>
      </c>
    </row>
    <row r="196" spans="1:1" x14ac:dyDescent="0.2">
      <c r="A196" t="s">
        <v>7074</v>
      </c>
    </row>
    <row r="197" spans="1:1" x14ac:dyDescent="0.2">
      <c r="A197" t="s">
        <v>7076</v>
      </c>
    </row>
    <row r="198" spans="1:1" x14ac:dyDescent="0.2">
      <c r="A198" t="s">
        <v>7077</v>
      </c>
    </row>
    <row r="199" spans="1:1" x14ac:dyDescent="0.2">
      <c r="A199" t="s">
        <v>7081</v>
      </c>
    </row>
    <row r="200" spans="1:1" x14ac:dyDescent="0.2">
      <c r="A200" t="s">
        <v>7082</v>
      </c>
    </row>
    <row r="201" spans="1:1" x14ac:dyDescent="0.2">
      <c r="A201" t="s">
        <v>7085</v>
      </c>
    </row>
    <row r="202" spans="1:1" x14ac:dyDescent="0.2">
      <c r="A202" t="s">
        <v>7086</v>
      </c>
    </row>
    <row r="203" spans="1:1" x14ac:dyDescent="0.2">
      <c r="A203" t="s">
        <v>7087</v>
      </c>
    </row>
    <row r="204" spans="1:1" x14ac:dyDescent="0.2">
      <c r="A204" t="s">
        <v>7089</v>
      </c>
    </row>
    <row r="205" spans="1:1" x14ac:dyDescent="0.2">
      <c r="A205" t="s">
        <v>7090</v>
      </c>
    </row>
    <row r="206" spans="1:1" x14ac:dyDescent="0.2">
      <c r="A206" t="s">
        <v>7091</v>
      </c>
    </row>
    <row r="207" spans="1:1" x14ac:dyDescent="0.2">
      <c r="A207" t="s">
        <v>7092</v>
      </c>
    </row>
    <row r="208" spans="1:1" x14ac:dyDescent="0.2">
      <c r="A208" t="s">
        <v>7093</v>
      </c>
    </row>
    <row r="209" spans="1:1" x14ac:dyDescent="0.2">
      <c r="A209" t="s">
        <v>7094</v>
      </c>
    </row>
    <row r="210" spans="1:1" x14ac:dyDescent="0.2">
      <c r="A210" t="s">
        <v>7100</v>
      </c>
    </row>
    <row r="211" spans="1:1" x14ac:dyDescent="0.2">
      <c r="A211" t="s">
        <v>7101</v>
      </c>
    </row>
    <row r="212" spans="1:1" x14ac:dyDescent="0.2">
      <c r="A212" t="s">
        <v>7110</v>
      </c>
    </row>
    <row r="213" spans="1:1" x14ac:dyDescent="0.2">
      <c r="A213" t="s">
        <v>7116</v>
      </c>
    </row>
    <row r="214" spans="1:1" x14ac:dyDescent="0.2">
      <c r="A214" t="s">
        <v>7117</v>
      </c>
    </row>
    <row r="215" spans="1:1" x14ac:dyDescent="0.2">
      <c r="A215" t="s">
        <v>7118</v>
      </c>
    </row>
    <row r="216" spans="1:1" x14ac:dyDescent="0.2">
      <c r="A216" t="s">
        <v>7119</v>
      </c>
    </row>
    <row r="217" spans="1:1" x14ac:dyDescent="0.2">
      <c r="A217" t="s">
        <v>7123</v>
      </c>
    </row>
    <row r="218" spans="1:1" x14ac:dyDescent="0.2">
      <c r="A218" t="s">
        <v>7124</v>
      </c>
    </row>
    <row r="219" spans="1:1" x14ac:dyDescent="0.2">
      <c r="A219" t="s">
        <v>7126</v>
      </c>
    </row>
    <row r="220" spans="1:1" x14ac:dyDescent="0.2">
      <c r="A220" t="s">
        <v>7127</v>
      </c>
    </row>
    <row r="221" spans="1:1" x14ac:dyDescent="0.2">
      <c r="A221" t="s">
        <v>7130</v>
      </c>
    </row>
    <row r="222" spans="1:1" x14ac:dyDescent="0.2">
      <c r="A222" t="s">
        <v>7131</v>
      </c>
    </row>
    <row r="223" spans="1:1" x14ac:dyDescent="0.2">
      <c r="A223" t="s">
        <v>7132</v>
      </c>
    </row>
    <row r="224" spans="1:1" x14ac:dyDescent="0.2">
      <c r="A224" t="s">
        <v>7136</v>
      </c>
    </row>
    <row r="225" spans="1:1" x14ac:dyDescent="0.2">
      <c r="A225" t="s">
        <v>7137</v>
      </c>
    </row>
    <row r="226" spans="1:1" x14ac:dyDescent="0.2">
      <c r="A226" t="s">
        <v>7138</v>
      </c>
    </row>
    <row r="227" spans="1:1" x14ac:dyDescent="0.2">
      <c r="A227" t="s">
        <v>7142</v>
      </c>
    </row>
    <row r="228" spans="1:1" x14ac:dyDescent="0.2">
      <c r="A228" t="s">
        <v>7144</v>
      </c>
    </row>
    <row r="229" spans="1:1" x14ac:dyDescent="0.2">
      <c r="A229" t="s">
        <v>7146</v>
      </c>
    </row>
    <row r="230" spans="1:1" x14ac:dyDescent="0.2">
      <c r="A230" t="s">
        <v>7147</v>
      </c>
    </row>
    <row r="231" spans="1:1" x14ac:dyDescent="0.2">
      <c r="A231" t="s">
        <v>7149</v>
      </c>
    </row>
    <row r="232" spans="1:1" x14ac:dyDescent="0.2">
      <c r="A232" t="s">
        <v>7151</v>
      </c>
    </row>
    <row r="233" spans="1:1" x14ac:dyDescent="0.2">
      <c r="A233" t="s">
        <v>7152</v>
      </c>
    </row>
    <row r="234" spans="1:1" x14ac:dyDescent="0.2">
      <c r="A234" t="s">
        <v>7155</v>
      </c>
    </row>
    <row r="235" spans="1:1" x14ac:dyDescent="0.2">
      <c r="A235" t="s">
        <v>7158</v>
      </c>
    </row>
    <row r="236" spans="1:1" x14ac:dyDescent="0.2">
      <c r="A236" t="s">
        <v>7167</v>
      </c>
    </row>
    <row r="237" spans="1:1" x14ac:dyDescent="0.2">
      <c r="A237" t="s">
        <v>7168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79998168889431442"/>
  </sheetPr>
  <dimension ref="A1:J51"/>
  <sheetViews>
    <sheetView showGridLines="0" zoomScale="130" zoomScaleNormal="130" workbookViewId="0">
      <pane ySplit="2" topLeftCell="A3" activePane="bottomLeft" state="frozen"/>
      <selection pane="bottomLeft" activeCell="A3" sqref="A3"/>
    </sheetView>
  </sheetViews>
  <sheetFormatPr baseColWidth="10" defaultColWidth="0" defaultRowHeight="11.25" x14ac:dyDescent="0.2"/>
  <cols>
    <col min="1" max="1" width="4.7109375" style="68" customWidth="1"/>
    <col min="2" max="2" width="13.85546875" style="27" customWidth="1"/>
    <col min="3" max="3" width="29.42578125" style="27" customWidth="1"/>
    <col min="4" max="4" width="3.5703125" style="33" customWidth="1"/>
    <col min="5" max="5" width="11.7109375" style="34" bestFit="1" customWidth="1"/>
    <col min="6" max="6" width="21.42578125" style="36" customWidth="1"/>
    <col min="7" max="7" width="91.5703125" style="37" customWidth="1"/>
    <col min="8" max="8" width="2" style="1" customWidth="1"/>
    <col min="9" max="10" width="0" style="1" hidden="1" customWidth="1"/>
    <col min="11" max="16384" width="10.85546875" style="1" hidden="1"/>
  </cols>
  <sheetData>
    <row r="1" spans="1:7" s="68" customFormat="1" ht="33" customHeight="1" x14ac:dyDescent="0.2">
      <c r="B1" s="96"/>
      <c r="C1" s="96"/>
      <c r="D1" s="97"/>
      <c r="E1" s="98"/>
      <c r="F1" s="99"/>
      <c r="G1" s="100"/>
    </row>
    <row r="2" spans="1:7" s="35" customFormat="1" ht="22.5" x14ac:dyDescent="0.2">
      <c r="A2" s="101"/>
      <c r="B2" s="102" t="s">
        <v>4249</v>
      </c>
      <c r="C2" s="163" t="s">
        <v>3243</v>
      </c>
      <c r="D2" s="102" t="s">
        <v>3249</v>
      </c>
      <c r="E2" s="102" t="s">
        <v>3244</v>
      </c>
      <c r="F2" s="102" t="s">
        <v>3248</v>
      </c>
      <c r="G2" s="102" t="s">
        <v>3245</v>
      </c>
    </row>
    <row r="3" spans="1:7" ht="22.5" x14ac:dyDescent="0.2">
      <c r="B3" s="253" t="s">
        <v>4250</v>
      </c>
      <c r="C3" s="164" t="s">
        <v>3355</v>
      </c>
      <c r="D3" s="165">
        <v>1</v>
      </c>
      <c r="E3" s="166" t="s">
        <v>3242</v>
      </c>
      <c r="F3" s="167" t="s">
        <v>3247</v>
      </c>
      <c r="G3" s="168" t="s">
        <v>4251</v>
      </c>
    </row>
    <row r="4" spans="1:7" ht="22.5" x14ac:dyDescent="0.2">
      <c r="B4" s="253"/>
      <c r="C4" s="164" t="s">
        <v>3356</v>
      </c>
      <c r="D4" s="165">
        <v>2</v>
      </c>
      <c r="E4" s="166" t="s">
        <v>3242</v>
      </c>
      <c r="F4" s="167" t="s">
        <v>3253</v>
      </c>
      <c r="G4" s="168" t="s">
        <v>4252</v>
      </c>
    </row>
    <row r="5" spans="1:7" x14ac:dyDescent="0.2">
      <c r="B5" s="253"/>
      <c r="C5" s="169" t="s">
        <v>2</v>
      </c>
      <c r="D5" s="165">
        <v>3</v>
      </c>
      <c r="E5" s="170" t="s">
        <v>3246</v>
      </c>
      <c r="F5" s="167" t="s">
        <v>3279</v>
      </c>
      <c r="G5" s="168" t="s">
        <v>4253</v>
      </c>
    </row>
    <row r="6" spans="1:7" x14ac:dyDescent="0.2">
      <c r="B6" s="253"/>
      <c r="C6" s="169" t="s">
        <v>3233</v>
      </c>
      <c r="D6" s="165">
        <v>4</v>
      </c>
      <c r="E6" s="170" t="s">
        <v>3246</v>
      </c>
      <c r="F6" s="167" t="s">
        <v>3247</v>
      </c>
      <c r="G6" s="168" t="s">
        <v>3251</v>
      </c>
    </row>
    <row r="7" spans="1:7" ht="22.5" x14ac:dyDescent="0.2">
      <c r="B7" s="253"/>
      <c r="C7" s="169" t="s">
        <v>3</v>
      </c>
      <c r="D7" s="165">
        <v>5</v>
      </c>
      <c r="E7" s="170" t="s">
        <v>3246</v>
      </c>
      <c r="F7" s="167" t="s">
        <v>3253</v>
      </c>
      <c r="G7" s="168" t="s">
        <v>3252</v>
      </c>
    </row>
    <row r="8" spans="1:7" x14ac:dyDescent="0.2">
      <c r="B8" s="253"/>
      <c r="C8" s="169" t="s">
        <v>4</v>
      </c>
      <c r="D8" s="165">
        <v>6</v>
      </c>
      <c r="E8" s="170" t="s">
        <v>3246</v>
      </c>
      <c r="F8" s="167" t="s">
        <v>3253</v>
      </c>
      <c r="G8" s="168" t="s">
        <v>3254</v>
      </c>
    </row>
    <row r="9" spans="1:7" x14ac:dyDescent="0.2">
      <c r="B9" s="253"/>
      <c r="C9" s="169" t="s">
        <v>5</v>
      </c>
      <c r="D9" s="165">
        <v>7</v>
      </c>
      <c r="E9" s="170" t="s">
        <v>3246</v>
      </c>
      <c r="F9" s="167" t="s">
        <v>3253</v>
      </c>
      <c r="G9" s="168" t="s">
        <v>3255</v>
      </c>
    </row>
    <row r="10" spans="1:7" x14ac:dyDescent="0.2">
      <c r="B10" s="253"/>
      <c r="C10" s="169" t="s">
        <v>6</v>
      </c>
      <c r="D10" s="165">
        <v>8</v>
      </c>
      <c r="E10" s="170" t="s">
        <v>3246</v>
      </c>
      <c r="F10" s="167" t="s">
        <v>3279</v>
      </c>
      <c r="G10" s="168" t="s">
        <v>3256</v>
      </c>
    </row>
    <row r="11" spans="1:7" x14ac:dyDescent="0.2">
      <c r="B11" s="253"/>
      <c r="C11" s="169" t="s">
        <v>3318</v>
      </c>
      <c r="D11" s="165">
        <v>9</v>
      </c>
      <c r="E11" s="170" t="s">
        <v>3246</v>
      </c>
      <c r="F11" s="167" t="s">
        <v>3247</v>
      </c>
      <c r="G11" s="168" t="s">
        <v>4254</v>
      </c>
    </row>
    <row r="12" spans="1:7" ht="22.5" x14ac:dyDescent="0.2">
      <c r="B12" s="253"/>
      <c r="C12" s="169" t="s">
        <v>3319</v>
      </c>
      <c r="D12" s="165">
        <v>10</v>
      </c>
      <c r="E12" s="170" t="s">
        <v>3246</v>
      </c>
      <c r="F12" s="167" t="s">
        <v>3253</v>
      </c>
      <c r="G12" s="168" t="s">
        <v>4255</v>
      </c>
    </row>
    <row r="13" spans="1:7" ht="22.5" x14ac:dyDescent="0.2">
      <c r="B13" s="253"/>
      <c r="C13" s="169" t="s">
        <v>3320</v>
      </c>
      <c r="D13" s="165">
        <v>11</v>
      </c>
      <c r="E13" s="170" t="s">
        <v>3246</v>
      </c>
      <c r="F13" s="167" t="s">
        <v>3247</v>
      </c>
      <c r="G13" s="168" t="s">
        <v>4256</v>
      </c>
    </row>
    <row r="14" spans="1:7" ht="22.5" x14ac:dyDescent="0.2">
      <c r="B14" s="253"/>
      <c r="C14" s="169" t="s">
        <v>3321</v>
      </c>
      <c r="D14" s="165">
        <v>12</v>
      </c>
      <c r="E14" s="170" t="s">
        <v>3246</v>
      </c>
      <c r="F14" s="167" t="s">
        <v>3253</v>
      </c>
      <c r="G14" s="168" t="s">
        <v>4257</v>
      </c>
    </row>
    <row r="15" spans="1:7" x14ac:dyDescent="0.2">
      <c r="B15" s="253"/>
      <c r="C15" s="169" t="s">
        <v>7</v>
      </c>
      <c r="D15" s="165">
        <v>13</v>
      </c>
      <c r="E15" s="170" t="s">
        <v>3246</v>
      </c>
      <c r="F15" s="167" t="s">
        <v>3253</v>
      </c>
      <c r="G15" s="168" t="s">
        <v>3257</v>
      </c>
    </row>
    <row r="16" spans="1:7" x14ac:dyDescent="0.2">
      <c r="B16" s="253"/>
      <c r="C16" s="164" t="s">
        <v>3358</v>
      </c>
      <c r="D16" s="165">
        <v>14</v>
      </c>
      <c r="E16" s="166" t="s">
        <v>3242</v>
      </c>
      <c r="F16" s="167" t="s">
        <v>3247</v>
      </c>
      <c r="G16" s="168" t="s">
        <v>4258</v>
      </c>
    </row>
    <row r="17" spans="2:7" ht="22.5" x14ac:dyDescent="0.2">
      <c r="B17" s="253"/>
      <c r="C17" s="164" t="s">
        <v>18</v>
      </c>
      <c r="D17" s="165">
        <v>15</v>
      </c>
      <c r="E17" s="166" t="s">
        <v>3242</v>
      </c>
      <c r="F17" s="167" t="s">
        <v>3247</v>
      </c>
      <c r="G17" s="168" t="s">
        <v>4259</v>
      </c>
    </row>
    <row r="18" spans="2:7" ht="22.5" x14ac:dyDescent="0.2">
      <c r="B18" s="253"/>
      <c r="C18" s="164" t="s">
        <v>3359</v>
      </c>
      <c r="D18" s="165">
        <v>16</v>
      </c>
      <c r="E18" s="166" t="s">
        <v>3242</v>
      </c>
      <c r="F18" s="167" t="s">
        <v>3247</v>
      </c>
      <c r="G18" s="168" t="s">
        <v>4260</v>
      </c>
    </row>
    <row r="19" spans="2:7" ht="22.5" x14ac:dyDescent="0.2">
      <c r="B19" s="253"/>
      <c r="C19" s="164" t="s">
        <v>3360</v>
      </c>
      <c r="D19" s="165">
        <v>17</v>
      </c>
      <c r="E19" s="166" t="s">
        <v>3242</v>
      </c>
      <c r="F19" s="167" t="s">
        <v>3247</v>
      </c>
      <c r="G19" s="168" t="s">
        <v>4261</v>
      </c>
    </row>
    <row r="20" spans="2:7" ht="22.5" x14ac:dyDescent="0.2">
      <c r="B20" s="253"/>
      <c r="C20" s="169" t="s">
        <v>8</v>
      </c>
      <c r="D20" s="165">
        <v>18</v>
      </c>
      <c r="E20" s="170" t="s">
        <v>2809</v>
      </c>
      <c r="F20" s="167" t="s">
        <v>3250</v>
      </c>
      <c r="G20" s="168" t="s">
        <v>4262</v>
      </c>
    </row>
    <row r="21" spans="2:7" ht="33.75" x14ac:dyDescent="0.2">
      <c r="B21" s="253"/>
      <c r="C21" s="169" t="s">
        <v>3261</v>
      </c>
      <c r="D21" s="165">
        <v>19</v>
      </c>
      <c r="E21" s="170" t="s">
        <v>2809</v>
      </c>
      <c r="F21" s="167" t="s">
        <v>3250</v>
      </c>
      <c r="G21" s="168" t="s">
        <v>4263</v>
      </c>
    </row>
    <row r="22" spans="2:7" ht="33.75" x14ac:dyDescent="0.2">
      <c r="B22" s="253"/>
      <c r="C22" s="169" t="s">
        <v>3285</v>
      </c>
      <c r="D22" s="165">
        <v>20</v>
      </c>
      <c r="E22" s="170" t="s">
        <v>2809</v>
      </c>
      <c r="F22" s="167" t="s">
        <v>3250</v>
      </c>
      <c r="G22" s="168" t="s">
        <v>4263</v>
      </c>
    </row>
    <row r="23" spans="2:7" ht="22.5" x14ac:dyDescent="0.2">
      <c r="B23" s="253"/>
      <c r="C23" s="171" t="s">
        <v>3228</v>
      </c>
      <c r="D23" s="165">
        <v>21</v>
      </c>
      <c r="E23" s="170" t="s">
        <v>2809</v>
      </c>
      <c r="F23" s="167" t="s">
        <v>3250</v>
      </c>
      <c r="G23" s="168" t="s">
        <v>4264</v>
      </c>
    </row>
    <row r="24" spans="2:7" x14ac:dyDescent="0.2">
      <c r="B24" s="254" t="s">
        <v>1</v>
      </c>
      <c r="C24" s="164" t="s">
        <v>3361</v>
      </c>
      <c r="D24" s="165">
        <v>22</v>
      </c>
      <c r="E24" s="166" t="s">
        <v>3242</v>
      </c>
      <c r="F24" s="167" t="s">
        <v>3279</v>
      </c>
      <c r="G24" s="168" t="s">
        <v>7231</v>
      </c>
    </row>
    <row r="25" spans="2:7" x14ac:dyDescent="0.2">
      <c r="B25" s="254"/>
      <c r="C25" s="164" t="s">
        <v>4316</v>
      </c>
      <c r="D25" s="165">
        <v>23</v>
      </c>
      <c r="E25" s="170" t="s">
        <v>3246</v>
      </c>
      <c r="F25" s="167" t="s">
        <v>3279</v>
      </c>
      <c r="G25" s="168" t="s">
        <v>7236</v>
      </c>
    </row>
    <row r="26" spans="2:7" ht="45" x14ac:dyDescent="0.2">
      <c r="B26" s="254"/>
      <c r="C26" s="164" t="s">
        <v>4265</v>
      </c>
      <c r="D26" s="165">
        <v>24</v>
      </c>
      <c r="E26" s="166" t="s">
        <v>3242</v>
      </c>
      <c r="F26" s="167" t="s">
        <v>3247</v>
      </c>
      <c r="G26" s="168" t="s">
        <v>4266</v>
      </c>
    </row>
    <row r="27" spans="2:7" ht="22.5" x14ac:dyDescent="0.2">
      <c r="B27" s="254"/>
      <c r="C27" s="164" t="s">
        <v>4267</v>
      </c>
      <c r="D27" s="165">
        <v>25</v>
      </c>
      <c r="E27" s="166" t="s">
        <v>3242</v>
      </c>
      <c r="F27" s="167" t="s">
        <v>3247</v>
      </c>
      <c r="G27" s="168" t="s">
        <v>4268</v>
      </c>
    </row>
    <row r="28" spans="2:7" ht="22.5" x14ac:dyDescent="0.2">
      <c r="B28" s="254"/>
      <c r="C28" s="164" t="s">
        <v>3362</v>
      </c>
      <c r="D28" s="165">
        <v>26</v>
      </c>
      <c r="E28" s="166" t="s">
        <v>3242</v>
      </c>
      <c r="F28" s="167" t="s">
        <v>3247</v>
      </c>
      <c r="G28" s="168" t="s">
        <v>4269</v>
      </c>
    </row>
    <row r="29" spans="2:7" ht="22.5" x14ac:dyDescent="0.2">
      <c r="B29" s="254"/>
      <c r="C29" s="164" t="s">
        <v>4270</v>
      </c>
      <c r="D29" s="165">
        <v>27</v>
      </c>
      <c r="E29" s="166" t="s">
        <v>3242</v>
      </c>
      <c r="F29" s="167" t="s">
        <v>3247</v>
      </c>
      <c r="G29" s="168" t="s">
        <v>4271</v>
      </c>
    </row>
    <row r="30" spans="2:7" x14ac:dyDescent="0.2">
      <c r="B30" s="254"/>
      <c r="C30" s="164" t="s">
        <v>7232</v>
      </c>
      <c r="D30" s="165">
        <v>28</v>
      </c>
      <c r="E30" s="166" t="s">
        <v>3242</v>
      </c>
      <c r="F30" s="167" t="s">
        <v>3247</v>
      </c>
      <c r="G30" s="168" t="s">
        <v>3259</v>
      </c>
    </row>
    <row r="31" spans="2:7" ht="22.5" x14ac:dyDescent="0.2">
      <c r="B31" s="254"/>
      <c r="C31" s="164" t="s">
        <v>3901</v>
      </c>
      <c r="D31" s="165">
        <v>29</v>
      </c>
      <c r="E31" s="166" t="s">
        <v>3242</v>
      </c>
      <c r="F31" s="167" t="s">
        <v>3247</v>
      </c>
      <c r="G31" s="168" t="s">
        <v>3258</v>
      </c>
    </row>
    <row r="32" spans="2:7" ht="22.5" x14ac:dyDescent="0.2">
      <c r="B32" s="254"/>
      <c r="C32" s="164" t="s">
        <v>3366</v>
      </c>
      <c r="D32" s="165">
        <v>30</v>
      </c>
      <c r="E32" s="166" t="s">
        <v>3242</v>
      </c>
      <c r="F32" s="167" t="s">
        <v>3247</v>
      </c>
      <c r="G32" s="172" t="s">
        <v>4272</v>
      </c>
    </row>
    <row r="33" spans="2:7" ht="22.5" x14ac:dyDescent="0.2">
      <c r="B33" s="254"/>
      <c r="C33" s="164" t="s">
        <v>3280</v>
      </c>
      <c r="D33" s="165">
        <v>31</v>
      </c>
      <c r="E33" s="166" t="s">
        <v>3242</v>
      </c>
      <c r="F33" s="167" t="s">
        <v>3247</v>
      </c>
      <c r="G33" s="168" t="s">
        <v>4273</v>
      </c>
    </row>
    <row r="34" spans="2:7" x14ac:dyDescent="0.2">
      <c r="B34" s="254"/>
      <c r="C34" s="169" t="s">
        <v>3714</v>
      </c>
      <c r="D34" s="165">
        <v>32</v>
      </c>
      <c r="E34" s="170" t="s">
        <v>2809</v>
      </c>
      <c r="F34" s="167" t="s">
        <v>3250</v>
      </c>
      <c r="G34" s="168" t="s">
        <v>4274</v>
      </c>
    </row>
    <row r="35" spans="2:7" ht="22.5" x14ac:dyDescent="0.2">
      <c r="B35" s="254"/>
      <c r="C35" s="171" t="s">
        <v>3228</v>
      </c>
      <c r="D35" s="165">
        <v>33</v>
      </c>
      <c r="E35" s="170" t="s">
        <v>2809</v>
      </c>
      <c r="F35" s="167" t="s">
        <v>3250</v>
      </c>
      <c r="G35" s="168" t="s">
        <v>4275</v>
      </c>
    </row>
    <row r="36" spans="2:7" ht="22.5" x14ac:dyDescent="0.2">
      <c r="B36" s="255" t="s">
        <v>4276</v>
      </c>
      <c r="C36" s="169" t="s">
        <v>4297</v>
      </c>
      <c r="D36" s="165">
        <v>34</v>
      </c>
      <c r="E36" s="166" t="s">
        <v>3242</v>
      </c>
      <c r="F36" s="167" t="s">
        <v>3279</v>
      </c>
      <c r="G36" s="168" t="s">
        <v>3281</v>
      </c>
    </row>
    <row r="37" spans="2:7" ht="33.75" x14ac:dyDescent="0.2">
      <c r="B37" s="255"/>
      <c r="C37" s="169" t="s">
        <v>4302</v>
      </c>
      <c r="D37" s="165">
        <v>35</v>
      </c>
      <c r="E37" s="177" t="s">
        <v>4299</v>
      </c>
      <c r="F37" s="167" t="s">
        <v>3279</v>
      </c>
      <c r="G37" s="172" t="s">
        <v>4277</v>
      </c>
    </row>
    <row r="38" spans="2:7" x14ac:dyDescent="0.2">
      <c r="B38" s="255"/>
      <c r="C38" s="171" t="s">
        <v>4296</v>
      </c>
      <c r="D38" s="165">
        <v>36</v>
      </c>
      <c r="E38" s="170" t="s">
        <v>2809</v>
      </c>
      <c r="F38" s="167" t="s">
        <v>3250</v>
      </c>
      <c r="G38" s="168" t="s">
        <v>4278</v>
      </c>
    </row>
    <row r="39" spans="2:7" x14ac:dyDescent="0.2">
      <c r="B39" s="255"/>
      <c r="C39" s="169" t="s">
        <v>9</v>
      </c>
      <c r="D39" s="165">
        <v>37</v>
      </c>
      <c r="E39" s="170" t="s">
        <v>3246</v>
      </c>
      <c r="F39" s="167" t="s">
        <v>3279</v>
      </c>
      <c r="G39" s="168" t="s">
        <v>4279</v>
      </c>
    </row>
    <row r="40" spans="2:7" x14ac:dyDescent="0.2">
      <c r="B40" s="255"/>
      <c r="C40" s="169" t="s">
        <v>4291</v>
      </c>
      <c r="D40" s="165">
        <v>38</v>
      </c>
      <c r="E40" s="170" t="s">
        <v>3246</v>
      </c>
      <c r="F40" s="167" t="s">
        <v>3279</v>
      </c>
      <c r="G40" s="168" t="s">
        <v>4280</v>
      </c>
    </row>
    <row r="41" spans="2:7" x14ac:dyDescent="0.2">
      <c r="B41" s="255"/>
      <c r="C41" s="169" t="s">
        <v>10</v>
      </c>
      <c r="D41" s="165">
        <v>39</v>
      </c>
      <c r="E41" s="170" t="s">
        <v>3246</v>
      </c>
      <c r="F41" s="167" t="s">
        <v>3279</v>
      </c>
      <c r="G41" s="168" t="s">
        <v>4281</v>
      </c>
    </row>
    <row r="42" spans="2:7" x14ac:dyDescent="0.2">
      <c r="B42" s="255"/>
      <c r="C42" s="169" t="s">
        <v>4292</v>
      </c>
      <c r="D42" s="165">
        <v>40</v>
      </c>
      <c r="E42" s="170" t="s">
        <v>3246</v>
      </c>
      <c r="F42" s="167" t="s">
        <v>3279</v>
      </c>
      <c r="G42" s="168" t="s">
        <v>4282</v>
      </c>
    </row>
    <row r="43" spans="2:7" x14ac:dyDescent="0.2">
      <c r="B43" s="255"/>
      <c r="C43" s="169" t="s">
        <v>4293</v>
      </c>
      <c r="D43" s="165">
        <v>41</v>
      </c>
      <c r="E43" s="170" t="s">
        <v>3246</v>
      </c>
      <c r="F43" s="167" t="s">
        <v>3279</v>
      </c>
      <c r="G43" s="168" t="s">
        <v>4283</v>
      </c>
    </row>
    <row r="44" spans="2:7" ht="33.75" x14ac:dyDescent="0.2">
      <c r="B44" s="255"/>
      <c r="C44" s="169" t="s">
        <v>4300</v>
      </c>
      <c r="D44" s="165">
        <v>42</v>
      </c>
      <c r="E44" s="177" t="s">
        <v>4299</v>
      </c>
      <c r="F44" s="167" t="s">
        <v>3279</v>
      </c>
      <c r="G44" s="172" t="s">
        <v>4284</v>
      </c>
    </row>
    <row r="45" spans="2:7" ht="22.5" x14ac:dyDescent="0.2">
      <c r="B45" s="255"/>
      <c r="C45" s="174" t="s">
        <v>4294</v>
      </c>
      <c r="D45" s="165">
        <v>43</v>
      </c>
      <c r="E45" s="170" t="s">
        <v>2809</v>
      </c>
      <c r="F45" s="167" t="s">
        <v>3250</v>
      </c>
      <c r="G45" s="168" t="s">
        <v>4285</v>
      </c>
    </row>
    <row r="46" spans="2:7" ht="22.5" x14ac:dyDescent="0.2">
      <c r="B46" s="255"/>
      <c r="C46" s="169" t="s">
        <v>4301</v>
      </c>
      <c r="D46" s="165">
        <v>44</v>
      </c>
      <c r="E46" s="170" t="s">
        <v>3246</v>
      </c>
      <c r="F46" s="167" t="s">
        <v>3279</v>
      </c>
      <c r="G46" s="168" t="s">
        <v>4286</v>
      </c>
    </row>
    <row r="47" spans="2:7" ht="22.5" x14ac:dyDescent="0.2">
      <c r="B47" s="255"/>
      <c r="C47" s="169" t="s">
        <v>7233</v>
      </c>
      <c r="D47" s="165">
        <v>45</v>
      </c>
      <c r="E47" s="170"/>
      <c r="F47" s="167" t="s">
        <v>7234</v>
      </c>
      <c r="G47" s="168" t="s">
        <v>7235</v>
      </c>
    </row>
    <row r="48" spans="2:7" x14ac:dyDescent="0.2">
      <c r="B48" s="255"/>
      <c r="C48" s="175" t="s">
        <v>4295</v>
      </c>
      <c r="D48" s="165">
        <v>46</v>
      </c>
      <c r="E48" s="170" t="s">
        <v>2809</v>
      </c>
      <c r="F48" s="167" t="s">
        <v>3250</v>
      </c>
      <c r="G48" s="168" t="s">
        <v>4287</v>
      </c>
    </row>
    <row r="49" spans="2:7" ht="33.75" x14ac:dyDescent="0.2">
      <c r="B49" s="255"/>
      <c r="C49" s="169" t="s">
        <v>4298</v>
      </c>
      <c r="D49" s="165">
        <v>47</v>
      </c>
      <c r="E49" s="170" t="s">
        <v>2809</v>
      </c>
      <c r="F49" s="167" t="s">
        <v>3250</v>
      </c>
      <c r="G49" s="168" t="s">
        <v>4288</v>
      </c>
    </row>
    <row r="50" spans="2:7" ht="22.5" x14ac:dyDescent="0.2">
      <c r="B50" s="255"/>
      <c r="C50" s="171" t="s">
        <v>3688</v>
      </c>
      <c r="D50" s="165">
        <v>48</v>
      </c>
      <c r="E50" s="170" t="s">
        <v>2809</v>
      </c>
      <c r="F50" s="167" t="s">
        <v>3250</v>
      </c>
      <c r="G50" s="168" t="s">
        <v>4289</v>
      </c>
    </row>
    <row r="51" spans="2:7" x14ac:dyDescent="0.2">
      <c r="B51" s="176"/>
      <c r="C51" s="173" t="s">
        <v>4290</v>
      </c>
      <c r="D51" s="165">
        <v>49</v>
      </c>
      <c r="E51" s="170" t="s">
        <v>3246</v>
      </c>
      <c r="F51" s="167" t="s">
        <v>3253</v>
      </c>
      <c r="G51" s="168" t="s">
        <v>3268</v>
      </c>
    </row>
  </sheetData>
  <sheetProtection autoFilter="0"/>
  <autoFilter ref="B2:G44" xr:uid="{00000000-0009-0000-0000-000001000000}"/>
  <mergeCells count="3">
    <mergeCell ref="B3:B23"/>
    <mergeCell ref="B24:B35"/>
    <mergeCell ref="B36:B5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8" tint="0.79998168889431442"/>
  </sheetPr>
  <dimension ref="A1:F422"/>
  <sheetViews>
    <sheetView showGridLines="0" showRowColHeaders="0" zoomScale="70" zoomScaleNormal="70" workbookViewId="0">
      <pane xSplit="2" ySplit="4" topLeftCell="C5" activePane="bottomRight" state="frozen"/>
      <selection pane="topRight" activeCell="E1" sqref="E1"/>
      <selection pane="bottomLeft" activeCell="A5" sqref="A5"/>
      <selection pane="bottomRight"/>
    </sheetView>
  </sheetViews>
  <sheetFormatPr baseColWidth="10" defaultColWidth="0" defaultRowHeight="0" customHeight="1" zeroHeight="1" x14ac:dyDescent="0.2"/>
  <cols>
    <col min="1" max="1" width="4.5703125" style="67" customWidth="1"/>
    <col min="2" max="2" width="13.42578125" style="38" customWidth="1"/>
    <col min="3" max="3" width="162.28515625" style="2" bestFit="1" customWidth="1"/>
    <col min="4" max="4" width="3.5703125" style="2" customWidth="1"/>
    <col min="5" max="6" width="0" style="2" hidden="1" customWidth="1"/>
    <col min="7" max="16384" width="10.85546875" style="2" hidden="1"/>
  </cols>
  <sheetData>
    <row r="1" spans="2:3" s="67" customFormat="1" ht="30" customHeight="1" x14ac:dyDescent="0.2">
      <c r="B1" s="103"/>
    </row>
    <row r="2" spans="2:3" ht="15" customHeight="1" x14ac:dyDescent="0.2">
      <c r="B2" s="256" t="s">
        <v>2810</v>
      </c>
      <c r="C2" s="256"/>
    </row>
    <row r="3" spans="2:3" ht="15" customHeight="1" thickBot="1" x14ac:dyDescent="0.25">
      <c r="B3" s="104"/>
      <c r="C3" s="105"/>
    </row>
    <row r="4" spans="2:3" ht="15" customHeight="1" thickBot="1" x14ac:dyDescent="0.25">
      <c r="B4" s="108" t="s">
        <v>51</v>
      </c>
      <c r="C4" s="109" t="s">
        <v>52</v>
      </c>
    </row>
    <row r="5" spans="2:3" ht="15" customHeight="1" x14ac:dyDescent="0.2">
      <c r="B5" s="106">
        <v>111</v>
      </c>
      <c r="C5" s="107" t="s">
        <v>2811</v>
      </c>
    </row>
    <row r="6" spans="2:3" ht="15" customHeight="1" x14ac:dyDescent="0.2">
      <c r="B6" s="106">
        <v>112</v>
      </c>
      <c r="C6" s="107" t="s">
        <v>2812</v>
      </c>
    </row>
    <row r="7" spans="2:3" ht="15" customHeight="1" x14ac:dyDescent="0.2">
      <c r="B7" s="106">
        <v>113</v>
      </c>
      <c r="C7" s="107" t="s">
        <v>2813</v>
      </c>
    </row>
    <row r="8" spans="2:3" ht="15" customHeight="1" x14ac:dyDescent="0.2">
      <c r="B8" s="106">
        <v>114</v>
      </c>
      <c r="C8" s="107" t="s">
        <v>2814</v>
      </c>
    </row>
    <row r="9" spans="2:3" ht="15" customHeight="1" x14ac:dyDescent="0.2">
      <c r="B9" s="106">
        <v>115</v>
      </c>
      <c r="C9" s="107" t="s">
        <v>2815</v>
      </c>
    </row>
    <row r="10" spans="2:3" ht="15" customHeight="1" x14ac:dyDescent="0.2">
      <c r="B10" s="106">
        <v>116</v>
      </c>
      <c r="C10" s="107" t="s">
        <v>2816</v>
      </c>
    </row>
    <row r="11" spans="2:3" ht="15" customHeight="1" x14ac:dyDescent="0.2">
      <c r="B11" s="106">
        <v>119</v>
      </c>
      <c r="C11" s="107" t="s">
        <v>2817</v>
      </c>
    </row>
    <row r="12" spans="2:3" ht="15" customHeight="1" x14ac:dyDescent="0.2">
      <c r="B12" s="106">
        <v>121</v>
      </c>
      <c r="C12" s="107" t="s">
        <v>2818</v>
      </c>
    </row>
    <row r="13" spans="2:3" ht="15" customHeight="1" x14ac:dyDescent="0.2">
      <c r="B13" s="106">
        <v>122</v>
      </c>
      <c r="C13" s="107" t="s">
        <v>2819</v>
      </c>
    </row>
    <row r="14" spans="2:3" ht="15" customHeight="1" x14ac:dyDescent="0.2">
      <c r="B14" s="106">
        <v>123</v>
      </c>
      <c r="C14" s="107" t="s">
        <v>2820</v>
      </c>
    </row>
    <row r="15" spans="2:3" ht="15" customHeight="1" x14ac:dyDescent="0.2">
      <c r="B15" s="106">
        <v>124</v>
      </c>
      <c r="C15" s="107" t="s">
        <v>2821</v>
      </c>
    </row>
    <row r="16" spans="2:3" ht="15" customHeight="1" x14ac:dyDescent="0.2">
      <c r="B16" s="106">
        <v>125</v>
      </c>
      <c r="C16" s="107" t="s">
        <v>2822</v>
      </c>
    </row>
    <row r="17" spans="2:3" ht="15" customHeight="1" x14ac:dyDescent="0.2">
      <c r="B17" s="106">
        <v>126</v>
      </c>
      <c r="C17" s="107" t="s">
        <v>2823</v>
      </c>
    </row>
    <row r="18" spans="2:3" ht="15" customHeight="1" x14ac:dyDescent="0.2">
      <c r="B18" s="106">
        <v>127</v>
      </c>
      <c r="C18" s="107" t="s">
        <v>2824</v>
      </c>
    </row>
    <row r="19" spans="2:3" ht="15" customHeight="1" x14ac:dyDescent="0.2">
      <c r="B19" s="106">
        <v>128</v>
      </c>
      <c r="C19" s="107" t="s">
        <v>2825</v>
      </c>
    </row>
    <row r="20" spans="2:3" ht="15" customHeight="1" x14ac:dyDescent="0.2">
      <c r="B20" s="106">
        <v>129</v>
      </c>
      <c r="C20" s="107" t="s">
        <v>2817</v>
      </c>
    </row>
    <row r="21" spans="2:3" ht="15" customHeight="1" x14ac:dyDescent="0.2">
      <c r="B21" s="106">
        <v>130</v>
      </c>
      <c r="C21" s="107" t="s">
        <v>2826</v>
      </c>
    </row>
    <row r="22" spans="2:3" ht="15" customHeight="1" x14ac:dyDescent="0.2">
      <c r="B22" s="106">
        <v>141</v>
      </c>
      <c r="C22" s="107" t="s">
        <v>2827</v>
      </c>
    </row>
    <row r="23" spans="2:3" ht="15" customHeight="1" x14ac:dyDescent="0.2">
      <c r="B23" s="106">
        <v>142</v>
      </c>
      <c r="C23" s="107" t="s">
        <v>2828</v>
      </c>
    </row>
    <row r="24" spans="2:3" ht="15" customHeight="1" x14ac:dyDescent="0.2">
      <c r="B24" s="106">
        <v>143</v>
      </c>
      <c r="C24" s="107" t="s">
        <v>2829</v>
      </c>
    </row>
    <row r="25" spans="2:3" ht="15" customHeight="1" x14ac:dyDescent="0.2">
      <c r="B25" s="106">
        <v>144</v>
      </c>
      <c r="C25" s="107" t="s">
        <v>2830</v>
      </c>
    </row>
    <row r="26" spans="2:3" ht="15" customHeight="1" x14ac:dyDescent="0.2">
      <c r="B26" s="106">
        <v>145</v>
      </c>
      <c r="C26" s="107" t="s">
        <v>2831</v>
      </c>
    </row>
    <row r="27" spans="2:3" ht="15" customHeight="1" x14ac:dyDescent="0.2">
      <c r="B27" s="106">
        <v>146</v>
      </c>
      <c r="C27" s="107" t="s">
        <v>2832</v>
      </c>
    </row>
    <row r="28" spans="2:3" ht="15" customHeight="1" x14ac:dyDescent="0.2">
      <c r="B28" s="106">
        <v>149</v>
      </c>
      <c r="C28" s="107" t="s">
        <v>2833</v>
      </c>
    </row>
    <row r="29" spans="2:3" ht="15" customHeight="1" x14ac:dyDescent="0.2">
      <c r="B29" s="106">
        <v>150</v>
      </c>
      <c r="C29" s="107" t="s">
        <v>2834</v>
      </c>
    </row>
    <row r="30" spans="2:3" ht="15" customHeight="1" x14ac:dyDescent="0.2">
      <c r="B30" s="106">
        <v>161</v>
      </c>
      <c r="C30" s="107" t="s">
        <v>2835</v>
      </c>
    </row>
    <row r="31" spans="2:3" ht="15" customHeight="1" x14ac:dyDescent="0.2">
      <c r="B31" s="106">
        <v>162</v>
      </c>
      <c r="C31" s="107" t="s">
        <v>2836</v>
      </c>
    </row>
    <row r="32" spans="2:3" ht="15" customHeight="1" x14ac:dyDescent="0.2">
      <c r="B32" s="106">
        <v>163</v>
      </c>
      <c r="C32" s="107" t="s">
        <v>2837</v>
      </c>
    </row>
    <row r="33" spans="2:3" ht="15" customHeight="1" x14ac:dyDescent="0.2">
      <c r="B33" s="106">
        <v>164</v>
      </c>
      <c r="C33" s="107" t="s">
        <v>2838</v>
      </c>
    </row>
    <row r="34" spans="2:3" ht="15" customHeight="1" x14ac:dyDescent="0.2">
      <c r="B34" s="106">
        <v>170</v>
      </c>
      <c r="C34" s="107" t="s">
        <v>2839</v>
      </c>
    </row>
    <row r="35" spans="2:3" ht="15" customHeight="1" x14ac:dyDescent="0.2">
      <c r="B35" s="106">
        <v>210</v>
      </c>
      <c r="C35" s="107" t="s">
        <v>2840</v>
      </c>
    </row>
    <row r="36" spans="2:3" ht="15" customHeight="1" x14ac:dyDescent="0.2">
      <c r="B36" s="106">
        <v>220</v>
      </c>
      <c r="C36" s="107" t="s">
        <v>2841</v>
      </c>
    </row>
    <row r="37" spans="2:3" ht="15" customHeight="1" x14ac:dyDescent="0.2">
      <c r="B37" s="106">
        <v>230</v>
      </c>
      <c r="C37" s="107" t="s">
        <v>2842</v>
      </c>
    </row>
    <row r="38" spans="2:3" ht="15" customHeight="1" x14ac:dyDescent="0.2">
      <c r="B38" s="106">
        <v>240</v>
      </c>
      <c r="C38" s="107" t="s">
        <v>2843</v>
      </c>
    </row>
    <row r="39" spans="2:3" ht="15" customHeight="1" x14ac:dyDescent="0.2">
      <c r="B39" s="106">
        <v>311</v>
      </c>
      <c r="C39" s="107" t="s">
        <v>2844</v>
      </c>
    </row>
    <row r="40" spans="2:3" ht="15" customHeight="1" x14ac:dyDescent="0.2">
      <c r="B40" s="106">
        <v>312</v>
      </c>
      <c r="C40" s="107" t="s">
        <v>2845</v>
      </c>
    </row>
    <row r="41" spans="2:3" ht="15" customHeight="1" x14ac:dyDescent="0.2">
      <c r="B41" s="106">
        <v>321</v>
      </c>
      <c r="C41" s="107" t="s">
        <v>2846</v>
      </c>
    </row>
    <row r="42" spans="2:3" ht="15" customHeight="1" x14ac:dyDescent="0.2">
      <c r="B42" s="106">
        <v>322</v>
      </c>
      <c r="C42" s="107" t="s">
        <v>2847</v>
      </c>
    </row>
    <row r="43" spans="2:3" ht="15" customHeight="1" x14ac:dyDescent="0.2">
      <c r="B43" s="106">
        <v>510</v>
      </c>
      <c r="C43" s="107" t="s">
        <v>2848</v>
      </c>
    </row>
    <row r="44" spans="2:3" ht="15" customHeight="1" x14ac:dyDescent="0.2">
      <c r="B44" s="106">
        <v>520</v>
      </c>
      <c r="C44" s="107" t="s">
        <v>2849</v>
      </c>
    </row>
    <row r="45" spans="2:3" ht="15" customHeight="1" x14ac:dyDescent="0.2">
      <c r="B45" s="106">
        <v>610</v>
      </c>
      <c r="C45" s="107" t="s">
        <v>2850</v>
      </c>
    </row>
    <row r="46" spans="2:3" ht="15" customHeight="1" x14ac:dyDescent="0.2">
      <c r="B46" s="106">
        <v>620</v>
      </c>
      <c r="C46" s="107" t="s">
        <v>2851</v>
      </c>
    </row>
    <row r="47" spans="2:3" ht="15" customHeight="1" x14ac:dyDescent="0.2">
      <c r="B47" s="106">
        <v>710</v>
      </c>
      <c r="C47" s="107" t="s">
        <v>2852</v>
      </c>
    </row>
    <row r="48" spans="2:3" ht="15" customHeight="1" x14ac:dyDescent="0.2">
      <c r="B48" s="106">
        <v>721</v>
      </c>
      <c r="C48" s="107" t="s">
        <v>2853</v>
      </c>
    </row>
    <row r="49" spans="2:3" ht="15" customHeight="1" x14ac:dyDescent="0.2">
      <c r="B49" s="106">
        <v>729</v>
      </c>
      <c r="C49" s="107" t="s">
        <v>2854</v>
      </c>
    </row>
    <row r="50" spans="2:3" ht="15" customHeight="1" x14ac:dyDescent="0.2">
      <c r="B50" s="106">
        <v>810</v>
      </c>
      <c r="C50" s="107" t="s">
        <v>2855</v>
      </c>
    </row>
    <row r="51" spans="2:3" ht="15" customHeight="1" x14ac:dyDescent="0.2">
      <c r="B51" s="106">
        <v>891</v>
      </c>
      <c r="C51" s="107" t="s">
        <v>2856</v>
      </c>
    </row>
    <row r="52" spans="2:3" ht="15" customHeight="1" x14ac:dyDescent="0.2">
      <c r="B52" s="106">
        <v>892</v>
      </c>
      <c r="C52" s="107" t="s">
        <v>2857</v>
      </c>
    </row>
    <row r="53" spans="2:3" ht="15" customHeight="1" x14ac:dyDescent="0.2">
      <c r="B53" s="106">
        <v>893</v>
      </c>
      <c r="C53" s="107" t="s">
        <v>2858</v>
      </c>
    </row>
    <row r="54" spans="2:3" ht="15" customHeight="1" x14ac:dyDescent="0.2">
      <c r="B54" s="106">
        <v>899</v>
      </c>
      <c r="C54" s="107" t="s">
        <v>2859</v>
      </c>
    </row>
    <row r="55" spans="2:3" ht="15" customHeight="1" x14ac:dyDescent="0.2">
      <c r="B55" s="106">
        <v>910</v>
      </c>
      <c r="C55" s="107" t="s">
        <v>2860</v>
      </c>
    </row>
    <row r="56" spans="2:3" ht="15" customHeight="1" x14ac:dyDescent="0.2">
      <c r="B56" s="106">
        <v>990</v>
      </c>
      <c r="C56" s="107" t="s">
        <v>2861</v>
      </c>
    </row>
    <row r="57" spans="2:3" ht="15" customHeight="1" x14ac:dyDescent="0.2">
      <c r="B57" s="106">
        <v>1010</v>
      </c>
      <c r="C57" s="107" t="s">
        <v>2862</v>
      </c>
    </row>
    <row r="58" spans="2:3" ht="15" customHeight="1" x14ac:dyDescent="0.2">
      <c r="B58" s="106">
        <v>1020</v>
      </c>
      <c r="C58" s="107" t="s">
        <v>2863</v>
      </c>
    </row>
    <row r="59" spans="2:3" ht="15" customHeight="1" x14ac:dyDescent="0.2">
      <c r="B59" s="106">
        <v>1030</v>
      </c>
      <c r="C59" s="107" t="s">
        <v>2864</v>
      </c>
    </row>
    <row r="60" spans="2:3" ht="15" customHeight="1" x14ac:dyDescent="0.2">
      <c r="B60" s="106">
        <v>1040</v>
      </c>
      <c r="C60" s="107" t="s">
        <v>2865</v>
      </c>
    </row>
    <row r="61" spans="2:3" ht="15" customHeight="1" x14ac:dyDescent="0.2">
      <c r="B61" s="106">
        <v>1050</v>
      </c>
      <c r="C61" s="107" t="s">
        <v>2866</v>
      </c>
    </row>
    <row r="62" spans="2:3" ht="15" customHeight="1" x14ac:dyDescent="0.2">
      <c r="B62" s="106">
        <v>1061</v>
      </c>
      <c r="C62" s="107" t="s">
        <v>2867</v>
      </c>
    </row>
    <row r="63" spans="2:3" ht="15" customHeight="1" x14ac:dyDescent="0.2">
      <c r="B63" s="106">
        <v>1062</v>
      </c>
      <c r="C63" s="107" t="s">
        <v>2868</v>
      </c>
    </row>
    <row r="64" spans="2:3" ht="15" customHeight="1" x14ac:dyDescent="0.2">
      <c r="B64" s="106">
        <v>1071</v>
      </c>
      <c r="C64" s="107" t="s">
        <v>2869</v>
      </c>
    </row>
    <row r="65" spans="2:3" ht="15" customHeight="1" x14ac:dyDescent="0.2">
      <c r="B65" s="106">
        <v>1072</v>
      </c>
      <c r="C65" s="107" t="s">
        <v>2870</v>
      </c>
    </row>
    <row r="66" spans="2:3" ht="15" customHeight="1" x14ac:dyDescent="0.2">
      <c r="B66" s="106">
        <v>1073</v>
      </c>
      <c r="C66" s="107" t="s">
        <v>2871</v>
      </c>
    </row>
    <row r="67" spans="2:3" ht="15" customHeight="1" x14ac:dyDescent="0.2">
      <c r="B67" s="106">
        <v>1074</v>
      </c>
      <c r="C67" s="107" t="s">
        <v>2872</v>
      </c>
    </row>
    <row r="68" spans="2:3" ht="15" customHeight="1" x14ac:dyDescent="0.2">
      <c r="B68" s="106">
        <v>1075</v>
      </c>
      <c r="C68" s="107" t="s">
        <v>2873</v>
      </c>
    </row>
    <row r="69" spans="2:3" ht="15" customHeight="1" x14ac:dyDescent="0.2">
      <c r="B69" s="106">
        <v>1079</v>
      </c>
      <c r="C69" s="107" t="s">
        <v>2874</v>
      </c>
    </row>
    <row r="70" spans="2:3" ht="15" customHeight="1" x14ac:dyDescent="0.2">
      <c r="B70" s="106">
        <v>1080</v>
      </c>
      <c r="C70" s="107" t="s">
        <v>2875</v>
      </c>
    </row>
    <row r="71" spans="2:3" ht="15" customHeight="1" x14ac:dyDescent="0.2">
      <c r="B71" s="106">
        <v>1101</v>
      </c>
      <c r="C71" s="107" t="s">
        <v>2876</v>
      </c>
    </row>
    <row r="72" spans="2:3" ht="15" customHeight="1" x14ac:dyDescent="0.2">
      <c r="B72" s="106">
        <v>1102</v>
      </c>
      <c r="C72" s="107" t="s">
        <v>2877</v>
      </c>
    </row>
    <row r="73" spans="2:3" ht="15" customHeight="1" x14ac:dyDescent="0.2">
      <c r="B73" s="106">
        <v>1103</v>
      </c>
      <c r="C73" s="107" t="s">
        <v>2878</v>
      </c>
    </row>
    <row r="74" spans="2:3" ht="15" customHeight="1" x14ac:dyDescent="0.2">
      <c r="B74" s="106">
        <v>1104</v>
      </c>
      <c r="C74" s="107" t="s">
        <v>2879</v>
      </c>
    </row>
    <row r="75" spans="2:3" ht="15" customHeight="1" x14ac:dyDescent="0.2">
      <c r="B75" s="106">
        <v>1200</v>
      </c>
      <c r="C75" s="107" t="s">
        <v>2880</v>
      </c>
    </row>
    <row r="76" spans="2:3" ht="15" customHeight="1" x14ac:dyDescent="0.2">
      <c r="B76" s="106">
        <v>1311</v>
      </c>
      <c r="C76" s="107" t="s">
        <v>2881</v>
      </c>
    </row>
    <row r="77" spans="2:3" ht="15" customHeight="1" x14ac:dyDescent="0.2">
      <c r="B77" s="106">
        <v>1312</v>
      </c>
      <c r="C77" s="107" t="s">
        <v>2882</v>
      </c>
    </row>
    <row r="78" spans="2:3" ht="15" customHeight="1" x14ac:dyDescent="0.2">
      <c r="B78" s="106">
        <v>1313</v>
      </c>
      <c r="C78" s="107" t="s">
        <v>2883</v>
      </c>
    </row>
    <row r="79" spans="2:3" ht="15" customHeight="1" x14ac:dyDescent="0.2">
      <c r="B79" s="106">
        <v>1391</v>
      </c>
      <c r="C79" s="107" t="s">
        <v>2884</v>
      </c>
    </row>
    <row r="80" spans="2:3" ht="15" customHeight="1" x14ac:dyDescent="0.2">
      <c r="B80" s="106">
        <v>1392</v>
      </c>
      <c r="C80" s="107" t="s">
        <v>2885</v>
      </c>
    </row>
    <row r="81" spans="2:3" ht="15" customHeight="1" x14ac:dyDescent="0.2">
      <c r="B81" s="106">
        <v>1393</v>
      </c>
      <c r="C81" s="107" t="s">
        <v>2886</v>
      </c>
    </row>
    <row r="82" spans="2:3" ht="15" customHeight="1" x14ac:dyDescent="0.2">
      <c r="B82" s="106">
        <v>1394</v>
      </c>
      <c r="C82" s="107" t="s">
        <v>2887</v>
      </c>
    </row>
    <row r="83" spans="2:3" ht="15" customHeight="1" x14ac:dyDescent="0.2">
      <c r="B83" s="106">
        <v>1399</v>
      </c>
      <c r="C83" s="107" t="s">
        <v>2888</v>
      </c>
    </row>
    <row r="84" spans="2:3" ht="15" customHeight="1" x14ac:dyDescent="0.2">
      <c r="B84" s="106">
        <v>1410</v>
      </c>
      <c r="C84" s="107" t="s">
        <v>2889</v>
      </c>
    </row>
    <row r="85" spans="2:3" ht="15" customHeight="1" x14ac:dyDescent="0.2">
      <c r="B85" s="106">
        <v>1420</v>
      </c>
      <c r="C85" s="107" t="s">
        <v>2890</v>
      </c>
    </row>
    <row r="86" spans="2:3" ht="15" customHeight="1" x14ac:dyDescent="0.2">
      <c r="B86" s="106">
        <v>1430</v>
      </c>
      <c r="C86" s="107" t="s">
        <v>2891</v>
      </c>
    </row>
    <row r="87" spans="2:3" ht="15" customHeight="1" x14ac:dyDescent="0.2">
      <c r="B87" s="106">
        <v>1511</v>
      </c>
      <c r="C87" s="107" t="s">
        <v>2892</v>
      </c>
    </row>
    <row r="88" spans="2:3" ht="15" customHeight="1" x14ac:dyDescent="0.2">
      <c r="B88" s="106">
        <v>1512</v>
      </c>
      <c r="C88" s="107" t="s">
        <v>2893</v>
      </c>
    </row>
    <row r="89" spans="2:3" ht="15" customHeight="1" x14ac:dyDescent="0.2">
      <c r="B89" s="106">
        <v>1520</v>
      </c>
      <c r="C89" s="107" t="s">
        <v>2894</v>
      </c>
    </row>
    <row r="90" spans="2:3" ht="15" customHeight="1" x14ac:dyDescent="0.2">
      <c r="B90" s="106">
        <v>1610</v>
      </c>
      <c r="C90" s="107" t="s">
        <v>2895</v>
      </c>
    </row>
    <row r="91" spans="2:3" ht="15" customHeight="1" x14ac:dyDescent="0.2">
      <c r="B91" s="106">
        <v>1621</v>
      </c>
      <c r="C91" s="107" t="s">
        <v>2896</v>
      </c>
    </row>
    <row r="92" spans="2:3" ht="15" customHeight="1" x14ac:dyDescent="0.2">
      <c r="B92" s="106">
        <v>1622</v>
      </c>
      <c r="C92" s="107" t="s">
        <v>2897</v>
      </c>
    </row>
    <row r="93" spans="2:3" ht="15" customHeight="1" x14ac:dyDescent="0.2">
      <c r="B93" s="106">
        <v>1623</v>
      </c>
      <c r="C93" s="107" t="s">
        <v>2898</v>
      </c>
    </row>
    <row r="94" spans="2:3" ht="15" customHeight="1" x14ac:dyDescent="0.2">
      <c r="B94" s="106">
        <v>1629</v>
      </c>
      <c r="C94" s="107" t="s">
        <v>2899</v>
      </c>
    </row>
    <row r="95" spans="2:3" ht="15" customHeight="1" x14ac:dyDescent="0.2">
      <c r="B95" s="106">
        <v>1701</v>
      </c>
      <c r="C95" s="107" t="s">
        <v>2900</v>
      </c>
    </row>
    <row r="96" spans="2:3" ht="15" customHeight="1" x14ac:dyDescent="0.2">
      <c r="B96" s="106">
        <v>1702</v>
      </c>
      <c r="C96" s="107" t="s">
        <v>2901</v>
      </c>
    </row>
    <row r="97" spans="2:3" ht="15" customHeight="1" x14ac:dyDescent="0.2">
      <c r="B97" s="106">
        <v>1709</v>
      </c>
      <c r="C97" s="107" t="s">
        <v>2902</v>
      </c>
    </row>
    <row r="98" spans="2:3" ht="15" customHeight="1" x14ac:dyDescent="0.2">
      <c r="B98" s="106">
        <v>1811</v>
      </c>
      <c r="C98" s="107" t="s">
        <v>2903</v>
      </c>
    </row>
    <row r="99" spans="2:3" ht="15" customHeight="1" x14ac:dyDescent="0.2">
      <c r="B99" s="106">
        <v>1812</v>
      </c>
      <c r="C99" s="107" t="s">
        <v>2904</v>
      </c>
    </row>
    <row r="100" spans="2:3" ht="15" customHeight="1" x14ac:dyDescent="0.2">
      <c r="B100" s="106">
        <v>1820</v>
      </c>
      <c r="C100" s="107" t="s">
        <v>2905</v>
      </c>
    </row>
    <row r="101" spans="2:3" ht="15" customHeight="1" x14ac:dyDescent="0.2">
      <c r="B101" s="106">
        <v>1910</v>
      </c>
      <c r="C101" s="107" t="s">
        <v>2906</v>
      </c>
    </row>
    <row r="102" spans="2:3" ht="15" customHeight="1" x14ac:dyDescent="0.2">
      <c r="B102" s="106">
        <v>1920</v>
      </c>
      <c r="C102" s="107" t="s">
        <v>2907</v>
      </c>
    </row>
    <row r="103" spans="2:3" ht="15" customHeight="1" x14ac:dyDescent="0.2">
      <c r="B103" s="106">
        <v>2011</v>
      </c>
      <c r="C103" s="107" t="s">
        <v>2908</v>
      </c>
    </row>
    <row r="104" spans="2:3" ht="15" customHeight="1" x14ac:dyDescent="0.2">
      <c r="B104" s="106">
        <v>2012</v>
      </c>
      <c r="C104" s="107" t="s">
        <v>2909</v>
      </c>
    </row>
    <row r="105" spans="2:3" ht="15" customHeight="1" x14ac:dyDescent="0.2">
      <c r="B105" s="106">
        <v>2013</v>
      </c>
      <c r="C105" s="107" t="s">
        <v>2910</v>
      </c>
    </row>
    <row r="106" spans="2:3" ht="15" customHeight="1" x14ac:dyDescent="0.2">
      <c r="B106" s="106">
        <v>2021</v>
      </c>
      <c r="C106" s="107" t="s">
        <v>2911</v>
      </c>
    </row>
    <row r="107" spans="2:3" ht="15" customHeight="1" x14ac:dyDescent="0.2">
      <c r="B107" s="106">
        <v>2022</v>
      </c>
      <c r="C107" s="107" t="s">
        <v>2912</v>
      </c>
    </row>
    <row r="108" spans="2:3" ht="15" customHeight="1" x14ac:dyDescent="0.2">
      <c r="B108" s="106">
        <v>2023</v>
      </c>
      <c r="C108" s="107" t="s">
        <v>2913</v>
      </c>
    </row>
    <row r="109" spans="2:3" ht="15" customHeight="1" x14ac:dyDescent="0.2">
      <c r="B109" s="106">
        <v>2029</v>
      </c>
      <c r="C109" s="107" t="s">
        <v>2914</v>
      </c>
    </row>
    <row r="110" spans="2:3" ht="15" customHeight="1" x14ac:dyDescent="0.2">
      <c r="B110" s="106">
        <v>2030</v>
      </c>
      <c r="C110" s="107" t="s">
        <v>2915</v>
      </c>
    </row>
    <row r="111" spans="2:3" ht="15" customHeight="1" x14ac:dyDescent="0.2">
      <c r="B111" s="106">
        <v>2100</v>
      </c>
      <c r="C111" s="107" t="s">
        <v>2916</v>
      </c>
    </row>
    <row r="112" spans="2:3" ht="15" customHeight="1" x14ac:dyDescent="0.2">
      <c r="B112" s="106">
        <v>2211</v>
      </c>
      <c r="C112" s="107" t="s">
        <v>2917</v>
      </c>
    </row>
    <row r="113" spans="2:3" ht="15" customHeight="1" x14ac:dyDescent="0.2">
      <c r="B113" s="106">
        <v>2219</v>
      </c>
      <c r="C113" s="107" t="s">
        <v>2918</v>
      </c>
    </row>
    <row r="114" spans="2:3" ht="15" customHeight="1" x14ac:dyDescent="0.2">
      <c r="B114" s="106">
        <v>2220</v>
      </c>
      <c r="C114" s="107" t="s">
        <v>2919</v>
      </c>
    </row>
    <row r="115" spans="2:3" ht="15" customHeight="1" x14ac:dyDescent="0.2">
      <c r="B115" s="106">
        <v>2310</v>
      </c>
      <c r="C115" s="107" t="s">
        <v>2920</v>
      </c>
    </row>
    <row r="116" spans="2:3" ht="15" customHeight="1" x14ac:dyDescent="0.2">
      <c r="B116" s="106">
        <v>2391</v>
      </c>
      <c r="C116" s="107" t="s">
        <v>2921</v>
      </c>
    </row>
    <row r="117" spans="2:3" ht="15" customHeight="1" x14ac:dyDescent="0.2">
      <c r="B117" s="106">
        <v>2392</v>
      </c>
      <c r="C117" s="107" t="s">
        <v>2922</v>
      </c>
    </row>
    <row r="118" spans="2:3" ht="15" customHeight="1" x14ac:dyDescent="0.2">
      <c r="B118" s="106">
        <v>2393</v>
      </c>
      <c r="C118" s="107" t="s">
        <v>2923</v>
      </c>
    </row>
    <row r="119" spans="2:3" ht="15" customHeight="1" x14ac:dyDescent="0.2">
      <c r="B119" s="106">
        <v>2394</v>
      </c>
      <c r="C119" s="107" t="s">
        <v>2924</v>
      </c>
    </row>
    <row r="120" spans="2:3" ht="15" customHeight="1" x14ac:dyDescent="0.2">
      <c r="B120" s="106">
        <v>2395</v>
      </c>
      <c r="C120" s="107" t="s">
        <v>2925</v>
      </c>
    </row>
    <row r="121" spans="2:3" ht="15" customHeight="1" x14ac:dyDescent="0.2">
      <c r="B121" s="106">
        <v>2396</v>
      </c>
      <c r="C121" s="107" t="s">
        <v>2926</v>
      </c>
    </row>
    <row r="122" spans="2:3" ht="15" customHeight="1" x14ac:dyDescent="0.2">
      <c r="B122" s="106">
        <v>2399</v>
      </c>
      <c r="C122" s="107" t="s">
        <v>2927</v>
      </c>
    </row>
    <row r="123" spans="2:3" ht="15" customHeight="1" x14ac:dyDescent="0.2">
      <c r="B123" s="106">
        <v>2410</v>
      </c>
      <c r="C123" s="107" t="s">
        <v>2928</v>
      </c>
    </row>
    <row r="124" spans="2:3" ht="15" customHeight="1" x14ac:dyDescent="0.2">
      <c r="B124" s="106">
        <v>2420</v>
      </c>
      <c r="C124" s="107" t="s">
        <v>2929</v>
      </c>
    </row>
    <row r="125" spans="2:3" ht="15" customHeight="1" x14ac:dyDescent="0.2">
      <c r="B125" s="106">
        <v>2431</v>
      </c>
      <c r="C125" s="107" t="s">
        <v>2930</v>
      </c>
    </row>
    <row r="126" spans="2:3" ht="15" customHeight="1" x14ac:dyDescent="0.2">
      <c r="B126" s="106">
        <v>2432</v>
      </c>
      <c r="C126" s="107" t="s">
        <v>2931</v>
      </c>
    </row>
    <row r="127" spans="2:3" ht="15" customHeight="1" x14ac:dyDescent="0.2">
      <c r="B127" s="106">
        <v>2511</v>
      </c>
      <c r="C127" s="107" t="s">
        <v>2932</v>
      </c>
    </row>
    <row r="128" spans="2:3" ht="15" customHeight="1" x14ac:dyDescent="0.2">
      <c r="B128" s="106">
        <v>2512</v>
      </c>
      <c r="C128" s="107" t="s">
        <v>2933</v>
      </c>
    </row>
    <row r="129" spans="2:3" ht="15" customHeight="1" x14ac:dyDescent="0.2">
      <c r="B129" s="106">
        <v>2513</v>
      </c>
      <c r="C129" s="107" t="s">
        <v>2934</v>
      </c>
    </row>
    <row r="130" spans="2:3" ht="15" customHeight="1" x14ac:dyDescent="0.2">
      <c r="B130" s="106">
        <v>2520</v>
      </c>
      <c r="C130" s="107" t="s">
        <v>2935</v>
      </c>
    </row>
    <row r="131" spans="2:3" ht="15" customHeight="1" x14ac:dyDescent="0.2">
      <c r="B131" s="106">
        <v>2591</v>
      </c>
      <c r="C131" s="107" t="s">
        <v>2936</v>
      </c>
    </row>
    <row r="132" spans="2:3" ht="15" customHeight="1" x14ac:dyDescent="0.2">
      <c r="B132" s="106">
        <v>2592</v>
      </c>
      <c r="C132" s="107" t="s">
        <v>2937</v>
      </c>
    </row>
    <row r="133" spans="2:3" ht="15" customHeight="1" x14ac:dyDescent="0.2">
      <c r="B133" s="106">
        <v>2593</v>
      </c>
      <c r="C133" s="107" t="s">
        <v>2938</v>
      </c>
    </row>
    <row r="134" spans="2:3" ht="15" customHeight="1" x14ac:dyDescent="0.2">
      <c r="B134" s="106">
        <v>2599</v>
      </c>
      <c r="C134" s="107" t="s">
        <v>2939</v>
      </c>
    </row>
    <row r="135" spans="2:3" ht="15" customHeight="1" x14ac:dyDescent="0.2">
      <c r="B135" s="106">
        <v>2610</v>
      </c>
      <c r="C135" s="107" t="s">
        <v>2940</v>
      </c>
    </row>
    <row r="136" spans="2:3" ht="15" customHeight="1" x14ac:dyDescent="0.2">
      <c r="B136" s="106">
        <v>2620</v>
      </c>
      <c r="C136" s="107" t="s">
        <v>2941</v>
      </c>
    </row>
    <row r="137" spans="2:3" ht="15" customHeight="1" x14ac:dyDescent="0.2">
      <c r="B137" s="106">
        <v>2630</v>
      </c>
      <c r="C137" s="107" t="s">
        <v>2942</v>
      </c>
    </row>
    <row r="138" spans="2:3" ht="15" customHeight="1" x14ac:dyDescent="0.2">
      <c r="B138" s="106">
        <v>2640</v>
      </c>
      <c r="C138" s="107" t="s">
        <v>2943</v>
      </c>
    </row>
    <row r="139" spans="2:3" ht="15" customHeight="1" x14ac:dyDescent="0.2">
      <c r="B139" s="106">
        <v>2651</v>
      </c>
      <c r="C139" s="107" t="s">
        <v>2944</v>
      </c>
    </row>
    <row r="140" spans="2:3" ht="15" customHeight="1" x14ac:dyDescent="0.2">
      <c r="B140" s="106">
        <v>2652</v>
      </c>
      <c r="C140" s="107" t="s">
        <v>2945</v>
      </c>
    </row>
    <row r="141" spans="2:3" ht="15" customHeight="1" x14ac:dyDescent="0.2">
      <c r="B141" s="106">
        <v>2660</v>
      </c>
      <c r="C141" s="107" t="s">
        <v>2946</v>
      </c>
    </row>
    <row r="142" spans="2:3" ht="15" customHeight="1" x14ac:dyDescent="0.2">
      <c r="B142" s="106">
        <v>2670</v>
      </c>
      <c r="C142" s="107" t="s">
        <v>2947</v>
      </c>
    </row>
    <row r="143" spans="2:3" ht="15" customHeight="1" x14ac:dyDescent="0.2">
      <c r="B143" s="106">
        <v>2680</v>
      </c>
      <c r="C143" s="107" t="s">
        <v>2948</v>
      </c>
    </row>
    <row r="144" spans="2:3" ht="15" customHeight="1" x14ac:dyDescent="0.2">
      <c r="B144" s="106">
        <v>2710</v>
      </c>
      <c r="C144" s="107" t="s">
        <v>2949</v>
      </c>
    </row>
    <row r="145" spans="2:3" ht="15" customHeight="1" x14ac:dyDescent="0.2">
      <c r="B145" s="106">
        <v>2720</v>
      </c>
      <c r="C145" s="107" t="s">
        <v>2950</v>
      </c>
    </row>
    <row r="146" spans="2:3" ht="15" customHeight="1" x14ac:dyDescent="0.2">
      <c r="B146" s="106">
        <v>2731</v>
      </c>
      <c r="C146" s="107" t="s">
        <v>2951</v>
      </c>
    </row>
    <row r="147" spans="2:3" ht="15" customHeight="1" x14ac:dyDescent="0.2">
      <c r="B147" s="106">
        <v>2732</v>
      </c>
      <c r="C147" s="107" t="s">
        <v>2952</v>
      </c>
    </row>
    <row r="148" spans="2:3" ht="15" customHeight="1" x14ac:dyDescent="0.2">
      <c r="B148" s="106">
        <v>2733</v>
      </c>
      <c r="C148" s="107" t="s">
        <v>2953</v>
      </c>
    </row>
    <row r="149" spans="2:3" ht="15" customHeight="1" x14ac:dyDescent="0.2">
      <c r="B149" s="106">
        <v>2740</v>
      </c>
      <c r="C149" s="107" t="s">
        <v>2954</v>
      </c>
    </row>
    <row r="150" spans="2:3" ht="15" customHeight="1" x14ac:dyDescent="0.2">
      <c r="B150" s="106">
        <v>2750</v>
      </c>
      <c r="C150" s="107" t="s">
        <v>2955</v>
      </c>
    </row>
    <row r="151" spans="2:3" ht="15" customHeight="1" x14ac:dyDescent="0.2">
      <c r="B151" s="106">
        <v>2790</v>
      </c>
      <c r="C151" s="107" t="s">
        <v>2956</v>
      </c>
    </row>
    <row r="152" spans="2:3" ht="15" customHeight="1" x14ac:dyDescent="0.2">
      <c r="B152" s="106">
        <v>2811</v>
      </c>
      <c r="C152" s="107" t="s">
        <v>2957</v>
      </c>
    </row>
    <row r="153" spans="2:3" ht="15" customHeight="1" x14ac:dyDescent="0.2">
      <c r="B153" s="106">
        <v>2812</v>
      </c>
      <c r="C153" s="107" t="s">
        <v>2958</v>
      </c>
    </row>
    <row r="154" spans="2:3" ht="15" customHeight="1" x14ac:dyDescent="0.2">
      <c r="B154" s="106">
        <v>2813</v>
      </c>
      <c r="C154" s="107" t="s">
        <v>2959</v>
      </c>
    </row>
    <row r="155" spans="2:3" ht="15" customHeight="1" x14ac:dyDescent="0.2">
      <c r="B155" s="106">
        <v>2814</v>
      </c>
      <c r="C155" s="107" t="s">
        <v>2960</v>
      </c>
    </row>
    <row r="156" spans="2:3" ht="15" customHeight="1" x14ac:dyDescent="0.2">
      <c r="B156" s="106">
        <v>2815</v>
      </c>
      <c r="C156" s="107" t="s">
        <v>2961</v>
      </c>
    </row>
    <row r="157" spans="2:3" ht="15" customHeight="1" x14ac:dyDescent="0.2">
      <c r="B157" s="106">
        <v>2816</v>
      </c>
      <c r="C157" s="107" t="s">
        <v>2962</v>
      </c>
    </row>
    <row r="158" spans="2:3" ht="15" customHeight="1" x14ac:dyDescent="0.2">
      <c r="B158" s="106">
        <v>2817</v>
      </c>
      <c r="C158" s="107" t="s">
        <v>2963</v>
      </c>
    </row>
    <row r="159" spans="2:3" ht="15" customHeight="1" x14ac:dyDescent="0.2">
      <c r="B159" s="106">
        <v>2818</v>
      </c>
      <c r="C159" s="107" t="s">
        <v>2964</v>
      </c>
    </row>
    <row r="160" spans="2:3" ht="15" customHeight="1" x14ac:dyDescent="0.2">
      <c r="B160" s="106">
        <v>2819</v>
      </c>
      <c r="C160" s="107" t="s">
        <v>2965</v>
      </c>
    </row>
    <row r="161" spans="2:3" ht="15" customHeight="1" x14ac:dyDescent="0.2">
      <c r="B161" s="106">
        <v>2821</v>
      </c>
      <c r="C161" s="107" t="s">
        <v>2966</v>
      </c>
    </row>
    <row r="162" spans="2:3" ht="15" customHeight="1" x14ac:dyDescent="0.2">
      <c r="B162" s="106">
        <v>2822</v>
      </c>
      <c r="C162" s="107" t="s">
        <v>2967</v>
      </c>
    </row>
    <row r="163" spans="2:3" ht="15" customHeight="1" x14ac:dyDescent="0.2">
      <c r="B163" s="106">
        <v>2823</v>
      </c>
      <c r="C163" s="107" t="s">
        <v>2968</v>
      </c>
    </row>
    <row r="164" spans="2:3" ht="15" customHeight="1" x14ac:dyDescent="0.2">
      <c r="B164" s="106">
        <v>2824</v>
      </c>
      <c r="C164" s="107" t="s">
        <v>2969</v>
      </c>
    </row>
    <row r="165" spans="2:3" ht="15" customHeight="1" x14ac:dyDescent="0.2">
      <c r="B165" s="106">
        <v>2825</v>
      </c>
      <c r="C165" s="107" t="s">
        <v>2970</v>
      </c>
    </row>
    <row r="166" spans="2:3" ht="15" customHeight="1" x14ac:dyDescent="0.2">
      <c r="B166" s="106">
        <v>2826</v>
      </c>
      <c r="C166" s="107" t="s">
        <v>2971</v>
      </c>
    </row>
    <row r="167" spans="2:3" ht="15" customHeight="1" x14ac:dyDescent="0.2">
      <c r="B167" s="106">
        <v>2829</v>
      </c>
      <c r="C167" s="107" t="s">
        <v>2972</v>
      </c>
    </row>
    <row r="168" spans="2:3" ht="15" customHeight="1" x14ac:dyDescent="0.2">
      <c r="B168" s="106">
        <v>2910</v>
      </c>
      <c r="C168" s="107" t="s">
        <v>2973</v>
      </c>
    </row>
    <row r="169" spans="2:3" ht="15" customHeight="1" x14ac:dyDescent="0.2">
      <c r="B169" s="106">
        <v>2920</v>
      </c>
      <c r="C169" s="107" t="s">
        <v>2974</v>
      </c>
    </row>
    <row r="170" spans="2:3" ht="15" customHeight="1" x14ac:dyDescent="0.2">
      <c r="B170" s="106">
        <v>2930</v>
      </c>
      <c r="C170" s="107" t="s">
        <v>2975</v>
      </c>
    </row>
    <row r="171" spans="2:3" ht="15" customHeight="1" x14ac:dyDescent="0.2">
      <c r="B171" s="106">
        <v>3011</v>
      </c>
      <c r="C171" s="107" t="s">
        <v>2976</v>
      </c>
    </row>
    <row r="172" spans="2:3" ht="15" customHeight="1" x14ac:dyDescent="0.2">
      <c r="B172" s="106">
        <v>3012</v>
      </c>
      <c r="C172" s="107" t="s">
        <v>2977</v>
      </c>
    </row>
    <row r="173" spans="2:3" ht="15" customHeight="1" x14ac:dyDescent="0.2">
      <c r="B173" s="106">
        <v>3020</v>
      </c>
      <c r="C173" s="107" t="s">
        <v>2978</v>
      </c>
    </row>
    <row r="174" spans="2:3" ht="15" customHeight="1" x14ac:dyDescent="0.2">
      <c r="B174" s="106">
        <v>3030</v>
      </c>
      <c r="C174" s="107" t="s">
        <v>2979</v>
      </c>
    </row>
    <row r="175" spans="2:3" ht="15" customHeight="1" x14ac:dyDescent="0.2">
      <c r="B175" s="106">
        <v>3040</v>
      </c>
      <c r="C175" s="107" t="s">
        <v>2980</v>
      </c>
    </row>
    <row r="176" spans="2:3" ht="15" customHeight="1" x14ac:dyDescent="0.2">
      <c r="B176" s="106">
        <v>3091</v>
      </c>
      <c r="C176" s="107" t="s">
        <v>2981</v>
      </c>
    </row>
    <row r="177" spans="2:3" ht="15" customHeight="1" x14ac:dyDescent="0.2">
      <c r="B177" s="106">
        <v>3092</v>
      </c>
      <c r="C177" s="107" t="s">
        <v>2982</v>
      </c>
    </row>
    <row r="178" spans="2:3" ht="15" customHeight="1" x14ac:dyDescent="0.2">
      <c r="B178" s="106">
        <v>3099</v>
      </c>
      <c r="C178" s="107" t="s">
        <v>2983</v>
      </c>
    </row>
    <row r="179" spans="2:3" ht="15" customHeight="1" x14ac:dyDescent="0.2">
      <c r="B179" s="106">
        <v>3100</v>
      </c>
      <c r="C179" s="107" t="s">
        <v>2984</v>
      </c>
    </row>
    <row r="180" spans="2:3" ht="15" customHeight="1" x14ac:dyDescent="0.2">
      <c r="B180" s="106">
        <v>3211</v>
      </c>
      <c r="C180" s="107" t="s">
        <v>2985</v>
      </c>
    </row>
    <row r="181" spans="2:3" ht="15" customHeight="1" x14ac:dyDescent="0.2">
      <c r="B181" s="106">
        <v>3212</v>
      </c>
      <c r="C181" s="107" t="s">
        <v>2986</v>
      </c>
    </row>
    <row r="182" spans="2:3" ht="15" customHeight="1" x14ac:dyDescent="0.2">
      <c r="B182" s="106">
        <v>3220</v>
      </c>
      <c r="C182" s="107" t="s">
        <v>2987</v>
      </c>
    </row>
    <row r="183" spans="2:3" ht="15" customHeight="1" x14ac:dyDescent="0.2">
      <c r="B183" s="106">
        <v>3230</v>
      </c>
      <c r="C183" s="107" t="s">
        <v>2988</v>
      </c>
    </row>
    <row r="184" spans="2:3" ht="15" customHeight="1" x14ac:dyDescent="0.2">
      <c r="B184" s="106">
        <v>3240</v>
      </c>
      <c r="C184" s="107" t="s">
        <v>2989</v>
      </c>
    </row>
    <row r="185" spans="2:3" ht="15" customHeight="1" x14ac:dyDescent="0.2">
      <c r="B185" s="106">
        <v>3250</v>
      </c>
      <c r="C185" s="107" t="s">
        <v>2990</v>
      </c>
    </row>
    <row r="186" spans="2:3" ht="15" customHeight="1" x14ac:dyDescent="0.2">
      <c r="B186" s="106">
        <v>3290</v>
      </c>
      <c r="C186" s="107" t="s">
        <v>2991</v>
      </c>
    </row>
    <row r="187" spans="2:3" ht="15" customHeight="1" x14ac:dyDescent="0.2">
      <c r="B187" s="106">
        <v>3311</v>
      </c>
      <c r="C187" s="107" t="s">
        <v>2992</v>
      </c>
    </row>
    <row r="188" spans="2:3" ht="15" customHeight="1" x14ac:dyDescent="0.2">
      <c r="B188" s="106">
        <v>3312</v>
      </c>
      <c r="C188" s="107" t="s">
        <v>2993</v>
      </c>
    </row>
    <row r="189" spans="2:3" ht="15" customHeight="1" x14ac:dyDescent="0.2">
      <c r="B189" s="106">
        <v>3313</v>
      </c>
      <c r="C189" s="107" t="s">
        <v>2994</v>
      </c>
    </row>
    <row r="190" spans="2:3" ht="15" customHeight="1" x14ac:dyDescent="0.2">
      <c r="B190" s="106">
        <v>3314</v>
      </c>
      <c r="C190" s="107" t="s">
        <v>2995</v>
      </c>
    </row>
    <row r="191" spans="2:3" ht="15" customHeight="1" x14ac:dyDescent="0.2">
      <c r="B191" s="106">
        <v>3315</v>
      </c>
      <c r="C191" s="107" t="s">
        <v>2996</v>
      </c>
    </row>
    <row r="192" spans="2:3" ht="15" customHeight="1" x14ac:dyDescent="0.2">
      <c r="B192" s="106">
        <v>3319</v>
      </c>
      <c r="C192" s="107" t="s">
        <v>2997</v>
      </c>
    </row>
    <row r="193" spans="2:3" ht="15" customHeight="1" x14ac:dyDescent="0.2">
      <c r="B193" s="106">
        <v>3320</v>
      </c>
      <c r="C193" s="107" t="s">
        <v>2998</v>
      </c>
    </row>
    <row r="194" spans="2:3" ht="15" customHeight="1" x14ac:dyDescent="0.2">
      <c r="B194" s="106">
        <v>3510</v>
      </c>
      <c r="C194" s="107" t="s">
        <v>2999</v>
      </c>
    </row>
    <row r="195" spans="2:3" ht="15" customHeight="1" x14ac:dyDescent="0.2">
      <c r="B195" s="106">
        <v>3520</v>
      </c>
      <c r="C195" s="107" t="s">
        <v>3000</v>
      </c>
    </row>
    <row r="196" spans="2:3" ht="15" customHeight="1" x14ac:dyDescent="0.2">
      <c r="B196" s="106">
        <v>3530</v>
      </c>
      <c r="C196" s="107" t="s">
        <v>3001</v>
      </c>
    </row>
    <row r="197" spans="2:3" ht="15" customHeight="1" x14ac:dyDescent="0.2">
      <c r="B197" s="106">
        <v>3600</v>
      </c>
      <c r="C197" s="107" t="s">
        <v>3002</v>
      </c>
    </row>
    <row r="198" spans="2:3" ht="15" customHeight="1" x14ac:dyDescent="0.2">
      <c r="B198" s="106">
        <v>3700</v>
      </c>
      <c r="C198" s="107" t="s">
        <v>3003</v>
      </c>
    </row>
    <row r="199" spans="2:3" ht="15" customHeight="1" x14ac:dyDescent="0.2">
      <c r="B199" s="106">
        <v>3811</v>
      </c>
      <c r="C199" s="107" t="s">
        <v>3004</v>
      </c>
    </row>
    <row r="200" spans="2:3" ht="15" customHeight="1" x14ac:dyDescent="0.2">
      <c r="B200" s="106">
        <v>3812</v>
      </c>
      <c r="C200" s="107" t="s">
        <v>3005</v>
      </c>
    </row>
    <row r="201" spans="2:3" ht="15" customHeight="1" x14ac:dyDescent="0.2">
      <c r="B201" s="106">
        <v>3821</v>
      </c>
      <c r="C201" s="107" t="s">
        <v>3006</v>
      </c>
    </row>
    <row r="202" spans="2:3" ht="15" customHeight="1" x14ac:dyDescent="0.2">
      <c r="B202" s="106">
        <v>3822</v>
      </c>
      <c r="C202" s="107" t="s">
        <v>3007</v>
      </c>
    </row>
    <row r="203" spans="2:3" ht="15" customHeight="1" x14ac:dyDescent="0.2">
      <c r="B203" s="106">
        <v>3830</v>
      </c>
      <c r="C203" s="107" t="s">
        <v>3008</v>
      </c>
    </row>
    <row r="204" spans="2:3" ht="15" customHeight="1" x14ac:dyDescent="0.2">
      <c r="B204" s="106">
        <v>3900</v>
      </c>
      <c r="C204" s="107" t="s">
        <v>3009</v>
      </c>
    </row>
    <row r="205" spans="2:3" ht="15" customHeight="1" x14ac:dyDescent="0.2">
      <c r="B205" s="106">
        <v>4100</v>
      </c>
      <c r="C205" s="107" t="s">
        <v>3010</v>
      </c>
    </row>
    <row r="206" spans="2:3" ht="15" customHeight="1" x14ac:dyDescent="0.2">
      <c r="B206" s="106">
        <v>4210</v>
      </c>
      <c r="C206" s="107" t="s">
        <v>3011</v>
      </c>
    </row>
    <row r="207" spans="2:3" ht="15" customHeight="1" x14ac:dyDescent="0.2">
      <c r="B207" s="106">
        <v>4220</v>
      </c>
      <c r="C207" s="107" t="s">
        <v>3012</v>
      </c>
    </row>
    <row r="208" spans="2:3" ht="15" customHeight="1" x14ac:dyDescent="0.2">
      <c r="B208" s="106">
        <v>4290</v>
      </c>
      <c r="C208" s="107" t="s">
        <v>3013</v>
      </c>
    </row>
    <row r="209" spans="2:3" ht="15" customHeight="1" x14ac:dyDescent="0.2">
      <c r="B209" s="106">
        <v>4311</v>
      </c>
      <c r="C209" s="107" t="s">
        <v>3014</v>
      </c>
    </row>
    <row r="210" spans="2:3" ht="15" customHeight="1" x14ac:dyDescent="0.2">
      <c r="B210" s="106">
        <v>4312</v>
      </c>
      <c r="C210" s="107" t="s">
        <v>3015</v>
      </c>
    </row>
    <row r="211" spans="2:3" ht="15" customHeight="1" x14ac:dyDescent="0.2">
      <c r="B211" s="106">
        <v>4321</v>
      </c>
      <c r="C211" s="107" t="s">
        <v>3016</v>
      </c>
    </row>
    <row r="212" spans="2:3" ht="15" customHeight="1" x14ac:dyDescent="0.2">
      <c r="B212" s="106">
        <v>4322</v>
      </c>
      <c r="C212" s="107" t="s">
        <v>3017</v>
      </c>
    </row>
    <row r="213" spans="2:3" ht="15" customHeight="1" x14ac:dyDescent="0.2">
      <c r="B213" s="106">
        <v>4329</v>
      </c>
      <c r="C213" s="107" t="s">
        <v>3018</v>
      </c>
    </row>
    <row r="214" spans="2:3" ht="15" customHeight="1" x14ac:dyDescent="0.2">
      <c r="B214" s="106">
        <v>4330</v>
      </c>
      <c r="C214" s="107" t="s">
        <v>3019</v>
      </c>
    </row>
    <row r="215" spans="2:3" ht="15" customHeight="1" x14ac:dyDescent="0.2">
      <c r="B215" s="106">
        <v>4390</v>
      </c>
      <c r="C215" s="107" t="s">
        <v>3020</v>
      </c>
    </row>
    <row r="216" spans="2:3" ht="15" customHeight="1" x14ac:dyDescent="0.2">
      <c r="B216" s="106">
        <v>4510</v>
      </c>
      <c r="C216" s="107" t="s">
        <v>3021</v>
      </c>
    </row>
    <row r="217" spans="2:3" ht="15" customHeight="1" x14ac:dyDescent="0.2">
      <c r="B217" s="106">
        <v>4520</v>
      </c>
      <c r="C217" s="107" t="s">
        <v>3022</v>
      </c>
    </row>
    <row r="218" spans="2:3" ht="15" customHeight="1" x14ac:dyDescent="0.2">
      <c r="B218" s="106">
        <v>4530</v>
      </c>
      <c r="C218" s="107" t="s">
        <v>3023</v>
      </c>
    </row>
    <row r="219" spans="2:3" ht="15" customHeight="1" x14ac:dyDescent="0.2">
      <c r="B219" s="106">
        <v>4540</v>
      </c>
      <c r="C219" s="107" t="s">
        <v>3024</v>
      </c>
    </row>
    <row r="220" spans="2:3" ht="15" customHeight="1" x14ac:dyDescent="0.2">
      <c r="B220" s="106">
        <v>4610</v>
      </c>
      <c r="C220" s="107" t="s">
        <v>3025</v>
      </c>
    </row>
    <row r="221" spans="2:3" ht="15" customHeight="1" x14ac:dyDescent="0.2">
      <c r="B221" s="106">
        <v>4620</v>
      </c>
      <c r="C221" s="107" t="s">
        <v>3026</v>
      </c>
    </row>
    <row r="222" spans="2:3" ht="15" customHeight="1" x14ac:dyDescent="0.2">
      <c r="B222" s="106">
        <v>4630</v>
      </c>
      <c r="C222" s="107" t="s">
        <v>3027</v>
      </c>
    </row>
    <row r="223" spans="2:3" ht="15" customHeight="1" x14ac:dyDescent="0.2">
      <c r="B223" s="106">
        <v>4641</v>
      </c>
      <c r="C223" s="107" t="s">
        <v>3028</v>
      </c>
    </row>
    <row r="224" spans="2:3" ht="15" customHeight="1" x14ac:dyDescent="0.2">
      <c r="B224" s="106">
        <v>4649</v>
      </c>
      <c r="C224" s="107" t="s">
        <v>3029</v>
      </c>
    </row>
    <row r="225" spans="2:3" ht="15" customHeight="1" x14ac:dyDescent="0.2">
      <c r="B225" s="106">
        <v>4651</v>
      </c>
      <c r="C225" s="107" t="s">
        <v>3030</v>
      </c>
    </row>
    <row r="226" spans="2:3" ht="15" customHeight="1" x14ac:dyDescent="0.2">
      <c r="B226" s="106">
        <v>4652</v>
      </c>
      <c r="C226" s="107" t="s">
        <v>3031</v>
      </c>
    </row>
    <row r="227" spans="2:3" ht="15" customHeight="1" x14ac:dyDescent="0.2">
      <c r="B227" s="106">
        <v>4653</v>
      </c>
      <c r="C227" s="107" t="s">
        <v>3032</v>
      </c>
    </row>
    <row r="228" spans="2:3" ht="15" customHeight="1" x14ac:dyDescent="0.2">
      <c r="B228" s="106">
        <v>4659</v>
      </c>
      <c r="C228" s="107" t="s">
        <v>3033</v>
      </c>
    </row>
    <row r="229" spans="2:3" ht="15" customHeight="1" x14ac:dyDescent="0.2">
      <c r="B229" s="106">
        <v>4661</v>
      </c>
      <c r="C229" s="107" t="s">
        <v>3034</v>
      </c>
    </row>
    <row r="230" spans="2:3" ht="15" customHeight="1" x14ac:dyDescent="0.2">
      <c r="B230" s="106">
        <v>4662</v>
      </c>
      <c r="C230" s="107" t="s">
        <v>3035</v>
      </c>
    </row>
    <row r="231" spans="2:3" ht="15" customHeight="1" x14ac:dyDescent="0.2">
      <c r="B231" s="106">
        <v>4663</v>
      </c>
      <c r="C231" s="107" t="s">
        <v>3036</v>
      </c>
    </row>
    <row r="232" spans="2:3" ht="15" customHeight="1" x14ac:dyDescent="0.2">
      <c r="B232" s="106">
        <v>4669</v>
      </c>
      <c r="C232" s="107" t="s">
        <v>3037</v>
      </c>
    </row>
    <row r="233" spans="2:3" ht="15" customHeight="1" x14ac:dyDescent="0.2">
      <c r="B233" s="106">
        <v>4690</v>
      </c>
      <c r="C233" s="107" t="s">
        <v>3038</v>
      </c>
    </row>
    <row r="234" spans="2:3" ht="15" customHeight="1" x14ac:dyDescent="0.2">
      <c r="B234" s="106">
        <v>4711</v>
      </c>
      <c r="C234" s="107" t="s">
        <v>3039</v>
      </c>
    </row>
    <row r="235" spans="2:3" ht="15" customHeight="1" x14ac:dyDescent="0.2">
      <c r="B235" s="106">
        <v>4719</v>
      </c>
      <c r="C235" s="107" t="s">
        <v>3040</v>
      </c>
    </row>
    <row r="236" spans="2:3" ht="15" customHeight="1" x14ac:dyDescent="0.2">
      <c r="B236" s="106">
        <v>4721</v>
      </c>
      <c r="C236" s="107" t="s">
        <v>3041</v>
      </c>
    </row>
    <row r="237" spans="2:3" ht="15" customHeight="1" x14ac:dyDescent="0.2">
      <c r="B237" s="106">
        <v>4722</v>
      </c>
      <c r="C237" s="107" t="s">
        <v>3042</v>
      </c>
    </row>
    <row r="238" spans="2:3" ht="15" customHeight="1" x14ac:dyDescent="0.2">
      <c r="B238" s="106">
        <v>4723</v>
      </c>
      <c r="C238" s="107" t="s">
        <v>3043</v>
      </c>
    </row>
    <row r="239" spans="2:3" ht="15" customHeight="1" x14ac:dyDescent="0.2">
      <c r="B239" s="106">
        <v>4730</v>
      </c>
      <c r="C239" s="107" t="s">
        <v>3044</v>
      </c>
    </row>
    <row r="240" spans="2:3" ht="15" customHeight="1" x14ac:dyDescent="0.2">
      <c r="B240" s="106">
        <v>4741</v>
      </c>
      <c r="C240" s="107" t="s">
        <v>3045</v>
      </c>
    </row>
    <row r="241" spans="2:3" ht="15" customHeight="1" x14ac:dyDescent="0.2">
      <c r="B241" s="106">
        <v>4742</v>
      </c>
      <c r="C241" s="107" t="s">
        <v>3046</v>
      </c>
    </row>
    <row r="242" spans="2:3" ht="15" customHeight="1" x14ac:dyDescent="0.2">
      <c r="B242" s="106">
        <v>4751</v>
      </c>
      <c r="C242" s="107" t="s">
        <v>3047</v>
      </c>
    </row>
    <row r="243" spans="2:3" ht="15" customHeight="1" x14ac:dyDescent="0.2">
      <c r="B243" s="106">
        <v>4752</v>
      </c>
      <c r="C243" s="107" t="s">
        <v>3048</v>
      </c>
    </row>
    <row r="244" spans="2:3" ht="15" customHeight="1" x14ac:dyDescent="0.2">
      <c r="B244" s="106">
        <v>4753</v>
      </c>
      <c r="C244" s="107" t="s">
        <v>3049</v>
      </c>
    </row>
    <row r="245" spans="2:3" ht="15" customHeight="1" x14ac:dyDescent="0.2">
      <c r="B245" s="106">
        <v>4759</v>
      </c>
      <c r="C245" s="107" t="s">
        <v>3050</v>
      </c>
    </row>
    <row r="246" spans="2:3" ht="15" customHeight="1" x14ac:dyDescent="0.2">
      <c r="B246" s="106">
        <v>4761</v>
      </c>
      <c r="C246" s="107" t="s">
        <v>3051</v>
      </c>
    </row>
    <row r="247" spans="2:3" ht="15" customHeight="1" x14ac:dyDescent="0.2">
      <c r="B247" s="106">
        <v>4762</v>
      </c>
      <c r="C247" s="107" t="s">
        <v>3052</v>
      </c>
    </row>
    <row r="248" spans="2:3" ht="15" customHeight="1" x14ac:dyDescent="0.2">
      <c r="B248" s="106">
        <v>4763</v>
      </c>
      <c r="C248" s="107" t="s">
        <v>3053</v>
      </c>
    </row>
    <row r="249" spans="2:3" ht="15" customHeight="1" x14ac:dyDescent="0.2">
      <c r="B249" s="106">
        <v>4764</v>
      </c>
      <c r="C249" s="107" t="s">
        <v>3054</v>
      </c>
    </row>
    <row r="250" spans="2:3" ht="15" customHeight="1" x14ac:dyDescent="0.2">
      <c r="B250" s="106">
        <v>4771</v>
      </c>
      <c r="C250" s="107" t="s">
        <v>3055</v>
      </c>
    </row>
    <row r="251" spans="2:3" ht="15" customHeight="1" x14ac:dyDescent="0.2">
      <c r="B251" s="106">
        <v>4772</v>
      </c>
      <c r="C251" s="107" t="s">
        <v>3056</v>
      </c>
    </row>
    <row r="252" spans="2:3" ht="15" customHeight="1" x14ac:dyDescent="0.2">
      <c r="B252" s="106">
        <v>4773</v>
      </c>
      <c r="C252" s="107" t="s">
        <v>3057</v>
      </c>
    </row>
    <row r="253" spans="2:3" ht="15" customHeight="1" x14ac:dyDescent="0.2">
      <c r="B253" s="106">
        <v>4774</v>
      </c>
      <c r="C253" s="107" t="s">
        <v>3058</v>
      </c>
    </row>
    <row r="254" spans="2:3" ht="15" customHeight="1" x14ac:dyDescent="0.2">
      <c r="B254" s="106">
        <v>4781</v>
      </c>
      <c r="C254" s="107" t="s">
        <v>3059</v>
      </c>
    </row>
    <row r="255" spans="2:3" ht="15" customHeight="1" x14ac:dyDescent="0.2">
      <c r="B255" s="106">
        <v>4782</v>
      </c>
      <c r="C255" s="107" t="s">
        <v>3060</v>
      </c>
    </row>
    <row r="256" spans="2:3" ht="15" customHeight="1" x14ac:dyDescent="0.2">
      <c r="B256" s="106">
        <v>4789</v>
      </c>
      <c r="C256" s="107" t="s">
        <v>3061</v>
      </c>
    </row>
    <row r="257" spans="2:3" ht="15" customHeight="1" x14ac:dyDescent="0.2">
      <c r="B257" s="106">
        <v>4791</v>
      </c>
      <c r="C257" s="107" t="s">
        <v>3062</v>
      </c>
    </row>
    <row r="258" spans="2:3" ht="15" customHeight="1" x14ac:dyDescent="0.2">
      <c r="B258" s="106">
        <v>4799</v>
      </c>
      <c r="C258" s="107" t="s">
        <v>3063</v>
      </c>
    </row>
    <row r="259" spans="2:3" ht="15" customHeight="1" x14ac:dyDescent="0.2">
      <c r="B259" s="106">
        <v>4911</v>
      </c>
      <c r="C259" s="107" t="s">
        <v>3064</v>
      </c>
    </row>
    <row r="260" spans="2:3" ht="15" customHeight="1" x14ac:dyDescent="0.2">
      <c r="B260" s="106">
        <v>4912</v>
      </c>
      <c r="C260" s="107" t="s">
        <v>3065</v>
      </c>
    </row>
    <row r="261" spans="2:3" ht="15" customHeight="1" x14ac:dyDescent="0.2">
      <c r="B261" s="106">
        <v>4921</v>
      </c>
      <c r="C261" s="107" t="s">
        <v>3066</v>
      </c>
    </row>
    <row r="262" spans="2:3" ht="15" customHeight="1" x14ac:dyDescent="0.2">
      <c r="B262" s="106">
        <v>4922</v>
      </c>
      <c r="C262" s="107" t="s">
        <v>3067</v>
      </c>
    </row>
    <row r="263" spans="2:3" ht="15" customHeight="1" x14ac:dyDescent="0.2">
      <c r="B263" s="106">
        <v>4923</v>
      </c>
      <c r="C263" s="107" t="s">
        <v>3068</v>
      </c>
    </row>
    <row r="264" spans="2:3" ht="15" customHeight="1" x14ac:dyDescent="0.2">
      <c r="B264" s="106">
        <v>4930</v>
      </c>
      <c r="C264" s="107" t="s">
        <v>3069</v>
      </c>
    </row>
    <row r="265" spans="2:3" ht="15" customHeight="1" x14ac:dyDescent="0.2">
      <c r="B265" s="106">
        <v>5011</v>
      </c>
      <c r="C265" s="107" t="s">
        <v>3070</v>
      </c>
    </row>
    <row r="266" spans="2:3" ht="15" customHeight="1" x14ac:dyDescent="0.2">
      <c r="B266" s="106">
        <v>5012</v>
      </c>
      <c r="C266" s="107" t="s">
        <v>3071</v>
      </c>
    </row>
    <row r="267" spans="2:3" ht="15" customHeight="1" x14ac:dyDescent="0.2">
      <c r="B267" s="106">
        <v>5021</v>
      </c>
      <c r="C267" s="107" t="s">
        <v>3072</v>
      </c>
    </row>
    <row r="268" spans="2:3" ht="15" customHeight="1" x14ac:dyDescent="0.2">
      <c r="B268" s="106">
        <v>5022</v>
      </c>
      <c r="C268" s="107" t="s">
        <v>3073</v>
      </c>
    </row>
    <row r="269" spans="2:3" ht="15" customHeight="1" x14ac:dyDescent="0.2">
      <c r="B269" s="106">
        <v>5110</v>
      </c>
      <c r="C269" s="107" t="s">
        <v>3074</v>
      </c>
    </row>
    <row r="270" spans="2:3" ht="15" customHeight="1" x14ac:dyDescent="0.2">
      <c r="B270" s="106">
        <v>5120</v>
      </c>
      <c r="C270" s="107" t="s">
        <v>3075</v>
      </c>
    </row>
    <row r="271" spans="2:3" ht="15" customHeight="1" x14ac:dyDescent="0.2">
      <c r="B271" s="106">
        <v>5210</v>
      </c>
      <c r="C271" s="107" t="s">
        <v>3076</v>
      </c>
    </row>
    <row r="272" spans="2:3" ht="15" customHeight="1" x14ac:dyDescent="0.2">
      <c r="B272" s="106">
        <v>5221</v>
      </c>
      <c r="C272" s="107" t="s">
        <v>3077</v>
      </c>
    </row>
    <row r="273" spans="2:3" ht="15" customHeight="1" x14ac:dyDescent="0.2">
      <c r="B273" s="106">
        <v>5222</v>
      </c>
      <c r="C273" s="107" t="s">
        <v>3078</v>
      </c>
    </row>
    <row r="274" spans="2:3" ht="15" customHeight="1" x14ac:dyDescent="0.2">
      <c r="B274" s="106">
        <v>5223</v>
      </c>
      <c r="C274" s="107" t="s">
        <v>3079</v>
      </c>
    </row>
    <row r="275" spans="2:3" ht="15" customHeight="1" x14ac:dyDescent="0.2">
      <c r="B275" s="106">
        <v>5224</v>
      </c>
      <c r="C275" s="107" t="s">
        <v>3080</v>
      </c>
    </row>
    <row r="276" spans="2:3" ht="15" customHeight="1" x14ac:dyDescent="0.2">
      <c r="B276" s="106">
        <v>5229</v>
      </c>
      <c r="C276" s="107" t="s">
        <v>3081</v>
      </c>
    </row>
    <row r="277" spans="2:3" ht="15" customHeight="1" x14ac:dyDescent="0.2">
      <c r="B277" s="106">
        <v>5310</v>
      </c>
      <c r="C277" s="107" t="s">
        <v>3082</v>
      </c>
    </row>
    <row r="278" spans="2:3" ht="15" customHeight="1" x14ac:dyDescent="0.2">
      <c r="B278" s="106">
        <v>5320</v>
      </c>
      <c r="C278" s="107" t="s">
        <v>3083</v>
      </c>
    </row>
    <row r="279" spans="2:3" ht="15" customHeight="1" x14ac:dyDescent="0.2">
      <c r="B279" s="106">
        <v>5510</v>
      </c>
      <c r="C279" s="107" t="s">
        <v>3084</v>
      </c>
    </row>
    <row r="280" spans="2:3" ht="15" customHeight="1" x14ac:dyDescent="0.2">
      <c r="B280" s="106">
        <v>5520</v>
      </c>
      <c r="C280" s="107" t="s">
        <v>3085</v>
      </c>
    </row>
    <row r="281" spans="2:3" ht="15" customHeight="1" x14ac:dyDescent="0.2">
      <c r="B281" s="106">
        <v>5590</v>
      </c>
      <c r="C281" s="107" t="s">
        <v>3086</v>
      </c>
    </row>
    <row r="282" spans="2:3" ht="15" customHeight="1" x14ac:dyDescent="0.2">
      <c r="B282" s="106">
        <v>5610</v>
      </c>
      <c r="C282" s="107" t="s">
        <v>3087</v>
      </c>
    </row>
    <row r="283" spans="2:3" ht="15" customHeight="1" x14ac:dyDescent="0.2">
      <c r="B283" s="106">
        <v>5621</v>
      </c>
      <c r="C283" s="107" t="s">
        <v>3088</v>
      </c>
    </row>
    <row r="284" spans="2:3" ht="15" customHeight="1" x14ac:dyDescent="0.2">
      <c r="B284" s="106">
        <v>5629</v>
      </c>
      <c r="C284" s="107" t="s">
        <v>3089</v>
      </c>
    </row>
    <row r="285" spans="2:3" ht="15" customHeight="1" x14ac:dyDescent="0.2">
      <c r="B285" s="106">
        <v>5630</v>
      </c>
      <c r="C285" s="107" t="s">
        <v>3090</v>
      </c>
    </row>
    <row r="286" spans="2:3" ht="15" customHeight="1" x14ac:dyDescent="0.2">
      <c r="B286" s="106">
        <v>5811</v>
      </c>
      <c r="C286" s="107" t="s">
        <v>3091</v>
      </c>
    </row>
    <row r="287" spans="2:3" ht="15" customHeight="1" x14ac:dyDescent="0.2">
      <c r="B287" s="106">
        <v>5812</v>
      </c>
      <c r="C287" s="107" t="s">
        <v>3092</v>
      </c>
    </row>
    <row r="288" spans="2:3" ht="15" customHeight="1" x14ac:dyDescent="0.2">
      <c r="B288" s="106">
        <v>5813</v>
      </c>
      <c r="C288" s="107" t="s">
        <v>3093</v>
      </c>
    </row>
    <row r="289" spans="2:3" ht="15" customHeight="1" x14ac:dyDescent="0.2">
      <c r="B289" s="106">
        <v>5819</v>
      </c>
      <c r="C289" s="107" t="s">
        <v>3094</v>
      </c>
    </row>
    <row r="290" spans="2:3" ht="15" customHeight="1" x14ac:dyDescent="0.2">
      <c r="B290" s="106">
        <v>5820</v>
      </c>
      <c r="C290" s="107" t="s">
        <v>3095</v>
      </c>
    </row>
    <row r="291" spans="2:3" ht="15" customHeight="1" x14ac:dyDescent="0.2">
      <c r="B291" s="106">
        <v>5911</v>
      </c>
      <c r="C291" s="107" t="s">
        <v>3096</v>
      </c>
    </row>
    <row r="292" spans="2:3" ht="15" customHeight="1" x14ac:dyDescent="0.2">
      <c r="B292" s="106">
        <v>5912</v>
      </c>
      <c r="C292" s="107" t="s">
        <v>3097</v>
      </c>
    </row>
    <row r="293" spans="2:3" ht="15" customHeight="1" x14ac:dyDescent="0.2">
      <c r="B293" s="106">
        <v>5913</v>
      </c>
      <c r="C293" s="107" t="s">
        <v>3098</v>
      </c>
    </row>
    <row r="294" spans="2:3" ht="15" customHeight="1" x14ac:dyDescent="0.2">
      <c r="B294" s="106">
        <v>5914</v>
      </c>
      <c r="C294" s="107" t="s">
        <v>3099</v>
      </c>
    </row>
    <row r="295" spans="2:3" ht="15" customHeight="1" x14ac:dyDescent="0.2">
      <c r="B295" s="106">
        <v>5920</v>
      </c>
      <c r="C295" s="107" t="s">
        <v>3100</v>
      </c>
    </row>
    <row r="296" spans="2:3" ht="15" customHeight="1" x14ac:dyDescent="0.2">
      <c r="B296" s="106">
        <v>6010</v>
      </c>
      <c r="C296" s="107" t="s">
        <v>3101</v>
      </c>
    </row>
    <row r="297" spans="2:3" ht="15" customHeight="1" x14ac:dyDescent="0.2">
      <c r="B297" s="106">
        <v>6020</v>
      </c>
      <c r="C297" s="107" t="s">
        <v>3102</v>
      </c>
    </row>
    <row r="298" spans="2:3" ht="15" customHeight="1" x14ac:dyDescent="0.2">
      <c r="B298" s="106">
        <v>6110</v>
      </c>
      <c r="C298" s="107" t="s">
        <v>3103</v>
      </c>
    </row>
    <row r="299" spans="2:3" ht="15" customHeight="1" x14ac:dyDescent="0.2">
      <c r="B299" s="106">
        <v>6120</v>
      </c>
      <c r="C299" s="107" t="s">
        <v>3104</v>
      </c>
    </row>
    <row r="300" spans="2:3" ht="15" customHeight="1" x14ac:dyDescent="0.2">
      <c r="B300" s="106">
        <v>6130</v>
      </c>
      <c r="C300" s="107" t="s">
        <v>3105</v>
      </c>
    </row>
    <row r="301" spans="2:3" ht="15" customHeight="1" x14ac:dyDescent="0.2">
      <c r="B301" s="106">
        <v>6190</v>
      </c>
      <c r="C301" s="107" t="s">
        <v>3106</v>
      </c>
    </row>
    <row r="302" spans="2:3" ht="15" customHeight="1" x14ac:dyDescent="0.2">
      <c r="B302" s="106">
        <v>6201</v>
      </c>
      <c r="C302" s="107" t="s">
        <v>3107</v>
      </c>
    </row>
    <row r="303" spans="2:3" ht="15" customHeight="1" x14ac:dyDescent="0.2">
      <c r="B303" s="106">
        <v>6202</v>
      </c>
      <c r="C303" s="107" t="s">
        <v>3108</v>
      </c>
    </row>
    <row r="304" spans="2:3" ht="15" customHeight="1" x14ac:dyDescent="0.2">
      <c r="B304" s="106">
        <v>6209</v>
      </c>
      <c r="C304" s="107" t="s">
        <v>3109</v>
      </c>
    </row>
    <row r="305" spans="2:3" ht="15" customHeight="1" x14ac:dyDescent="0.2">
      <c r="B305" s="106">
        <v>6311</v>
      </c>
      <c r="C305" s="107" t="s">
        <v>3110</v>
      </c>
    </row>
    <row r="306" spans="2:3" ht="15" customHeight="1" x14ac:dyDescent="0.2">
      <c r="B306" s="106">
        <v>6312</v>
      </c>
      <c r="C306" s="107" t="s">
        <v>3111</v>
      </c>
    </row>
    <row r="307" spans="2:3" ht="15" customHeight="1" x14ac:dyDescent="0.2">
      <c r="B307" s="106">
        <v>6391</v>
      </c>
      <c r="C307" s="107" t="s">
        <v>3112</v>
      </c>
    </row>
    <row r="308" spans="2:3" ht="15" customHeight="1" x14ac:dyDescent="0.2">
      <c r="B308" s="106">
        <v>6399</v>
      </c>
      <c r="C308" s="107" t="s">
        <v>3113</v>
      </c>
    </row>
    <row r="309" spans="2:3" ht="15" customHeight="1" x14ac:dyDescent="0.2">
      <c r="B309" s="106">
        <v>6411</v>
      </c>
      <c r="C309" s="107" t="s">
        <v>3114</v>
      </c>
    </row>
    <row r="310" spans="2:3" ht="15" customHeight="1" x14ac:dyDescent="0.2">
      <c r="B310" s="106">
        <v>6419</v>
      </c>
      <c r="C310" s="107" t="s">
        <v>3115</v>
      </c>
    </row>
    <row r="311" spans="2:3" ht="15" customHeight="1" x14ac:dyDescent="0.2">
      <c r="B311" s="106">
        <v>6420</v>
      </c>
      <c r="C311" s="107" t="s">
        <v>3116</v>
      </c>
    </row>
    <row r="312" spans="2:3" ht="15" customHeight="1" x14ac:dyDescent="0.2">
      <c r="B312" s="106">
        <v>6430</v>
      </c>
      <c r="C312" s="107" t="s">
        <v>3117</v>
      </c>
    </row>
    <row r="313" spans="2:3" ht="15" customHeight="1" x14ac:dyDescent="0.2">
      <c r="B313" s="106">
        <v>6491</v>
      </c>
      <c r="C313" s="107" t="s">
        <v>3118</v>
      </c>
    </row>
    <row r="314" spans="2:3" ht="15" customHeight="1" x14ac:dyDescent="0.2">
      <c r="B314" s="106">
        <v>6492</v>
      </c>
      <c r="C314" s="107" t="s">
        <v>3119</v>
      </c>
    </row>
    <row r="315" spans="2:3" ht="15" customHeight="1" x14ac:dyDescent="0.2">
      <c r="B315" s="106">
        <v>6499</v>
      </c>
      <c r="C315" s="107" t="s">
        <v>3120</v>
      </c>
    </row>
    <row r="316" spans="2:3" ht="15" customHeight="1" x14ac:dyDescent="0.2">
      <c r="B316" s="106">
        <v>6511</v>
      </c>
      <c r="C316" s="107" t="s">
        <v>3121</v>
      </c>
    </row>
    <row r="317" spans="2:3" ht="15" customHeight="1" x14ac:dyDescent="0.2">
      <c r="B317" s="106">
        <v>6512</v>
      </c>
      <c r="C317" s="107" t="s">
        <v>3122</v>
      </c>
    </row>
    <row r="318" spans="2:3" ht="15" customHeight="1" x14ac:dyDescent="0.2">
      <c r="B318" s="106">
        <v>6520</v>
      </c>
      <c r="C318" s="107" t="s">
        <v>3123</v>
      </c>
    </row>
    <row r="319" spans="2:3" ht="15" customHeight="1" x14ac:dyDescent="0.2">
      <c r="B319" s="106">
        <v>6530</v>
      </c>
      <c r="C319" s="107" t="s">
        <v>3124</v>
      </c>
    </row>
    <row r="320" spans="2:3" ht="15" customHeight="1" x14ac:dyDescent="0.2">
      <c r="B320" s="106">
        <v>6611</v>
      </c>
      <c r="C320" s="107" t="s">
        <v>3125</v>
      </c>
    </row>
    <row r="321" spans="2:3" ht="15" customHeight="1" x14ac:dyDescent="0.2">
      <c r="B321" s="106">
        <v>6612</v>
      </c>
      <c r="C321" s="107" t="s">
        <v>3126</v>
      </c>
    </row>
    <row r="322" spans="2:3" ht="15" customHeight="1" x14ac:dyDescent="0.2">
      <c r="B322" s="106">
        <v>6619</v>
      </c>
      <c r="C322" s="107" t="s">
        <v>3127</v>
      </c>
    </row>
    <row r="323" spans="2:3" ht="15" customHeight="1" x14ac:dyDescent="0.2">
      <c r="B323" s="106">
        <v>6621</v>
      </c>
      <c r="C323" s="107" t="s">
        <v>3128</v>
      </c>
    </row>
    <row r="324" spans="2:3" ht="15" customHeight="1" x14ac:dyDescent="0.2">
      <c r="B324" s="106">
        <v>6622</v>
      </c>
      <c r="C324" s="107" t="s">
        <v>3129</v>
      </c>
    </row>
    <row r="325" spans="2:3" ht="15" customHeight="1" x14ac:dyDescent="0.2">
      <c r="B325" s="106">
        <v>6629</v>
      </c>
      <c r="C325" s="107" t="s">
        <v>3130</v>
      </c>
    </row>
    <row r="326" spans="2:3" ht="15" customHeight="1" x14ac:dyDescent="0.2">
      <c r="B326" s="106">
        <v>6630</v>
      </c>
      <c r="C326" s="107" t="s">
        <v>3131</v>
      </c>
    </row>
    <row r="327" spans="2:3" ht="15" customHeight="1" x14ac:dyDescent="0.2">
      <c r="B327" s="106">
        <v>6810</v>
      </c>
      <c r="C327" s="107" t="s">
        <v>3132</v>
      </c>
    </row>
    <row r="328" spans="2:3" ht="15" customHeight="1" x14ac:dyDescent="0.2">
      <c r="B328" s="106">
        <v>6820</v>
      </c>
      <c r="C328" s="107" t="s">
        <v>3133</v>
      </c>
    </row>
    <row r="329" spans="2:3" ht="15" customHeight="1" x14ac:dyDescent="0.2">
      <c r="B329" s="106">
        <v>6910</v>
      </c>
      <c r="C329" s="107" t="s">
        <v>3134</v>
      </c>
    </row>
    <row r="330" spans="2:3" ht="15" customHeight="1" x14ac:dyDescent="0.2">
      <c r="B330" s="106">
        <v>6920</v>
      </c>
      <c r="C330" s="107" t="s">
        <v>3135</v>
      </c>
    </row>
    <row r="331" spans="2:3" ht="15" customHeight="1" x14ac:dyDescent="0.2">
      <c r="B331" s="106">
        <v>7010</v>
      </c>
      <c r="C331" s="107" t="s">
        <v>3136</v>
      </c>
    </row>
    <row r="332" spans="2:3" ht="15" customHeight="1" x14ac:dyDescent="0.2">
      <c r="B332" s="106">
        <v>7020</v>
      </c>
      <c r="C332" s="107" t="s">
        <v>3137</v>
      </c>
    </row>
    <row r="333" spans="2:3" ht="15" customHeight="1" x14ac:dyDescent="0.2">
      <c r="B333" s="106">
        <v>7110</v>
      </c>
      <c r="C333" s="107" t="s">
        <v>3138</v>
      </c>
    </row>
    <row r="334" spans="2:3" ht="15" customHeight="1" x14ac:dyDescent="0.2">
      <c r="B334" s="106">
        <v>7120</v>
      </c>
      <c r="C334" s="107" t="s">
        <v>3139</v>
      </c>
    </row>
    <row r="335" spans="2:3" ht="15" customHeight="1" x14ac:dyDescent="0.2">
      <c r="B335" s="106">
        <v>7210</v>
      </c>
      <c r="C335" s="107" t="s">
        <v>3140</v>
      </c>
    </row>
    <row r="336" spans="2:3" ht="15" customHeight="1" x14ac:dyDescent="0.2">
      <c r="B336" s="106">
        <v>7220</v>
      </c>
      <c r="C336" s="107" t="s">
        <v>3141</v>
      </c>
    </row>
    <row r="337" spans="2:3" ht="15" customHeight="1" x14ac:dyDescent="0.2">
      <c r="B337" s="106">
        <v>7310</v>
      </c>
      <c r="C337" s="107" t="s">
        <v>3142</v>
      </c>
    </row>
    <row r="338" spans="2:3" ht="15" customHeight="1" x14ac:dyDescent="0.2">
      <c r="B338" s="106">
        <v>7320</v>
      </c>
      <c r="C338" s="107" t="s">
        <v>3143</v>
      </c>
    </row>
    <row r="339" spans="2:3" ht="15" customHeight="1" x14ac:dyDescent="0.2">
      <c r="B339" s="106">
        <v>7410</v>
      </c>
      <c r="C339" s="107" t="s">
        <v>3144</v>
      </c>
    </row>
    <row r="340" spans="2:3" ht="15" customHeight="1" x14ac:dyDescent="0.2">
      <c r="B340" s="106">
        <v>7420</v>
      </c>
      <c r="C340" s="107" t="s">
        <v>3145</v>
      </c>
    </row>
    <row r="341" spans="2:3" ht="15" customHeight="1" x14ac:dyDescent="0.2">
      <c r="B341" s="106">
        <v>7490</v>
      </c>
      <c r="C341" s="107" t="s">
        <v>3146</v>
      </c>
    </row>
    <row r="342" spans="2:3" ht="15" customHeight="1" x14ac:dyDescent="0.2">
      <c r="B342" s="106">
        <v>7500</v>
      </c>
      <c r="C342" s="107" t="s">
        <v>3147</v>
      </c>
    </row>
    <row r="343" spans="2:3" ht="15" customHeight="1" x14ac:dyDescent="0.2">
      <c r="B343" s="106">
        <v>7710</v>
      </c>
      <c r="C343" s="107" t="s">
        <v>3148</v>
      </c>
    </row>
    <row r="344" spans="2:3" ht="15" customHeight="1" x14ac:dyDescent="0.2">
      <c r="B344" s="106">
        <v>7721</v>
      </c>
      <c r="C344" s="107" t="s">
        <v>3149</v>
      </c>
    </row>
    <row r="345" spans="2:3" ht="15" customHeight="1" x14ac:dyDescent="0.2">
      <c r="B345" s="106">
        <v>7722</v>
      </c>
      <c r="C345" s="107" t="s">
        <v>3150</v>
      </c>
    </row>
    <row r="346" spans="2:3" ht="15" customHeight="1" x14ac:dyDescent="0.2">
      <c r="B346" s="106">
        <v>7729</v>
      </c>
      <c r="C346" s="107" t="s">
        <v>3151</v>
      </c>
    </row>
    <row r="347" spans="2:3" ht="15" customHeight="1" x14ac:dyDescent="0.2">
      <c r="B347" s="106">
        <v>7730</v>
      </c>
      <c r="C347" s="107" t="s">
        <v>3152</v>
      </c>
    </row>
    <row r="348" spans="2:3" ht="15" customHeight="1" x14ac:dyDescent="0.2">
      <c r="B348" s="106">
        <v>7740</v>
      </c>
      <c r="C348" s="107" t="s">
        <v>3153</v>
      </c>
    </row>
    <row r="349" spans="2:3" ht="15" customHeight="1" x14ac:dyDescent="0.2">
      <c r="B349" s="106">
        <v>7810</v>
      </c>
      <c r="C349" s="107" t="s">
        <v>3154</v>
      </c>
    </row>
    <row r="350" spans="2:3" ht="15" customHeight="1" x14ac:dyDescent="0.2">
      <c r="B350" s="106">
        <v>7820</v>
      </c>
      <c r="C350" s="107" t="s">
        <v>3155</v>
      </c>
    </row>
    <row r="351" spans="2:3" ht="15" customHeight="1" x14ac:dyDescent="0.2">
      <c r="B351" s="106">
        <v>7830</v>
      </c>
      <c r="C351" s="107" t="s">
        <v>3156</v>
      </c>
    </row>
    <row r="352" spans="2:3" ht="15" customHeight="1" x14ac:dyDescent="0.2">
      <c r="B352" s="106">
        <v>7911</v>
      </c>
      <c r="C352" s="107" t="s">
        <v>3157</v>
      </c>
    </row>
    <row r="353" spans="2:3" ht="15" customHeight="1" x14ac:dyDescent="0.2">
      <c r="B353" s="106">
        <v>7912</v>
      </c>
      <c r="C353" s="107" t="s">
        <v>3158</v>
      </c>
    </row>
    <row r="354" spans="2:3" ht="15" customHeight="1" x14ac:dyDescent="0.2">
      <c r="B354" s="106">
        <v>7990</v>
      </c>
      <c r="C354" s="107" t="s">
        <v>3159</v>
      </c>
    </row>
    <row r="355" spans="2:3" ht="15" customHeight="1" x14ac:dyDescent="0.2">
      <c r="B355" s="106">
        <v>8010</v>
      </c>
      <c r="C355" s="107" t="s">
        <v>3160</v>
      </c>
    </row>
    <row r="356" spans="2:3" ht="15" customHeight="1" x14ac:dyDescent="0.2">
      <c r="B356" s="106">
        <v>8020</v>
      </c>
      <c r="C356" s="107" t="s">
        <v>3161</v>
      </c>
    </row>
    <row r="357" spans="2:3" ht="15" customHeight="1" x14ac:dyDescent="0.2">
      <c r="B357" s="106">
        <v>8030</v>
      </c>
      <c r="C357" s="107" t="s">
        <v>3162</v>
      </c>
    </row>
    <row r="358" spans="2:3" ht="15" customHeight="1" x14ac:dyDescent="0.2">
      <c r="B358" s="106">
        <v>8110</v>
      </c>
      <c r="C358" s="107" t="s">
        <v>3163</v>
      </c>
    </row>
    <row r="359" spans="2:3" ht="15" customHeight="1" x14ac:dyDescent="0.2">
      <c r="B359" s="106">
        <v>8121</v>
      </c>
      <c r="C359" s="107" t="s">
        <v>3164</v>
      </c>
    </row>
    <row r="360" spans="2:3" ht="15" customHeight="1" x14ac:dyDescent="0.2">
      <c r="B360" s="106">
        <v>8129</v>
      </c>
      <c r="C360" s="107" t="s">
        <v>3165</v>
      </c>
    </row>
    <row r="361" spans="2:3" ht="15" customHeight="1" x14ac:dyDescent="0.2">
      <c r="B361" s="106">
        <v>8130</v>
      </c>
      <c r="C361" s="107" t="s">
        <v>3166</v>
      </c>
    </row>
    <row r="362" spans="2:3" ht="15" customHeight="1" x14ac:dyDescent="0.2">
      <c r="B362" s="106">
        <v>8211</v>
      </c>
      <c r="C362" s="107" t="s">
        <v>3167</v>
      </c>
    </row>
    <row r="363" spans="2:3" ht="15" customHeight="1" x14ac:dyDescent="0.2">
      <c r="B363" s="106">
        <v>8219</v>
      </c>
      <c r="C363" s="107" t="s">
        <v>3168</v>
      </c>
    </row>
    <row r="364" spans="2:3" ht="15" customHeight="1" x14ac:dyDescent="0.2">
      <c r="B364" s="106">
        <v>8220</v>
      </c>
      <c r="C364" s="107" t="s">
        <v>3169</v>
      </c>
    </row>
    <row r="365" spans="2:3" ht="15" customHeight="1" x14ac:dyDescent="0.2">
      <c r="B365" s="106">
        <v>8230</v>
      </c>
      <c r="C365" s="107" t="s">
        <v>3170</v>
      </c>
    </row>
    <row r="366" spans="2:3" ht="15" customHeight="1" x14ac:dyDescent="0.2">
      <c r="B366" s="106">
        <v>8291</v>
      </c>
      <c r="C366" s="107" t="s">
        <v>3171</v>
      </c>
    </row>
    <row r="367" spans="2:3" ht="15" customHeight="1" x14ac:dyDescent="0.2">
      <c r="B367" s="106">
        <v>8292</v>
      </c>
      <c r="C367" s="107" t="s">
        <v>3172</v>
      </c>
    </row>
    <row r="368" spans="2:3" ht="15" customHeight="1" x14ac:dyDescent="0.2">
      <c r="B368" s="106">
        <v>8299</v>
      </c>
      <c r="C368" s="107" t="s">
        <v>3173</v>
      </c>
    </row>
    <row r="369" spans="2:3" ht="15" customHeight="1" x14ac:dyDescent="0.2">
      <c r="B369" s="106">
        <v>8411</v>
      </c>
      <c r="C369" s="107" t="s">
        <v>3174</v>
      </c>
    </row>
    <row r="370" spans="2:3" ht="15" customHeight="1" x14ac:dyDescent="0.2">
      <c r="B370" s="106">
        <v>8412</v>
      </c>
      <c r="C370" s="107" t="s">
        <v>3175</v>
      </c>
    </row>
    <row r="371" spans="2:3" ht="15" customHeight="1" x14ac:dyDescent="0.2">
      <c r="B371" s="106">
        <v>8413</v>
      </c>
      <c r="C371" s="107" t="s">
        <v>3176</v>
      </c>
    </row>
    <row r="372" spans="2:3" ht="15" customHeight="1" x14ac:dyDescent="0.2">
      <c r="B372" s="106">
        <v>8421</v>
      </c>
      <c r="C372" s="107" t="s">
        <v>3177</v>
      </c>
    </row>
    <row r="373" spans="2:3" ht="15" customHeight="1" x14ac:dyDescent="0.2">
      <c r="B373" s="106">
        <v>8422</v>
      </c>
      <c r="C373" s="107" t="s">
        <v>3178</v>
      </c>
    </row>
    <row r="374" spans="2:3" ht="15" customHeight="1" x14ac:dyDescent="0.2">
      <c r="B374" s="106">
        <v>8423</v>
      </c>
      <c r="C374" s="107" t="s">
        <v>3179</v>
      </c>
    </row>
    <row r="375" spans="2:3" ht="15" customHeight="1" x14ac:dyDescent="0.2">
      <c r="B375" s="106">
        <v>8430</v>
      </c>
      <c r="C375" s="107" t="s">
        <v>3180</v>
      </c>
    </row>
    <row r="376" spans="2:3" ht="15" customHeight="1" x14ac:dyDescent="0.2">
      <c r="B376" s="106">
        <v>8510</v>
      </c>
      <c r="C376" s="107" t="s">
        <v>3181</v>
      </c>
    </row>
    <row r="377" spans="2:3" ht="15" customHeight="1" x14ac:dyDescent="0.2">
      <c r="B377" s="106">
        <v>8521</v>
      </c>
      <c r="C377" s="107" t="s">
        <v>3182</v>
      </c>
    </row>
    <row r="378" spans="2:3" ht="15" customHeight="1" x14ac:dyDescent="0.2">
      <c r="B378" s="106">
        <v>8522</v>
      </c>
      <c r="C378" s="107" t="s">
        <v>3183</v>
      </c>
    </row>
    <row r="379" spans="2:3" ht="15" customHeight="1" x14ac:dyDescent="0.2">
      <c r="B379" s="106">
        <v>8530</v>
      </c>
      <c r="C379" s="107" t="s">
        <v>3184</v>
      </c>
    </row>
    <row r="380" spans="2:3" ht="15" customHeight="1" x14ac:dyDescent="0.2">
      <c r="B380" s="106">
        <v>8541</v>
      </c>
      <c r="C380" s="107" t="s">
        <v>3185</v>
      </c>
    </row>
    <row r="381" spans="2:3" ht="15" customHeight="1" x14ac:dyDescent="0.2">
      <c r="B381" s="106">
        <v>8542</v>
      </c>
      <c r="C381" s="107" t="s">
        <v>3186</v>
      </c>
    </row>
    <row r="382" spans="2:3" ht="15" customHeight="1" x14ac:dyDescent="0.2">
      <c r="B382" s="106">
        <v>8549</v>
      </c>
      <c r="C382" s="107" t="s">
        <v>3187</v>
      </c>
    </row>
    <row r="383" spans="2:3" ht="15" customHeight="1" x14ac:dyDescent="0.2">
      <c r="B383" s="106">
        <v>8550</v>
      </c>
      <c r="C383" s="107" t="s">
        <v>3188</v>
      </c>
    </row>
    <row r="384" spans="2:3" ht="15" customHeight="1" x14ac:dyDescent="0.2">
      <c r="B384" s="106">
        <v>8610</v>
      </c>
      <c r="C384" s="107" t="s">
        <v>3189</v>
      </c>
    </row>
    <row r="385" spans="2:3" ht="15" customHeight="1" x14ac:dyDescent="0.2">
      <c r="B385" s="106">
        <v>8620</v>
      </c>
      <c r="C385" s="107" t="s">
        <v>3190</v>
      </c>
    </row>
    <row r="386" spans="2:3" ht="15" customHeight="1" x14ac:dyDescent="0.2">
      <c r="B386" s="106">
        <v>8690</v>
      </c>
      <c r="C386" s="107" t="s">
        <v>3191</v>
      </c>
    </row>
    <row r="387" spans="2:3" ht="15" customHeight="1" x14ac:dyDescent="0.2">
      <c r="B387" s="106">
        <v>8710</v>
      </c>
      <c r="C387" s="107" t="s">
        <v>3192</v>
      </c>
    </row>
    <row r="388" spans="2:3" ht="15" customHeight="1" x14ac:dyDescent="0.2">
      <c r="B388" s="106">
        <v>8720</v>
      </c>
      <c r="C388" s="107" t="s">
        <v>3193</v>
      </c>
    </row>
    <row r="389" spans="2:3" ht="15" customHeight="1" x14ac:dyDescent="0.2">
      <c r="B389" s="106">
        <v>8730</v>
      </c>
      <c r="C389" s="107" t="s">
        <v>3194</v>
      </c>
    </row>
    <row r="390" spans="2:3" ht="15" customHeight="1" x14ac:dyDescent="0.2">
      <c r="B390" s="106">
        <v>8790</v>
      </c>
      <c r="C390" s="107" t="s">
        <v>3195</v>
      </c>
    </row>
    <row r="391" spans="2:3" ht="15" customHeight="1" x14ac:dyDescent="0.2">
      <c r="B391" s="106">
        <v>8810</v>
      </c>
      <c r="C391" s="107" t="s">
        <v>3196</v>
      </c>
    </row>
    <row r="392" spans="2:3" ht="15" customHeight="1" x14ac:dyDescent="0.2">
      <c r="B392" s="106">
        <v>8890</v>
      </c>
      <c r="C392" s="107" t="s">
        <v>3197</v>
      </c>
    </row>
    <row r="393" spans="2:3" ht="15" customHeight="1" x14ac:dyDescent="0.2">
      <c r="B393" s="106">
        <v>9000</v>
      </c>
      <c r="C393" s="107" t="s">
        <v>3198</v>
      </c>
    </row>
    <row r="394" spans="2:3" ht="15" customHeight="1" x14ac:dyDescent="0.2">
      <c r="B394" s="106">
        <v>9101</v>
      </c>
      <c r="C394" s="107" t="s">
        <v>3199</v>
      </c>
    </row>
    <row r="395" spans="2:3" ht="15" customHeight="1" x14ac:dyDescent="0.2">
      <c r="B395" s="106">
        <v>9102</v>
      </c>
      <c r="C395" s="107" t="s">
        <v>3200</v>
      </c>
    </row>
    <row r="396" spans="2:3" ht="15" customHeight="1" x14ac:dyDescent="0.2">
      <c r="B396" s="106">
        <v>9103</v>
      </c>
      <c r="C396" s="107" t="s">
        <v>3201</v>
      </c>
    </row>
    <row r="397" spans="2:3" ht="15" customHeight="1" x14ac:dyDescent="0.2">
      <c r="B397" s="106">
        <v>9200</v>
      </c>
      <c r="C397" s="107" t="s">
        <v>3202</v>
      </c>
    </row>
    <row r="398" spans="2:3" ht="15" customHeight="1" x14ac:dyDescent="0.2">
      <c r="B398" s="106">
        <v>9311</v>
      </c>
      <c r="C398" s="107" t="s">
        <v>3203</v>
      </c>
    </row>
    <row r="399" spans="2:3" ht="15" customHeight="1" x14ac:dyDescent="0.2">
      <c r="B399" s="106">
        <v>9312</v>
      </c>
      <c r="C399" s="107" t="s">
        <v>3204</v>
      </c>
    </row>
    <row r="400" spans="2:3" ht="15" customHeight="1" x14ac:dyDescent="0.2">
      <c r="B400" s="106">
        <v>9319</v>
      </c>
      <c r="C400" s="107" t="s">
        <v>3205</v>
      </c>
    </row>
    <row r="401" spans="2:3" ht="15" customHeight="1" x14ac:dyDescent="0.2">
      <c r="B401" s="106">
        <v>9321</v>
      </c>
      <c r="C401" s="107" t="s">
        <v>3206</v>
      </c>
    </row>
    <row r="402" spans="2:3" ht="15" customHeight="1" x14ac:dyDescent="0.2">
      <c r="B402" s="106">
        <v>9329</v>
      </c>
      <c r="C402" s="107" t="s">
        <v>3207</v>
      </c>
    </row>
    <row r="403" spans="2:3" ht="15" customHeight="1" x14ac:dyDescent="0.2">
      <c r="B403" s="106">
        <v>9411</v>
      </c>
      <c r="C403" s="107" t="s">
        <v>3208</v>
      </c>
    </row>
    <row r="404" spans="2:3" ht="15" customHeight="1" x14ac:dyDescent="0.2">
      <c r="B404" s="106">
        <v>9412</v>
      </c>
      <c r="C404" s="107" t="s">
        <v>3209</v>
      </c>
    </row>
    <row r="405" spans="2:3" ht="15" customHeight="1" x14ac:dyDescent="0.2">
      <c r="B405" s="106">
        <v>9420</v>
      </c>
      <c r="C405" s="107" t="s">
        <v>3210</v>
      </c>
    </row>
    <row r="406" spans="2:3" ht="15" customHeight="1" x14ac:dyDescent="0.2">
      <c r="B406" s="106">
        <v>9491</v>
      </c>
      <c r="C406" s="107" t="s">
        <v>3211</v>
      </c>
    </row>
    <row r="407" spans="2:3" ht="15" customHeight="1" x14ac:dyDescent="0.2">
      <c r="B407" s="106">
        <v>9492</v>
      </c>
      <c r="C407" s="107" t="s">
        <v>3212</v>
      </c>
    </row>
    <row r="408" spans="2:3" ht="15" customHeight="1" x14ac:dyDescent="0.2">
      <c r="B408" s="106">
        <v>9499</v>
      </c>
      <c r="C408" s="107" t="s">
        <v>3213</v>
      </c>
    </row>
    <row r="409" spans="2:3" ht="15" customHeight="1" x14ac:dyDescent="0.2">
      <c r="B409" s="106">
        <v>9511</v>
      </c>
      <c r="C409" s="107" t="s">
        <v>3214</v>
      </c>
    </row>
    <row r="410" spans="2:3" ht="15" customHeight="1" x14ac:dyDescent="0.2">
      <c r="B410" s="106">
        <v>9512</v>
      </c>
      <c r="C410" s="107" t="s">
        <v>3215</v>
      </c>
    </row>
    <row r="411" spans="2:3" ht="15" customHeight="1" x14ac:dyDescent="0.2">
      <c r="B411" s="106">
        <v>9521</v>
      </c>
      <c r="C411" s="107" t="s">
        <v>3216</v>
      </c>
    </row>
    <row r="412" spans="2:3" ht="15" customHeight="1" x14ac:dyDescent="0.2">
      <c r="B412" s="106">
        <v>9522</v>
      </c>
      <c r="C412" s="107" t="s">
        <v>3217</v>
      </c>
    </row>
    <row r="413" spans="2:3" ht="15" customHeight="1" x14ac:dyDescent="0.2">
      <c r="B413" s="106">
        <v>9523</v>
      </c>
      <c r="C413" s="107" t="s">
        <v>3218</v>
      </c>
    </row>
    <row r="414" spans="2:3" ht="15" customHeight="1" x14ac:dyDescent="0.2">
      <c r="B414" s="106">
        <v>9524</v>
      </c>
      <c r="C414" s="107" t="s">
        <v>3219</v>
      </c>
    </row>
    <row r="415" spans="2:3" ht="15" customHeight="1" x14ac:dyDescent="0.2">
      <c r="B415" s="106">
        <v>9529</v>
      </c>
      <c r="C415" s="107" t="s">
        <v>3220</v>
      </c>
    </row>
    <row r="416" spans="2:3" ht="15" customHeight="1" x14ac:dyDescent="0.2">
      <c r="B416" s="106">
        <v>9601</v>
      </c>
      <c r="C416" s="107" t="s">
        <v>3221</v>
      </c>
    </row>
    <row r="417" spans="2:3" ht="15" customHeight="1" x14ac:dyDescent="0.2">
      <c r="B417" s="106">
        <v>9602</v>
      </c>
      <c r="C417" s="107" t="s">
        <v>3222</v>
      </c>
    </row>
    <row r="418" spans="2:3" ht="15" customHeight="1" x14ac:dyDescent="0.2">
      <c r="B418" s="106">
        <v>9603</v>
      </c>
      <c r="C418" s="107" t="s">
        <v>3223</v>
      </c>
    </row>
    <row r="419" spans="2:3" ht="15" customHeight="1" x14ac:dyDescent="0.2">
      <c r="B419" s="106">
        <v>9609</v>
      </c>
      <c r="C419" s="107" t="s">
        <v>3224</v>
      </c>
    </row>
    <row r="420" spans="2:3" ht="15" customHeight="1" x14ac:dyDescent="0.2">
      <c r="B420" s="106">
        <v>9700</v>
      </c>
      <c r="C420" s="107" t="s">
        <v>3225</v>
      </c>
    </row>
    <row r="421" spans="2:3" ht="15" customHeight="1" x14ac:dyDescent="0.2">
      <c r="B421" s="106">
        <v>9900</v>
      </c>
      <c r="C421" s="107" t="s">
        <v>3226</v>
      </c>
    </row>
    <row r="422" spans="2:3" ht="15" customHeight="1" x14ac:dyDescent="0.2"/>
  </sheetData>
  <sheetProtection algorithmName="SHA-512" hashValue="mMkzxINnD3065BMg9roTwKY1BQbhvoWbDSMwAd02RXLmAss4n5ONjjKmv1VNwsEB70xuE6qm4lLG5lghleOJaA==" saltValue="3sUONizNWzifw9abv/t9jw==" spinCount="100000" sheet="1" objects="1" scenarios="1" autoFilter="0"/>
  <autoFilter ref="B4:C421" xr:uid="{00000000-0009-0000-0000-000002000000}"/>
  <mergeCells count="1">
    <mergeCell ref="B2:C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8" tint="0.79998168889431442"/>
  </sheetPr>
  <dimension ref="A1:M17"/>
  <sheetViews>
    <sheetView showGridLines="0" showRowColHeaders="0" zoomScale="85" zoomScaleNormal="85" workbookViewId="0">
      <pane ySplit="3" topLeftCell="A4" activePane="bottomLeft" state="frozen"/>
      <selection pane="bottomLeft" activeCell="H15" sqref="H15"/>
    </sheetView>
  </sheetViews>
  <sheetFormatPr baseColWidth="10" defaultColWidth="0" defaultRowHeight="12.75" zeroHeight="1" x14ac:dyDescent="0.25"/>
  <cols>
    <col min="1" max="1" width="4.5703125" style="61" customWidth="1"/>
    <col min="2" max="2" width="9.140625" style="51" customWidth="1"/>
    <col min="3" max="3" width="21.140625" style="52" customWidth="1"/>
    <col min="4" max="4" width="68.85546875" style="39" hidden="1" customWidth="1"/>
    <col min="5" max="5" width="33.85546875" style="39" customWidth="1"/>
    <col min="6" max="9" width="10.140625" style="39" customWidth="1"/>
    <col min="10" max="10" width="74.140625" style="39" customWidth="1"/>
    <col min="11" max="11" width="3.140625" style="39" customWidth="1"/>
    <col min="12" max="13" width="0" style="39" hidden="1" customWidth="1"/>
    <col min="14" max="16384" width="10.85546875" style="39" hidden="1"/>
  </cols>
  <sheetData>
    <row r="1" spans="1:11" s="60" customFormat="1" ht="30" customHeight="1" x14ac:dyDescent="0.25">
      <c r="A1" s="61"/>
      <c r="B1" s="62"/>
      <c r="C1" s="63"/>
      <c r="D1" s="61"/>
      <c r="E1" s="61"/>
      <c r="F1" s="61"/>
      <c r="G1" s="61"/>
      <c r="H1" s="61"/>
      <c r="I1" s="61"/>
      <c r="J1" s="61"/>
      <c r="K1" s="61"/>
    </row>
    <row r="2" spans="1:11" s="49" customFormat="1" ht="14.45" customHeight="1" x14ac:dyDescent="0.2">
      <c r="A2" s="69"/>
      <c r="B2" s="257" t="s">
        <v>2767</v>
      </c>
      <c r="C2" s="257" t="s">
        <v>2768</v>
      </c>
      <c r="D2" s="257" t="s">
        <v>2769</v>
      </c>
      <c r="E2" s="258" t="s">
        <v>2770</v>
      </c>
      <c r="F2" s="259" t="s">
        <v>2771</v>
      </c>
      <c r="G2" s="259"/>
      <c r="H2" s="259" t="s">
        <v>2772</v>
      </c>
      <c r="I2" s="259"/>
      <c r="J2" s="257" t="s">
        <v>3260</v>
      </c>
    </row>
    <row r="3" spans="1:11" s="50" customFormat="1" ht="11.25" x14ac:dyDescent="0.2">
      <c r="A3" s="70"/>
      <c r="B3" s="257"/>
      <c r="C3" s="257"/>
      <c r="D3" s="257"/>
      <c r="E3" s="258"/>
      <c r="F3" s="93" t="s">
        <v>2773</v>
      </c>
      <c r="G3" s="93" t="s">
        <v>2774</v>
      </c>
      <c r="H3" s="93" t="s">
        <v>2773</v>
      </c>
      <c r="I3" s="93" t="s">
        <v>2774</v>
      </c>
      <c r="J3" s="257"/>
    </row>
    <row r="4" spans="1:11" ht="89.25" x14ac:dyDescent="0.25">
      <c r="B4" s="53" t="s">
        <v>22</v>
      </c>
      <c r="C4" s="53" t="s">
        <v>2775</v>
      </c>
      <c r="D4" s="56" t="s">
        <v>2776</v>
      </c>
      <c r="E4" s="57" t="s">
        <v>3262</v>
      </c>
      <c r="F4" s="40">
        <v>50</v>
      </c>
      <c r="G4" s="40">
        <v>1</v>
      </c>
      <c r="H4" s="41">
        <v>15</v>
      </c>
      <c r="I4" s="40">
        <v>0</v>
      </c>
      <c r="J4" s="42"/>
    </row>
    <row r="5" spans="1:11" ht="76.5" x14ac:dyDescent="0.25">
      <c r="B5" s="54" t="s">
        <v>25</v>
      </c>
      <c r="C5" s="54" t="s">
        <v>2777</v>
      </c>
      <c r="D5" s="58" t="s">
        <v>2778</v>
      </c>
      <c r="E5" s="58" t="s">
        <v>2779</v>
      </c>
      <c r="F5" s="43">
        <v>3</v>
      </c>
      <c r="G5" s="43">
        <v>1</v>
      </c>
      <c r="H5" s="43">
        <v>0</v>
      </c>
      <c r="I5" s="43">
        <v>0</v>
      </c>
      <c r="J5" s="44"/>
    </row>
    <row r="6" spans="1:11" ht="114.75" x14ac:dyDescent="0.25">
      <c r="B6" s="54" t="s">
        <v>26</v>
      </c>
      <c r="C6" s="54" t="s">
        <v>2780</v>
      </c>
      <c r="D6" s="59" t="s">
        <v>2781</v>
      </c>
      <c r="E6" s="58" t="s">
        <v>2782</v>
      </c>
      <c r="F6" s="43">
        <v>20</v>
      </c>
      <c r="G6" s="43">
        <v>1</v>
      </c>
      <c r="H6" s="45">
        <v>15</v>
      </c>
      <c r="I6" s="43">
        <v>0</v>
      </c>
      <c r="J6" s="44"/>
    </row>
    <row r="7" spans="1:11" ht="75.599999999999994" customHeight="1" x14ac:dyDescent="0.25">
      <c r="B7" s="54" t="s">
        <v>29</v>
      </c>
      <c r="C7" s="54" t="s">
        <v>2783</v>
      </c>
      <c r="D7" s="58" t="s">
        <v>2784</v>
      </c>
      <c r="E7" s="58" t="s">
        <v>2785</v>
      </c>
      <c r="F7" s="43">
        <v>50</v>
      </c>
      <c r="G7" s="43">
        <v>1</v>
      </c>
      <c r="H7" s="43">
        <v>15</v>
      </c>
      <c r="I7" s="43">
        <v>0</v>
      </c>
      <c r="J7" s="46"/>
    </row>
    <row r="8" spans="1:11" ht="102" x14ac:dyDescent="0.25">
      <c r="B8" s="54" t="s">
        <v>30</v>
      </c>
      <c r="C8" s="54" t="s">
        <v>2786</v>
      </c>
      <c r="D8" s="59" t="s">
        <v>2787</v>
      </c>
      <c r="E8" s="58" t="s">
        <v>2788</v>
      </c>
      <c r="F8" s="43">
        <v>20</v>
      </c>
      <c r="G8" s="43">
        <v>1</v>
      </c>
      <c r="H8" s="43">
        <v>0</v>
      </c>
      <c r="I8" s="43">
        <v>0</v>
      </c>
      <c r="J8" s="46"/>
    </row>
    <row r="9" spans="1:11" ht="89.25" x14ac:dyDescent="0.25">
      <c r="B9" s="54" t="s">
        <v>33</v>
      </c>
      <c r="C9" s="54" t="s">
        <v>2789</v>
      </c>
      <c r="D9" s="59" t="s">
        <v>2790</v>
      </c>
      <c r="E9" s="58" t="s">
        <v>2791</v>
      </c>
      <c r="F9" s="43">
        <v>3</v>
      </c>
      <c r="G9" s="43">
        <v>1</v>
      </c>
      <c r="H9" s="43">
        <v>0</v>
      </c>
      <c r="I9" s="43">
        <v>0</v>
      </c>
      <c r="J9" s="44"/>
    </row>
    <row r="10" spans="1:11" ht="63.75" x14ac:dyDescent="0.25">
      <c r="B10" s="54" t="s">
        <v>34</v>
      </c>
      <c r="C10" s="54" t="s">
        <v>2792</v>
      </c>
      <c r="D10" s="58" t="s">
        <v>2793</v>
      </c>
      <c r="E10" s="58" t="s">
        <v>2794</v>
      </c>
      <c r="F10" s="43">
        <v>6</v>
      </c>
      <c r="G10" s="43">
        <v>1</v>
      </c>
      <c r="H10" s="43">
        <v>0</v>
      </c>
      <c r="I10" s="43">
        <v>0</v>
      </c>
      <c r="J10" s="42"/>
    </row>
    <row r="11" spans="1:11" ht="82.5" customHeight="1" x14ac:dyDescent="0.25">
      <c r="B11" s="54" t="s">
        <v>35</v>
      </c>
      <c r="C11" s="54" t="s">
        <v>2795</v>
      </c>
      <c r="D11" s="59" t="s">
        <v>2796</v>
      </c>
      <c r="E11" s="58" t="s">
        <v>2797</v>
      </c>
      <c r="F11" s="43">
        <v>6</v>
      </c>
      <c r="G11" s="43">
        <v>1</v>
      </c>
      <c r="H11" s="43">
        <v>1</v>
      </c>
      <c r="I11" s="43">
        <v>0</v>
      </c>
      <c r="J11" s="42"/>
    </row>
    <row r="12" spans="1:11" ht="75" customHeight="1" x14ac:dyDescent="0.25">
      <c r="B12" s="54" t="s">
        <v>37</v>
      </c>
      <c r="C12" s="54" t="s">
        <v>2798</v>
      </c>
      <c r="D12" s="58" t="s">
        <v>2799</v>
      </c>
      <c r="E12" s="58" t="s">
        <v>2800</v>
      </c>
      <c r="F12" s="43">
        <v>6</v>
      </c>
      <c r="G12" s="43">
        <v>1</v>
      </c>
      <c r="H12" s="43">
        <v>1</v>
      </c>
      <c r="I12" s="43">
        <v>0</v>
      </c>
      <c r="J12" s="42"/>
    </row>
    <row r="13" spans="1:11" ht="90.6" customHeight="1" x14ac:dyDescent="0.25">
      <c r="B13" s="54" t="s">
        <v>38</v>
      </c>
      <c r="C13" s="54" t="s">
        <v>2801</v>
      </c>
      <c r="D13" s="58" t="s">
        <v>2802</v>
      </c>
      <c r="E13" s="58" t="s">
        <v>2803</v>
      </c>
      <c r="F13" s="45">
        <v>3</v>
      </c>
      <c r="G13" s="43">
        <v>1</v>
      </c>
      <c r="H13" s="43">
        <v>0</v>
      </c>
      <c r="I13" s="43">
        <v>0</v>
      </c>
      <c r="J13" s="42"/>
    </row>
    <row r="14" spans="1:11" ht="76.5" x14ac:dyDescent="0.25">
      <c r="B14" s="54" t="s">
        <v>40</v>
      </c>
      <c r="C14" s="54" t="s">
        <v>2804</v>
      </c>
      <c r="D14" s="59" t="s">
        <v>2805</v>
      </c>
      <c r="E14" s="58" t="s">
        <v>2806</v>
      </c>
      <c r="F14" s="43">
        <v>5</v>
      </c>
      <c r="G14" s="43">
        <v>1</v>
      </c>
      <c r="H14" s="43">
        <v>0</v>
      </c>
      <c r="I14" s="43">
        <v>0</v>
      </c>
      <c r="J14" s="42"/>
    </row>
    <row r="15" spans="1:11" ht="149.44999999999999" customHeight="1" x14ac:dyDescent="0.25">
      <c r="B15" s="54" t="s">
        <v>41</v>
      </c>
      <c r="C15" s="54" t="s">
        <v>2807</v>
      </c>
      <c r="D15" s="59" t="s">
        <v>2808</v>
      </c>
      <c r="E15" s="59" t="s">
        <v>3263</v>
      </c>
      <c r="F15" s="45">
        <v>15</v>
      </c>
      <c r="G15" s="43">
        <v>1</v>
      </c>
      <c r="H15" s="45">
        <v>3</v>
      </c>
      <c r="I15" s="43">
        <v>0</v>
      </c>
      <c r="J15" s="44"/>
    </row>
    <row r="16" spans="1:11" x14ac:dyDescent="0.25">
      <c r="C16" s="55"/>
      <c r="D16" s="48"/>
      <c r="E16" s="48"/>
      <c r="H16" s="47"/>
    </row>
    <row r="17" spans="4:5" hidden="1" x14ac:dyDescent="0.25">
      <c r="D17" s="48"/>
      <c r="E17" s="48"/>
    </row>
  </sheetData>
  <mergeCells count="7">
    <mergeCell ref="J2:J3"/>
    <mergeCell ref="B2:B3"/>
    <mergeCell ref="C2:C3"/>
    <mergeCell ref="D2:D3"/>
    <mergeCell ref="E2:E3"/>
    <mergeCell ref="F2:G2"/>
    <mergeCell ref="H2:I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79998168889431442"/>
  </sheetPr>
  <dimension ref="A1:O28"/>
  <sheetViews>
    <sheetView showGridLines="0" showRowColHeaders="0" zoomScale="80" zoomScaleNormal="80" workbookViewId="0"/>
  </sheetViews>
  <sheetFormatPr baseColWidth="10" defaultColWidth="0" defaultRowHeight="12.75" zeroHeight="1" x14ac:dyDescent="0.2"/>
  <cols>
    <col min="1" max="1" width="4.5703125" style="64" customWidth="1"/>
    <col min="2" max="2" width="5.85546875" style="32" bestFit="1" customWidth="1"/>
    <col min="3" max="3" width="18.42578125" style="29" customWidth="1"/>
    <col min="4" max="5" width="18.42578125" customWidth="1"/>
    <col min="6" max="13" width="10.85546875" customWidth="1"/>
    <col min="14" max="15" width="0" hidden="1" customWidth="1"/>
    <col min="16" max="16384" width="10.85546875" hidden="1"/>
  </cols>
  <sheetData>
    <row r="1" spans="1:13" ht="30" customHeight="1" x14ac:dyDescent="0.2">
      <c r="B1" s="65"/>
      <c r="C1" s="66"/>
      <c r="D1" s="64"/>
      <c r="E1" s="64"/>
      <c r="F1" s="64"/>
      <c r="G1" s="64"/>
      <c r="H1" s="64"/>
      <c r="I1" s="64"/>
      <c r="J1" s="64"/>
      <c r="K1" s="64"/>
      <c r="L1" s="64"/>
      <c r="M1" s="64"/>
    </row>
    <row r="2" spans="1:13" ht="15" customHeight="1" x14ac:dyDescent="0.2"/>
    <row r="3" spans="1:13" x14ac:dyDescent="0.2"/>
    <row r="4" spans="1:13" x14ac:dyDescent="0.2"/>
    <row r="5" spans="1:13" s="2" customFormat="1" ht="23.1" customHeight="1" x14ac:dyDescent="0.2">
      <c r="A5" s="67"/>
      <c r="B5" s="72" t="s">
        <v>3235</v>
      </c>
      <c r="C5" s="260" t="s">
        <v>3282</v>
      </c>
      <c r="D5" s="260"/>
      <c r="E5" s="260"/>
      <c r="F5" s="71" t="s">
        <v>3265</v>
      </c>
    </row>
    <row r="6" spans="1:13" ht="13.5" x14ac:dyDescent="0.25">
      <c r="B6" s="72"/>
      <c r="C6" s="75"/>
      <c r="D6" s="75"/>
      <c r="E6" s="76"/>
      <c r="F6" s="74"/>
    </row>
    <row r="7" spans="1:13" ht="13.5" x14ac:dyDescent="0.25">
      <c r="B7" s="72"/>
      <c r="C7" s="75"/>
      <c r="D7" s="75"/>
      <c r="E7" s="76"/>
      <c r="F7" s="74"/>
    </row>
    <row r="8" spans="1:13" ht="45.95" customHeight="1" x14ac:dyDescent="0.25">
      <c r="B8" s="72" t="s">
        <v>3236</v>
      </c>
      <c r="C8" s="260" t="s">
        <v>3266</v>
      </c>
      <c r="D8" s="260"/>
      <c r="E8" s="260"/>
      <c r="F8" s="74"/>
    </row>
    <row r="9" spans="1:13" ht="13.5" x14ac:dyDescent="0.25">
      <c r="B9" s="72"/>
      <c r="C9" s="75"/>
      <c r="D9" s="75"/>
      <c r="E9" s="76"/>
      <c r="F9" s="74"/>
    </row>
    <row r="10" spans="1:13" ht="13.5" x14ac:dyDescent="0.25">
      <c r="B10" s="72"/>
      <c r="C10" s="75"/>
      <c r="D10" s="75"/>
      <c r="E10" s="76"/>
      <c r="F10" s="74"/>
    </row>
    <row r="11" spans="1:13" ht="34.5" customHeight="1" x14ac:dyDescent="0.25">
      <c r="B11" s="72" t="s">
        <v>3237</v>
      </c>
      <c r="C11" s="260" t="s">
        <v>3267</v>
      </c>
      <c r="D11" s="260"/>
      <c r="E11" s="260"/>
      <c r="F11" s="74"/>
    </row>
    <row r="12" spans="1:13" ht="13.5" x14ac:dyDescent="0.25">
      <c r="B12" s="72"/>
      <c r="C12" s="73"/>
      <c r="D12" s="74"/>
      <c r="E12" s="74"/>
      <c r="F12" s="74"/>
    </row>
    <row r="13" spans="1:13" ht="13.5" x14ac:dyDescent="0.25">
      <c r="B13" s="72"/>
      <c r="C13" s="73"/>
      <c r="D13" s="74"/>
      <c r="E13" s="74"/>
      <c r="F13" s="74"/>
    </row>
    <row r="14" spans="1:13" ht="45.95" customHeight="1" x14ac:dyDescent="0.25">
      <c r="B14" s="72" t="s">
        <v>3238</v>
      </c>
      <c r="C14" s="260" t="s">
        <v>3283</v>
      </c>
      <c r="D14" s="260"/>
      <c r="E14" s="260"/>
      <c r="F14" s="74"/>
    </row>
    <row r="15" spans="1:13" x14ac:dyDescent="0.2"/>
    <row r="16" spans="1:13" x14ac:dyDescent="0.2"/>
    <row r="17" spans="2:3" x14ac:dyDescent="0.2"/>
    <row r="18" spans="2:3" x14ac:dyDescent="0.2"/>
    <row r="19" spans="2:3" x14ac:dyDescent="0.2"/>
    <row r="20" spans="2:3" x14ac:dyDescent="0.2"/>
    <row r="21" spans="2:3" x14ac:dyDescent="0.2"/>
    <row r="22" spans="2:3" x14ac:dyDescent="0.2"/>
    <row r="23" spans="2:3" x14ac:dyDescent="0.2"/>
    <row r="24" spans="2:3" x14ac:dyDescent="0.2"/>
    <row r="25" spans="2:3" x14ac:dyDescent="0.2"/>
    <row r="28" spans="2:3" hidden="1" x14ac:dyDescent="0.2">
      <c r="B28" s="31"/>
      <c r="C28" s="30"/>
    </row>
  </sheetData>
  <sheetProtection algorithmName="SHA-512" hashValue="ieWKIEXJ2SZYw3VUuBXI4eZrcdxa5nNKAS1oVfqPqVc4G5qq96rZUaxp/KcFSGPP3KE7vTGdPXhb9/BAR37B/w==" saltValue="eAI7yE2oYb68QIu0W0c1/A==" spinCount="100000" sheet="1" objects="1" scenarios="1"/>
  <mergeCells count="4">
    <mergeCell ref="C5:E5"/>
    <mergeCell ref="C8:E8"/>
    <mergeCell ref="C11:E11"/>
    <mergeCell ref="C14:E14"/>
  </mergeCells>
  <hyperlinks>
    <hyperlink ref="F5" r:id="rId1" display="https://maps.google.com/" xr:uid="{00000000-0004-0000-0400-000000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8" tint="0.79998168889431442"/>
  </sheetPr>
  <dimension ref="A1:O41"/>
  <sheetViews>
    <sheetView showGridLines="0" zoomScale="80" zoomScaleNormal="80" workbookViewId="0"/>
  </sheetViews>
  <sheetFormatPr baseColWidth="10" defaultColWidth="0" defaultRowHeight="0" customHeight="1" zeroHeight="1" x14ac:dyDescent="0.25"/>
  <cols>
    <col min="1" max="1" width="4.5703125" style="77" customWidth="1"/>
    <col min="2" max="2" width="5.85546875" style="81" bestFit="1" customWidth="1"/>
    <col min="3" max="3" width="114.42578125" style="82" customWidth="1"/>
    <col min="4" max="4" width="18.42578125" style="80" customWidth="1"/>
    <col min="5" max="15" width="0" style="80" hidden="1" customWidth="1"/>
    <col min="16" max="16384" width="10.85546875" style="80" hidden="1"/>
  </cols>
  <sheetData>
    <row r="1" spans="1:4" ht="30" customHeight="1" x14ac:dyDescent="0.25">
      <c r="B1" s="78"/>
      <c r="C1" s="79"/>
      <c r="D1" s="77"/>
    </row>
    <row r="2" spans="1:4" ht="13.5" x14ac:dyDescent="0.25"/>
    <row r="3" spans="1:4" ht="24" x14ac:dyDescent="0.25">
      <c r="C3" s="90" t="s">
        <v>3278</v>
      </c>
    </row>
    <row r="4" spans="1:4" ht="13.5" x14ac:dyDescent="0.25"/>
    <row r="5" spans="1:4" ht="18.75" x14ac:dyDescent="0.25">
      <c r="C5" s="91" t="s">
        <v>3269</v>
      </c>
    </row>
    <row r="6" spans="1:4" ht="16.5" x14ac:dyDescent="0.25">
      <c r="C6" s="83" t="s">
        <v>3296</v>
      </c>
    </row>
    <row r="7" spans="1:4" ht="18.75" x14ac:dyDescent="0.25">
      <c r="C7" s="91" t="s">
        <v>3270</v>
      </c>
    </row>
    <row r="8" spans="1:4" ht="16.5" x14ac:dyDescent="0.25">
      <c r="C8" s="83"/>
    </row>
    <row r="9" spans="1:4" ht="16.5" x14ac:dyDescent="0.25">
      <c r="C9" s="83"/>
    </row>
    <row r="10" spans="1:4" s="86" customFormat="1" ht="16.5" x14ac:dyDescent="0.25">
      <c r="A10" s="84"/>
      <c r="B10" s="81"/>
      <c r="C10" s="83"/>
      <c r="D10" s="85"/>
    </row>
    <row r="11" spans="1:4" ht="18.75" x14ac:dyDescent="0.25">
      <c r="C11" s="91" t="s">
        <v>3271</v>
      </c>
      <c r="D11" s="87"/>
    </row>
    <row r="12" spans="1:4" ht="52.5" customHeight="1" x14ac:dyDescent="0.25">
      <c r="C12" s="92" t="s">
        <v>3297</v>
      </c>
      <c r="D12" s="87"/>
    </row>
    <row r="13" spans="1:4" ht="18.75" x14ac:dyDescent="0.25">
      <c r="C13" s="91" t="s">
        <v>3272</v>
      </c>
      <c r="D13" s="87"/>
    </row>
    <row r="14" spans="1:4" ht="16.5" x14ac:dyDescent="0.25">
      <c r="C14" s="83" t="s">
        <v>3298</v>
      </c>
      <c r="D14" s="87"/>
    </row>
    <row r="15" spans="1:4" ht="18.75" x14ac:dyDescent="0.25">
      <c r="C15" s="91" t="s">
        <v>3299</v>
      </c>
      <c r="D15" s="85"/>
    </row>
    <row r="16" spans="1:4" ht="16.5" x14ac:dyDescent="0.25">
      <c r="C16" s="83" t="s">
        <v>3300</v>
      </c>
      <c r="D16" s="85"/>
    </row>
    <row r="17" spans="3:4" ht="18.75" x14ac:dyDescent="0.25">
      <c r="C17" s="91" t="s">
        <v>3273</v>
      </c>
      <c r="D17" s="87"/>
    </row>
    <row r="18" spans="3:4" ht="16.5" x14ac:dyDescent="0.25">
      <c r="C18" s="83" t="s">
        <v>3301</v>
      </c>
      <c r="D18" s="87"/>
    </row>
    <row r="19" spans="3:4" ht="18.75" x14ac:dyDescent="0.25">
      <c r="C19" s="91" t="s">
        <v>3274</v>
      </c>
      <c r="D19" s="87"/>
    </row>
    <row r="20" spans="3:4" ht="16.5" x14ac:dyDescent="0.25">
      <c r="C20" s="83" t="s">
        <v>3302</v>
      </c>
      <c r="D20" s="87"/>
    </row>
    <row r="21" spans="3:4" ht="18.75" x14ac:dyDescent="0.25">
      <c r="C21" s="91" t="s">
        <v>3275</v>
      </c>
      <c r="D21" s="85"/>
    </row>
    <row r="22" spans="3:4" ht="33" x14ac:dyDescent="0.25">
      <c r="C22" s="92" t="s">
        <v>4303</v>
      </c>
      <c r="D22" s="85"/>
    </row>
    <row r="23" spans="3:4" ht="18.75" x14ac:dyDescent="0.25">
      <c r="C23" s="91" t="s">
        <v>3276</v>
      </c>
    </row>
    <row r="24" spans="3:4" ht="16.5" x14ac:dyDescent="0.25">
      <c r="C24" s="83" t="s">
        <v>3303</v>
      </c>
    </row>
    <row r="25" spans="3:4" ht="18.75" x14ac:dyDescent="0.25">
      <c r="C25" s="91" t="s">
        <v>3277</v>
      </c>
    </row>
    <row r="26" spans="3:4" ht="16.5" x14ac:dyDescent="0.25">
      <c r="C26" s="83" t="s">
        <v>4304</v>
      </c>
    </row>
    <row r="27" spans="3:4" ht="18.75" x14ac:dyDescent="0.25">
      <c r="C27" s="91" t="s">
        <v>3284</v>
      </c>
      <c r="D27" s="85"/>
    </row>
    <row r="28" spans="3:4" ht="34.5" customHeight="1" x14ac:dyDescent="0.25">
      <c r="C28" s="92" t="s">
        <v>3304</v>
      </c>
    </row>
    <row r="29" spans="3:4" ht="13.5" x14ac:dyDescent="0.25"/>
    <row r="30" spans="3:4" ht="13.5" x14ac:dyDescent="0.25"/>
    <row r="31" spans="3:4" ht="13.5" x14ac:dyDescent="0.25"/>
    <row r="32" spans="3:4" ht="13.5" x14ac:dyDescent="0.25"/>
    <row r="33" spans="2:3" ht="13.5" x14ac:dyDescent="0.25"/>
    <row r="34" spans="2:3" ht="13.5" x14ac:dyDescent="0.25"/>
    <row r="35" spans="2:3" ht="13.5" x14ac:dyDescent="0.25"/>
    <row r="36" spans="2:3" ht="13.5" x14ac:dyDescent="0.25"/>
    <row r="37" spans="2:3" ht="13.5" x14ac:dyDescent="0.25"/>
    <row r="38" spans="2:3" ht="13.5" x14ac:dyDescent="0.25"/>
    <row r="39" spans="2:3" ht="12.6" hidden="1" customHeight="1" x14ac:dyDescent="0.25"/>
    <row r="40" spans="2:3" ht="12.6" hidden="1" customHeight="1" x14ac:dyDescent="0.25"/>
    <row r="41" spans="2:3" ht="13.5" hidden="1" x14ac:dyDescent="0.25">
      <c r="B41" s="88"/>
      <c r="C41" s="89"/>
    </row>
  </sheetData>
  <sheetProtection algorithmName="SHA-512" hashValue="xHBNCYZAJOJsxGufBJ55+BeeAE6H2fishOsD0SQEfWg5E6RlpehZ+6vB1zknZdWhXONGEjVwrfPL4nUI2OHYig==" saltValue="6WTgpewqpo6uxR93LXxQOQ==" spinCount="100000" sheet="1" objects="1" scenarios="1"/>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B2:K19"/>
  <sheetViews>
    <sheetView workbookViewId="0"/>
  </sheetViews>
  <sheetFormatPr baseColWidth="10" defaultRowHeight="12.75" x14ac:dyDescent="0.2"/>
  <cols>
    <col min="1" max="1" width="3.140625" customWidth="1"/>
    <col min="2" max="2" width="56.28515625" bestFit="1" customWidth="1"/>
    <col min="3" max="3" width="12.5703125" bestFit="1" customWidth="1"/>
    <col min="4" max="4" width="3.7109375" customWidth="1"/>
    <col min="5" max="5" width="58.28515625" bestFit="1" customWidth="1"/>
    <col min="7" max="7" width="4" customWidth="1"/>
    <col min="8" max="8" width="35.140625" bestFit="1" customWidth="1"/>
    <col min="9" max="9" width="16.7109375" bestFit="1" customWidth="1"/>
  </cols>
  <sheetData>
    <row r="2" spans="2:11" ht="15" x14ac:dyDescent="0.25">
      <c r="B2" s="110" t="s">
        <v>3322</v>
      </c>
      <c r="C2" s="110" t="s">
        <v>3323</v>
      </c>
      <c r="E2" s="110" t="s">
        <v>3322</v>
      </c>
      <c r="F2" s="110" t="s">
        <v>3323</v>
      </c>
      <c r="H2" s="110" t="s">
        <v>3322</v>
      </c>
      <c r="I2" s="110" t="s">
        <v>3323</v>
      </c>
      <c r="K2" s="110" t="s">
        <v>3365</v>
      </c>
    </row>
    <row r="3" spans="2:11" ht="15" x14ac:dyDescent="0.25">
      <c r="B3" s="236" t="s">
        <v>3354</v>
      </c>
      <c r="C3" t="s">
        <v>3342</v>
      </c>
      <c r="E3" s="236" t="s">
        <v>3354</v>
      </c>
      <c r="F3" t="s">
        <v>3325</v>
      </c>
      <c r="H3" s="138" t="s">
        <v>3354</v>
      </c>
      <c r="I3" t="s">
        <v>3353</v>
      </c>
      <c r="K3">
        <v>12</v>
      </c>
    </row>
    <row r="4" spans="2:11" x14ac:dyDescent="0.2">
      <c r="B4" t="s">
        <v>3341</v>
      </c>
      <c r="C4" t="s">
        <v>3342</v>
      </c>
      <c r="E4" t="s">
        <v>3324</v>
      </c>
      <c r="F4" t="s">
        <v>3325</v>
      </c>
      <c r="H4" t="s">
        <v>4312</v>
      </c>
      <c r="I4" t="s">
        <v>3353</v>
      </c>
      <c r="K4">
        <v>18</v>
      </c>
    </row>
    <row r="5" spans="2:11" x14ac:dyDescent="0.2">
      <c r="B5" t="s">
        <v>3343</v>
      </c>
      <c r="C5" t="s">
        <v>3342</v>
      </c>
      <c r="E5" t="s">
        <v>3326</v>
      </c>
      <c r="F5" t="s">
        <v>3325</v>
      </c>
      <c r="H5" t="s">
        <v>4311</v>
      </c>
      <c r="I5" t="s">
        <v>3353</v>
      </c>
      <c r="K5">
        <v>24</v>
      </c>
    </row>
    <row r="6" spans="2:11" x14ac:dyDescent="0.2">
      <c r="B6" t="s">
        <v>3344</v>
      </c>
      <c r="C6" t="s">
        <v>3342</v>
      </c>
      <c r="E6" t="s">
        <v>3327</v>
      </c>
      <c r="F6" t="s">
        <v>3325</v>
      </c>
    </row>
    <row r="7" spans="2:11" x14ac:dyDescent="0.2">
      <c r="B7" t="s">
        <v>3345</v>
      </c>
      <c r="C7" t="s">
        <v>3342</v>
      </c>
      <c r="E7" t="s">
        <v>3328</v>
      </c>
      <c r="F7" t="s">
        <v>3325</v>
      </c>
    </row>
    <row r="8" spans="2:11" x14ac:dyDescent="0.2">
      <c r="B8" t="s">
        <v>3346</v>
      </c>
      <c r="C8" t="s">
        <v>3342</v>
      </c>
      <c r="E8" t="s">
        <v>3329</v>
      </c>
      <c r="F8" t="s">
        <v>3325</v>
      </c>
    </row>
    <row r="9" spans="2:11" x14ac:dyDescent="0.2">
      <c r="B9" t="s">
        <v>3347</v>
      </c>
      <c r="C9" t="s">
        <v>3342</v>
      </c>
      <c r="E9" t="s">
        <v>3330</v>
      </c>
      <c r="F9" t="s">
        <v>3325</v>
      </c>
    </row>
    <row r="10" spans="2:11" x14ac:dyDescent="0.2">
      <c r="B10" t="s">
        <v>3348</v>
      </c>
      <c r="C10" t="s">
        <v>3342</v>
      </c>
      <c r="E10" t="s">
        <v>3331</v>
      </c>
      <c r="F10" t="s">
        <v>3325</v>
      </c>
    </row>
    <row r="11" spans="2:11" x14ac:dyDescent="0.2">
      <c r="B11" t="s">
        <v>3349</v>
      </c>
      <c r="C11" t="s">
        <v>3342</v>
      </c>
      <c r="E11" t="s">
        <v>3332</v>
      </c>
      <c r="F11" t="s">
        <v>3325</v>
      </c>
    </row>
    <row r="12" spans="2:11" x14ac:dyDescent="0.2">
      <c r="B12" t="s">
        <v>3350</v>
      </c>
      <c r="C12" t="s">
        <v>3342</v>
      </c>
      <c r="E12" t="s">
        <v>3333</v>
      </c>
      <c r="F12" t="s">
        <v>3325</v>
      </c>
    </row>
    <row r="13" spans="2:11" x14ac:dyDescent="0.2">
      <c r="B13" t="s">
        <v>3351</v>
      </c>
      <c r="C13" t="s">
        <v>3342</v>
      </c>
      <c r="E13" t="s">
        <v>3334</v>
      </c>
      <c r="F13" t="s">
        <v>3325</v>
      </c>
    </row>
    <row r="14" spans="2:11" x14ac:dyDescent="0.2">
      <c r="B14" t="s">
        <v>3352</v>
      </c>
      <c r="C14" t="s">
        <v>3342</v>
      </c>
      <c r="E14" t="s">
        <v>3335</v>
      </c>
      <c r="F14" t="s">
        <v>3325</v>
      </c>
    </row>
    <row r="15" spans="2:11" x14ac:dyDescent="0.2">
      <c r="E15" t="s">
        <v>3336</v>
      </c>
      <c r="F15" t="s">
        <v>3325</v>
      </c>
    </row>
    <row r="16" spans="2:11" x14ac:dyDescent="0.2">
      <c r="E16" t="s">
        <v>3337</v>
      </c>
      <c r="F16" t="s">
        <v>3325</v>
      </c>
    </row>
    <row r="17" spans="5:6" x14ac:dyDescent="0.2">
      <c r="E17" t="s">
        <v>3338</v>
      </c>
      <c r="F17" t="s">
        <v>3325</v>
      </c>
    </row>
    <row r="18" spans="5:6" x14ac:dyDescent="0.2">
      <c r="E18" t="s">
        <v>3339</v>
      </c>
      <c r="F18" t="s">
        <v>3325</v>
      </c>
    </row>
    <row r="19" spans="5:6" x14ac:dyDescent="0.2">
      <c r="E19" t="s">
        <v>3340</v>
      </c>
      <c r="F19" t="s">
        <v>3325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5"/>
  </sheetPr>
  <dimension ref="A1:GP67"/>
  <sheetViews>
    <sheetView showGridLines="0" topLeftCell="GC16" zoomScaleNormal="100" workbookViewId="0">
      <selection activeCell="GP41" sqref="GP41"/>
    </sheetView>
  </sheetViews>
  <sheetFormatPr baseColWidth="10" defaultColWidth="10.85546875" defaultRowHeight="11.25" x14ac:dyDescent="0.2"/>
  <cols>
    <col min="1" max="1" width="2.42578125" style="1" bestFit="1" customWidth="1"/>
    <col min="2" max="2" width="15.42578125" style="1" bestFit="1" customWidth="1"/>
    <col min="3" max="3" width="16.85546875" style="1" bestFit="1" customWidth="1"/>
    <col min="4" max="4" width="9.140625" style="1" bestFit="1" customWidth="1"/>
    <col min="5" max="5" width="8.7109375" style="1" bestFit="1" customWidth="1"/>
    <col min="6" max="6" width="21.42578125" style="1" bestFit="1" customWidth="1"/>
    <col min="7" max="7" width="8.42578125" style="1" bestFit="1" customWidth="1"/>
    <col min="8" max="8" width="15.28515625" style="1" bestFit="1" customWidth="1"/>
    <col min="9" max="9" width="10.28515625" style="1" bestFit="1" customWidth="1"/>
    <col min="10" max="10" width="10" style="1" bestFit="1" customWidth="1"/>
    <col min="11" max="11" width="10.140625" style="1" bestFit="1" customWidth="1"/>
    <col min="12" max="12" width="7.140625" style="1" customWidth="1"/>
    <col min="13" max="13" width="9.85546875" style="1" bestFit="1" customWidth="1"/>
    <col min="14" max="14" width="13.140625" style="1" bestFit="1" customWidth="1"/>
    <col min="15" max="15" width="9.140625" style="1" bestFit="1" customWidth="1"/>
    <col min="16" max="16" width="7.85546875" style="1" bestFit="1" customWidth="1"/>
    <col min="17" max="17" width="16.28515625" style="1" bestFit="1" customWidth="1"/>
    <col min="18" max="18" width="8.140625" style="1" bestFit="1" customWidth="1"/>
    <col min="19" max="19" width="15.5703125" style="1" bestFit="1" customWidth="1"/>
    <col min="20" max="20" width="15.140625" style="1" bestFit="1" customWidth="1"/>
    <col min="21" max="21" width="10.140625" style="1" bestFit="1" customWidth="1"/>
    <col min="22" max="22" width="14.85546875" style="1" bestFit="1" customWidth="1"/>
    <col min="23" max="23" width="12" style="1" bestFit="1" customWidth="1"/>
    <col min="24" max="24" width="10.28515625" style="1" bestFit="1" customWidth="1"/>
    <col min="25" max="25" width="13.5703125" style="1" bestFit="1" customWidth="1"/>
    <col min="26" max="26" width="10.5703125" style="1" bestFit="1" customWidth="1"/>
    <col min="27" max="29" width="10.85546875" style="1"/>
    <col min="30" max="30" width="23.28515625" style="1" bestFit="1" customWidth="1"/>
    <col min="31" max="197" width="10.85546875" style="1"/>
    <col min="198" max="198" width="22.7109375" style="1" bestFit="1" customWidth="1"/>
    <col min="199" max="16384" width="10.85546875" style="1"/>
  </cols>
  <sheetData>
    <row r="1" spans="1:27" x14ac:dyDescent="0.2">
      <c r="A1" s="7"/>
      <c r="B1" s="7" t="s">
        <v>411</v>
      </c>
      <c r="C1" s="7" t="s">
        <v>415</v>
      </c>
      <c r="D1" s="7" t="s">
        <v>419</v>
      </c>
      <c r="E1" s="7" t="s">
        <v>423</v>
      </c>
      <c r="F1" s="7" t="s">
        <v>427</v>
      </c>
      <c r="G1" s="7" t="s">
        <v>431</v>
      </c>
      <c r="H1" s="7" t="s">
        <v>435</v>
      </c>
      <c r="I1" s="7" t="s">
        <v>439</v>
      </c>
      <c r="J1" s="7" t="s">
        <v>443</v>
      </c>
      <c r="K1" s="7" t="s">
        <v>447</v>
      </c>
      <c r="L1" s="7" t="s">
        <v>451</v>
      </c>
      <c r="M1" s="7" t="s">
        <v>455</v>
      </c>
      <c r="N1" s="7" t="s">
        <v>459</v>
      </c>
      <c r="O1" s="7" t="s">
        <v>463</v>
      </c>
      <c r="P1" s="7" t="s">
        <v>467</v>
      </c>
      <c r="Q1" s="7" t="s">
        <v>471</v>
      </c>
      <c r="R1" s="7" t="s">
        <v>475</v>
      </c>
      <c r="S1" s="7" t="s">
        <v>479</v>
      </c>
      <c r="T1" s="7" t="s">
        <v>483</v>
      </c>
      <c r="U1" s="7" t="s">
        <v>487</v>
      </c>
      <c r="V1" s="7" t="s">
        <v>491</v>
      </c>
      <c r="W1" s="7" t="s">
        <v>495</v>
      </c>
      <c r="X1" s="7" t="s">
        <v>499</v>
      </c>
      <c r="Y1" s="7" t="s">
        <v>503</v>
      </c>
      <c r="Z1" s="7" t="s">
        <v>509</v>
      </c>
      <c r="AA1" s="7" t="s">
        <v>44</v>
      </c>
    </row>
    <row r="2" spans="1:27" x14ac:dyDescent="0.2">
      <c r="A2" s="8" t="s">
        <v>410</v>
      </c>
      <c r="B2" s="7" t="str">
        <f>IFERROR(VLOOKUP(MID(B$1,5,2)&amp;$A2,Lista_Ubigeo!$F:$G,2,0)," ")</f>
        <v>CHACHAPOYAS</v>
      </c>
      <c r="C2" s="7" t="str">
        <f>IFERROR(VLOOKUP(MID(C$1,5,2)&amp;$A2,Lista_Ubigeo!$F:$G,2,0)," ")</f>
        <v>HUARAZ</v>
      </c>
      <c r="D2" s="7" t="str">
        <f>IFERROR(VLOOKUP(MID(D$1,5,2)&amp;$A2,Lista_Ubigeo!$F:$G,2,0)," ")</f>
        <v>ABANCAY</v>
      </c>
      <c r="E2" s="7" t="str">
        <f>IFERROR(VLOOKUP(MID(E$1,5,2)&amp;$A2,Lista_Ubigeo!$F:$G,2,0)," ")</f>
        <v>AREQUIPA</v>
      </c>
      <c r="F2" s="7" t="str">
        <f>IFERROR(VLOOKUP(MID(F$1,5,2)&amp;$A2,Lista_Ubigeo!$F:$G,2,0)," ")</f>
        <v>HUAMANGA</v>
      </c>
      <c r="G2" s="7" t="str">
        <f>IFERROR(VLOOKUP(MID(G$1,5,2)&amp;$A2,Lista_Ubigeo!$F:$G,2,0)," ")</f>
        <v>CAJAMARCA</v>
      </c>
      <c r="H2" s="7" t="str">
        <f>IFERROR(VLOOKUP(MID(H$1,5,2)&amp;$A2,Lista_Ubigeo!$F:$G,2,0)," ")</f>
        <v>CALLAO</v>
      </c>
      <c r="I2" s="7" t="str">
        <f>IFERROR(VLOOKUP(MID(I$1,5,2)&amp;$A2,Lista_Ubigeo!$F:$G,2,0)," ")</f>
        <v>CUSCO</v>
      </c>
      <c r="J2" s="7" t="str">
        <f>IFERROR(VLOOKUP(MID(J$1,5,2)&amp;$A2,Lista_Ubigeo!$F:$G,2,0)," ")</f>
        <v>HUANCAVELICA</v>
      </c>
      <c r="K2" s="7" t="str">
        <f>IFERROR(VLOOKUP(MID(K$1,5,2)&amp;$A2,Lista_Ubigeo!$F:$G,2,0)," ")</f>
        <v>HUANUCO</v>
      </c>
      <c r="L2" s="7" t="str">
        <f>IFERROR(VLOOKUP(MID(L$1,5,2)&amp;$A2,Lista_Ubigeo!$F:$G,2,0)," ")</f>
        <v>ICA</v>
      </c>
      <c r="M2" s="7" t="str">
        <f>IFERROR(VLOOKUP(MID(M$1,5,2)&amp;$A2,Lista_Ubigeo!$F:$G,2,0)," ")</f>
        <v>HUANCAYO</v>
      </c>
      <c r="N2" s="7" t="str">
        <f>IFERROR(VLOOKUP(MID(N$1,5,2)&amp;$A2,Lista_Ubigeo!$F:$G,2,0)," ")</f>
        <v>TRUJILLO</v>
      </c>
      <c r="O2" s="7" t="str">
        <f>IFERROR(VLOOKUP(MID(O$1,5,2)&amp;$A2,Lista_Ubigeo!$F:$G,2,0)," ")</f>
        <v>CHICLAYO</v>
      </c>
      <c r="P2" s="7" t="str">
        <f>IFERROR(VLOOKUP(MID(P$1,5,2)&amp;$A2,Lista_Ubigeo!$F:$G,2,0)," ")</f>
        <v>LIMA</v>
      </c>
      <c r="Q2" s="7" t="str">
        <f>IFERROR(VLOOKUP(MID(Q$1,5,2)&amp;$A2,Lista_Ubigeo!$F:$G,2,0)," ")</f>
        <v>MAYNAS</v>
      </c>
      <c r="R2" s="7" t="str">
        <f>IFERROR(VLOOKUP(MID(R$1,5,2)&amp;$A2,Lista_Ubigeo!$F:$G,2,0)," ")</f>
        <v>TAMBOPATA</v>
      </c>
      <c r="S2" s="7" t="str">
        <f>IFERROR(VLOOKUP(MID(S$1,5,2)&amp;$A2,Lista_Ubigeo!$F:$G,2,0)," ")</f>
        <v>MARISCAL NIETO</v>
      </c>
      <c r="T2" s="7" t="str">
        <f>IFERROR(VLOOKUP(MID(T$1,5,2)&amp;$A2,Lista_Ubigeo!$F:$G,2,0)," ")</f>
        <v>PASCO</v>
      </c>
      <c r="U2" s="7" t="str">
        <f>IFERROR(VLOOKUP(MID(U$1,5,2)&amp;$A2,Lista_Ubigeo!$F:$G,2,0)," ")</f>
        <v>PIURA</v>
      </c>
      <c r="V2" s="7" t="str">
        <f>IFERROR(VLOOKUP(MID(V$1,5,2)&amp;$A2,Lista_Ubigeo!$F:$G,2,0)," ")</f>
        <v>PUNO</v>
      </c>
      <c r="W2" s="7" t="str">
        <f>IFERROR(VLOOKUP(MID(W$1,5,2)&amp;$A2,Lista_Ubigeo!$F:$G,2,0)," ")</f>
        <v>MOYOBAMBA</v>
      </c>
      <c r="X2" s="7" t="str">
        <f>IFERROR(VLOOKUP(MID(X$1,5,2)&amp;$A2,Lista_Ubigeo!$F:$G,2,0)," ")</f>
        <v>TACNA</v>
      </c>
      <c r="Y2" s="7" t="str">
        <f>IFERROR(VLOOKUP(MID(Y$1,5,2)&amp;$A2,Lista_Ubigeo!$F:$G,2,0)," ")</f>
        <v>TUMBES</v>
      </c>
      <c r="Z2" s="7" t="str">
        <f>IFERROR(VLOOKUP(MID(Z$1,5,2)&amp;$A2,Lista_Ubigeo!$F:$G,2,0)," ")</f>
        <v>CORONEL PORTILLO</v>
      </c>
      <c r="AA2" s="7" t="s">
        <v>44</v>
      </c>
    </row>
    <row r="3" spans="1:27" x14ac:dyDescent="0.2">
      <c r="A3" s="9" t="s">
        <v>414</v>
      </c>
      <c r="B3" s="7" t="str">
        <f>IFERROR(VLOOKUP(MID(B$1,5,2)&amp;$A3,Lista_Ubigeo!$F:$G,2,0)," ")</f>
        <v>BAGUA</v>
      </c>
      <c r="C3" s="7" t="str">
        <f>IFERROR(VLOOKUP(MID(C$1,5,2)&amp;$A3,Lista_Ubigeo!$F:$G,2,0)," ")</f>
        <v>AIJA</v>
      </c>
      <c r="D3" s="7" t="str">
        <f>IFERROR(VLOOKUP(MID(D$1,5,2)&amp;$A3,Lista_Ubigeo!$F:$G,2,0)," ")</f>
        <v>ANDAHUAYLAS</v>
      </c>
      <c r="E3" s="7" t="str">
        <f>IFERROR(VLOOKUP(MID(E$1,5,2)&amp;$A3,Lista_Ubigeo!$F:$G,2,0)," ")</f>
        <v>CAMANA</v>
      </c>
      <c r="F3" s="7" t="str">
        <f>IFERROR(VLOOKUP(MID(F$1,5,2)&amp;$A3,Lista_Ubigeo!$F:$G,2,0)," ")</f>
        <v>CANGALLO</v>
      </c>
      <c r="G3" s="7" t="str">
        <f>IFERROR(VLOOKUP(MID(G$1,5,2)&amp;$A3,Lista_Ubigeo!$F:$G,2,0)," ")</f>
        <v>CAJABAMBA</v>
      </c>
      <c r="H3" s="7" t="str">
        <f>IFERROR(VLOOKUP(MID(H$1,5,2)&amp;$A3,Lista_Ubigeo!$F:$G,2,0)," ")</f>
        <v xml:space="preserve"> </v>
      </c>
      <c r="I3" s="7" t="str">
        <f>IFERROR(VLOOKUP(MID(I$1,5,2)&amp;$A3,Lista_Ubigeo!$F:$G,2,0)," ")</f>
        <v>ACOMAYO</v>
      </c>
      <c r="J3" s="7" t="str">
        <f>IFERROR(VLOOKUP(MID(J$1,5,2)&amp;$A3,Lista_Ubigeo!$F:$G,2,0)," ")</f>
        <v>ACOBAMBA</v>
      </c>
      <c r="K3" s="7" t="str">
        <f>IFERROR(VLOOKUP(MID(K$1,5,2)&amp;$A3,Lista_Ubigeo!$F:$G,2,0)," ")</f>
        <v>AMBO</v>
      </c>
      <c r="L3" s="7" t="str">
        <f>IFERROR(VLOOKUP(MID(L$1,5,2)&amp;$A3,Lista_Ubigeo!$F:$G,2,0)," ")</f>
        <v>CHINCHA</v>
      </c>
      <c r="M3" s="7" t="str">
        <f>IFERROR(VLOOKUP(MID(M$1,5,2)&amp;$A3,Lista_Ubigeo!$F:$G,2,0)," ")</f>
        <v>CONCEPCION</v>
      </c>
      <c r="N3" s="7" t="str">
        <f>IFERROR(VLOOKUP(MID(N$1,5,2)&amp;$A3,Lista_Ubigeo!$F:$G,2,0)," ")</f>
        <v>ASCOPE</v>
      </c>
      <c r="O3" s="7" t="str">
        <f>IFERROR(VLOOKUP(MID(O$1,5,2)&amp;$A3,Lista_Ubigeo!$F:$G,2,0)," ")</f>
        <v>FERREÑAFE</v>
      </c>
      <c r="P3" s="7" t="str">
        <f>IFERROR(VLOOKUP(MID(P$1,5,2)&amp;$A3,Lista_Ubigeo!$F:$G,2,0)," ")</f>
        <v>BARRANCA</v>
      </c>
      <c r="Q3" s="7" t="str">
        <f>IFERROR(VLOOKUP(MID(Q$1,5,2)&amp;$A3,Lista_Ubigeo!$F:$G,2,0)," ")</f>
        <v>ALTO AMAZONAS</v>
      </c>
      <c r="R3" s="7" t="str">
        <f>IFERROR(VLOOKUP(MID(R$1,5,2)&amp;$A3,Lista_Ubigeo!$F:$G,2,0)," ")</f>
        <v>MANU</v>
      </c>
      <c r="S3" s="7" t="str">
        <f>IFERROR(VLOOKUP(MID(S$1,5,2)&amp;$A3,Lista_Ubigeo!$F:$G,2,0)," ")</f>
        <v>GENERAL SANCHEZ CERRO</v>
      </c>
      <c r="T3" s="7" t="str">
        <f>IFERROR(VLOOKUP(MID(T$1,5,2)&amp;$A3,Lista_Ubigeo!$F:$G,2,0)," ")</f>
        <v>DANIEL ALCIDES CARRION</v>
      </c>
      <c r="U3" s="7" t="str">
        <f>IFERROR(VLOOKUP(MID(U$1,5,2)&amp;$A3,Lista_Ubigeo!$F:$G,2,0)," ")</f>
        <v>AYABACA</v>
      </c>
      <c r="V3" s="7" t="str">
        <f>IFERROR(VLOOKUP(MID(V$1,5,2)&amp;$A3,Lista_Ubigeo!$F:$G,2,0)," ")</f>
        <v>AZANGARO</v>
      </c>
      <c r="W3" s="7" t="str">
        <f>IFERROR(VLOOKUP(MID(W$1,5,2)&amp;$A3,Lista_Ubigeo!$F:$G,2,0)," ")</f>
        <v>BELLAVISTA</v>
      </c>
      <c r="X3" s="7" t="str">
        <f>IFERROR(VLOOKUP(MID(X$1,5,2)&amp;$A3,Lista_Ubigeo!$F:$G,2,0)," ")</f>
        <v>CANDARAVE</v>
      </c>
      <c r="Y3" s="7" t="str">
        <f>IFERROR(VLOOKUP(MID(Y$1,5,2)&amp;$A3,Lista_Ubigeo!$F:$G,2,0)," ")</f>
        <v>CONTRALMIRANTE VILLAR</v>
      </c>
      <c r="Z3" s="7" t="str">
        <f>IFERROR(VLOOKUP(MID(Z$1,5,2)&amp;$A3,Lista_Ubigeo!$F:$G,2,0)," ")</f>
        <v>ATALAYA</v>
      </c>
      <c r="AA3" s="7"/>
    </row>
    <row r="4" spans="1:27" x14ac:dyDescent="0.2">
      <c r="A4" s="9" t="s">
        <v>418</v>
      </c>
      <c r="B4" s="7" t="str">
        <f>IFERROR(VLOOKUP(MID(B$1,5,2)&amp;$A4,Lista_Ubigeo!$F:$G,2,0)," ")</f>
        <v>BONGARA</v>
      </c>
      <c r="C4" s="7" t="str">
        <f>IFERROR(VLOOKUP(MID(C$1,5,2)&amp;$A4,Lista_Ubigeo!$F:$G,2,0)," ")</f>
        <v>ANTONIO RAYMONDI</v>
      </c>
      <c r="D4" s="7" t="str">
        <f>IFERROR(VLOOKUP(MID(D$1,5,2)&amp;$A4,Lista_Ubigeo!$F:$G,2,0)," ")</f>
        <v>ANTABAMBA</v>
      </c>
      <c r="E4" s="7" t="str">
        <f>IFERROR(VLOOKUP(MID(E$1,5,2)&amp;$A4,Lista_Ubigeo!$F:$G,2,0)," ")</f>
        <v>CARAVELI</v>
      </c>
      <c r="F4" s="7" t="str">
        <f>IFERROR(VLOOKUP(MID(F$1,5,2)&amp;$A4,Lista_Ubigeo!$F:$G,2,0)," ")</f>
        <v>HUANCA SANCOS</v>
      </c>
      <c r="G4" s="7" t="str">
        <f>IFERROR(VLOOKUP(MID(G$1,5,2)&amp;$A4,Lista_Ubigeo!$F:$G,2,0)," ")</f>
        <v>CELENDIN</v>
      </c>
      <c r="H4" s="7" t="str">
        <f>IFERROR(VLOOKUP(MID(H$1,5,2)&amp;$A4,Lista_Ubigeo!$F:$G,2,0)," ")</f>
        <v xml:space="preserve"> </v>
      </c>
      <c r="I4" s="7" t="str">
        <f>IFERROR(VLOOKUP(MID(I$1,5,2)&amp;$A4,Lista_Ubigeo!$F:$G,2,0)," ")</f>
        <v>ANTA</v>
      </c>
      <c r="J4" s="7" t="str">
        <f>IFERROR(VLOOKUP(MID(J$1,5,2)&amp;$A4,Lista_Ubigeo!$F:$G,2,0)," ")</f>
        <v>ANGARAES</v>
      </c>
      <c r="K4" s="7" t="str">
        <f>IFERROR(VLOOKUP(MID(K$1,5,2)&amp;$A4,Lista_Ubigeo!$F:$G,2,0)," ")</f>
        <v>DOS DE MAYO</v>
      </c>
      <c r="L4" s="7" t="str">
        <f>IFERROR(VLOOKUP(MID(L$1,5,2)&amp;$A4,Lista_Ubigeo!$F:$G,2,0)," ")</f>
        <v>NAZCA</v>
      </c>
      <c r="M4" s="7" t="str">
        <f>IFERROR(VLOOKUP(MID(M$1,5,2)&amp;$A4,Lista_Ubigeo!$F:$G,2,0)," ")</f>
        <v>CHANCHAMAYO</v>
      </c>
      <c r="N4" s="7" t="str">
        <f>IFERROR(VLOOKUP(MID(N$1,5,2)&amp;$A4,Lista_Ubigeo!$F:$G,2,0)," ")</f>
        <v>BOLIVAR</v>
      </c>
      <c r="O4" s="7" t="str">
        <f>IFERROR(VLOOKUP(MID(O$1,5,2)&amp;$A4,Lista_Ubigeo!$F:$G,2,0)," ")</f>
        <v>LAMBAYEQUE</v>
      </c>
      <c r="P4" s="7" t="str">
        <f>IFERROR(VLOOKUP(MID(P$1,5,2)&amp;$A4,Lista_Ubigeo!$F:$G,2,0)," ")</f>
        <v>CAJATAMBO</v>
      </c>
      <c r="Q4" s="7" t="str">
        <f>IFERROR(VLOOKUP(MID(Q$1,5,2)&amp;$A4,Lista_Ubigeo!$F:$G,2,0)," ")</f>
        <v>LORETO</v>
      </c>
      <c r="R4" s="7" t="str">
        <f>IFERROR(VLOOKUP(MID(R$1,5,2)&amp;$A4,Lista_Ubigeo!$F:$G,2,0)," ")</f>
        <v>TAHUAMANU</v>
      </c>
      <c r="S4" s="7" t="str">
        <f>IFERROR(VLOOKUP(MID(S$1,5,2)&amp;$A4,Lista_Ubigeo!$F:$G,2,0)," ")</f>
        <v>ILO</v>
      </c>
      <c r="T4" s="7" t="str">
        <f>IFERROR(VLOOKUP(MID(T$1,5,2)&amp;$A4,Lista_Ubigeo!$F:$G,2,0)," ")</f>
        <v>OXAPAMPA</v>
      </c>
      <c r="U4" s="7" t="str">
        <f>IFERROR(VLOOKUP(MID(U$1,5,2)&amp;$A4,Lista_Ubigeo!$F:$G,2,0)," ")</f>
        <v>HUANCABAMBA</v>
      </c>
      <c r="V4" s="7" t="str">
        <f>IFERROR(VLOOKUP(MID(V$1,5,2)&amp;$A4,Lista_Ubigeo!$F:$G,2,0)," ")</f>
        <v>CARABAYA</v>
      </c>
      <c r="W4" s="7" t="str">
        <f>IFERROR(VLOOKUP(MID(W$1,5,2)&amp;$A4,Lista_Ubigeo!$F:$G,2,0)," ")</f>
        <v>EL DORADO</v>
      </c>
      <c r="X4" s="7" t="str">
        <f>IFERROR(VLOOKUP(MID(X$1,5,2)&amp;$A4,Lista_Ubigeo!$F:$G,2,0)," ")</f>
        <v>JORGE BASADRE</v>
      </c>
      <c r="Y4" s="7" t="str">
        <f>IFERROR(VLOOKUP(MID(Y$1,5,2)&amp;$A4,Lista_Ubigeo!$F:$G,2,0)," ")</f>
        <v>ZARUMILLA</v>
      </c>
      <c r="Z4" s="7" t="str">
        <f>IFERROR(VLOOKUP(MID(Z$1,5,2)&amp;$A4,Lista_Ubigeo!$F:$G,2,0)," ")</f>
        <v>PADRE ABAD</v>
      </c>
      <c r="AA4" s="7"/>
    </row>
    <row r="5" spans="1:27" x14ac:dyDescent="0.2">
      <c r="A5" s="9" t="s">
        <v>422</v>
      </c>
      <c r="B5" s="7" t="str">
        <f>IFERROR(VLOOKUP(MID(B$1,5,2)&amp;$A5,Lista_Ubigeo!$F:$G,2,0)," ")</f>
        <v>CONDORCANQUI</v>
      </c>
      <c r="C5" s="7" t="str">
        <f>IFERROR(VLOOKUP(MID(C$1,5,2)&amp;$A5,Lista_Ubigeo!$F:$G,2,0)," ")</f>
        <v>ASUNCION</v>
      </c>
      <c r="D5" s="7" t="str">
        <f>IFERROR(VLOOKUP(MID(D$1,5,2)&amp;$A5,Lista_Ubigeo!$F:$G,2,0)," ")</f>
        <v>AYMARAES</v>
      </c>
      <c r="E5" s="7" t="str">
        <f>IFERROR(VLOOKUP(MID(E$1,5,2)&amp;$A5,Lista_Ubigeo!$F:$G,2,0)," ")</f>
        <v>CASTILLA</v>
      </c>
      <c r="F5" s="7" t="str">
        <f>IFERROR(VLOOKUP(MID(F$1,5,2)&amp;$A5,Lista_Ubigeo!$F:$G,2,0)," ")</f>
        <v>HUANTA</v>
      </c>
      <c r="G5" s="7" t="str">
        <f>IFERROR(VLOOKUP(MID(G$1,5,2)&amp;$A5,Lista_Ubigeo!$F:$G,2,0)," ")</f>
        <v>CHOTA</v>
      </c>
      <c r="H5" s="7" t="str">
        <f>IFERROR(VLOOKUP(MID(H$1,5,2)&amp;$A5,Lista_Ubigeo!$F:$G,2,0)," ")</f>
        <v xml:space="preserve"> </v>
      </c>
      <c r="I5" s="7" t="str">
        <f>IFERROR(VLOOKUP(MID(I$1,5,2)&amp;$A5,Lista_Ubigeo!$F:$G,2,0)," ")</f>
        <v>CALCA</v>
      </c>
      <c r="J5" s="7" t="str">
        <f>IFERROR(VLOOKUP(MID(J$1,5,2)&amp;$A5,Lista_Ubigeo!$F:$G,2,0)," ")</f>
        <v>CASTROVIRREYNA</v>
      </c>
      <c r="K5" s="7" t="str">
        <f>IFERROR(VLOOKUP(MID(K$1,5,2)&amp;$A5,Lista_Ubigeo!$F:$G,2,0)," ")</f>
        <v>HUACAYBAMBA</v>
      </c>
      <c r="L5" s="7" t="str">
        <f>IFERROR(VLOOKUP(MID(L$1,5,2)&amp;$A5,Lista_Ubigeo!$F:$G,2,0)," ")</f>
        <v>PALPA</v>
      </c>
      <c r="M5" s="7" t="str">
        <f>IFERROR(VLOOKUP(MID(M$1,5,2)&amp;$A5,Lista_Ubigeo!$F:$G,2,0)," ")</f>
        <v>JAUJA</v>
      </c>
      <c r="N5" s="7" t="str">
        <f>IFERROR(VLOOKUP(MID(N$1,5,2)&amp;$A5,Lista_Ubigeo!$F:$G,2,0)," ")</f>
        <v>CHEPEN</v>
      </c>
      <c r="O5" s="7"/>
      <c r="P5" s="7" t="str">
        <f>IFERROR(VLOOKUP(MID(P$1,5,2)&amp;$A5,Lista_Ubigeo!$F:$G,2,0)," ")</f>
        <v>CANTA</v>
      </c>
      <c r="Q5" s="7" t="str">
        <f>IFERROR(VLOOKUP(MID(Q$1,5,2)&amp;$A5,Lista_Ubigeo!$F:$G,2,0)," ")</f>
        <v>MARISCAL RAMON CASTILLA</v>
      </c>
      <c r="R5" s="7"/>
      <c r="S5" s="7"/>
      <c r="T5" s="7"/>
      <c r="U5" s="7" t="str">
        <f>IFERROR(VLOOKUP(MID(U$1,5,2)&amp;$A5,Lista_Ubigeo!$F:$G,2,0)," ")</f>
        <v>MORROPON</v>
      </c>
      <c r="V5" s="7" t="str">
        <f>IFERROR(VLOOKUP(MID(V$1,5,2)&amp;$A5,Lista_Ubigeo!$F:$G,2,0)," ")</f>
        <v>CHUCUITO</v>
      </c>
      <c r="W5" s="7" t="str">
        <f>IFERROR(VLOOKUP(MID(W$1,5,2)&amp;$A5,Lista_Ubigeo!$F:$G,2,0)," ")</f>
        <v>HUALLAGA</v>
      </c>
      <c r="X5" s="7" t="str">
        <f>IFERROR(VLOOKUP(MID(X$1,5,2)&amp;$A5,Lista_Ubigeo!$F:$G,2,0)," ")</f>
        <v>TARATA</v>
      </c>
      <c r="Y5" s="7"/>
      <c r="Z5" s="7" t="str">
        <f>IFERROR(VLOOKUP(MID(Z$1,5,2)&amp;$A5,Lista_Ubigeo!$F:$G,2,0)," ")</f>
        <v>PURUS</v>
      </c>
      <c r="AA5" s="7"/>
    </row>
    <row r="6" spans="1:27" x14ac:dyDescent="0.2">
      <c r="A6" s="9" t="s">
        <v>426</v>
      </c>
      <c r="B6" s="7" t="str">
        <f>IFERROR(VLOOKUP(MID(B$1,5,2)&amp;$A6,Lista_Ubigeo!$F:$G,2,0)," ")</f>
        <v>LUYA</v>
      </c>
      <c r="C6" s="7" t="str">
        <f>IFERROR(VLOOKUP(MID(C$1,5,2)&amp;$A6,Lista_Ubigeo!$F:$G,2,0)," ")</f>
        <v>BOLOGNESI</v>
      </c>
      <c r="D6" s="7" t="str">
        <f>IFERROR(VLOOKUP(MID(D$1,5,2)&amp;$A6,Lista_Ubigeo!$F:$G,2,0)," ")</f>
        <v>COTABAMBAS</v>
      </c>
      <c r="E6" s="7" t="str">
        <f>IFERROR(VLOOKUP(MID(E$1,5,2)&amp;$A6,Lista_Ubigeo!$F:$G,2,0)," ")</f>
        <v>CAYLLOMA</v>
      </c>
      <c r="F6" s="7" t="str">
        <f>IFERROR(VLOOKUP(MID(F$1,5,2)&amp;$A6,Lista_Ubigeo!$F:$G,2,0)," ")</f>
        <v>LA MAR</v>
      </c>
      <c r="G6" s="7" t="str">
        <f>IFERROR(VLOOKUP(MID(G$1,5,2)&amp;$A6,Lista_Ubigeo!$F:$G,2,0)," ")</f>
        <v>CONTUMAZA</v>
      </c>
      <c r="H6" s="7" t="str">
        <f>IFERROR(VLOOKUP(MID(H$1,5,2)&amp;$A6,Lista_Ubigeo!$F:$G,2,0)," ")</f>
        <v xml:space="preserve"> </v>
      </c>
      <c r="I6" s="7" t="str">
        <f>IFERROR(VLOOKUP(MID(I$1,5,2)&amp;$A6,Lista_Ubigeo!$F:$G,2,0)," ")</f>
        <v>CANAS</v>
      </c>
      <c r="J6" s="7" t="str">
        <f>IFERROR(VLOOKUP(MID(J$1,5,2)&amp;$A6,Lista_Ubigeo!$F:$G,2,0)," ")</f>
        <v>CHURCAMPA</v>
      </c>
      <c r="K6" s="7" t="str">
        <f>IFERROR(VLOOKUP(MID(K$1,5,2)&amp;$A6,Lista_Ubigeo!$F:$G,2,0)," ")</f>
        <v>HUAMALIES</v>
      </c>
      <c r="L6" s="7" t="str">
        <f>IFERROR(VLOOKUP(MID(L$1,5,2)&amp;$A6,Lista_Ubigeo!$F:$G,2,0)," ")</f>
        <v>PISCO</v>
      </c>
      <c r="M6" s="7" t="str">
        <f>IFERROR(VLOOKUP(MID(M$1,5,2)&amp;$A6,Lista_Ubigeo!$F:$G,2,0)," ")</f>
        <v>JUNIN</v>
      </c>
      <c r="N6" s="7" t="str">
        <f>IFERROR(VLOOKUP(MID(N$1,5,2)&amp;$A6,Lista_Ubigeo!$F:$G,2,0)," ")</f>
        <v>JULCAN</v>
      </c>
      <c r="O6" s="7"/>
      <c r="P6" s="7" t="str">
        <f>IFERROR(VLOOKUP(MID(P$1,5,2)&amp;$A6,Lista_Ubigeo!$F:$G,2,0)," ")</f>
        <v>CAÑETE</v>
      </c>
      <c r="Q6" s="7" t="str">
        <f>IFERROR(VLOOKUP(MID(Q$1,5,2)&amp;$A6,Lista_Ubigeo!$F:$G,2,0)," ")</f>
        <v>REQUENA</v>
      </c>
      <c r="R6" s="7"/>
      <c r="S6" s="7"/>
      <c r="T6" s="7"/>
      <c r="U6" s="7" t="str">
        <f>IFERROR(VLOOKUP(MID(U$1,5,2)&amp;$A6,Lista_Ubigeo!$F:$G,2,0)," ")</f>
        <v>PAITA</v>
      </c>
      <c r="V6" s="7" t="str">
        <f>IFERROR(VLOOKUP(MID(V$1,5,2)&amp;$A6,Lista_Ubigeo!$F:$G,2,0)," ")</f>
        <v>EL COLLAO</v>
      </c>
      <c r="W6" s="7" t="str">
        <f>IFERROR(VLOOKUP(MID(W$1,5,2)&amp;$A6,Lista_Ubigeo!$F:$G,2,0)," ")</f>
        <v>LAMAS</v>
      </c>
      <c r="X6" s="7"/>
      <c r="Y6" s="7"/>
      <c r="Z6" s="7"/>
      <c r="AA6" s="7"/>
    </row>
    <row r="7" spans="1:27" x14ac:dyDescent="0.2">
      <c r="A7" s="9" t="s">
        <v>430</v>
      </c>
      <c r="B7" s="7" t="str">
        <f>IFERROR(VLOOKUP(MID(B$1,5,2)&amp;$A7,Lista_Ubigeo!$F:$G,2,0)," ")</f>
        <v>RODRIGUEZ DE MENDOZA</v>
      </c>
      <c r="C7" s="7" t="str">
        <f>IFERROR(VLOOKUP(MID(C$1,5,2)&amp;$A7,Lista_Ubigeo!$F:$G,2,0)," ")</f>
        <v>CARHUAZ</v>
      </c>
      <c r="D7" s="7" t="str">
        <f>IFERROR(VLOOKUP(MID(D$1,5,2)&amp;$A7,Lista_Ubigeo!$F:$G,2,0)," ")</f>
        <v>CHINCHEROS</v>
      </c>
      <c r="E7" s="7" t="str">
        <f>IFERROR(VLOOKUP(MID(E$1,5,2)&amp;$A7,Lista_Ubigeo!$F:$G,2,0)," ")</f>
        <v>CONDESUYOS</v>
      </c>
      <c r="F7" s="7" t="str">
        <f>IFERROR(VLOOKUP(MID(F$1,5,2)&amp;$A7,Lista_Ubigeo!$F:$G,2,0)," ")</f>
        <v>LUCANAS</v>
      </c>
      <c r="G7" s="7" t="str">
        <f>IFERROR(VLOOKUP(MID(G$1,5,2)&amp;$A7,Lista_Ubigeo!$F:$G,2,0)," ")</f>
        <v>CUTERVO</v>
      </c>
      <c r="H7" s="7" t="str">
        <f>IFERROR(VLOOKUP(MID(H$1,5,2)&amp;$A7,Lista_Ubigeo!$F:$G,2,0)," ")</f>
        <v xml:space="preserve"> </v>
      </c>
      <c r="I7" s="7" t="str">
        <f>IFERROR(VLOOKUP(MID(I$1,5,2)&amp;$A7,Lista_Ubigeo!$F:$G,2,0)," ")</f>
        <v>CANCHIS</v>
      </c>
      <c r="J7" s="7" t="str">
        <f>IFERROR(VLOOKUP(MID(J$1,5,2)&amp;$A7,Lista_Ubigeo!$F:$G,2,0)," ")</f>
        <v>HUAYTARA</v>
      </c>
      <c r="K7" s="7" t="str">
        <f>IFERROR(VLOOKUP(MID(K$1,5,2)&amp;$A7,Lista_Ubigeo!$F:$G,2,0)," ")</f>
        <v>LEONCIO PRADO</v>
      </c>
      <c r="L7" s="7"/>
      <c r="M7" s="7" t="str">
        <f>IFERROR(VLOOKUP(MID(M$1,5,2)&amp;$A7,Lista_Ubigeo!$F:$G,2,0)," ")</f>
        <v>SATIPO</v>
      </c>
      <c r="N7" s="7" t="str">
        <f>IFERROR(VLOOKUP(MID(N$1,5,2)&amp;$A7,Lista_Ubigeo!$F:$G,2,0)," ")</f>
        <v>OTUZCO</v>
      </c>
      <c r="O7" s="7"/>
      <c r="P7" s="7" t="str">
        <f>IFERROR(VLOOKUP(MID(P$1,5,2)&amp;$A7,Lista_Ubigeo!$F:$G,2,0)," ")</f>
        <v>HUARAL</v>
      </c>
      <c r="Q7" s="7" t="str">
        <f>IFERROR(VLOOKUP(MID(Q$1,5,2)&amp;$A7,Lista_Ubigeo!$F:$G,2,0)," ")</f>
        <v>UCAYALI</v>
      </c>
      <c r="R7" s="7"/>
      <c r="S7" s="7"/>
      <c r="T7" s="7"/>
      <c r="U7" s="7" t="str">
        <f>IFERROR(VLOOKUP(MID(U$1,5,2)&amp;$A7,Lista_Ubigeo!$F:$G,2,0)," ")</f>
        <v>SULLANA</v>
      </c>
      <c r="V7" s="7" t="str">
        <f>IFERROR(VLOOKUP(MID(V$1,5,2)&amp;$A7,Lista_Ubigeo!$F:$G,2,0)," ")</f>
        <v>HUANCANE</v>
      </c>
      <c r="W7" s="7" t="str">
        <f>IFERROR(VLOOKUP(MID(W$1,5,2)&amp;$A7,Lista_Ubigeo!$F:$G,2,0)," ")</f>
        <v>MARISCAL CACERES</v>
      </c>
      <c r="X7" s="7"/>
      <c r="Y7" s="7"/>
      <c r="Z7" s="7"/>
      <c r="AA7" s="7"/>
    </row>
    <row r="8" spans="1:27" x14ac:dyDescent="0.2">
      <c r="A8" s="9" t="s">
        <v>434</v>
      </c>
      <c r="B8" s="7" t="str">
        <f>IFERROR(VLOOKUP(MID(B$1,5,2)&amp;$A8,Lista_Ubigeo!$F:$G,2,0)," ")</f>
        <v>UTCUBAMBA</v>
      </c>
      <c r="C8" s="7" t="str">
        <f>IFERROR(VLOOKUP(MID(C$1,5,2)&amp;$A8,Lista_Ubigeo!$F:$G,2,0)," ")</f>
        <v>CARLOS FERMIN FITZCARRALD</v>
      </c>
      <c r="D8" s="7" t="str">
        <f>IFERROR(VLOOKUP(MID(D$1,5,2)&amp;$A8,Lista_Ubigeo!$F:$G,2,0)," ")</f>
        <v>GRAU</v>
      </c>
      <c r="E8" s="7" t="str">
        <f>IFERROR(VLOOKUP(MID(E$1,5,2)&amp;$A8,Lista_Ubigeo!$F:$G,2,0)," ")</f>
        <v>ISLAY</v>
      </c>
      <c r="F8" s="7" t="str">
        <f>IFERROR(VLOOKUP(MID(F$1,5,2)&amp;$A8,Lista_Ubigeo!$F:$G,2,0)," ")</f>
        <v>PARINACOCHAS</v>
      </c>
      <c r="G8" s="7" t="str">
        <f>IFERROR(VLOOKUP(MID(G$1,5,2)&amp;$A8,Lista_Ubigeo!$F:$G,2,0)," ")</f>
        <v>HUALGAYOC</v>
      </c>
      <c r="H8" s="7" t="str">
        <f>IFERROR(VLOOKUP(MID(H$1,5,2)&amp;$A8,Lista_Ubigeo!$F:$G,2,0)," ")</f>
        <v xml:space="preserve"> </v>
      </c>
      <c r="I8" s="7" t="str">
        <f>IFERROR(VLOOKUP(MID(I$1,5,2)&amp;$A8,Lista_Ubigeo!$F:$G,2,0)," ")</f>
        <v>CHUMBIVILCAS</v>
      </c>
      <c r="J8" s="7" t="str">
        <f>IFERROR(VLOOKUP(MID(J$1,5,2)&amp;$A8,Lista_Ubigeo!$F:$G,2,0)," ")</f>
        <v>TAYACAJA</v>
      </c>
      <c r="K8" s="7" t="str">
        <f>IFERROR(VLOOKUP(MID(K$1,5,2)&amp;$A8,Lista_Ubigeo!$F:$G,2,0)," ")</f>
        <v>MARAÑON</v>
      </c>
      <c r="L8" s="7"/>
      <c r="M8" s="7" t="str">
        <f>IFERROR(VLOOKUP(MID(M$1,5,2)&amp;$A8,Lista_Ubigeo!$F:$G,2,0)," ")</f>
        <v>TARMA</v>
      </c>
      <c r="N8" s="7" t="str">
        <f>IFERROR(VLOOKUP(MID(N$1,5,2)&amp;$A8,Lista_Ubigeo!$F:$G,2,0)," ")</f>
        <v>PACASMAYO</v>
      </c>
      <c r="O8" s="7"/>
      <c r="P8" s="7" t="str">
        <f>IFERROR(VLOOKUP(MID(P$1,5,2)&amp;$A8,Lista_Ubigeo!$F:$G,2,0)," ")</f>
        <v>HUAROCHIRI</v>
      </c>
      <c r="Q8" s="7" t="str">
        <f>IFERROR(VLOOKUP(MID(Q$1,5,2)&amp;$A8,Lista_Ubigeo!$F:$G,2,0)," ")</f>
        <v>DATEM DEL MARAÑON</v>
      </c>
      <c r="R8" s="7"/>
      <c r="S8" s="7"/>
      <c r="T8" s="7"/>
      <c r="U8" s="7" t="str">
        <f>IFERROR(VLOOKUP(MID(U$1,5,2)&amp;$A8,Lista_Ubigeo!$F:$G,2,0)," ")</f>
        <v>TALARA</v>
      </c>
      <c r="V8" s="7" t="str">
        <f>IFERROR(VLOOKUP(MID(V$1,5,2)&amp;$A8,Lista_Ubigeo!$F:$G,2,0)," ")</f>
        <v>LAMPA</v>
      </c>
      <c r="W8" s="7" t="str">
        <f>IFERROR(VLOOKUP(MID(W$1,5,2)&amp;$A8,Lista_Ubigeo!$F:$G,2,0)," ")</f>
        <v>PICOTA</v>
      </c>
      <c r="X8" s="7"/>
      <c r="Y8" s="7"/>
      <c r="Z8" s="7"/>
      <c r="AA8" s="7"/>
    </row>
    <row r="9" spans="1:27" x14ac:dyDescent="0.2">
      <c r="A9" s="9" t="s">
        <v>438</v>
      </c>
      <c r="B9" s="7" t="str">
        <f>IFERROR(VLOOKUP(MID(B$1,5,2)&amp;$A9,Lista_Ubigeo!$F:$G,2,0)," ")</f>
        <v xml:space="preserve"> </v>
      </c>
      <c r="C9" s="7" t="str">
        <f>IFERROR(VLOOKUP(MID(C$1,5,2)&amp;$A9,Lista_Ubigeo!$F:$G,2,0)," ")</f>
        <v>CASMA</v>
      </c>
      <c r="D9" s="7" t="str">
        <f>IFERROR(VLOOKUP(MID(D$1,5,2)&amp;$A9,Lista_Ubigeo!$F:$G,2,0)," ")</f>
        <v xml:space="preserve"> </v>
      </c>
      <c r="E9" s="7" t="str">
        <f>IFERROR(VLOOKUP(MID(E$1,5,2)&amp;$A9,Lista_Ubigeo!$F:$G,2,0)," ")</f>
        <v>LA UNION</v>
      </c>
      <c r="F9" s="7" t="str">
        <f>IFERROR(VLOOKUP(MID(F$1,5,2)&amp;$A9,Lista_Ubigeo!$F:$G,2,0)," ")</f>
        <v>PAUCAR DEL SARA SARA</v>
      </c>
      <c r="G9" s="7" t="str">
        <f>IFERROR(VLOOKUP(MID(G$1,5,2)&amp;$A9,Lista_Ubigeo!$F:$G,2,0)," ")</f>
        <v>JAEN</v>
      </c>
      <c r="H9" s="7" t="str">
        <f>IFERROR(VLOOKUP(MID(H$1,5,2)&amp;$A9,Lista_Ubigeo!$F:$G,2,0)," ")</f>
        <v xml:space="preserve"> </v>
      </c>
      <c r="I9" s="7" t="str">
        <f>IFERROR(VLOOKUP(MID(I$1,5,2)&amp;$A9,Lista_Ubigeo!$F:$G,2,0)," ")</f>
        <v>ESPINAR</v>
      </c>
      <c r="J9" s="7"/>
      <c r="K9" s="7" t="str">
        <f>IFERROR(VLOOKUP(MID(K$1,5,2)&amp;$A9,Lista_Ubigeo!$F:$G,2,0)," ")</f>
        <v>PACHITEA</v>
      </c>
      <c r="L9" s="7"/>
      <c r="M9" s="7" t="str">
        <f>IFERROR(VLOOKUP(MID(M$1,5,2)&amp;$A9,Lista_Ubigeo!$F:$G,2,0)," ")</f>
        <v>YAULI</v>
      </c>
      <c r="N9" s="7" t="str">
        <f>IFERROR(VLOOKUP(MID(N$1,5,2)&amp;$A9,Lista_Ubigeo!$F:$G,2,0)," ")</f>
        <v>PATAZ</v>
      </c>
      <c r="O9" s="7"/>
      <c r="P9" s="7" t="str">
        <f>IFERROR(VLOOKUP(MID(P$1,5,2)&amp;$A9,Lista_Ubigeo!$F:$G,2,0)," ")</f>
        <v>HUAURA</v>
      </c>
      <c r="Q9" s="7" t="str">
        <f>IFERROR(VLOOKUP(MID(Q$1,5,2)&amp;$A9,Lista_Ubigeo!$F:$G,2,0)," ")</f>
        <v>PUTUMAYO</v>
      </c>
      <c r="R9" s="7"/>
      <c r="S9" s="7"/>
      <c r="T9" s="7"/>
      <c r="U9" s="7" t="str">
        <f>IFERROR(VLOOKUP(MID(U$1,5,2)&amp;$A9,Lista_Ubigeo!$F:$G,2,0)," ")</f>
        <v>SECHURA</v>
      </c>
      <c r="V9" s="7" t="str">
        <f>IFERROR(VLOOKUP(MID(V$1,5,2)&amp;$A9,Lista_Ubigeo!$F:$G,2,0)," ")</f>
        <v>MELGAR</v>
      </c>
      <c r="W9" s="7" t="str">
        <f>IFERROR(VLOOKUP(MID(W$1,5,2)&amp;$A9,Lista_Ubigeo!$F:$G,2,0)," ")</f>
        <v>RIOJA</v>
      </c>
      <c r="X9" s="7"/>
      <c r="Y9" s="7"/>
      <c r="Z9" s="7"/>
      <c r="AA9" s="7"/>
    </row>
    <row r="10" spans="1:27" x14ac:dyDescent="0.2">
      <c r="A10" s="9" t="s">
        <v>442</v>
      </c>
      <c r="B10" s="7" t="str">
        <f>IFERROR(VLOOKUP(MID(B$1,5,2)&amp;$A10,Lista_Ubigeo!$F:$G,2,0)," ")</f>
        <v xml:space="preserve"> </v>
      </c>
      <c r="C10" s="7" t="str">
        <f>IFERROR(VLOOKUP(MID(C$1,5,2)&amp;$A10,Lista_Ubigeo!$F:$G,2,0)," ")</f>
        <v>CORONGO</v>
      </c>
      <c r="D10" s="7" t="str">
        <f>IFERROR(VLOOKUP(MID(D$1,5,2)&amp;$A10,Lista_Ubigeo!$F:$G,2,0)," ")</f>
        <v xml:space="preserve"> </v>
      </c>
      <c r="E10" s="7" t="str">
        <f>IFERROR(VLOOKUP(MID(E$1,5,2)&amp;$A10,Lista_Ubigeo!$F:$G,2,0)," ")</f>
        <v xml:space="preserve"> </v>
      </c>
      <c r="F10" s="7" t="str">
        <f>IFERROR(VLOOKUP(MID(F$1,5,2)&amp;$A10,Lista_Ubigeo!$F:$G,2,0)," ")</f>
        <v>SUCRE</v>
      </c>
      <c r="G10" s="7" t="str">
        <f>IFERROR(VLOOKUP(MID(G$1,5,2)&amp;$A10,Lista_Ubigeo!$F:$G,2,0)," ")</f>
        <v>SAN IGNACIO</v>
      </c>
      <c r="H10" s="7" t="str">
        <f>IFERROR(VLOOKUP(MID(H$1,5,2)&amp;$A10,Lista_Ubigeo!$F:$G,2,0)," ")</f>
        <v xml:space="preserve"> </v>
      </c>
      <c r="I10" s="7" t="str">
        <f>IFERROR(VLOOKUP(MID(I$1,5,2)&amp;$A10,Lista_Ubigeo!$F:$G,2,0)," ")</f>
        <v>LA CONVENCION</v>
      </c>
      <c r="J10" s="7"/>
      <c r="K10" s="7" t="str">
        <f>IFERROR(VLOOKUP(MID(K$1,5,2)&amp;$A10,Lista_Ubigeo!$F:$G,2,0)," ")</f>
        <v>PUERTO INCA</v>
      </c>
      <c r="L10" s="7"/>
      <c r="M10" s="7" t="str">
        <f>IFERROR(VLOOKUP(MID(M$1,5,2)&amp;$A10,Lista_Ubigeo!$F:$G,2,0)," ")</f>
        <v>CHUPACA</v>
      </c>
      <c r="N10" s="7" t="str">
        <f>IFERROR(VLOOKUP(MID(N$1,5,2)&amp;$A10,Lista_Ubigeo!$F:$G,2,0)," ")</f>
        <v>SANCHEZ CARRION</v>
      </c>
      <c r="O10" s="7"/>
      <c r="P10" s="7" t="str">
        <f>IFERROR(VLOOKUP(MID(P$1,5,2)&amp;$A10,Lista_Ubigeo!$F:$G,2,0)," ")</f>
        <v>OYON</v>
      </c>
      <c r="Q10" s="7"/>
      <c r="R10" s="7"/>
      <c r="S10" s="7"/>
      <c r="T10" s="7"/>
      <c r="U10" s="7"/>
      <c r="V10" s="7" t="str">
        <f>IFERROR(VLOOKUP(MID(V$1,5,2)&amp;$A10,Lista_Ubigeo!$F:$G,2,0)," ")</f>
        <v>MOHO</v>
      </c>
      <c r="W10" s="7" t="str">
        <f>IFERROR(VLOOKUP(MID(W$1,5,2)&amp;$A10,Lista_Ubigeo!$F:$G,2,0)," ")</f>
        <v>SAN MARTIN</v>
      </c>
      <c r="X10" s="7"/>
      <c r="Y10" s="7"/>
      <c r="Z10" s="7"/>
      <c r="AA10" s="7"/>
    </row>
    <row r="11" spans="1:27" x14ac:dyDescent="0.2">
      <c r="A11" s="9" t="s">
        <v>446</v>
      </c>
      <c r="B11" s="7" t="str">
        <f>IFERROR(VLOOKUP(MID(B$1,5,2)&amp;$A11,Lista_Ubigeo!$F:$G,2,0)," ")</f>
        <v xml:space="preserve"> </v>
      </c>
      <c r="C11" s="7" t="str">
        <f>IFERROR(VLOOKUP(MID(C$1,5,2)&amp;$A11,Lista_Ubigeo!$F:$G,2,0)," ")</f>
        <v>HUARI</v>
      </c>
      <c r="D11" s="7" t="str">
        <f>IFERROR(VLOOKUP(MID(D$1,5,2)&amp;$A11,Lista_Ubigeo!$F:$G,2,0)," ")</f>
        <v xml:space="preserve"> </v>
      </c>
      <c r="E11" s="7" t="str">
        <f>IFERROR(VLOOKUP(MID(E$1,5,2)&amp;$A11,Lista_Ubigeo!$F:$G,2,0)," ")</f>
        <v xml:space="preserve"> </v>
      </c>
      <c r="F11" s="7" t="str">
        <f>IFERROR(VLOOKUP(MID(F$1,5,2)&amp;$A11,Lista_Ubigeo!$F:$G,2,0)," ")</f>
        <v>VICTOR FAJARDO</v>
      </c>
      <c r="G11" s="7" t="str">
        <f>IFERROR(VLOOKUP(MID(G$1,5,2)&amp;$A11,Lista_Ubigeo!$F:$G,2,0)," ")</f>
        <v>SAN MARCOS</v>
      </c>
      <c r="H11" s="7" t="str">
        <f>IFERROR(VLOOKUP(MID(H$1,5,2)&amp;$A11,Lista_Ubigeo!$F:$G,2,0)," ")</f>
        <v xml:space="preserve"> </v>
      </c>
      <c r="I11" s="7" t="str">
        <f>IFERROR(VLOOKUP(MID(I$1,5,2)&amp;$A11,Lista_Ubigeo!$F:$G,2,0)," ")</f>
        <v>PARURO</v>
      </c>
      <c r="J11" s="7"/>
      <c r="K11" s="7" t="str">
        <f>IFERROR(VLOOKUP(MID(K$1,5,2)&amp;$A11,Lista_Ubigeo!$F:$G,2,0)," ")</f>
        <v>LAURICOCHA</v>
      </c>
      <c r="L11" s="7"/>
      <c r="M11" s="7"/>
      <c r="N11" s="7" t="str">
        <f>IFERROR(VLOOKUP(MID(N$1,5,2)&amp;$A11,Lista_Ubigeo!$F:$G,2,0)," ")</f>
        <v>SANTIAGO DE CHUCO</v>
      </c>
      <c r="O11" s="7"/>
      <c r="P11" s="7" t="str">
        <f>IFERROR(VLOOKUP(MID(P$1,5,2)&amp;$A11,Lista_Ubigeo!$F:$G,2,0)," ")</f>
        <v>YAUYOS</v>
      </c>
      <c r="Q11" s="7"/>
      <c r="R11" s="7"/>
      <c r="S11" s="7"/>
      <c r="T11" s="7"/>
      <c r="U11" s="7"/>
      <c r="V11" s="7" t="str">
        <f>IFERROR(VLOOKUP(MID(V$1,5,2)&amp;$A11,Lista_Ubigeo!$F:$G,2,0)," ")</f>
        <v>SAN ANTONIO DE PUTINA</v>
      </c>
      <c r="W11" s="7" t="str">
        <f>IFERROR(VLOOKUP(MID(W$1,5,2)&amp;$A11,Lista_Ubigeo!$F:$G,2,0)," ")</f>
        <v>TOCACHE</v>
      </c>
      <c r="X11" s="7"/>
      <c r="Y11" s="7"/>
      <c r="Z11" s="7"/>
      <c r="AA11" s="7"/>
    </row>
    <row r="12" spans="1:27" x14ac:dyDescent="0.2">
      <c r="A12" s="9" t="s">
        <v>450</v>
      </c>
      <c r="B12" s="7" t="str">
        <f>IFERROR(VLOOKUP(MID(B$1,5,2)&amp;$A12,Lista_Ubigeo!$F:$G,2,0)," ")</f>
        <v xml:space="preserve"> </v>
      </c>
      <c r="C12" s="7" t="str">
        <f>IFERROR(VLOOKUP(MID(C$1,5,2)&amp;$A12,Lista_Ubigeo!$F:$G,2,0)," ")</f>
        <v>HUARMEY</v>
      </c>
      <c r="D12" s="7" t="str">
        <f>IFERROR(VLOOKUP(MID(D$1,5,2)&amp;$A12,Lista_Ubigeo!$F:$G,2,0)," ")</f>
        <v xml:space="preserve"> </v>
      </c>
      <c r="E12" s="7" t="str">
        <f>IFERROR(VLOOKUP(MID(E$1,5,2)&amp;$A12,Lista_Ubigeo!$F:$G,2,0)," ")</f>
        <v xml:space="preserve"> </v>
      </c>
      <c r="F12" s="7" t="str">
        <f>IFERROR(VLOOKUP(MID(F$1,5,2)&amp;$A12,Lista_Ubigeo!$F:$G,2,0)," ")</f>
        <v>VILCAS HUAMAN</v>
      </c>
      <c r="G12" s="7" t="str">
        <f>IFERROR(VLOOKUP(MID(G$1,5,2)&amp;$A12,Lista_Ubigeo!$F:$G,2,0)," ")</f>
        <v>SAN MIGUEL</v>
      </c>
      <c r="H12" s="7" t="str">
        <f>IFERROR(VLOOKUP(MID(H$1,5,2)&amp;$A12,Lista_Ubigeo!$F:$G,2,0)," ")</f>
        <v xml:space="preserve"> </v>
      </c>
      <c r="I12" s="7" t="str">
        <f>IFERROR(VLOOKUP(MID(I$1,5,2)&amp;$A12,Lista_Ubigeo!$F:$G,2,0)," ")</f>
        <v>PAUCARTAMBO</v>
      </c>
      <c r="J12" s="7"/>
      <c r="K12" s="7" t="str">
        <f>IFERROR(VLOOKUP(MID(K$1,5,2)&amp;$A12,Lista_Ubigeo!$F:$G,2,0)," ")</f>
        <v>YAROWILCA</v>
      </c>
      <c r="L12" s="7"/>
      <c r="M12" s="7"/>
      <c r="N12" s="7" t="str">
        <f>IFERROR(VLOOKUP(MID(N$1,5,2)&amp;$A12,Lista_Ubigeo!$F:$G,2,0)," ")</f>
        <v>GRAN CHIMU</v>
      </c>
      <c r="O12" s="7"/>
      <c r="P12" s="7"/>
      <c r="Q12" s="7"/>
      <c r="R12" s="7"/>
      <c r="S12" s="7"/>
      <c r="T12" s="7"/>
      <c r="U12" s="7"/>
      <c r="V12" s="7" t="str">
        <f>IFERROR(VLOOKUP(MID(V$1,5,2)&amp;$A12,Lista_Ubigeo!$F:$G,2,0)," ")</f>
        <v>SAN ROMAN</v>
      </c>
      <c r="W12" s="7"/>
      <c r="X12" s="7"/>
      <c r="Y12" s="7"/>
      <c r="Z12" s="7"/>
      <c r="AA12" s="7"/>
    </row>
    <row r="13" spans="1:27" x14ac:dyDescent="0.2">
      <c r="A13" s="9" t="s">
        <v>454</v>
      </c>
      <c r="B13" s="7" t="str">
        <f>IFERROR(VLOOKUP(MID(B$1,5,2)&amp;$A13,Lista_Ubigeo!$F:$G,2,0)," ")</f>
        <v xml:space="preserve"> </v>
      </c>
      <c r="C13" s="7" t="str">
        <f>IFERROR(VLOOKUP(MID(C$1,5,2)&amp;$A13,Lista_Ubigeo!$F:$G,2,0)," ")</f>
        <v>HUAYLAS</v>
      </c>
      <c r="D13" s="7" t="str">
        <f>IFERROR(VLOOKUP(MID(D$1,5,2)&amp;$A13,Lista_Ubigeo!$F:$G,2,0)," ")</f>
        <v xml:space="preserve"> </v>
      </c>
      <c r="E13" s="7" t="str">
        <f>IFERROR(VLOOKUP(MID(E$1,5,2)&amp;$A13,Lista_Ubigeo!$F:$G,2,0)," ")</f>
        <v xml:space="preserve"> </v>
      </c>
      <c r="F13" s="7" t="str">
        <f>IFERROR(VLOOKUP(MID(F$1,5,2)&amp;$A13,Lista_Ubigeo!$F:$G,2,0)," ")</f>
        <v xml:space="preserve"> </v>
      </c>
      <c r="G13" s="7" t="str">
        <f>IFERROR(VLOOKUP(MID(G$1,5,2)&amp;$A13,Lista_Ubigeo!$F:$G,2,0)," ")</f>
        <v>SAN PABLO</v>
      </c>
      <c r="H13" s="7" t="str">
        <f>IFERROR(VLOOKUP(MID(H$1,5,2)&amp;$A13,Lista_Ubigeo!$F:$G,2,0)," ")</f>
        <v xml:space="preserve"> </v>
      </c>
      <c r="I13" s="7" t="str">
        <f>IFERROR(VLOOKUP(MID(I$1,5,2)&amp;$A13,Lista_Ubigeo!$F:$G,2,0)," ")</f>
        <v>QUISPICANCHI</v>
      </c>
      <c r="J13" s="7"/>
      <c r="K13" s="7" t="str">
        <f>IFERROR(VLOOKUP(MID(K$1,5,2)&amp;$A13,Lista_Ubigeo!$F:$G,2,0)," ")</f>
        <v xml:space="preserve"> </v>
      </c>
      <c r="L13" s="7"/>
      <c r="M13" s="7"/>
      <c r="N13" s="7" t="str">
        <f>IFERROR(VLOOKUP(MID(N$1,5,2)&amp;$A13,Lista_Ubigeo!$F:$G,2,0)," ")</f>
        <v>VIRU</v>
      </c>
      <c r="O13" s="7"/>
      <c r="P13" s="7"/>
      <c r="Q13" s="7"/>
      <c r="R13" s="7"/>
      <c r="S13" s="7"/>
      <c r="T13" s="7"/>
      <c r="U13" s="7"/>
      <c r="V13" s="7" t="str">
        <f>IFERROR(VLOOKUP(MID(V$1,5,2)&amp;$A13,Lista_Ubigeo!$F:$G,2,0)," ")</f>
        <v>SANDIA</v>
      </c>
      <c r="W13" s="7"/>
      <c r="X13" s="7"/>
      <c r="Y13" s="7"/>
      <c r="Z13" s="7"/>
      <c r="AA13" s="7"/>
    </row>
    <row r="14" spans="1:27" x14ac:dyDescent="0.2">
      <c r="A14" s="9" t="s">
        <v>458</v>
      </c>
      <c r="B14" s="7" t="str">
        <f>IFERROR(VLOOKUP(MID(B$1,5,2)&amp;$A14,Lista_Ubigeo!$F:$G,2,0)," ")</f>
        <v xml:space="preserve"> </v>
      </c>
      <c r="C14" s="7" t="str">
        <f>IFERROR(VLOOKUP(MID(C$1,5,2)&amp;$A14,Lista_Ubigeo!$F:$G,2,0)," ")</f>
        <v>MARISCAL LUZURIAGA</v>
      </c>
      <c r="D14" s="7" t="str">
        <f>IFERROR(VLOOKUP(MID(D$1,5,2)&amp;$A14,Lista_Ubigeo!$F:$G,2,0)," ")</f>
        <v xml:space="preserve"> </v>
      </c>
      <c r="E14" s="7" t="str">
        <f>IFERROR(VLOOKUP(MID(E$1,5,2)&amp;$A14,Lista_Ubigeo!$F:$G,2,0)," ")</f>
        <v xml:space="preserve"> </v>
      </c>
      <c r="F14" s="7" t="str">
        <f>IFERROR(VLOOKUP(MID(F$1,5,2)&amp;$A14,Lista_Ubigeo!$F:$G,2,0)," ")</f>
        <v xml:space="preserve"> </v>
      </c>
      <c r="G14" s="7" t="str">
        <f>IFERROR(VLOOKUP(MID(G$1,5,2)&amp;$A14,Lista_Ubigeo!$F:$G,2,0)," ")</f>
        <v>SANTA CRUZ</v>
      </c>
      <c r="H14" s="7" t="str">
        <f>IFERROR(VLOOKUP(MID(H$1,5,2)&amp;$A14,Lista_Ubigeo!$F:$G,2,0)," ")</f>
        <v xml:space="preserve"> </v>
      </c>
      <c r="I14" s="7" t="str">
        <f>IFERROR(VLOOKUP(MID(I$1,5,2)&amp;$A14,Lista_Ubigeo!$F:$G,2,0)," ")</f>
        <v>URUBAMBA</v>
      </c>
      <c r="J14" s="7"/>
      <c r="K14" s="7" t="str">
        <f>IFERROR(VLOOKUP(MID(K$1,5,2)&amp;$A14,Lista_Ubigeo!$F:$G,2,0)," ")</f>
        <v xml:space="preserve"> </v>
      </c>
      <c r="L14" s="7"/>
      <c r="M14" s="7"/>
      <c r="N14" s="7"/>
      <c r="O14" s="7"/>
      <c r="P14" s="7"/>
      <c r="Q14" s="7"/>
      <c r="R14" s="7"/>
      <c r="S14" s="7"/>
      <c r="T14" s="7"/>
      <c r="U14" s="7"/>
      <c r="V14" s="7" t="str">
        <f>IFERROR(VLOOKUP(MID(V$1,5,2)&amp;$A14,Lista_Ubigeo!$F:$G,2,0)," ")</f>
        <v>YUNGUYO</v>
      </c>
      <c r="W14" s="7"/>
      <c r="X14" s="7"/>
      <c r="Y14" s="7"/>
      <c r="Z14" s="7"/>
      <c r="AA14" s="7"/>
    </row>
    <row r="15" spans="1:27" x14ac:dyDescent="0.2">
      <c r="A15" s="9" t="s">
        <v>462</v>
      </c>
      <c r="B15" s="7" t="str">
        <f>IFERROR(VLOOKUP(MID(B$1,5,2)&amp;$A15,Lista_Ubigeo!$F:$G,2,0)," ")</f>
        <v xml:space="preserve"> </v>
      </c>
      <c r="C15" s="7" t="str">
        <f>IFERROR(VLOOKUP(MID(C$1,5,2)&amp;$A15,Lista_Ubigeo!$F:$G,2,0)," ")</f>
        <v>OCROS</v>
      </c>
      <c r="D15" s="7" t="str">
        <f>IFERROR(VLOOKUP(MID(D$1,5,2)&amp;$A15,Lista_Ubigeo!$F:$G,2,0)," ")</f>
        <v xml:space="preserve"> </v>
      </c>
      <c r="E15" s="7" t="str">
        <f>IFERROR(VLOOKUP(MID(E$1,5,2)&amp;$A15,Lista_Ubigeo!$F:$G,2,0)," ")</f>
        <v xml:space="preserve"> </v>
      </c>
      <c r="F15" s="7" t="str">
        <f>IFERROR(VLOOKUP(MID(F$1,5,2)&amp;$A15,Lista_Ubigeo!$F:$G,2,0)," ")</f>
        <v xml:space="preserve"> </v>
      </c>
      <c r="G15" s="7" t="str">
        <f>IFERROR(VLOOKUP(MID(G$1,5,2)&amp;$A15,Lista_Ubigeo!$F:$G,2,0)," ")</f>
        <v xml:space="preserve"> </v>
      </c>
      <c r="H15" s="7" t="str">
        <f>IFERROR(VLOOKUP(MID(H$1,5,2)&amp;$A15,Lista_Ubigeo!$F:$G,2,0)," ")</f>
        <v xml:space="preserve"> </v>
      </c>
      <c r="I15" s="7" t="str">
        <f>IFERROR(VLOOKUP(MID(I$1,5,2)&amp;$A15,Lista_Ubigeo!$F:$G,2,0)," ")</f>
        <v xml:space="preserve"> </v>
      </c>
      <c r="J15" s="7"/>
      <c r="K15" s="7" t="str">
        <f>IFERROR(VLOOKUP(MID(K$1,5,2)&amp;$A15,Lista_Ubigeo!$F:$G,2,0)," ")</f>
        <v xml:space="preserve"> </v>
      </c>
      <c r="L15" s="7"/>
      <c r="M15" s="7"/>
      <c r="N15" s="7"/>
      <c r="O15" s="7"/>
      <c r="P15" s="7"/>
      <c r="Q15" s="7"/>
      <c r="R15" s="7"/>
      <c r="S15" s="7"/>
      <c r="T15" s="7"/>
      <c r="U15" s="7"/>
      <c r="V15" s="7"/>
      <c r="W15" s="7"/>
      <c r="X15" s="7"/>
      <c r="Y15" s="7"/>
      <c r="Z15" s="7"/>
      <c r="AA15" s="7"/>
    </row>
    <row r="16" spans="1:27" x14ac:dyDescent="0.2">
      <c r="A16" s="9" t="s">
        <v>466</v>
      </c>
      <c r="B16" s="7" t="str">
        <f>IFERROR(VLOOKUP(MID(B$1,5,2)&amp;$A16,Lista_Ubigeo!$F:$G,2,0)," ")</f>
        <v xml:space="preserve"> </v>
      </c>
      <c r="C16" s="7" t="str">
        <f>IFERROR(VLOOKUP(MID(C$1,5,2)&amp;$A16,Lista_Ubigeo!$F:$G,2,0)," ")</f>
        <v>PALLASCA</v>
      </c>
      <c r="D16" s="7" t="str">
        <f>IFERROR(VLOOKUP(MID(D$1,5,2)&amp;$A16,Lista_Ubigeo!$F:$G,2,0)," ")</f>
        <v xml:space="preserve"> </v>
      </c>
      <c r="E16" s="7" t="str">
        <f>IFERROR(VLOOKUP(MID(E$1,5,2)&amp;$A16,Lista_Ubigeo!$F:$G,2,0)," ")</f>
        <v xml:space="preserve"> </v>
      </c>
      <c r="F16" s="7" t="str">
        <f>IFERROR(VLOOKUP(MID(F$1,5,2)&amp;$A16,Lista_Ubigeo!$F:$G,2,0)," ")</f>
        <v xml:space="preserve"> </v>
      </c>
      <c r="G16" s="7" t="str">
        <f>IFERROR(VLOOKUP(MID(G$1,5,2)&amp;$A16,Lista_Ubigeo!$F:$G,2,0)," ")</f>
        <v xml:space="preserve"> </v>
      </c>
      <c r="H16" s="7" t="str">
        <f>IFERROR(VLOOKUP(MID(H$1,5,2)&amp;$A16,Lista_Ubigeo!$F:$G,2,0)," ")</f>
        <v xml:space="preserve"> </v>
      </c>
      <c r="I16" s="7" t="str">
        <f>IFERROR(VLOOKUP(MID(I$1,5,2)&amp;$A16,Lista_Ubigeo!$F:$G,2,0)," ")</f>
        <v xml:space="preserve"> </v>
      </c>
      <c r="J16" s="7"/>
      <c r="K16" s="7" t="str">
        <f>IFERROR(VLOOKUP(MID(K$1,5,2)&amp;$A16,Lista_Ubigeo!$F:$G,2,0)," ")</f>
        <v xml:space="preserve"> </v>
      </c>
      <c r="L16" s="7"/>
      <c r="M16" s="7"/>
      <c r="N16" s="7"/>
      <c r="O16" s="7"/>
      <c r="P16" s="7"/>
      <c r="Q16" s="7"/>
      <c r="R16" s="7"/>
      <c r="S16" s="7"/>
      <c r="T16" s="7"/>
      <c r="U16" s="7"/>
      <c r="V16" s="7"/>
      <c r="W16" s="7"/>
      <c r="X16" s="7"/>
      <c r="Y16" s="7"/>
      <c r="Z16" s="7"/>
      <c r="AA16" s="7"/>
    </row>
    <row r="17" spans="1:198" x14ac:dyDescent="0.2">
      <c r="A17" s="9" t="s">
        <v>470</v>
      </c>
      <c r="B17" s="7" t="str">
        <f>IFERROR(VLOOKUP(MID(B$1,5,2)&amp;$A17,Lista_Ubigeo!$F:$G,2,0)," ")</f>
        <v xml:space="preserve"> </v>
      </c>
      <c r="C17" s="7" t="str">
        <f>IFERROR(VLOOKUP(MID(C$1,5,2)&amp;$A17,Lista_Ubigeo!$F:$G,2,0)," ")</f>
        <v>POMABAMBA</v>
      </c>
      <c r="D17" s="7" t="str">
        <f>IFERROR(VLOOKUP(MID(D$1,5,2)&amp;$A17,Lista_Ubigeo!$F:$G,2,0)," ")</f>
        <v xml:space="preserve"> </v>
      </c>
      <c r="E17" s="7" t="str">
        <f>IFERROR(VLOOKUP(MID(E$1,5,2)&amp;$A17,Lista_Ubigeo!$F:$G,2,0)," ")</f>
        <v xml:space="preserve"> </v>
      </c>
      <c r="F17" s="7" t="str">
        <f>IFERROR(VLOOKUP(MID(F$1,5,2)&amp;$A17,Lista_Ubigeo!$F:$G,2,0)," ")</f>
        <v xml:space="preserve"> </v>
      </c>
      <c r="G17" s="7" t="str">
        <f>IFERROR(VLOOKUP(MID(G$1,5,2)&amp;$A17,Lista_Ubigeo!$F:$G,2,0)," ")</f>
        <v xml:space="preserve"> </v>
      </c>
      <c r="H17" s="7" t="str">
        <f>IFERROR(VLOOKUP(MID(H$1,5,2)&amp;$A17,Lista_Ubigeo!$F:$G,2,0)," ")</f>
        <v xml:space="preserve"> </v>
      </c>
      <c r="I17" s="7" t="str">
        <f>IFERROR(VLOOKUP(MID(I$1,5,2)&amp;$A17,Lista_Ubigeo!$F:$G,2,0)," ")</f>
        <v xml:space="preserve"> </v>
      </c>
      <c r="J17" s="7"/>
      <c r="K17" s="7" t="str">
        <f>IFERROR(VLOOKUP(MID(K$1,5,2)&amp;$A17,Lista_Ubigeo!$F:$G,2,0)," ")</f>
        <v xml:space="preserve"> </v>
      </c>
      <c r="L17" s="7"/>
      <c r="M17" s="7"/>
      <c r="N17" s="7"/>
      <c r="O17" s="7"/>
      <c r="P17" s="7"/>
      <c r="Q17" s="7"/>
      <c r="R17" s="7"/>
      <c r="S17" s="7"/>
      <c r="T17" s="7"/>
      <c r="U17" s="7"/>
      <c r="V17" s="7"/>
      <c r="W17" s="7"/>
      <c r="X17" s="7"/>
      <c r="Y17" s="7"/>
      <c r="Z17" s="7"/>
      <c r="AA17" s="7"/>
    </row>
    <row r="18" spans="1:198" x14ac:dyDescent="0.2">
      <c r="A18" s="9" t="s">
        <v>474</v>
      </c>
      <c r="B18" s="7" t="str">
        <f>IFERROR(VLOOKUP(MID(B$1,5,2)&amp;$A18,Lista_Ubigeo!$F:$G,2,0)," ")</f>
        <v xml:space="preserve"> </v>
      </c>
      <c r="C18" s="7" t="str">
        <f>IFERROR(VLOOKUP(MID(C$1,5,2)&amp;$A18,Lista_Ubigeo!$F:$G,2,0)," ")</f>
        <v>RECUAY</v>
      </c>
      <c r="D18" s="7" t="str">
        <f>IFERROR(VLOOKUP(MID(D$1,5,2)&amp;$A18,Lista_Ubigeo!$F:$G,2,0)," ")</f>
        <v xml:space="preserve"> </v>
      </c>
      <c r="E18" s="7" t="str">
        <f>IFERROR(VLOOKUP(MID(E$1,5,2)&amp;$A18,Lista_Ubigeo!$F:$G,2,0)," ")</f>
        <v xml:space="preserve"> </v>
      </c>
      <c r="F18" s="7" t="str">
        <f>IFERROR(VLOOKUP(MID(F$1,5,2)&amp;$A18,Lista_Ubigeo!$F:$G,2,0)," ")</f>
        <v xml:space="preserve"> </v>
      </c>
      <c r="G18" s="7" t="str">
        <f>IFERROR(VLOOKUP(MID(G$1,5,2)&amp;$A18,Lista_Ubigeo!$F:$G,2,0)," ")</f>
        <v xml:space="preserve"> </v>
      </c>
      <c r="H18" s="7" t="str">
        <f>IFERROR(VLOOKUP(MID(H$1,5,2)&amp;$A18,Lista_Ubigeo!$F:$G,2,0)," ")</f>
        <v xml:space="preserve"> </v>
      </c>
      <c r="I18" s="7" t="str">
        <f>IFERROR(VLOOKUP(MID(I$1,5,2)&amp;$A18,Lista_Ubigeo!$F:$G,2,0)," ")</f>
        <v xml:space="preserve"> </v>
      </c>
      <c r="J18" s="7"/>
      <c r="K18" s="7" t="str">
        <f>IFERROR(VLOOKUP(MID(K$1,5,2)&amp;$A18,Lista_Ubigeo!$F:$G,2,0)," ")</f>
        <v xml:space="preserve"> </v>
      </c>
      <c r="L18" s="7"/>
      <c r="M18" s="7"/>
      <c r="N18" s="7"/>
      <c r="O18" s="7"/>
      <c r="P18" s="7"/>
      <c r="Q18" s="7"/>
      <c r="R18" s="7"/>
      <c r="S18" s="7"/>
      <c r="T18" s="7"/>
      <c r="U18" s="7"/>
      <c r="V18" s="7"/>
      <c r="W18" s="7"/>
      <c r="X18" s="7"/>
      <c r="Y18" s="7"/>
      <c r="Z18" s="7"/>
      <c r="AA18" s="7"/>
    </row>
    <row r="19" spans="1:198" x14ac:dyDescent="0.2">
      <c r="A19" s="9" t="s">
        <v>478</v>
      </c>
      <c r="B19" s="7" t="str">
        <f>IFERROR(VLOOKUP(MID(B$1,5,2)&amp;$A19,Lista_Ubigeo!$F:$G,2,0)," ")</f>
        <v xml:space="preserve"> </v>
      </c>
      <c r="C19" s="7" t="str">
        <f>IFERROR(VLOOKUP(MID(C$1,5,2)&amp;$A19,Lista_Ubigeo!$F:$G,2,0)," ")</f>
        <v>SANTA</v>
      </c>
      <c r="D19" s="7" t="str">
        <f>IFERROR(VLOOKUP(MID(D$1,5,2)&amp;$A19,Lista_Ubigeo!$F:$G,2,0)," ")</f>
        <v xml:space="preserve"> </v>
      </c>
      <c r="E19" s="7" t="str">
        <f>IFERROR(VLOOKUP(MID(E$1,5,2)&amp;$A19,Lista_Ubigeo!$F:$G,2,0)," ")</f>
        <v xml:space="preserve"> </v>
      </c>
      <c r="F19" s="7" t="str">
        <f>IFERROR(VLOOKUP(MID(F$1,5,2)&amp;$A19,Lista_Ubigeo!$F:$G,2,0)," ")</f>
        <v xml:space="preserve"> </v>
      </c>
      <c r="G19" s="7" t="str">
        <f>IFERROR(VLOOKUP(MID(G$1,5,2)&amp;$A19,Lista_Ubigeo!$F:$G,2,0)," ")</f>
        <v xml:space="preserve"> </v>
      </c>
      <c r="H19" s="7" t="str">
        <f>IFERROR(VLOOKUP(MID(H$1,5,2)&amp;$A19,Lista_Ubigeo!$F:$G,2,0)," ")</f>
        <v xml:space="preserve"> </v>
      </c>
      <c r="I19" s="7" t="str">
        <f>IFERROR(VLOOKUP(MID(I$1,5,2)&amp;$A19,Lista_Ubigeo!$F:$G,2,0)," ")</f>
        <v xml:space="preserve"> </v>
      </c>
      <c r="J19" s="7"/>
      <c r="K19" s="7" t="str">
        <f>IFERROR(VLOOKUP(MID(K$1,5,2)&amp;$A19,Lista_Ubigeo!$F:$G,2,0)," ")</f>
        <v xml:space="preserve"> </v>
      </c>
      <c r="L19" s="7"/>
      <c r="M19" s="7"/>
      <c r="N19" s="7"/>
      <c r="O19" s="7"/>
      <c r="P19" s="7"/>
      <c r="Q19" s="7"/>
      <c r="R19" s="7"/>
      <c r="S19" s="7"/>
      <c r="T19" s="7"/>
      <c r="U19" s="7"/>
      <c r="V19" s="7"/>
      <c r="W19" s="7"/>
      <c r="X19" s="7"/>
      <c r="Y19" s="7"/>
      <c r="Z19" s="7"/>
      <c r="AA19" s="7"/>
    </row>
    <row r="20" spans="1:198" x14ac:dyDescent="0.2">
      <c r="A20" s="9" t="s">
        <v>482</v>
      </c>
      <c r="B20" s="7" t="str">
        <f>IFERROR(VLOOKUP(MID(B$1,5,2)&amp;$A20,Lista_Ubigeo!$F:$G,2,0)," ")</f>
        <v xml:space="preserve"> </v>
      </c>
      <c r="C20" s="7" t="str">
        <f>IFERROR(VLOOKUP(MID(C$1,5,2)&amp;$A20,Lista_Ubigeo!$F:$G,2,0)," ")</f>
        <v>SIHUAS</v>
      </c>
      <c r="D20" s="7" t="str">
        <f>IFERROR(VLOOKUP(MID(D$1,5,2)&amp;$A20,Lista_Ubigeo!$F:$G,2,0)," ")</f>
        <v xml:space="preserve"> </v>
      </c>
      <c r="E20" s="7" t="str">
        <f>IFERROR(VLOOKUP(MID(E$1,5,2)&amp;$A20,Lista_Ubigeo!$F:$G,2,0)," ")</f>
        <v xml:space="preserve"> </v>
      </c>
      <c r="F20" s="7" t="str">
        <f>IFERROR(VLOOKUP(MID(F$1,5,2)&amp;$A20,Lista_Ubigeo!$F:$G,2,0)," ")</f>
        <v xml:space="preserve"> </v>
      </c>
      <c r="G20" s="7" t="str">
        <f>IFERROR(VLOOKUP(MID(G$1,5,2)&amp;$A20,Lista_Ubigeo!$F:$G,2,0)," ")</f>
        <v xml:space="preserve"> </v>
      </c>
      <c r="H20" s="7" t="str">
        <f>IFERROR(VLOOKUP(MID(H$1,5,2)&amp;$A20,Lista_Ubigeo!$F:$G,2,0)," ")</f>
        <v xml:space="preserve"> </v>
      </c>
      <c r="I20" s="7" t="str">
        <f>IFERROR(VLOOKUP(MID(I$1,5,2)&amp;$A20,Lista_Ubigeo!$F:$G,2,0)," ")</f>
        <v xml:space="preserve"> </v>
      </c>
      <c r="J20" s="7"/>
      <c r="K20" s="7" t="str">
        <f>IFERROR(VLOOKUP(MID(K$1,5,2)&amp;$A20,Lista_Ubigeo!$F:$G,2,0)," ")</f>
        <v xml:space="preserve"> </v>
      </c>
      <c r="L20" s="7"/>
      <c r="M20" s="7"/>
      <c r="N20" s="7"/>
      <c r="O20" s="7"/>
      <c r="P20" s="7"/>
      <c r="Q20" s="7"/>
      <c r="R20" s="7"/>
      <c r="S20" s="7"/>
      <c r="T20" s="7"/>
      <c r="U20" s="7"/>
      <c r="V20" s="7"/>
      <c r="W20" s="7"/>
      <c r="X20" s="7"/>
      <c r="Y20" s="7"/>
      <c r="Z20" s="7"/>
      <c r="AA20" s="7"/>
    </row>
    <row r="21" spans="1:198" x14ac:dyDescent="0.2">
      <c r="A21" s="9" t="s">
        <v>486</v>
      </c>
      <c r="B21" s="7" t="str">
        <f>IFERROR(VLOOKUP(MID(B$1,5,2)&amp;$A21,Lista_Ubigeo!$F:$G,2,0)," ")</f>
        <v xml:space="preserve"> </v>
      </c>
      <c r="C21" s="7" t="str">
        <f>IFERROR(VLOOKUP(MID(C$1,5,2)&amp;$A21,Lista_Ubigeo!$F:$G,2,0)," ")</f>
        <v>YUNGAY</v>
      </c>
      <c r="D21" s="7" t="str">
        <f>IFERROR(VLOOKUP(MID(D$1,5,2)&amp;$A21,Lista_Ubigeo!$F:$G,2,0)," ")</f>
        <v xml:space="preserve"> </v>
      </c>
      <c r="E21" s="7" t="str">
        <f>IFERROR(VLOOKUP(MID(E$1,5,2)&amp;$A21,Lista_Ubigeo!$F:$G,2,0)," ")</f>
        <v xml:space="preserve"> </v>
      </c>
      <c r="F21" s="7" t="str">
        <f>IFERROR(VLOOKUP(MID(F$1,5,2)&amp;$A21,Lista_Ubigeo!$F:$G,2,0)," ")</f>
        <v xml:space="preserve"> </v>
      </c>
      <c r="G21" s="7" t="str">
        <f>IFERROR(VLOOKUP(MID(G$1,5,2)&amp;$A21,Lista_Ubigeo!$F:$G,2,0)," ")</f>
        <v xml:space="preserve"> </v>
      </c>
      <c r="H21" s="7" t="str">
        <f>IFERROR(VLOOKUP(MID(H$1,5,2)&amp;$A21,Lista_Ubigeo!$F:$G,2,0)," ")</f>
        <v xml:space="preserve"> </v>
      </c>
      <c r="I21" s="7" t="str">
        <f>IFERROR(VLOOKUP(MID(I$1,5,2)&amp;$A21,Lista_Ubigeo!$F:$G,2,0)," ")</f>
        <v xml:space="preserve"> </v>
      </c>
      <c r="J21" s="7"/>
      <c r="K21" s="7" t="str">
        <f>IFERROR(VLOOKUP(MID(K$1,5,2)&amp;$A21,Lista_Ubigeo!$F:$G,2,0)," ")</f>
        <v xml:space="preserve"> </v>
      </c>
      <c r="L21" s="7"/>
      <c r="M21" s="7"/>
      <c r="N21" s="7"/>
      <c r="O21" s="7"/>
      <c r="P21" s="7"/>
      <c r="Q21" s="7"/>
      <c r="R21" s="7"/>
      <c r="S21" s="7"/>
      <c r="T21" s="7"/>
      <c r="U21" s="7"/>
      <c r="V21" s="7"/>
      <c r="W21" s="7"/>
      <c r="X21" s="7"/>
      <c r="Y21" s="7"/>
      <c r="Z21" s="7"/>
      <c r="AA21" s="7"/>
    </row>
    <row r="22" spans="1:198" x14ac:dyDescent="0.2">
      <c r="A22" s="9" t="s">
        <v>490</v>
      </c>
      <c r="B22" s="7"/>
      <c r="C22" s="7" t="str">
        <f>IFERROR(VLOOKUP(MID(C$1,5,2)&amp;$A22,Lista_Ubigeo!$F:$G,2,0)," ")</f>
        <v xml:space="preserve"> </v>
      </c>
      <c r="D22" s="7" t="str">
        <f>IFERROR(VLOOKUP(MID(D$1,5,2)&amp;$A22,Lista_Ubigeo!$F:$G,2,0)," ")</f>
        <v xml:space="preserve"> </v>
      </c>
      <c r="E22" s="7" t="str">
        <f>IFERROR(VLOOKUP(MID(E$1,5,2)&amp;$A22,Lista_Ubigeo!$F:$G,2,0)," ")</f>
        <v xml:space="preserve"> </v>
      </c>
      <c r="F22" s="7" t="str">
        <f>IFERROR(VLOOKUP(MID(F$1,5,2)&amp;$A22,Lista_Ubigeo!$F:$G,2,0)," ")</f>
        <v xml:space="preserve"> </v>
      </c>
      <c r="G22" s="7" t="str">
        <f>IFERROR(VLOOKUP(MID(G$1,5,2)&amp;$A22,Lista_Ubigeo!$F:$G,2,0)," ")</f>
        <v xml:space="preserve"> </v>
      </c>
      <c r="H22" s="7" t="str">
        <f>IFERROR(VLOOKUP(MID(H$1,5,2)&amp;$A22,Lista_Ubigeo!$F:$G,2,0)," ")</f>
        <v xml:space="preserve"> </v>
      </c>
      <c r="I22" s="7" t="str">
        <f>IFERROR(VLOOKUP(MID(I$1,5,2)&amp;$A22,Lista_Ubigeo!$F:$G,2,0)," ")</f>
        <v xml:space="preserve"> </v>
      </c>
      <c r="J22" s="7"/>
      <c r="K22" s="7" t="str">
        <f>IFERROR(VLOOKUP(MID(K$1,5,2)&amp;$A22,Lista_Ubigeo!$F:$G,2,0)," ")</f>
        <v xml:space="preserve"> </v>
      </c>
      <c r="L22" s="7"/>
      <c r="M22" s="7"/>
      <c r="N22" s="7"/>
      <c r="O22" s="7"/>
      <c r="P22" s="7"/>
      <c r="Q22" s="7"/>
      <c r="R22" s="7"/>
      <c r="S22" s="7"/>
      <c r="T22" s="7"/>
      <c r="U22" s="7"/>
      <c r="V22" s="7"/>
      <c r="W22" s="7"/>
      <c r="X22" s="7"/>
      <c r="Y22" s="7"/>
      <c r="Z22" s="7"/>
      <c r="AA22" s="7"/>
    </row>
    <row r="23" spans="1:198" x14ac:dyDescent="0.2">
      <c r="A23" s="12"/>
      <c r="B23" s="12" t="s">
        <v>2531</v>
      </c>
      <c r="C23" s="12" t="s">
        <v>2532</v>
      </c>
      <c r="D23" s="12" t="s">
        <v>2533</v>
      </c>
      <c r="E23" s="12" t="s">
        <v>2534</v>
      </c>
      <c r="F23" s="12" t="s">
        <v>2535</v>
      </c>
      <c r="G23" s="12" t="s">
        <v>2536</v>
      </c>
      <c r="H23" s="12" t="s">
        <v>2537</v>
      </c>
      <c r="I23" s="12" t="s">
        <v>2538</v>
      </c>
      <c r="J23" s="12" t="s">
        <v>2539</v>
      </c>
      <c r="K23" s="12" t="s">
        <v>2540</v>
      </c>
      <c r="L23" s="12" t="s">
        <v>2541</v>
      </c>
      <c r="M23" s="12" t="s">
        <v>2542</v>
      </c>
      <c r="N23" s="12" t="s">
        <v>2543</v>
      </c>
      <c r="O23" s="12" t="s">
        <v>2544</v>
      </c>
      <c r="P23" s="12" t="s">
        <v>2545</v>
      </c>
      <c r="Q23" s="12" t="s">
        <v>2546</v>
      </c>
      <c r="R23" s="12" t="s">
        <v>2547</v>
      </c>
      <c r="S23" s="12" t="s">
        <v>2548</v>
      </c>
      <c r="T23" s="12" t="s">
        <v>2549</v>
      </c>
      <c r="U23" s="12" t="s">
        <v>2550</v>
      </c>
      <c r="V23" s="12" t="s">
        <v>2551</v>
      </c>
      <c r="W23" s="12" t="s">
        <v>2552</v>
      </c>
      <c r="X23" s="12" t="s">
        <v>2553</v>
      </c>
      <c r="Y23" s="12" t="s">
        <v>2554</v>
      </c>
      <c r="Z23" s="12" t="s">
        <v>2555</v>
      </c>
      <c r="AA23" s="12" t="s">
        <v>2556</v>
      </c>
      <c r="AB23" s="12" t="s">
        <v>2557</v>
      </c>
      <c r="AC23" s="12" t="s">
        <v>2558</v>
      </c>
      <c r="AD23" s="12" t="s">
        <v>2559</v>
      </c>
      <c r="AE23" s="12" t="s">
        <v>2560</v>
      </c>
      <c r="AF23" s="12" t="s">
        <v>2561</v>
      </c>
      <c r="AG23" s="12" t="s">
        <v>2562</v>
      </c>
      <c r="AH23" s="12" t="s">
        <v>2563</v>
      </c>
      <c r="AI23" s="12" t="s">
        <v>2564</v>
      </c>
      <c r="AJ23" s="12" t="s">
        <v>2565</v>
      </c>
      <c r="AK23" s="12" t="s">
        <v>2566</v>
      </c>
      <c r="AL23" s="12" t="s">
        <v>2567</v>
      </c>
      <c r="AM23" s="12" t="s">
        <v>2568</v>
      </c>
      <c r="AN23" s="12" t="s">
        <v>2569</v>
      </c>
      <c r="AO23" s="12" t="s">
        <v>2570</v>
      </c>
      <c r="AP23" s="12" t="s">
        <v>2571</v>
      </c>
      <c r="AQ23" s="12" t="s">
        <v>7203</v>
      </c>
      <c r="AR23" s="12" t="s">
        <v>2572</v>
      </c>
      <c r="AS23" s="12" t="s">
        <v>2573</v>
      </c>
      <c r="AT23" s="12" t="s">
        <v>2574</v>
      </c>
      <c r="AU23" s="12" t="s">
        <v>2575</v>
      </c>
      <c r="AV23" s="12" t="s">
        <v>2576</v>
      </c>
      <c r="AW23" s="12" t="s">
        <v>2577</v>
      </c>
      <c r="AX23" s="12" t="s">
        <v>2578</v>
      </c>
      <c r="AY23" s="12" t="s">
        <v>2579</v>
      </c>
      <c r="AZ23" s="12" t="s">
        <v>2580</v>
      </c>
      <c r="BA23" s="12" t="s">
        <v>2581</v>
      </c>
      <c r="BB23" s="12" t="s">
        <v>2582</v>
      </c>
      <c r="BC23" s="12" t="s">
        <v>2583</v>
      </c>
      <c r="BD23" s="12" t="s">
        <v>2584</v>
      </c>
      <c r="BE23" s="12" t="s">
        <v>2585</v>
      </c>
      <c r="BF23" s="12" t="s">
        <v>2586</v>
      </c>
      <c r="BG23" s="12" t="s">
        <v>2587</v>
      </c>
      <c r="BH23" s="12" t="s">
        <v>2588</v>
      </c>
      <c r="BI23" s="12" t="s">
        <v>2589</v>
      </c>
      <c r="BJ23" s="12" t="s">
        <v>2590</v>
      </c>
      <c r="BK23" s="12" t="s">
        <v>2591</v>
      </c>
      <c r="BL23" s="12" t="s">
        <v>2592</v>
      </c>
      <c r="BM23" s="12" t="s">
        <v>2593</v>
      </c>
      <c r="BN23" s="12" t="s">
        <v>2594</v>
      </c>
      <c r="BO23" s="12" t="s">
        <v>2595</v>
      </c>
      <c r="BP23" s="12" t="s">
        <v>2596</v>
      </c>
      <c r="BQ23" s="12" t="s">
        <v>2597</v>
      </c>
      <c r="BR23" s="12" t="s">
        <v>2598</v>
      </c>
      <c r="BS23" s="12" t="s">
        <v>2599</v>
      </c>
      <c r="BT23" s="12" t="s">
        <v>2600</v>
      </c>
      <c r="BU23" s="12" t="s">
        <v>2601</v>
      </c>
      <c r="BV23" s="12" t="s">
        <v>2602</v>
      </c>
      <c r="BW23" s="12" t="s">
        <v>2603</v>
      </c>
      <c r="BX23" s="12" t="s">
        <v>2604</v>
      </c>
      <c r="BY23" s="12" t="s">
        <v>7202</v>
      </c>
      <c r="BZ23" s="12" t="s">
        <v>2605</v>
      </c>
      <c r="CA23" s="12" t="s">
        <v>2606</v>
      </c>
      <c r="CB23" s="12" t="s">
        <v>2607</v>
      </c>
      <c r="CC23" s="12" t="s">
        <v>2608</v>
      </c>
      <c r="CD23" s="12" t="s">
        <v>2609</v>
      </c>
      <c r="CE23" s="12" t="s">
        <v>2610</v>
      </c>
      <c r="CF23" s="12" t="s">
        <v>2611</v>
      </c>
      <c r="CG23" s="12" t="s">
        <v>2612</v>
      </c>
      <c r="CH23" s="12" t="s">
        <v>2613</v>
      </c>
      <c r="CI23" s="12" t="s">
        <v>2614</v>
      </c>
      <c r="CJ23" s="12" t="s">
        <v>2615</v>
      </c>
      <c r="CK23" s="12" t="s">
        <v>2616</v>
      </c>
      <c r="CL23" s="12" t="s">
        <v>2617</v>
      </c>
      <c r="CM23" s="12" t="s">
        <v>2618</v>
      </c>
      <c r="CN23" s="12" t="s">
        <v>2619</v>
      </c>
      <c r="CO23" s="12" t="s">
        <v>2620</v>
      </c>
      <c r="CP23" s="12" t="s">
        <v>2621</v>
      </c>
      <c r="CQ23" s="12" t="s">
        <v>2622</v>
      </c>
      <c r="CR23" s="12" t="s">
        <v>2623</v>
      </c>
      <c r="CS23" s="12" t="s">
        <v>2624</v>
      </c>
      <c r="CT23" s="12" t="s">
        <v>2625</v>
      </c>
      <c r="CU23" s="12" t="s">
        <v>2626</v>
      </c>
      <c r="CV23" s="12" t="s">
        <v>2627</v>
      </c>
      <c r="CW23" s="12" t="s">
        <v>2628</v>
      </c>
      <c r="CX23" s="12" t="s">
        <v>2629</v>
      </c>
      <c r="CY23" s="12" t="s">
        <v>2630</v>
      </c>
      <c r="CZ23" s="12" t="s">
        <v>2631</v>
      </c>
      <c r="DA23" s="12" t="s">
        <v>2632</v>
      </c>
      <c r="DB23" s="12" t="s">
        <v>2633</v>
      </c>
      <c r="DC23" s="12" t="s">
        <v>2634</v>
      </c>
      <c r="DD23" s="12" t="s">
        <v>2635</v>
      </c>
      <c r="DE23" s="12" t="s">
        <v>2636</v>
      </c>
      <c r="DF23" s="12" t="s">
        <v>2637</v>
      </c>
      <c r="DG23" s="12" t="s">
        <v>2638</v>
      </c>
      <c r="DH23" s="12" t="s">
        <v>2639</v>
      </c>
      <c r="DI23" s="12" t="s">
        <v>2640</v>
      </c>
      <c r="DJ23" s="12" t="s">
        <v>2641</v>
      </c>
      <c r="DK23" s="12" t="s">
        <v>2642</v>
      </c>
      <c r="DL23" s="12" t="s">
        <v>2643</v>
      </c>
      <c r="DM23" s="12" t="s">
        <v>2644</v>
      </c>
      <c r="DN23" s="12" t="s">
        <v>2645</v>
      </c>
      <c r="DO23" s="12" t="s">
        <v>2646</v>
      </c>
      <c r="DP23" s="12" t="s">
        <v>2647</v>
      </c>
      <c r="DQ23" s="12" t="s">
        <v>2648</v>
      </c>
      <c r="DR23" s="12" t="s">
        <v>2649</v>
      </c>
      <c r="DS23" s="12" t="s">
        <v>2650</v>
      </c>
      <c r="DT23" s="12" t="s">
        <v>2651</v>
      </c>
      <c r="DU23" s="12" t="s">
        <v>2652</v>
      </c>
      <c r="DV23" s="12" t="s">
        <v>2653</v>
      </c>
      <c r="DW23" s="12" t="s">
        <v>2654</v>
      </c>
      <c r="DX23" s="12" t="s">
        <v>2655</v>
      </c>
      <c r="DY23" s="12" t="s">
        <v>2656</v>
      </c>
      <c r="DZ23" s="12" t="s">
        <v>2657</v>
      </c>
      <c r="EA23" s="12" t="s">
        <v>2658</v>
      </c>
      <c r="EB23" s="12" t="s">
        <v>2659</v>
      </c>
      <c r="EC23" s="12" t="s">
        <v>2660</v>
      </c>
      <c r="ED23" s="12" t="s">
        <v>2661</v>
      </c>
      <c r="EE23" s="12" t="s">
        <v>2662</v>
      </c>
      <c r="EF23" s="12" t="s">
        <v>2663</v>
      </c>
      <c r="EG23" s="12" t="s">
        <v>2664</v>
      </c>
      <c r="EH23" s="12" t="s">
        <v>2665</v>
      </c>
      <c r="EI23" s="12" t="s">
        <v>2666</v>
      </c>
      <c r="EJ23" s="12" t="s">
        <v>2667</v>
      </c>
      <c r="EK23" s="12" t="s">
        <v>2668</v>
      </c>
      <c r="EL23" s="12" t="s">
        <v>2669</v>
      </c>
      <c r="EM23" s="12" t="s">
        <v>2670</v>
      </c>
      <c r="EN23" s="12" t="s">
        <v>2671</v>
      </c>
      <c r="EO23" s="12" t="s">
        <v>2672</v>
      </c>
      <c r="EP23" s="12" t="s">
        <v>2673</v>
      </c>
      <c r="EQ23" s="12" t="s">
        <v>2674</v>
      </c>
      <c r="ER23" s="12" t="s">
        <v>2675</v>
      </c>
      <c r="ES23" s="12" t="s">
        <v>2676</v>
      </c>
      <c r="ET23" s="12" t="s">
        <v>2677</v>
      </c>
      <c r="EU23" s="12" t="s">
        <v>2678</v>
      </c>
      <c r="EV23" s="12" t="s">
        <v>2679</v>
      </c>
      <c r="EW23" s="12" t="s">
        <v>2680</v>
      </c>
      <c r="EX23" s="12" t="s">
        <v>2681</v>
      </c>
      <c r="EY23" s="12" t="s">
        <v>2682</v>
      </c>
      <c r="EZ23" s="12" t="s">
        <v>2683</v>
      </c>
      <c r="FA23" s="12" t="s">
        <v>2684</v>
      </c>
      <c r="FB23" s="12" t="s">
        <v>2685</v>
      </c>
      <c r="FC23" s="12" t="s">
        <v>2686</v>
      </c>
      <c r="FD23" s="12" t="s">
        <v>2687</v>
      </c>
      <c r="FE23" s="12" t="s">
        <v>2688</v>
      </c>
      <c r="FF23" s="12" t="s">
        <v>2689</v>
      </c>
      <c r="FG23" s="12" t="s">
        <v>2690</v>
      </c>
      <c r="FH23" s="12" t="s">
        <v>2691</v>
      </c>
      <c r="FI23" s="12" t="s">
        <v>2692</v>
      </c>
      <c r="FJ23" s="12" t="s">
        <v>2693</v>
      </c>
      <c r="FK23" s="12" t="s">
        <v>2694</v>
      </c>
      <c r="FL23" s="12" t="s">
        <v>2695</v>
      </c>
      <c r="FM23" s="12" t="s">
        <v>2696</v>
      </c>
      <c r="FN23" s="12" t="s">
        <v>2697</v>
      </c>
      <c r="FO23" s="12" t="s">
        <v>2698</v>
      </c>
      <c r="FP23" s="12" t="s">
        <v>2699</v>
      </c>
      <c r="FQ23" s="12" t="s">
        <v>2700</v>
      </c>
      <c r="FR23" s="12" t="s">
        <v>2701</v>
      </c>
      <c r="FS23" s="12" t="s">
        <v>2702</v>
      </c>
      <c r="FT23" s="12" t="s">
        <v>2703</v>
      </c>
      <c r="FU23" s="12" t="s">
        <v>2704</v>
      </c>
      <c r="FV23" s="12" t="s">
        <v>2705</v>
      </c>
      <c r="FW23" s="12" t="s">
        <v>2706</v>
      </c>
      <c r="FX23" s="12" t="s">
        <v>2707</v>
      </c>
      <c r="FY23" s="12" t="s">
        <v>2708</v>
      </c>
      <c r="FZ23" s="12" t="s">
        <v>2709</v>
      </c>
      <c r="GA23" s="12" t="s">
        <v>2710</v>
      </c>
      <c r="GB23" s="12" t="s">
        <v>2711</v>
      </c>
      <c r="GC23" s="12" t="s">
        <v>2712</v>
      </c>
      <c r="GD23" s="12" t="s">
        <v>2713</v>
      </c>
      <c r="GE23" s="12" t="s">
        <v>2714</v>
      </c>
      <c r="GF23" s="12" t="s">
        <v>2715</v>
      </c>
      <c r="GG23" s="12" t="s">
        <v>2716</v>
      </c>
      <c r="GH23" s="12" t="s">
        <v>2717</v>
      </c>
      <c r="GI23" s="12" t="s">
        <v>2718</v>
      </c>
      <c r="GJ23" s="12" t="s">
        <v>2719</v>
      </c>
      <c r="GK23" s="12" t="s">
        <v>2720</v>
      </c>
      <c r="GL23" s="12" t="s">
        <v>2721</v>
      </c>
      <c r="GM23" s="12" t="s">
        <v>2722</v>
      </c>
      <c r="GN23" s="12" t="s">
        <v>2723</v>
      </c>
      <c r="GO23" s="12" t="s">
        <v>2724</v>
      </c>
      <c r="GP23" s="12" t="s">
        <v>7199</v>
      </c>
    </row>
    <row r="24" spans="1:198" x14ac:dyDescent="0.2">
      <c r="A24" s="10" t="s">
        <v>410</v>
      </c>
      <c r="B24" s="12" t="str">
        <f>IFERROR(VLOOKUP(MID(B$23,5,4)&amp;$A24,Lista_Ubigeo!$J:$K,2,0)," ")</f>
        <v>CHACHAPOYAS</v>
      </c>
      <c r="C24" s="12" t="str">
        <f>IFERROR(VLOOKUP(MID(C$23,5,4)&amp;$A24,Lista_Ubigeo!$J:$K,2,0)," ")</f>
        <v>BAGUA</v>
      </c>
      <c r="D24" s="12" t="str">
        <f>IFERROR(VLOOKUP(MID(D$23,5,4)&amp;$A24,Lista_Ubigeo!$J:$K,2,0)," ")</f>
        <v>JUMBILLA</v>
      </c>
      <c r="E24" s="12" t="str">
        <f>IFERROR(VLOOKUP(MID(E$23,5,4)&amp;$A24,Lista_Ubigeo!$J:$K,2,0)," ")</f>
        <v>NIEVA</v>
      </c>
      <c r="F24" s="12" t="str">
        <f>IFERROR(VLOOKUP(MID(F$23,5,4)&amp;$A24,Lista_Ubigeo!$J:$K,2,0)," ")</f>
        <v>LAMUD</v>
      </c>
      <c r="G24" s="12" t="str">
        <f>IFERROR(VLOOKUP(MID(G$23,5,4)&amp;$A24,Lista_Ubigeo!$J:$K,2,0)," ")</f>
        <v>SAN NICOLAS</v>
      </c>
      <c r="H24" s="12" t="str">
        <f>IFERROR(VLOOKUP(MID(H$23,5,4)&amp;$A24,Lista_Ubigeo!$J:$K,2,0)," ")</f>
        <v>BAGUA GRANDE</v>
      </c>
      <c r="I24" s="12" t="str">
        <f>IFERROR(VLOOKUP(MID(I$23,5,4)&amp;$A24,Lista_Ubigeo!$J:$K,2,0)," ")</f>
        <v>HUARAZ</v>
      </c>
      <c r="J24" s="12" t="str">
        <f>IFERROR(VLOOKUP(MID(J$23,5,4)&amp;$A24,Lista_Ubigeo!$J:$K,2,0)," ")</f>
        <v>AIJA</v>
      </c>
      <c r="K24" s="12" t="str">
        <f>IFERROR(VLOOKUP(MID(K$23,5,4)&amp;$A24,Lista_Ubigeo!$J:$K,2,0)," ")</f>
        <v>LLAMELLIN</v>
      </c>
      <c r="L24" s="12" t="str">
        <f>IFERROR(VLOOKUP(MID(L$23,5,4)&amp;$A24,Lista_Ubigeo!$J:$K,2,0)," ")</f>
        <v>CHACAS</v>
      </c>
      <c r="M24" s="12" t="str">
        <f>IFERROR(VLOOKUP(MID(M$23,5,4)&amp;$A24,Lista_Ubigeo!$J:$K,2,0)," ")</f>
        <v>CHIQUIAN</v>
      </c>
      <c r="N24" s="12" t="str">
        <f>IFERROR(VLOOKUP(MID(N$23,5,4)&amp;$A24,Lista_Ubigeo!$J:$K,2,0)," ")</f>
        <v>CARHUAZ</v>
      </c>
      <c r="O24" s="12" t="str">
        <f>IFERROR(VLOOKUP(MID(O$23,5,4)&amp;$A24,Lista_Ubigeo!$J:$K,2,0)," ")</f>
        <v>SAN LUIS</v>
      </c>
      <c r="P24" s="12" t="str">
        <f>IFERROR(VLOOKUP(MID(P$23,5,4)&amp;$A24,Lista_Ubigeo!$J:$K,2,0)," ")</f>
        <v>CASMA</v>
      </c>
      <c r="Q24" s="12" t="str">
        <f>IFERROR(VLOOKUP(MID(Q$23,5,4)&amp;$A24,Lista_Ubigeo!$J:$K,2,0)," ")</f>
        <v>CORONGO</v>
      </c>
      <c r="R24" s="12" t="str">
        <f>IFERROR(VLOOKUP(MID(R$23,5,4)&amp;$A24,Lista_Ubigeo!$J:$K,2,0)," ")</f>
        <v>HUARI</v>
      </c>
      <c r="S24" s="12" t="str">
        <f>IFERROR(VLOOKUP(MID(S$23,5,4)&amp;$A24,Lista_Ubigeo!$J:$K,2,0)," ")</f>
        <v>HUARMEY</v>
      </c>
      <c r="T24" s="12" t="str">
        <f>IFERROR(VLOOKUP(MID(T$23,5,4)&amp;$A24,Lista_Ubigeo!$J:$K,2,0)," ")</f>
        <v>CARAZ</v>
      </c>
      <c r="U24" s="12" t="str">
        <f>IFERROR(VLOOKUP(MID(U$23,5,4)&amp;$A24,Lista_Ubigeo!$J:$K,2,0)," ")</f>
        <v>PISCOBAMBA</v>
      </c>
      <c r="V24" s="12" t="str">
        <f>IFERROR(VLOOKUP(MID(V$23,5,4)&amp;$A24,Lista_Ubigeo!$J:$K,2,0)," ")</f>
        <v>OCROS</v>
      </c>
      <c r="W24" s="12" t="str">
        <f>IFERROR(VLOOKUP(MID(W$23,5,4)&amp;$A24,Lista_Ubigeo!$J:$K,2,0)," ")</f>
        <v>CABANA</v>
      </c>
      <c r="X24" s="12" t="str">
        <f>IFERROR(VLOOKUP(MID(X$23,5,4)&amp;$A24,Lista_Ubigeo!$J:$K,2,0)," ")</f>
        <v>POMABAMBA</v>
      </c>
      <c r="Y24" s="12" t="str">
        <f>IFERROR(VLOOKUP(MID(Y$23,5,4)&amp;$A24,Lista_Ubigeo!$J:$K,2,0)," ")</f>
        <v>RECUAY</v>
      </c>
      <c r="Z24" s="12" t="str">
        <f>IFERROR(VLOOKUP(MID(Z$23,5,4)&amp;$A24,Lista_Ubigeo!$J:$K,2,0)," ")</f>
        <v>CHIMBOTE</v>
      </c>
      <c r="AA24" s="12" t="str">
        <f>IFERROR(VLOOKUP(MID(AA$23,5,4)&amp;$A24,Lista_Ubigeo!$J:$K,2,0)," ")</f>
        <v>SIHUAS</v>
      </c>
      <c r="AB24" s="12" t="str">
        <f>IFERROR(VLOOKUP(MID(AB$23,5,4)&amp;$A24,Lista_Ubigeo!$J:$K,2,0)," ")</f>
        <v>YUNGAY</v>
      </c>
      <c r="AC24" s="12" t="str">
        <f>IFERROR(VLOOKUP(MID(AC$23,5,4)&amp;$A24,Lista_Ubigeo!$J:$K,2,0)," ")</f>
        <v>ABANCAY</v>
      </c>
      <c r="AD24" s="12" t="str">
        <f>IFERROR(VLOOKUP(MID(AD$23,5,4)&amp;$A24,Lista_Ubigeo!$J:$K,2,0)," ")</f>
        <v>ANDAHUAYLAS</v>
      </c>
      <c r="AE24" s="12" t="str">
        <f>IFERROR(VLOOKUP(MID(AE$23,5,4)&amp;$A24,Lista_Ubigeo!$J:$K,2,0)," ")</f>
        <v>ANTABAMBA</v>
      </c>
      <c r="AF24" s="12" t="str">
        <f>IFERROR(VLOOKUP(MID(AF$23,5,4)&amp;$A24,Lista_Ubigeo!$J:$K,2,0)," ")</f>
        <v>CHALHUANCA</v>
      </c>
      <c r="AG24" s="12" t="str">
        <f>IFERROR(VLOOKUP(MID(AG$23,5,4)&amp;$A24,Lista_Ubigeo!$J:$K,2,0)," ")</f>
        <v>TAMBOBAMBA</v>
      </c>
      <c r="AH24" s="12" t="str">
        <f>IFERROR(VLOOKUP(MID(AH$23,5,4)&amp;$A24,Lista_Ubigeo!$J:$K,2,0)," ")</f>
        <v>CHINCHEROS</v>
      </c>
      <c r="AI24" s="12" t="str">
        <f>IFERROR(VLOOKUP(MID(AI$23,5,4)&amp;$A24,Lista_Ubigeo!$J:$K,2,0)," ")</f>
        <v>CHUQUIBAMBILLA</v>
      </c>
      <c r="AJ24" s="12" t="str">
        <f>IFERROR(VLOOKUP(MID(AJ$23,5,4)&amp;$A24,Lista_Ubigeo!$J:$K,2,0)," ")</f>
        <v>AREQUIPA</v>
      </c>
      <c r="AK24" s="12" t="str">
        <f>IFERROR(VLOOKUP(MID(AK$23,5,4)&amp;$A24,Lista_Ubigeo!$J:$K,2,0)," ")</f>
        <v>CAMANA</v>
      </c>
      <c r="AL24" s="12" t="str">
        <f>IFERROR(VLOOKUP(MID(AL$23,5,4)&amp;$A24,Lista_Ubigeo!$J:$K,2,0)," ")</f>
        <v>CARAVELI</v>
      </c>
      <c r="AM24" s="12" t="str">
        <f>IFERROR(VLOOKUP(MID(AM$23,5,4)&amp;$A24,Lista_Ubigeo!$J:$K,2,0)," ")</f>
        <v>APLAO</v>
      </c>
      <c r="AN24" s="12" t="str">
        <f>IFERROR(VLOOKUP(MID(AN$23,5,4)&amp;$A24,Lista_Ubigeo!$J:$K,2,0)," ")</f>
        <v>CHIVAY</v>
      </c>
      <c r="AO24" s="12" t="str">
        <f>IFERROR(VLOOKUP(MID(AO$23,5,4)&amp;$A24,Lista_Ubigeo!$J:$K,2,0)," ")</f>
        <v>CHUQUIBAMBA</v>
      </c>
      <c r="AP24" s="12" t="str">
        <f>IFERROR(VLOOKUP(MID(AP$23,5,4)&amp;$A24,Lista_Ubigeo!$J:$K,2,0)," ")</f>
        <v>MOLLENDO</v>
      </c>
      <c r="AQ24" s="12" t="str">
        <f>IFERROR(VLOOKUP(MID(AQ$23,4,4)&amp;$A24,Lista_Ubigeo!$J:$K,2,0)," ")</f>
        <v>COTAHUASI</v>
      </c>
      <c r="AR24" s="12" t="str">
        <f>IFERROR(VLOOKUP(MID(AR$23,5,4)&amp;$A24,Lista_Ubigeo!$J:$K,2,0)," ")</f>
        <v>AYACUCHO</v>
      </c>
      <c r="AS24" s="12" t="str">
        <f>IFERROR(VLOOKUP(MID(AS$23,5,4)&amp;$A24,Lista_Ubigeo!$J:$K,2,0)," ")</f>
        <v>CANGALLO</v>
      </c>
      <c r="AT24" s="12" t="str">
        <f>IFERROR(VLOOKUP(MID(AT$23,5,4)&amp;$A24,Lista_Ubigeo!$J:$K,2,0)," ")</f>
        <v>SANCOS</v>
      </c>
      <c r="AU24" s="12" t="str">
        <f>IFERROR(VLOOKUP(MID(AU$23,5,4)&amp;$A24,Lista_Ubigeo!$J:$K,2,0)," ")</f>
        <v>HUANTA</v>
      </c>
      <c r="AV24" s="12" t="str">
        <f>IFERROR(VLOOKUP(MID(AV$23,5,4)&amp;$A24,Lista_Ubigeo!$J:$K,2,0)," ")</f>
        <v>SAN MIGUEL</v>
      </c>
      <c r="AW24" s="12" t="str">
        <f>IFERROR(VLOOKUP(MID(AW$23,5,4)&amp;$A24,Lista_Ubigeo!$J:$K,2,0)," ")</f>
        <v>PUQUIO</v>
      </c>
      <c r="AX24" s="12" t="str">
        <f>IFERROR(VLOOKUP(MID(AX$23,5,4)&amp;$A24,Lista_Ubigeo!$J:$K,2,0)," ")</f>
        <v>CORACORA</v>
      </c>
      <c r="AY24" s="12" t="str">
        <f>IFERROR(VLOOKUP(MID(AY$23,5,4)&amp;$A24,Lista_Ubigeo!$J:$K,2,0)," ")</f>
        <v>PAUSA</v>
      </c>
      <c r="AZ24" s="12" t="str">
        <f>IFERROR(VLOOKUP(MID(AZ$23,5,4)&amp;$A24,Lista_Ubigeo!$J:$K,2,0)," ")</f>
        <v>QUEROBAMBA</v>
      </c>
      <c r="BA24" s="12" t="str">
        <f>IFERROR(VLOOKUP(MID(BA$23,5,4)&amp;$A24,Lista_Ubigeo!$J:$K,2,0)," ")</f>
        <v>HUANCAPI</v>
      </c>
      <c r="BB24" s="12" t="str">
        <f>IFERROR(VLOOKUP(MID(BB$23,5,4)&amp;$A24,Lista_Ubigeo!$J:$K,2,0)," ")</f>
        <v>VILCAS HUAMAN</v>
      </c>
      <c r="BC24" s="12" t="str">
        <f>IFERROR(VLOOKUP(MID(BC$23,5,4)&amp;$A24,Lista_Ubigeo!$J:$K,2,0)," ")</f>
        <v>CAJAMARCA</v>
      </c>
      <c r="BD24" s="12" t="str">
        <f>IFERROR(VLOOKUP(MID(BD$23,5,4)&amp;$A24,Lista_Ubigeo!$J:$K,2,0)," ")</f>
        <v>CAJABAMBA</v>
      </c>
      <c r="BE24" s="12" t="str">
        <f>IFERROR(VLOOKUP(MID(BE$23,5,4)&amp;$A24,Lista_Ubigeo!$J:$K,2,0)," ")</f>
        <v>CELENDIN</v>
      </c>
      <c r="BF24" s="12" t="str">
        <f>IFERROR(VLOOKUP(MID(BF$23,5,4)&amp;$A24,Lista_Ubigeo!$J:$K,2,0)," ")</f>
        <v>CHOTA</v>
      </c>
      <c r="BG24" s="12" t="str">
        <f>IFERROR(VLOOKUP(MID(BG$23,5,4)&amp;$A24,Lista_Ubigeo!$J:$K,2,0)," ")</f>
        <v>CONTUMAZA</v>
      </c>
      <c r="BH24" s="12" t="str">
        <f>IFERROR(VLOOKUP(MID(BH$23,5,4)&amp;$A24,Lista_Ubigeo!$J:$K,2,0)," ")</f>
        <v>CUTERVO</v>
      </c>
      <c r="BI24" s="12" t="str">
        <f>IFERROR(VLOOKUP(MID(BI$23,5,4)&amp;$A24,Lista_Ubigeo!$J:$K,2,0)," ")</f>
        <v>BAMBAMARCA</v>
      </c>
      <c r="BJ24" s="12" t="str">
        <f>IFERROR(VLOOKUP(MID(BJ$23,5,4)&amp;$A24,Lista_Ubigeo!$J:$K,2,0)," ")</f>
        <v>JAEN</v>
      </c>
      <c r="BK24" s="12" t="str">
        <f>IFERROR(VLOOKUP(MID(BK$23,5,4)&amp;$A24,Lista_Ubigeo!$J:$K,2,0)," ")</f>
        <v>SAN IGNACIO</v>
      </c>
      <c r="BL24" s="12" t="str">
        <f>IFERROR(VLOOKUP(MID(BL$23,5,4)&amp;$A24,Lista_Ubigeo!$J:$K,2,0)," ")</f>
        <v>PEDRO GALVEZ</v>
      </c>
      <c r="BM24" s="12" t="str">
        <f>IFERROR(VLOOKUP(MID(BM$23,5,4)&amp;$A24,Lista_Ubigeo!$J:$K,2,0)," ")</f>
        <v>SAN MIGUEL</v>
      </c>
      <c r="BN24" s="12" t="str">
        <f>IFERROR(VLOOKUP(MID(BN$23,5,4)&amp;$A24,Lista_Ubigeo!$J:$K,2,0)," ")</f>
        <v>SAN PABLO</v>
      </c>
      <c r="BO24" s="12" t="str">
        <f>IFERROR(VLOOKUP(MID(BO$23,5,4)&amp;$A24,Lista_Ubigeo!$J:$K,2,0)," ")</f>
        <v>SANTA CRUZ</v>
      </c>
      <c r="BP24" s="12" t="str">
        <f>IFERROR(VLOOKUP(MID(BP$23,5,4)&amp;$A24,Lista_Ubigeo!$J:$K,2,0)," ")</f>
        <v>CALLAO</v>
      </c>
      <c r="BQ24" s="12" t="str">
        <f>IFERROR(VLOOKUP(MID(BQ$23,5,4)&amp;$A24,Lista_Ubigeo!$J:$K,2,0)," ")</f>
        <v>CUSCO</v>
      </c>
      <c r="BR24" s="12" t="str">
        <f>IFERROR(VLOOKUP(MID(BR$23,5,4)&amp;$A24,Lista_Ubigeo!$J:$K,2,0)," ")</f>
        <v>ACOMAYO</v>
      </c>
      <c r="BS24" s="12" t="str">
        <f>IFERROR(VLOOKUP(MID(BS$23,5,4)&amp;$A24,Lista_Ubigeo!$J:$K,2,0)," ")</f>
        <v>ANTA</v>
      </c>
      <c r="BT24" s="12" t="str">
        <f>IFERROR(VLOOKUP(MID(BT$23,5,4)&amp;$A24,Lista_Ubigeo!$J:$K,2,0)," ")</f>
        <v>CALCA</v>
      </c>
      <c r="BU24" s="12" t="str">
        <f>IFERROR(VLOOKUP(MID(BU$23,5,4)&amp;$A24,Lista_Ubigeo!$J:$K,2,0)," ")</f>
        <v>YANAOCA</v>
      </c>
      <c r="BV24" s="12" t="str">
        <f>IFERROR(VLOOKUP(MID(BV$23,5,4)&amp;$A24,Lista_Ubigeo!$J:$K,2,0)," ")</f>
        <v>SICUANI</v>
      </c>
      <c r="BW24" s="12" t="str">
        <f>IFERROR(VLOOKUP(MID(BW$23,5,4)&amp;$A24,Lista_Ubigeo!$J:$K,2,0)," ")</f>
        <v>SANTO TOMAS</v>
      </c>
      <c r="BX24" s="12" t="str">
        <f>IFERROR(VLOOKUP(MID(BX$23,5,4)&amp;$A24,Lista_Ubigeo!$J:$K,2,0)," ")</f>
        <v>ESPINAR</v>
      </c>
      <c r="BY24" s="12" t="str">
        <f>IFERROR(VLOOKUP(MID(BY$23,4,4)&amp;$A24,Lista_Ubigeo!$J:$K,2,0)," ")</f>
        <v>SANTA ANA</v>
      </c>
      <c r="BZ24" s="12" t="str">
        <f>IFERROR(VLOOKUP(MID(BZ$23,5,4)&amp;$A24,Lista_Ubigeo!$J:$K,2,0)," ")</f>
        <v>PARURO</v>
      </c>
      <c r="CA24" s="12" t="str">
        <f>IFERROR(VLOOKUP(MID(CA$23,5,4)&amp;$A24,Lista_Ubigeo!$J:$K,2,0)," ")</f>
        <v>PAUCARTAMBO</v>
      </c>
      <c r="CB24" s="12" t="str">
        <f>IFERROR(VLOOKUP(MID(CB$23,5,4)&amp;$A24,Lista_Ubigeo!$J:$K,2,0)," ")</f>
        <v>URCOS</v>
      </c>
      <c r="CC24" s="12" t="str">
        <f>IFERROR(VLOOKUP(MID(CC$23,5,4)&amp;$A24,Lista_Ubigeo!$J:$K,2,0)," ")</f>
        <v>URUBAMBA</v>
      </c>
      <c r="CD24" s="12" t="str">
        <f>IFERROR(VLOOKUP(MID(CD$23,5,4)&amp;$A24,Lista_Ubigeo!$J:$K,2,0)," ")</f>
        <v>HUANCAVELICA</v>
      </c>
      <c r="CE24" s="12" t="str">
        <f>IFERROR(VLOOKUP(MID(CE$23,5,4)&amp;$A24,Lista_Ubigeo!$J:$K,2,0)," ")</f>
        <v>ACOBAMBA</v>
      </c>
      <c r="CF24" s="12" t="str">
        <f>IFERROR(VLOOKUP(MID(CF$23,5,4)&amp;$A24,Lista_Ubigeo!$J:$K,2,0)," ")</f>
        <v>LIRCAY</v>
      </c>
      <c r="CG24" s="12" t="str">
        <f>IFERROR(VLOOKUP(MID(CG$23,5,4)&amp;$A24,Lista_Ubigeo!$J:$K,2,0)," ")</f>
        <v>CASTROVIRREYNA</v>
      </c>
      <c r="CH24" s="12" t="str">
        <f>IFERROR(VLOOKUP(MID(CH$23,5,4)&amp;$A24,Lista_Ubigeo!$J:$K,2,0)," ")</f>
        <v>CHURCAMPA</v>
      </c>
      <c r="CI24" s="12" t="str">
        <f>IFERROR(VLOOKUP(MID(CI$23,5,4)&amp;$A24,Lista_Ubigeo!$J:$K,2,0)," ")</f>
        <v>HUAYTARA</v>
      </c>
      <c r="CJ24" s="12" t="str">
        <f>IFERROR(VLOOKUP(MID(CJ$23,5,4)&amp;$A24,Lista_Ubigeo!$J:$K,2,0)," ")</f>
        <v>PAMPAS</v>
      </c>
      <c r="CK24" s="12" t="str">
        <f>IFERROR(VLOOKUP(MID(CK$23,5,4)&amp;$A24,Lista_Ubigeo!$J:$K,2,0)," ")</f>
        <v>HUANUCO</v>
      </c>
      <c r="CL24" s="12" t="str">
        <f>IFERROR(VLOOKUP(MID(CL$23,5,4)&amp;$A24,Lista_Ubigeo!$J:$K,2,0)," ")</f>
        <v>AMBO</v>
      </c>
      <c r="CM24" s="12" t="str">
        <f>IFERROR(VLOOKUP(MID(CM$23,5,4)&amp;$A24,Lista_Ubigeo!$J:$K,2,0)," ")</f>
        <v>LA UNION</v>
      </c>
      <c r="CN24" s="12" t="str">
        <f>IFERROR(VLOOKUP(MID(CN$23,5,4)&amp;$A24,Lista_Ubigeo!$J:$K,2,0)," ")</f>
        <v>HUACAYBAMBA</v>
      </c>
      <c r="CO24" s="12" t="str">
        <f>IFERROR(VLOOKUP(MID(CO$23,5,4)&amp;$A24,Lista_Ubigeo!$J:$K,2,0)," ")</f>
        <v>LLATA</v>
      </c>
      <c r="CP24" s="12" t="str">
        <f>IFERROR(VLOOKUP(MID(CP$23,5,4)&amp;$A24,Lista_Ubigeo!$J:$K,2,0)," ")</f>
        <v>RUPA-RUPA</v>
      </c>
      <c r="CQ24" s="12" t="str">
        <f>IFERROR(VLOOKUP(MID(CQ$23,5,4)&amp;$A24,Lista_Ubigeo!$J:$K,2,0)," ")</f>
        <v>HUACRACHUCO</v>
      </c>
      <c r="CR24" s="12" t="str">
        <f>IFERROR(VLOOKUP(MID(CR$23,5,4)&amp;$A24,Lista_Ubigeo!$J:$K,2,0)," ")</f>
        <v>PANAO</v>
      </c>
      <c r="CS24" s="12" t="str">
        <f>IFERROR(VLOOKUP(MID(CS$23,5,4)&amp;$A24,Lista_Ubigeo!$J:$K,2,0)," ")</f>
        <v>PUERTO INCA</v>
      </c>
      <c r="CT24" s="12" t="str">
        <f>IFERROR(VLOOKUP(MID(CT$23,5,4)&amp;$A24,Lista_Ubigeo!$J:$K,2,0)," ")</f>
        <v>JESUS</v>
      </c>
      <c r="CU24" s="12" t="str">
        <f>IFERROR(VLOOKUP(MID(CU$23,5,4)&amp;$A24,Lista_Ubigeo!$J:$K,2,0)," ")</f>
        <v>CHAVINILLO</v>
      </c>
      <c r="CV24" s="12" t="str">
        <f>IFERROR(VLOOKUP(MID(CV$23,5,4)&amp;$A24,Lista_Ubigeo!$J:$K,2,0)," ")</f>
        <v>ICA</v>
      </c>
      <c r="CW24" s="12" t="str">
        <f>IFERROR(VLOOKUP(MID(CW$23,5,4)&amp;$A24,Lista_Ubigeo!$J:$K,2,0)," ")</f>
        <v>CHINCHA ALTA</v>
      </c>
      <c r="CX24" s="12" t="str">
        <f>IFERROR(VLOOKUP(MID(CX$23,5,4)&amp;$A24,Lista_Ubigeo!$J:$K,2,0)," ")</f>
        <v>NAZCA</v>
      </c>
      <c r="CY24" s="12" t="str">
        <f>IFERROR(VLOOKUP(MID(CY$23,5,4)&amp;$A24,Lista_Ubigeo!$J:$K,2,0)," ")</f>
        <v>PALPA</v>
      </c>
      <c r="CZ24" s="12" t="str">
        <f>IFERROR(VLOOKUP(MID(CZ$23,5,4)&amp;$A24,Lista_Ubigeo!$J:$K,2,0)," ")</f>
        <v>PISCO</v>
      </c>
      <c r="DA24" s="12" t="str">
        <f>IFERROR(VLOOKUP(MID(DA$23,5,4)&amp;$A24,Lista_Ubigeo!$J:$K,2,0)," ")</f>
        <v>HUANCAYO</v>
      </c>
      <c r="DB24" s="12" t="str">
        <f>IFERROR(VLOOKUP(MID(DB$23,5,4)&amp;$A24,Lista_Ubigeo!$J:$K,2,0)," ")</f>
        <v>CONCEPCION</v>
      </c>
      <c r="DC24" s="12" t="str">
        <f>IFERROR(VLOOKUP(MID(DC$23,5,4)&amp;$A24,Lista_Ubigeo!$J:$K,2,0)," ")</f>
        <v>CHANCHAMAYO</v>
      </c>
      <c r="DD24" s="12" t="str">
        <f>IFERROR(VLOOKUP(MID(DD$23,5,4)&amp;$A24,Lista_Ubigeo!$J:$K,2,0)," ")</f>
        <v>JAUJA</v>
      </c>
      <c r="DE24" s="12" t="str">
        <f>IFERROR(VLOOKUP(MID(DE$23,5,4)&amp;$A24,Lista_Ubigeo!$J:$K,2,0)," ")</f>
        <v>JUNIN</v>
      </c>
      <c r="DF24" s="12" t="str">
        <f>IFERROR(VLOOKUP(MID(DF$23,5,4)&amp;$A24,Lista_Ubigeo!$J:$K,2,0)," ")</f>
        <v>SATIPO</v>
      </c>
      <c r="DG24" s="12" t="str">
        <f>IFERROR(VLOOKUP(MID(DG$23,5,4)&amp;$A24,Lista_Ubigeo!$J:$K,2,0)," ")</f>
        <v>TARMA</v>
      </c>
      <c r="DH24" s="12" t="str">
        <f>IFERROR(VLOOKUP(MID(DH$23,5,4)&amp;$A24,Lista_Ubigeo!$J:$K,2,0)," ")</f>
        <v>LA OROYA</v>
      </c>
      <c r="DI24" s="12" t="str">
        <f>IFERROR(VLOOKUP(MID(DI$23,5,4)&amp;$A24,Lista_Ubigeo!$J:$K,2,0)," ")</f>
        <v>CHUPACA</v>
      </c>
      <c r="DJ24" s="12" t="str">
        <f>IFERROR(VLOOKUP(MID(DJ$23,5,4)&amp;$A24,Lista_Ubigeo!$J:$K,2,0)," ")</f>
        <v>TRUJILLO</v>
      </c>
      <c r="DK24" s="12" t="str">
        <f>IFERROR(VLOOKUP(MID(DK$23,5,4)&amp;$A24,Lista_Ubigeo!$J:$K,2,0)," ")</f>
        <v>ASCOPE</v>
      </c>
      <c r="DL24" s="12" t="str">
        <f>IFERROR(VLOOKUP(MID(DL$23,5,4)&amp;$A24,Lista_Ubigeo!$J:$K,2,0)," ")</f>
        <v>BOLIVAR</v>
      </c>
      <c r="DM24" s="12" t="str">
        <f>IFERROR(VLOOKUP(MID(DM$23,5,4)&amp;$A24,Lista_Ubigeo!$J:$K,2,0)," ")</f>
        <v>CHEPEN</v>
      </c>
      <c r="DN24" s="12" t="str">
        <f>IFERROR(VLOOKUP(MID(DN$23,5,4)&amp;$A24,Lista_Ubigeo!$J:$K,2,0)," ")</f>
        <v>JULCAN</v>
      </c>
      <c r="DO24" s="12" t="str">
        <f>IFERROR(VLOOKUP(MID(DO$23,5,4)&amp;$A24,Lista_Ubigeo!$J:$K,2,0)," ")</f>
        <v>OTUZCO</v>
      </c>
      <c r="DP24" s="12" t="str">
        <f>IFERROR(VLOOKUP(MID(DP$23,5,4)&amp;$A24,Lista_Ubigeo!$J:$K,2,0)," ")</f>
        <v>SAN PEDRO DE LLOC</v>
      </c>
      <c r="DQ24" s="12" t="str">
        <f>IFERROR(VLOOKUP(MID(DQ$23,5,4)&amp;$A24,Lista_Ubigeo!$J:$K,2,0)," ")</f>
        <v>TAYABAMBA</v>
      </c>
      <c r="DR24" s="12" t="str">
        <f>IFERROR(VLOOKUP(MID(DR$23,5,4)&amp;$A24,Lista_Ubigeo!$J:$K,2,0)," ")</f>
        <v>HUAMACHUCO</v>
      </c>
      <c r="DS24" s="12" t="str">
        <f>IFERROR(VLOOKUP(MID(DS$23,5,4)&amp;$A24,Lista_Ubigeo!$J:$K,2,0)," ")</f>
        <v>SANTIAGO DE CHUCO</v>
      </c>
      <c r="DT24" s="12" t="str">
        <f>IFERROR(VLOOKUP(MID(DT$23,5,4)&amp;$A24,Lista_Ubigeo!$J:$K,2,0)," ")</f>
        <v>CASCAS</v>
      </c>
      <c r="DU24" s="12" t="str">
        <f>IFERROR(VLOOKUP(MID(DU$23,5,4)&amp;$A24,Lista_Ubigeo!$J:$K,2,0)," ")</f>
        <v>VIRU</v>
      </c>
      <c r="DV24" s="12" t="str">
        <f>IFERROR(VLOOKUP(MID(DV$23,5,4)&amp;$A24,Lista_Ubigeo!$J:$K,2,0)," ")</f>
        <v>CHICLAYO</v>
      </c>
      <c r="DW24" s="12" t="str">
        <f>IFERROR(VLOOKUP(MID(DW$23,5,4)&amp;$A24,Lista_Ubigeo!$J:$K,2,0)," ")</f>
        <v>FERREÑAFE</v>
      </c>
      <c r="DX24" s="12" t="str">
        <f>IFERROR(VLOOKUP(MID(DX$23,5,4)&amp;$A24,Lista_Ubigeo!$J:$K,2,0)," ")</f>
        <v>LAMBAYEQUE</v>
      </c>
      <c r="DY24" s="12" t="str">
        <f>IFERROR(VLOOKUP(MID(DY$23,5,4)&amp;$A24,Lista_Ubigeo!$J:$K,2,0)," ")</f>
        <v>LIMA</v>
      </c>
      <c r="DZ24" s="12" t="str">
        <f>IFERROR(VLOOKUP(MID(DZ$23,5,4)&amp;$A24,Lista_Ubigeo!$J:$K,2,0)," ")</f>
        <v>BARRANCA</v>
      </c>
      <c r="EA24" s="12" t="str">
        <f>IFERROR(VLOOKUP(MID(EA$23,5,4)&amp;$A24,Lista_Ubigeo!$J:$K,2,0)," ")</f>
        <v>CAJATAMBO</v>
      </c>
      <c r="EB24" s="12" t="str">
        <f>IFERROR(VLOOKUP(MID(EB$23,5,4)&amp;$A24,Lista_Ubigeo!$J:$K,2,0)," ")</f>
        <v>CANTA</v>
      </c>
      <c r="EC24" s="12" t="str">
        <f>IFERROR(VLOOKUP(MID(EC$23,5,4)&amp;$A24,Lista_Ubigeo!$J:$K,2,0)," ")</f>
        <v>SAN VICENTE DE CAÑETE</v>
      </c>
      <c r="ED24" s="12" t="str">
        <f>IFERROR(VLOOKUP(MID(ED$23,5,4)&amp;$A24,Lista_Ubigeo!$J:$K,2,0)," ")</f>
        <v>HUARAL</v>
      </c>
      <c r="EE24" s="12" t="str">
        <f>IFERROR(VLOOKUP(MID(EE$23,5,4)&amp;$A24,Lista_Ubigeo!$J:$K,2,0)," ")</f>
        <v>MATUCANA</v>
      </c>
      <c r="EF24" s="12" t="str">
        <f>IFERROR(VLOOKUP(MID(EF$23,5,4)&amp;$A24,Lista_Ubigeo!$J:$K,2,0)," ")</f>
        <v>HUACHO</v>
      </c>
      <c r="EG24" s="12" t="str">
        <f>IFERROR(VLOOKUP(MID(EG$23,5,4)&amp;$A24,Lista_Ubigeo!$J:$K,2,0)," ")</f>
        <v>OYON</v>
      </c>
      <c r="EH24" s="12" t="str">
        <f>IFERROR(VLOOKUP(MID(EH$23,5,4)&amp;$A24,Lista_Ubigeo!$J:$K,2,0)," ")</f>
        <v>YAUYOS</v>
      </c>
      <c r="EI24" s="12" t="str">
        <f>IFERROR(VLOOKUP(MID(EI$23,5,4)&amp;$A24,Lista_Ubigeo!$J:$K,2,0)," ")</f>
        <v>IQUITOS</v>
      </c>
      <c r="EJ24" s="12" t="str">
        <f>IFERROR(VLOOKUP(MID(EJ$23,5,4)&amp;$A24,Lista_Ubigeo!$J:$K,2,0)," ")</f>
        <v>YURIMAGUAS</v>
      </c>
      <c r="EK24" s="12" t="str">
        <f>IFERROR(VLOOKUP(MID(EK$23,5,4)&amp;$A24,Lista_Ubigeo!$J:$K,2,0)," ")</f>
        <v>NAUTA</v>
      </c>
      <c r="EL24" s="12" t="str">
        <f>IFERROR(VLOOKUP(MID(EL$23,5,4)&amp;$A24,Lista_Ubigeo!$J:$K,2,0)," ")</f>
        <v>RAMON CASTILLA</v>
      </c>
      <c r="EM24" s="12" t="str">
        <f>IFERROR(VLOOKUP(MID(EM$23,5,4)&amp;$A24,Lista_Ubigeo!$J:$K,2,0)," ")</f>
        <v>REQUENA</v>
      </c>
      <c r="EN24" s="12" t="str">
        <f>IFERROR(VLOOKUP(MID(EN$23,5,4)&amp;$A24,Lista_Ubigeo!$J:$K,2,0)," ")</f>
        <v>CONTAMANA</v>
      </c>
      <c r="EO24" s="12" t="str">
        <f>IFERROR(VLOOKUP(MID(EO$23,5,4)&amp;$A24,Lista_Ubigeo!$J:$K,2,0)," ")</f>
        <v>BARRANCA</v>
      </c>
      <c r="EP24" s="12" t="str">
        <f>IFERROR(VLOOKUP(MID(EP$23,5,4)&amp;$A24,Lista_Ubigeo!$J:$K,2,0)," ")</f>
        <v>PUTUMAYO</v>
      </c>
      <c r="EQ24" s="12" t="str">
        <f>IFERROR(VLOOKUP(MID(EQ$23,5,4)&amp;$A24,Lista_Ubigeo!$J:$K,2,0)," ")</f>
        <v>TAMBOPATA</v>
      </c>
      <c r="ER24" s="12" t="str">
        <f>IFERROR(VLOOKUP(MID(ER$23,5,4)&amp;$A24,Lista_Ubigeo!$J:$K,2,0)," ")</f>
        <v>MANU</v>
      </c>
      <c r="ES24" s="12" t="str">
        <f>IFERROR(VLOOKUP(MID(ES$23,5,4)&amp;$A24,Lista_Ubigeo!$J:$K,2,0)," ")</f>
        <v>IÑAPARI</v>
      </c>
      <c r="ET24" s="12" t="str">
        <f>IFERROR(VLOOKUP(MID(ET$23,5,4)&amp;$A24,Lista_Ubigeo!$J:$K,2,0)," ")</f>
        <v>MOQUEGUA</v>
      </c>
      <c r="EU24" s="12" t="str">
        <f>IFERROR(VLOOKUP(MID(EU$23,5,4)&amp;$A24,Lista_Ubigeo!$J:$K,2,0)," ")</f>
        <v>OMATE</v>
      </c>
      <c r="EV24" s="12" t="str">
        <f>IFERROR(VLOOKUP(MID(EV$23,5,4)&amp;$A24,Lista_Ubigeo!$J:$K,2,0)," ")</f>
        <v>ILO</v>
      </c>
      <c r="EW24" s="12" t="str">
        <f>IFERROR(VLOOKUP(MID(EW$23,5,4)&amp;$A24,Lista_Ubigeo!$J:$K,2,0)," ")</f>
        <v>CHAUPIMARCA</v>
      </c>
      <c r="EX24" s="12" t="str">
        <f>IFERROR(VLOOKUP(MID(EX$23,5,4)&amp;$A24,Lista_Ubigeo!$J:$K,2,0)," ")</f>
        <v>YANAHUANCA</v>
      </c>
      <c r="EY24" s="12" t="str">
        <f>IFERROR(VLOOKUP(MID(EY$23,5,4)&amp;$A24,Lista_Ubigeo!$J:$K,2,0)," ")</f>
        <v>OXAPAMPA</v>
      </c>
      <c r="EZ24" s="12" t="str">
        <f>IFERROR(VLOOKUP(MID(EZ$23,5,4)&amp;$A24,Lista_Ubigeo!$J:$K,2,0)," ")</f>
        <v>PIURA</v>
      </c>
      <c r="FA24" s="12" t="str">
        <f>IFERROR(VLOOKUP(MID(FA$23,5,4)&amp;$A24,Lista_Ubigeo!$J:$K,2,0)," ")</f>
        <v>AYABACA</v>
      </c>
      <c r="FB24" s="12" t="str">
        <f>IFERROR(VLOOKUP(MID(FB$23,5,4)&amp;$A24,Lista_Ubigeo!$J:$K,2,0)," ")</f>
        <v>HUANCABAMBA</v>
      </c>
      <c r="FC24" s="12" t="str">
        <f>IFERROR(VLOOKUP(MID(FC$23,5,4)&amp;$A24,Lista_Ubigeo!$J:$K,2,0)," ")</f>
        <v>CHULUCANAS</v>
      </c>
      <c r="FD24" s="12" t="str">
        <f>IFERROR(VLOOKUP(MID(FD$23,5,4)&amp;$A24,Lista_Ubigeo!$J:$K,2,0)," ")</f>
        <v>PAITA</v>
      </c>
      <c r="FE24" s="12" t="str">
        <f>IFERROR(VLOOKUP(MID(FE$23,5,4)&amp;$A24,Lista_Ubigeo!$J:$K,2,0)," ")</f>
        <v>SULLANA</v>
      </c>
      <c r="FF24" s="12" t="str">
        <f>IFERROR(VLOOKUP(MID(FF$23,5,4)&amp;$A24,Lista_Ubigeo!$J:$K,2,0)," ")</f>
        <v>PARIÑAS</v>
      </c>
      <c r="FG24" s="12" t="str">
        <f>IFERROR(VLOOKUP(MID(FG$23,5,4)&amp;$A24,Lista_Ubigeo!$J:$K,2,0)," ")</f>
        <v>SECHURA</v>
      </c>
      <c r="FH24" s="12" t="str">
        <f>IFERROR(VLOOKUP(MID(FH$23,5,4)&amp;$A24,Lista_Ubigeo!$J:$K,2,0)," ")</f>
        <v>PUNO</v>
      </c>
      <c r="FI24" s="12" t="str">
        <f>IFERROR(VLOOKUP(MID(FI$23,5,4)&amp;$A24,Lista_Ubigeo!$J:$K,2,0)," ")</f>
        <v>AZANGARO</v>
      </c>
      <c r="FJ24" s="12" t="str">
        <f>IFERROR(VLOOKUP(MID(FJ$23,5,4)&amp;$A24,Lista_Ubigeo!$J:$K,2,0)," ")</f>
        <v>MACUSANI</v>
      </c>
      <c r="FK24" s="12" t="str">
        <f>IFERROR(VLOOKUP(MID(FK$23,5,4)&amp;$A24,Lista_Ubigeo!$J:$K,2,0)," ")</f>
        <v>JULI</v>
      </c>
      <c r="FL24" s="12" t="str">
        <f>IFERROR(VLOOKUP(MID(FL$23,5,4)&amp;$A24,Lista_Ubigeo!$J:$K,2,0)," ")</f>
        <v>ILAVE</v>
      </c>
      <c r="FM24" s="12" t="str">
        <f>IFERROR(VLOOKUP(MID(FM$23,5,4)&amp;$A24,Lista_Ubigeo!$J:$K,2,0)," ")</f>
        <v>HUANCANE</v>
      </c>
      <c r="FN24" s="12" t="str">
        <f>IFERROR(VLOOKUP(MID(FN$23,5,4)&amp;$A24,Lista_Ubigeo!$J:$K,2,0)," ")</f>
        <v>LAMPA</v>
      </c>
      <c r="FO24" s="12" t="str">
        <f>IFERROR(VLOOKUP(MID(FO$23,5,4)&amp;$A24,Lista_Ubigeo!$J:$K,2,0)," ")</f>
        <v>AYAVIRI</v>
      </c>
      <c r="FP24" s="12" t="str">
        <f>IFERROR(VLOOKUP(MID(FP$23,5,4)&amp;$A24,Lista_Ubigeo!$J:$K,2,0)," ")</f>
        <v>MOHO</v>
      </c>
      <c r="FQ24" s="12" t="str">
        <f>IFERROR(VLOOKUP(MID(FQ$23,5,4)&amp;$A24,Lista_Ubigeo!$J:$K,2,0)," ")</f>
        <v>PUTINA</v>
      </c>
      <c r="FR24" s="12" t="str">
        <f>IFERROR(VLOOKUP(MID(FR$23,5,4)&amp;$A24,Lista_Ubigeo!$J:$K,2,0)," ")</f>
        <v>JULIACA</v>
      </c>
      <c r="FS24" s="12" t="str">
        <f>IFERROR(VLOOKUP(MID(FS$23,5,4)&amp;$A24,Lista_Ubigeo!$J:$K,2,0)," ")</f>
        <v>SANDIA</v>
      </c>
      <c r="FT24" s="12" t="str">
        <f>IFERROR(VLOOKUP(MID(FT$23,5,4)&amp;$A24,Lista_Ubigeo!$J:$K,2,0)," ")</f>
        <v>YUNGUYO</v>
      </c>
      <c r="FU24" s="12" t="str">
        <f>IFERROR(VLOOKUP(MID(FU$23,5,4)&amp;$A24,Lista_Ubigeo!$J:$K,2,0)," ")</f>
        <v>MOYOBAMBA</v>
      </c>
      <c r="FV24" s="12" t="str">
        <f>IFERROR(VLOOKUP(MID(FV$23,5,4)&amp;$A24,Lista_Ubigeo!$J:$K,2,0)," ")</f>
        <v>BELLAVISTA</v>
      </c>
      <c r="FW24" s="12" t="str">
        <f>IFERROR(VLOOKUP(MID(FW$23,5,4)&amp;$A24,Lista_Ubigeo!$J:$K,2,0)," ")</f>
        <v>SAN JOSE DE SISA</v>
      </c>
      <c r="FX24" s="12" t="str">
        <f>IFERROR(VLOOKUP(MID(FX$23,5,4)&amp;$A24,Lista_Ubigeo!$J:$K,2,0)," ")</f>
        <v>SAPOSOA</v>
      </c>
      <c r="FY24" s="12" t="str">
        <f>IFERROR(VLOOKUP(MID(FY$23,5,4)&amp;$A24,Lista_Ubigeo!$J:$K,2,0)," ")</f>
        <v>LAMAS</v>
      </c>
      <c r="FZ24" s="12" t="str">
        <f>IFERROR(VLOOKUP(MID(FZ$23,5,4)&amp;$A24,Lista_Ubigeo!$J:$K,2,0)," ")</f>
        <v>JUANJUI</v>
      </c>
      <c r="GA24" s="12" t="str">
        <f>IFERROR(VLOOKUP(MID(GA$23,5,4)&amp;$A24,Lista_Ubigeo!$J:$K,2,0)," ")</f>
        <v>PICOTA</v>
      </c>
      <c r="GB24" s="12" t="str">
        <f>IFERROR(VLOOKUP(MID(GB$23,5,4)&amp;$A24,Lista_Ubigeo!$J:$K,2,0)," ")</f>
        <v>RIOJA</v>
      </c>
      <c r="GC24" s="12" t="str">
        <f>IFERROR(VLOOKUP(MID(GC$23,5,4)&amp;$A24,Lista_Ubigeo!$J:$K,2,0)," ")</f>
        <v>TARAPOTO</v>
      </c>
      <c r="GD24" s="12" t="str">
        <f>IFERROR(VLOOKUP(MID(GD$23,5,4)&amp;$A24,Lista_Ubigeo!$J:$K,2,0)," ")</f>
        <v>TOCACHE</v>
      </c>
      <c r="GE24" s="12" t="str">
        <f>IFERROR(VLOOKUP(MID(GE$23,5,4)&amp;$A24,Lista_Ubigeo!$J:$K,2,0)," ")</f>
        <v>TACNA</v>
      </c>
      <c r="GF24" s="12" t="str">
        <f>IFERROR(VLOOKUP(MID(GF$23,5,4)&amp;$A24,Lista_Ubigeo!$J:$K,2,0)," ")</f>
        <v>CANDARAVE</v>
      </c>
      <c r="GG24" s="12" t="str">
        <f>IFERROR(VLOOKUP(MID(GG$23,5,4)&amp;$A24,Lista_Ubigeo!$J:$K,2,0)," ")</f>
        <v>LOCUMBA</v>
      </c>
      <c r="GH24" s="12" t="str">
        <f>IFERROR(VLOOKUP(MID(GH$23,5,4)&amp;$A24,Lista_Ubigeo!$J:$K,2,0)," ")</f>
        <v>TARATA</v>
      </c>
      <c r="GI24" s="12" t="str">
        <f>IFERROR(VLOOKUP(MID(GI$23,5,4)&amp;$A24,Lista_Ubigeo!$J:$K,2,0)," ")</f>
        <v>TUMBES</v>
      </c>
      <c r="GJ24" s="12" t="str">
        <f>IFERROR(VLOOKUP(MID(GJ$23,5,4)&amp;$A24,Lista_Ubigeo!$J:$K,2,0)," ")</f>
        <v>ZORRITOS</v>
      </c>
      <c r="GK24" s="12" t="str">
        <f>IFERROR(VLOOKUP(MID(GK$23,5,4)&amp;$A24,Lista_Ubigeo!$J:$K,2,0)," ")</f>
        <v>ZARUMILLA</v>
      </c>
      <c r="GL24" s="12" t="str">
        <f>IFERROR(VLOOKUP(MID(GL$23,5,4)&amp;$A24,Lista_Ubigeo!$J:$K,2,0)," ")</f>
        <v>CALLERIA</v>
      </c>
      <c r="GM24" s="12" t="str">
        <f>IFERROR(VLOOKUP(MID(GM$23,5,4)&amp;$A24,Lista_Ubigeo!$J:$K,2,0)," ")</f>
        <v>RAYMONDI</v>
      </c>
      <c r="GN24" s="12" t="str">
        <f>IFERROR(VLOOKUP(MID(GN$23,5,4)&amp;$A24,Lista_Ubigeo!$J:$K,2,0)," ")</f>
        <v>PADRE ABAD</v>
      </c>
      <c r="GO24" s="12" t="str">
        <f>IFERROR(VLOOKUP(MID(GO$23,5,4)&amp;$A24,Lista_Ubigeo!$J:$K,2,0)," ")</f>
        <v>PURUS</v>
      </c>
      <c r="GP24" s="12" t="str">
        <f>IFERROR(VLOOKUP(MID(GP$23,5,4)&amp;$A24,Lista_Ubigeo!$J:$K,2,0)," ")</f>
        <v>AZANGARO</v>
      </c>
    </row>
    <row r="25" spans="1:198" x14ac:dyDescent="0.2">
      <c r="A25" s="11" t="s">
        <v>414</v>
      </c>
      <c r="B25" s="12" t="str">
        <f>IFERROR(VLOOKUP(MID(B$23,5,4)&amp;$A25,Lista_Ubigeo!$J:$K,2,0)," ")</f>
        <v>ASUNCION</v>
      </c>
      <c r="C25" s="12" t="str">
        <f>IFERROR(VLOOKUP(MID(C$23,5,4)&amp;$A25,Lista_Ubigeo!$J:$K,2,0)," ")</f>
        <v>ARAMANGO</v>
      </c>
      <c r="D25" s="12" t="str">
        <f>IFERROR(VLOOKUP(MID(D$23,5,4)&amp;$A25,Lista_Ubigeo!$J:$K,2,0)," ")</f>
        <v>CHISQUILLA</v>
      </c>
      <c r="E25" s="12" t="str">
        <f>IFERROR(VLOOKUP(MID(E$23,5,4)&amp;$A25,Lista_Ubigeo!$J:$K,2,0)," ")</f>
        <v>EL CENEPA</v>
      </c>
      <c r="F25" s="12" t="str">
        <f>IFERROR(VLOOKUP(MID(F$23,5,4)&amp;$A25,Lista_Ubigeo!$J:$K,2,0)," ")</f>
        <v>CAMPORREDONDO</v>
      </c>
      <c r="G25" s="12" t="str">
        <f>IFERROR(VLOOKUP(MID(G$23,5,4)&amp;$A25,Lista_Ubigeo!$J:$K,2,0)," ")</f>
        <v>CHIRIMOTO</v>
      </c>
      <c r="H25" s="12" t="str">
        <f>IFERROR(VLOOKUP(MID(H$23,5,4)&amp;$A25,Lista_Ubigeo!$J:$K,2,0)," ")</f>
        <v>CAJARURO</v>
      </c>
      <c r="I25" s="12" t="str">
        <f>IFERROR(VLOOKUP(MID(I$23,5,4)&amp;$A25,Lista_Ubigeo!$J:$K,2,0)," ")</f>
        <v>COCHABAMBA</v>
      </c>
      <c r="J25" s="12" t="str">
        <f>IFERROR(VLOOKUP(MID(J$23,5,4)&amp;$A25,Lista_Ubigeo!$J:$K,2,0)," ")</f>
        <v>CORIS</v>
      </c>
      <c r="K25" s="12" t="str">
        <f>IFERROR(VLOOKUP(MID(K$23,5,4)&amp;$A25,Lista_Ubigeo!$J:$K,2,0)," ")</f>
        <v>ACZO</v>
      </c>
      <c r="L25" s="12" t="str">
        <f>IFERROR(VLOOKUP(MID(L$23,5,4)&amp;$A25,Lista_Ubigeo!$J:$K,2,0)," ")</f>
        <v>ACOCHACA</v>
      </c>
      <c r="M25" s="12" t="str">
        <f>IFERROR(VLOOKUP(MID(M$23,5,4)&amp;$A25,Lista_Ubigeo!$J:$K,2,0)," ")</f>
        <v>ABELARDO PARDO LEZAMETA</v>
      </c>
      <c r="N25" s="12" t="str">
        <f>IFERROR(VLOOKUP(MID(N$23,5,4)&amp;$A25,Lista_Ubigeo!$J:$K,2,0)," ")</f>
        <v>ACOPAMPA</v>
      </c>
      <c r="O25" s="12" t="str">
        <f>IFERROR(VLOOKUP(MID(O$23,5,4)&amp;$A25,Lista_Ubigeo!$J:$K,2,0)," ")</f>
        <v>SAN NICOLAS</v>
      </c>
      <c r="P25" s="12" t="str">
        <f>IFERROR(VLOOKUP(MID(P$23,5,4)&amp;$A25,Lista_Ubigeo!$J:$K,2,0)," ")</f>
        <v>BUENA VISTA ALTA</v>
      </c>
      <c r="Q25" s="12" t="str">
        <f>IFERROR(VLOOKUP(MID(Q$23,5,4)&amp;$A25,Lista_Ubigeo!$J:$K,2,0)," ")</f>
        <v>ACO</v>
      </c>
      <c r="R25" s="12" t="str">
        <f>IFERROR(VLOOKUP(MID(R$23,5,4)&amp;$A25,Lista_Ubigeo!$J:$K,2,0)," ")</f>
        <v>ANRA</v>
      </c>
      <c r="S25" s="12" t="str">
        <f>IFERROR(VLOOKUP(MID(S$23,5,4)&amp;$A25,Lista_Ubigeo!$J:$K,2,0)," ")</f>
        <v>COCHAPETI</v>
      </c>
      <c r="T25" s="12" t="str">
        <f>IFERROR(VLOOKUP(MID(T$23,5,4)&amp;$A25,Lista_Ubigeo!$J:$K,2,0)," ")</f>
        <v>HUALLANCA</v>
      </c>
      <c r="U25" s="12" t="str">
        <f>IFERROR(VLOOKUP(MID(U$23,5,4)&amp;$A25,Lista_Ubigeo!$J:$K,2,0)," ")</f>
        <v>CASCA</v>
      </c>
      <c r="V25" s="12" t="str">
        <f>IFERROR(VLOOKUP(MID(V$23,5,4)&amp;$A25,Lista_Ubigeo!$J:$K,2,0)," ")</f>
        <v>ACAS</v>
      </c>
      <c r="W25" s="12" t="str">
        <f>IFERROR(VLOOKUP(MID(W$23,5,4)&amp;$A25,Lista_Ubigeo!$J:$K,2,0)," ")</f>
        <v>BOLOGNESI</v>
      </c>
      <c r="X25" s="12" t="str">
        <f>IFERROR(VLOOKUP(MID(X$23,5,4)&amp;$A25,Lista_Ubigeo!$J:$K,2,0)," ")</f>
        <v>HUAYLLAN</v>
      </c>
      <c r="Y25" s="12" t="str">
        <f>IFERROR(VLOOKUP(MID(Y$23,5,4)&amp;$A25,Lista_Ubigeo!$J:$K,2,0)," ")</f>
        <v>CATAC</v>
      </c>
      <c r="Z25" s="12" t="str">
        <f>IFERROR(VLOOKUP(MID(Z$23,5,4)&amp;$A25,Lista_Ubigeo!$J:$K,2,0)," ")</f>
        <v>CACERES DEL PERU</v>
      </c>
      <c r="AA25" s="12" t="str">
        <f>IFERROR(VLOOKUP(MID(AA$23,5,4)&amp;$A25,Lista_Ubigeo!$J:$K,2,0)," ")</f>
        <v>ACOBAMBA</v>
      </c>
      <c r="AB25" s="12" t="str">
        <f>IFERROR(VLOOKUP(MID(AB$23,5,4)&amp;$A25,Lista_Ubigeo!$J:$K,2,0)," ")</f>
        <v>CASCAPARA</v>
      </c>
      <c r="AC25" s="12" t="str">
        <f>IFERROR(VLOOKUP(MID(AC$23,5,4)&amp;$A25,Lista_Ubigeo!$J:$K,2,0)," ")</f>
        <v>CHACOCHE</v>
      </c>
      <c r="AD25" s="12" t="str">
        <f>IFERROR(VLOOKUP(MID(AD$23,5,4)&amp;$A25,Lista_Ubigeo!$J:$K,2,0)," ")</f>
        <v>ANDARAPA</v>
      </c>
      <c r="AE25" s="12" t="str">
        <f>IFERROR(VLOOKUP(MID(AE$23,5,4)&amp;$A25,Lista_Ubigeo!$J:$K,2,0)," ")</f>
        <v>EL ORO</v>
      </c>
      <c r="AF25" s="12" t="str">
        <f>IFERROR(VLOOKUP(MID(AF$23,5,4)&amp;$A25,Lista_Ubigeo!$J:$K,2,0)," ")</f>
        <v>CAPAYA</v>
      </c>
      <c r="AG25" s="12" t="str">
        <f>IFERROR(VLOOKUP(MID(AG$23,5,4)&amp;$A25,Lista_Ubigeo!$J:$K,2,0)," ")</f>
        <v>COTABAMBAS</v>
      </c>
      <c r="AH25" s="12" t="str">
        <f>IFERROR(VLOOKUP(MID(AH$23,5,4)&amp;$A25,Lista_Ubigeo!$J:$K,2,0)," ")</f>
        <v>ANCO-HUALLO</v>
      </c>
      <c r="AI25" s="12" t="str">
        <f>IFERROR(VLOOKUP(MID(AI$23,5,4)&amp;$A25,Lista_Ubigeo!$J:$K,2,0)," ")</f>
        <v>CURPAHUASI</v>
      </c>
      <c r="AJ25" s="12" t="str">
        <f>IFERROR(VLOOKUP(MID(AJ$23,5,4)&amp;$A25,Lista_Ubigeo!$J:$K,2,0)," ")</f>
        <v>ALTO SELVA ALEGRE</v>
      </c>
      <c r="AK25" s="12" t="str">
        <f>IFERROR(VLOOKUP(MID(AK$23,5,4)&amp;$A25,Lista_Ubigeo!$J:$K,2,0)," ")</f>
        <v>JOSE MARIA QUIMPER</v>
      </c>
      <c r="AL25" s="12" t="str">
        <f>IFERROR(VLOOKUP(MID(AL$23,5,4)&amp;$A25,Lista_Ubigeo!$J:$K,2,0)," ")</f>
        <v>ACARI</v>
      </c>
      <c r="AM25" s="12" t="str">
        <f>IFERROR(VLOOKUP(MID(AM$23,5,4)&amp;$A25,Lista_Ubigeo!$J:$K,2,0)," ")</f>
        <v>ANDAGUA</v>
      </c>
      <c r="AN25" s="12" t="str">
        <f>IFERROR(VLOOKUP(MID(AN$23,5,4)&amp;$A25,Lista_Ubigeo!$J:$K,2,0)," ")</f>
        <v>ACHOMA</v>
      </c>
      <c r="AO25" s="12" t="str">
        <f>IFERROR(VLOOKUP(MID(AO$23,5,4)&amp;$A25,Lista_Ubigeo!$J:$K,2,0)," ")</f>
        <v>ANDARAY</v>
      </c>
      <c r="AP25" s="12" t="str">
        <f>IFERROR(VLOOKUP(MID(AP$23,5,4)&amp;$A25,Lista_Ubigeo!$J:$K,2,0)," ")</f>
        <v>COCACHACRA</v>
      </c>
      <c r="AQ25" s="12" t="str">
        <f>IFERROR(VLOOKUP(MID(AQ$23,4,4)&amp;$A25,Lista_Ubigeo!$J:$K,2,0)," ")</f>
        <v>ALCA</v>
      </c>
      <c r="AR25" s="12" t="str">
        <f>IFERROR(VLOOKUP(MID(AR$23,5,4)&amp;$A25,Lista_Ubigeo!$J:$K,2,0)," ")</f>
        <v>ACOCRO</v>
      </c>
      <c r="AS25" s="12" t="str">
        <f>IFERROR(VLOOKUP(MID(AS$23,5,4)&amp;$A25,Lista_Ubigeo!$J:$K,2,0)," ")</f>
        <v>CHUSCHI</v>
      </c>
      <c r="AT25" s="12" t="str">
        <f>IFERROR(VLOOKUP(MID(AT$23,5,4)&amp;$A25,Lista_Ubigeo!$J:$K,2,0)," ")</f>
        <v>CARAPO</v>
      </c>
      <c r="AU25" s="12" t="str">
        <f>IFERROR(VLOOKUP(MID(AU$23,5,4)&amp;$A25,Lista_Ubigeo!$J:$K,2,0)," ")</f>
        <v>AYAHUANCO</v>
      </c>
      <c r="AV25" s="12" t="str">
        <f>IFERROR(VLOOKUP(MID(AV$23,5,4)&amp;$A25,Lista_Ubigeo!$J:$K,2,0)," ")</f>
        <v>ANCO</v>
      </c>
      <c r="AW25" s="12" t="str">
        <f>IFERROR(VLOOKUP(MID(AW$23,5,4)&amp;$A25,Lista_Ubigeo!$J:$K,2,0)," ")</f>
        <v>AUCARA</v>
      </c>
      <c r="AX25" s="12" t="str">
        <f>IFERROR(VLOOKUP(MID(AX$23,5,4)&amp;$A25,Lista_Ubigeo!$J:$K,2,0)," ")</f>
        <v>CHUMPI</v>
      </c>
      <c r="AY25" s="12" t="str">
        <f>IFERROR(VLOOKUP(MID(AY$23,5,4)&amp;$A25,Lista_Ubigeo!$J:$K,2,0)," ")</f>
        <v>COLTA</v>
      </c>
      <c r="AZ25" s="12" t="str">
        <f>IFERROR(VLOOKUP(MID(AZ$23,5,4)&amp;$A25,Lista_Ubigeo!$J:$K,2,0)," ")</f>
        <v>BELEN</v>
      </c>
      <c r="BA25" s="12" t="str">
        <f>IFERROR(VLOOKUP(MID(BA$23,5,4)&amp;$A25,Lista_Ubigeo!$J:$K,2,0)," ")</f>
        <v>ALCAMENCA</v>
      </c>
      <c r="BB25" s="12" t="str">
        <f>IFERROR(VLOOKUP(MID(BB$23,5,4)&amp;$A25,Lista_Ubigeo!$J:$K,2,0)," ")</f>
        <v>ACCOMARCA</v>
      </c>
      <c r="BC25" s="12" t="str">
        <f>IFERROR(VLOOKUP(MID(BC$23,5,4)&amp;$A25,Lista_Ubigeo!$J:$K,2,0)," ")</f>
        <v>ASUNCION</v>
      </c>
      <c r="BD25" s="12" t="str">
        <f>IFERROR(VLOOKUP(MID(BD$23,5,4)&amp;$A25,Lista_Ubigeo!$J:$K,2,0)," ")</f>
        <v>CACHACHI</v>
      </c>
      <c r="BE25" s="12" t="str">
        <f>IFERROR(VLOOKUP(MID(BE$23,5,4)&amp;$A25,Lista_Ubigeo!$J:$K,2,0)," ")</f>
        <v>CHUMUCH</v>
      </c>
      <c r="BF25" s="12" t="str">
        <f>IFERROR(VLOOKUP(MID(BF$23,5,4)&amp;$A25,Lista_Ubigeo!$J:$K,2,0)," ")</f>
        <v>ANGUIA</v>
      </c>
      <c r="BG25" s="12" t="str">
        <f>IFERROR(VLOOKUP(MID(BG$23,5,4)&amp;$A25,Lista_Ubigeo!$J:$K,2,0)," ")</f>
        <v>CHILETE</v>
      </c>
      <c r="BH25" s="12" t="str">
        <f>IFERROR(VLOOKUP(MID(BH$23,5,4)&amp;$A25,Lista_Ubigeo!$J:$K,2,0)," ")</f>
        <v>CALLAYUC</v>
      </c>
      <c r="BI25" s="12" t="str">
        <f>IFERROR(VLOOKUP(MID(BI$23,5,4)&amp;$A25,Lista_Ubigeo!$J:$K,2,0)," ")</f>
        <v>CHUGUR</v>
      </c>
      <c r="BJ25" s="12" t="str">
        <f>IFERROR(VLOOKUP(MID(BJ$23,5,4)&amp;$A25,Lista_Ubigeo!$J:$K,2,0)," ")</f>
        <v>BELLAVISTA</v>
      </c>
      <c r="BK25" s="12" t="str">
        <f>IFERROR(VLOOKUP(MID(BK$23,5,4)&amp;$A25,Lista_Ubigeo!$J:$K,2,0)," ")</f>
        <v>CHIRINOS</v>
      </c>
      <c r="BL25" s="12" t="str">
        <f>IFERROR(VLOOKUP(MID(BL$23,5,4)&amp;$A25,Lista_Ubigeo!$J:$K,2,0)," ")</f>
        <v>CHANCAY</v>
      </c>
      <c r="BM25" s="12" t="str">
        <f>IFERROR(VLOOKUP(MID(BM$23,5,4)&amp;$A25,Lista_Ubigeo!$J:$K,2,0)," ")</f>
        <v>BOLIVAR</v>
      </c>
      <c r="BN25" s="12" t="str">
        <f>IFERROR(VLOOKUP(MID(BN$23,5,4)&amp;$A25,Lista_Ubigeo!$J:$K,2,0)," ")</f>
        <v>SAN BERNARDINO</v>
      </c>
      <c r="BO25" s="12" t="str">
        <f>IFERROR(VLOOKUP(MID(BO$23,5,4)&amp;$A25,Lista_Ubigeo!$J:$K,2,0)," ")</f>
        <v>ANDABAMBA</v>
      </c>
      <c r="BP25" s="12" t="str">
        <f>IFERROR(VLOOKUP(MID(BP$23,5,4)&amp;$A25,Lista_Ubigeo!$J:$K,2,0)," ")</f>
        <v>BELLAVISTA</v>
      </c>
      <c r="BQ25" s="12" t="str">
        <f>IFERROR(VLOOKUP(MID(BQ$23,5,4)&amp;$A25,Lista_Ubigeo!$J:$K,2,0)," ")</f>
        <v>CCORCA</v>
      </c>
      <c r="BR25" s="12" t="str">
        <f>IFERROR(VLOOKUP(MID(BR$23,5,4)&amp;$A25,Lista_Ubigeo!$J:$K,2,0)," ")</f>
        <v>ACOPIA</v>
      </c>
      <c r="BS25" s="12" t="str">
        <f>IFERROR(VLOOKUP(MID(BS$23,5,4)&amp;$A25,Lista_Ubigeo!$J:$K,2,0)," ")</f>
        <v>ANCAHUASI</v>
      </c>
      <c r="BT25" s="12" t="str">
        <f>IFERROR(VLOOKUP(MID(BT$23,5,4)&amp;$A25,Lista_Ubigeo!$J:$K,2,0)," ")</f>
        <v>COYA</v>
      </c>
      <c r="BU25" s="12" t="str">
        <f>IFERROR(VLOOKUP(MID(BU$23,5,4)&amp;$A25,Lista_Ubigeo!$J:$K,2,0)," ")</f>
        <v>CHECCA</v>
      </c>
      <c r="BV25" s="12" t="str">
        <f>IFERROR(VLOOKUP(MID(BV$23,5,4)&amp;$A25,Lista_Ubigeo!$J:$K,2,0)," ")</f>
        <v>CHECACUPE</v>
      </c>
      <c r="BW25" s="12" t="str">
        <f>IFERROR(VLOOKUP(MID(BW$23,5,4)&amp;$A25,Lista_Ubigeo!$J:$K,2,0)," ")</f>
        <v>CAPACMARCA</v>
      </c>
      <c r="BX25" s="12" t="str">
        <f>IFERROR(VLOOKUP(MID(BX$23,5,4)&amp;$A25,Lista_Ubigeo!$J:$K,2,0)," ")</f>
        <v>CONDOROMA</v>
      </c>
      <c r="BY25" s="12" t="str">
        <f>IFERROR(VLOOKUP(MID(BY$23,4,4)&amp;$A25,Lista_Ubigeo!$J:$K,2,0)," ")</f>
        <v>ECHARATE</v>
      </c>
      <c r="BZ25" s="12" t="str">
        <f>IFERROR(VLOOKUP(MID(BZ$23,5,4)&amp;$A25,Lista_Ubigeo!$J:$K,2,0)," ")</f>
        <v>ACCHA</v>
      </c>
      <c r="CA25" s="12" t="str">
        <f>IFERROR(VLOOKUP(MID(CA$23,5,4)&amp;$A25,Lista_Ubigeo!$J:$K,2,0)," ")</f>
        <v>CAICAY</v>
      </c>
      <c r="CB25" s="12" t="str">
        <f>IFERROR(VLOOKUP(MID(CB$23,5,4)&amp;$A25,Lista_Ubigeo!$J:$K,2,0)," ")</f>
        <v>ANDAHUAYLILLAS</v>
      </c>
      <c r="CC25" s="12" t="str">
        <f>IFERROR(VLOOKUP(MID(CC$23,5,4)&amp;$A25,Lista_Ubigeo!$J:$K,2,0)," ")</f>
        <v>CHINCHERO</v>
      </c>
      <c r="CD25" s="12" t="str">
        <f>IFERROR(VLOOKUP(MID(CD$23,5,4)&amp;$A25,Lista_Ubigeo!$J:$K,2,0)," ")</f>
        <v>ACOBAMBILLA</v>
      </c>
      <c r="CE25" s="12" t="str">
        <f>IFERROR(VLOOKUP(MID(CE$23,5,4)&amp;$A25,Lista_Ubigeo!$J:$K,2,0)," ")</f>
        <v>ANDABAMBA</v>
      </c>
      <c r="CF25" s="12" t="str">
        <f>IFERROR(VLOOKUP(MID(CF$23,5,4)&amp;$A25,Lista_Ubigeo!$J:$K,2,0)," ")</f>
        <v>ANCHONGA</v>
      </c>
      <c r="CG25" s="12" t="str">
        <f>IFERROR(VLOOKUP(MID(CG$23,5,4)&amp;$A25,Lista_Ubigeo!$J:$K,2,0)," ")</f>
        <v>ARMA</v>
      </c>
      <c r="CH25" s="12" t="str">
        <f>IFERROR(VLOOKUP(MID(CH$23,5,4)&amp;$A25,Lista_Ubigeo!$J:$K,2,0)," ")</f>
        <v>ANCO</v>
      </c>
      <c r="CI25" s="12" t="str">
        <f>IFERROR(VLOOKUP(MID(CI$23,5,4)&amp;$A25,Lista_Ubigeo!$J:$K,2,0)," ")</f>
        <v>AYAVI</v>
      </c>
      <c r="CJ25" s="12" t="str">
        <f>IFERROR(VLOOKUP(MID(CJ$23,5,4)&amp;$A25,Lista_Ubigeo!$J:$K,2,0)," ")</f>
        <v>ACOSTAMBO</v>
      </c>
      <c r="CK25" s="12" t="str">
        <f>IFERROR(VLOOKUP(MID(CK$23,5,4)&amp;$A25,Lista_Ubigeo!$J:$K,2,0)," ")</f>
        <v>AMARILIS</v>
      </c>
      <c r="CL25" s="12" t="str">
        <f>IFERROR(VLOOKUP(MID(CL$23,5,4)&amp;$A25,Lista_Ubigeo!$J:$K,2,0)," ")</f>
        <v>CAYNA</v>
      </c>
      <c r="CM25" s="12" t="str">
        <f>IFERROR(VLOOKUP(MID(CM$23,5,4)&amp;$A30,Lista_Ubigeo!$J:$K,2,0)," ")</f>
        <v>CHUQUIS</v>
      </c>
      <c r="CN25" s="12" t="str">
        <f>IFERROR(VLOOKUP(MID(CN$23,5,4)&amp;$A25,Lista_Ubigeo!$J:$K,2,0)," ")</f>
        <v>CANCHABAMBA</v>
      </c>
      <c r="CO25" s="12" t="str">
        <f>IFERROR(VLOOKUP(MID(CO$23,5,4)&amp;$A25,Lista_Ubigeo!$J:$K,2,0)," ")</f>
        <v>ARANCAY</v>
      </c>
      <c r="CP25" s="12" t="str">
        <f>IFERROR(VLOOKUP(MID(CP$23,5,4)&amp;$A25,Lista_Ubigeo!$J:$K,2,0)," ")</f>
        <v>DANIEL ALOMIA ROBLES</v>
      </c>
      <c r="CQ25" s="12" t="str">
        <f>IFERROR(VLOOKUP(MID(CQ$23,5,4)&amp;$A25,Lista_Ubigeo!$J:$K,2,0)," ")</f>
        <v>CHOLON</v>
      </c>
      <c r="CR25" s="12" t="str">
        <f>IFERROR(VLOOKUP(MID(CR$23,5,4)&amp;$A25,Lista_Ubigeo!$J:$K,2,0)," ")</f>
        <v>CHAGLLA</v>
      </c>
      <c r="CS25" s="12" t="str">
        <f>IFERROR(VLOOKUP(MID(CS$23,5,4)&amp;$A25,Lista_Ubigeo!$J:$K,2,0)," ")</f>
        <v>CODO DEL POZUZO</v>
      </c>
      <c r="CT25" s="12" t="str">
        <f>IFERROR(VLOOKUP(MID(CT$23,5,4)&amp;$A25,Lista_Ubigeo!$J:$K,2,0)," ")</f>
        <v>BAÑOS</v>
      </c>
      <c r="CU25" s="12" t="str">
        <f>IFERROR(VLOOKUP(MID(CU$23,5,4)&amp;$A25,Lista_Ubigeo!$J:$K,2,0)," ")</f>
        <v>CAHUAC</v>
      </c>
      <c r="CV25" s="12" t="str">
        <f>IFERROR(VLOOKUP(MID(CV$23,5,4)&amp;$A25,Lista_Ubigeo!$J:$K,2,0)," ")</f>
        <v>LA TINGUIÑA</v>
      </c>
      <c r="CW25" s="12" t="str">
        <f>IFERROR(VLOOKUP(MID(CW$23,5,4)&amp;$A25,Lista_Ubigeo!$J:$K,2,0)," ")</f>
        <v>ALTO LARAN</v>
      </c>
      <c r="CX25" s="12" t="str">
        <f>IFERROR(VLOOKUP(MID(CX$23,5,4)&amp;$A25,Lista_Ubigeo!$J:$K,2,0)," ")</f>
        <v>CHANGUILLO</v>
      </c>
      <c r="CY25" s="12" t="str">
        <f>IFERROR(VLOOKUP(MID(CY$23,5,4)&amp;$A25,Lista_Ubigeo!$J:$K,2,0)," ")</f>
        <v>LLIPATA</v>
      </c>
      <c r="CZ25" s="12" t="str">
        <f>IFERROR(VLOOKUP(MID(CZ$23,5,4)&amp;$A25,Lista_Ubigeo!$J:$K,2,0)," ")</f>
        <v>HUANCANO</v>
      </c>
      <c r="DA25" s="12" t="str">
        <f>IFERROR(VLOOKUP(MID(DA$23,5,4)&amp;$A25,Lista_Ubigeo!$J:$K,2,0)," ")</f>
        <v xml:space="preserve"> </v>
      </c>
      <c r="DB25" s="12" t="str">
        <f>IFERROR(VLOOKUP(MID(DB$23,5,4)&amp;$A25,Lista_Ubigeo!$J:$K,2,0)," ")</f>
        <v>ACO</v>
      </c>
      <c r="DC25" s="12" t="str">
        <f>IFERROR(VLOOKUP(MID(DC$23,5,4)&amp;$A25,Lista_Ubigeo!$J:$K,2,0)," ")</f>
        <v>PERENE</v>
      </c>
      <c r="DD25" s="12" t="str">
        <f>IFERROR(VLOOKUP(MID(DD$23,5,4)&amp;$A25,Lista_Ubigeo!$J:$K,2,0)," ")</f>
        <v>ACOLLA</v>
      </c>
      <c r="DE25" s="12" t="str">
        <f>IFERROR(VLOOKUP(MID(DE$23,5,4)&amp;$A25,Lista_Ubigeo!$J:$K,2,0)," ")</f>
        <v>CARHUAMAYO</v>
      </c>
      <c r="DF25" s="12" t="str">
        <f>IFERROR(VLOOKUP(MID(DF$23,5,4)&amp;$A25,Lista_Ubigeo!$J:$K,2,0)," ")</f>
        <v>COVIRIALI</v>
      </c>
      <c r="DG25" s="12" t="str">
        <f>IFERROR(VLOOKUP(MID(DG$23,5,4)&amp;$A25,Lista_Ubigeo!$J:$K,2,0)," ")</f>
        <v>ACOBAMBA</v>
      </c>
      <c r="DH25" s="12" t="str">
        <f>IFERROR(VLOOKUP(MID(DH$23,5,4)&amp;$A25,Lista_Ubigeo!$J:$K,2,0)," ")</f>
        <v>CHACAPALPA</v>
      </c>
      <c r="DI25" s="12" t="str">
        <f>IFERROR(VLOOKUP(MID(DI$23,5,4)&amp;$A25,Lista_Ubigeo!$J:$K,2,0)," ")</f>
        <v>AHUAC</v>
      </c>
      <c r="DJ25" s="12" t="str">
        <f>IFERROR(VLOOKUP(MID(DJ$23,5,4)&amp;$A25,Lista_Ubigeo!$J:$K,2,0)," ")</f>
        <v>EL PORVENIR</v>
      </c>
      <c r="DK25" s="12" t="str">
        <f>IFERROR(VLOOKUP(MID(DK$23,5,4)&amp;$A25,Lista_Ubigeo!$J:$K,2,0)," ")</f>
        <v>CHICAMA</v>
      </c>
      <c r="DL25" s="12" t="str">
        <f>IFERROR(VLOOKUP(MID(DL$23,5,4)&amp;$A25,Lista_Ubigeo!$J:$K,2,0)," ")</f>
        <v>BAMBAMARCA</v>
      </c>
      <c r="DM25" s="12" t="str">
        <f>IFERROR(VLOOKUP(MID(DM$23,5,4)&amp;$A25,Lista_Ubigeo!$J:$K,2,0)," ")</f>
        <v>PACANGA</v>
      </c>
      <c r="DN25" s="12" t="str">
        <f>IFERROR(VLOOKUP(MID(DN$23,5,4)&amp;$A25,Lista_Ubigeo!$J:$K,2,0)," ")</f>
        <v>CALAMARCA</v>
      </c>
      <c r="DO25" s="12" t="str">
        <f>IFERROR(VLOOKUP(MID(DO$23,5,4)&amp;$A25,Lista_Ubigeo!$J:$K,2,0)," ")</f>
        <v>AGALLPAMPA</v>
      </c>
      <c r="DP25" s="12" t="str">
        <f>IFERROR(VLOOKUP(MID(DP$23,5,4)&amp;$A25,Lista_Ubigeo!$J:$K,2,0)," ")</f>
        <v>GUADALUPE</v>
      </c>
      <c r="DQ25" s="12" t="str">
        <f>IFERROR(VLOOKUP(MID(DQ$23,5,4)&amp;$A25,Lista_Ubigeo!$J:$K,2,0)," ")</f>
        <v>BULDIBUYO</v>
      </c>
      <c r="DR25" s="12" t="str">
        <f>IFERROR(VLOOKUP(MID(DR$23,5,4)&amp;$A25,Lista_Ubigeo!$J:$K,2,0)," ")</f>
        <v>CHUGAY</v>
      </c>
      <c r="DS25" s="12" t="str">
        <f>IFERROR(VLOOKUP(MID(DS$23,5,4)&amp;$A25,Lista_Ubigeo!$J:$K,2,0)," ")</f>
        <v>ANGASMARCA</v>
      </c>
      <c r="DT25" s="12" t="str">
        <f>IFERROR(VLOOKUP(MID(DT$23,5,4)&amp;$A25,Lista_Ubigeo!$J:$K,2,0)," ")</f>
        <v>LUCMA</v>
      </c>
      <c r="DU25" s="12" t="str">
        <f>IFERROR(VLOOKUP(MID(DU$23,5,4)&amp;$A25,Lista_Ubigeo!$J:$K,2,0)," ")</f>
        <v>CHAO</v>
      </c>
      <c r="DV25" s="12" t="str">
        <f>IFERROR(VLOOKUP(MID(DV$23,5,4)&amp;$A25,Lista_Ubigeo!$J:$K,2,0)," ")</f>
        <v>CHONGOYAPE</v>
      </c>
      <c r="DW25" s="12" t="str">
        <f>IFERROR(VLOOKUP(MID(DW$23,5,4)&amp;$A25,Lista_Ubigeo!$J:$K,2,0)," ")</f>
        <v>CAÑARIS</v>
      </c>
      <c r="DX25" s="12" t="str">
        <f>IFERROR(VLOOKUP(MID(DX$23,5,4)&amp;$A25,Lista_Ubigeo!$J:$K,2,0)," ")</f>
        <v>CHOCHOPE</v>
      </c>
      <c r="DY25" s="12" t="str">
        <f>IFERROR(VLOOKUP(MID(DY$23,5,4)&amp;$A25,Lista_Ubigeo!$J:$K,2,0)," ")</f>
        <v>ANCON</v>
      </c>
      <c r="DZ25" s="12" t="str">
        <f>IFERROR(VLOOKUP(MID(DZ$23,5,4)&amp;$A25,Lista_Ubigeo!$J:$K,2,0)," ")</f>
        <v>PARAMONGA</v>
      </c>
      <c r="EA25" s="12" t="str">
        <f>IFERROR(VLOOKUP(MID(EA$23,5,4)&amp;$A25,Lista_Ubigeo!$J:$K,2,0)," ")</f>
        <v>COPA</v>
      </c>
      <c r="EB25" s="12" t="str">
        <f>IFERROR(VLOOKUP(MID(EB$23,5,4)&amp;$A25,Lista_Ubigeo!$J:$K,2,0)," ")</f>
        <v>ARAHUAY</v>
      </c>
      <c r="EC25" s="12" t="str">
        <f>IFERROR(VLOOKUP(MID(EC$23,5,4)&amp;$A25,Lista_Ubigeo!$J:$K,2,0)," ")</f>
        <v>ASIA</v>
      </c>
      <c r="ED25" s="12" t="str">
        <f>IFERROR(VLOOKUP(MID(ED$23,5,4)&amp;$A25,Lista_Ubigeo!$J:$K,2,0)," ")</f>
        <v>ATAVILLOS ALTO</v>
      </c>
      <c r="EE25" s="12" t="str">
        <f>IFERROR(VLOOKUP(MID(EE$23,5,4)&amp;$A25,Lista_Ubigeo!$J:$K,2,0)," ")</f>
        <v>ANTIOQUIA</v>
      </c>
      <c r="EF25" s="12" t="str">
        <f>IFERROR(VLOOKUP(MID(EF$23,5,4)&amp;$A25,Lista_Ubigeo!$J:$K,2,0)," ")</f>
        <v>AMBAR</v>
      </c>
      <c r="EG25" s="12" t="str">
        <f>IFERROR(VLOOKUP(MID(EG$23,5,4)&amp;$A25,Lista_Ubigeo!$J:$K,2,0)," ")</f>
        <v>ANDAJES</v>
      </c>
      <c r="EH25" s="12" t="str">
        <f>IFERROR(VLOOKUP(MID(EH$23,5,4)&amp;$A25,Lista_Ubigeo!$J:$K,2,0)," ")</f>
        <v>ALIS</v>
      </c>
      <c r="EI25" s="12" t="str">
        <f>IFERROR(VLOOKUP(MID(EI$23,5,4)&amp;$A25,Lista_Ubigeo!$J:$K,2,0)," ")</f>
        <v>ALTO NANAY</v>
      </c>
      <c r="EJ25" s="12" t="str">
        <f>IFERROR(VLOOKUP(MID(EJ$23,5,4)&amp;$A25,Lista_Ubigeo!$J:$K,2,0)," ")</f>
        <v>BALSAPUERTO</v>
      </c>
      <c r="EK25" s="12" t="str">
        <f>IFERROR(VLOOKUP(MID(EK$23,5,4)&amp;$A25,Lista_Ubigeo!$J:$K,2,0)," ")</f>
        <v>PARINARI</v>
      </c>
      <c r="EL25" s="12" t="str">
        <f>IFERROR(VLOOKUP(MID(EL$23,5,4)&amp;$A25,Lista_Ubigeo!$J:$K,2,0)," ")</f>
        <v>PEBAS</v>
      </c>
      <c r="EM25" s="12" t="str">
        <f>IFERROR(VLOOKUP(MID(EM$23,5,4)&amp;$A25,Lista_Ubigeo!$J:$K,2,0)," ")</f>
        <v>ALTO TAPICHE</v>
      </c>
      <c r="EN25" s="12" t="str">
        <f>IFERROR(VLOOKUP(MID(EN$23,5,4)&amp;$A25,Lista_Ubigeo!$J:$K,2,0)," ")</f>
        <v>INAHUAYA</v>
      </c>
      <c r="EO25" s="12" t="str">
        <f>IFERROR(VLOOKUP(MID(EO$23,5,4)&amp;$A25,Lista_Ubigeo!$J:$K,2,0)," ")</f>
        <v>CAHUAPANAS</v>
      </c>
      <c r="EP25" s="12" t="str">
        <f>IFERROR(VLOOKUP(MID(EP$23,5,4)&amp;$A25,Lista_Ubigeo!$J:$K,2,0)," ")</f>
        <v>ROSA PANDURO</v>
      </c>
      <c r="EQ25" s="12" t="str">
        <f>IFERROR(VLOOKUP(MID(EQ$23,5,4)&amp;$A25,Lista_Ubigeo!$J:$K,2,0)," ")</f>
        <v>INAMBARI</v>
      </c>
      <c r="ER25" s="12" t="str">
        <f>IFERROR(VLOOKUP(MID(ER$23,5,4)&amp;$A25,Lista_Ubigeo!$J:$K,2,0)," ")</f>
        <v>FITZCARRALD</v>
      </c>
      <c r="ES25" s="12" t="str">
        <f>IFERROR(VLOOKUP(MID(ES$23,5,4)&amp;$A25,Lista_Ubigeo!$J:$K,2,0)," ")</f>
        <v>IBERIA</v>
      </c>
      <c r="ET25" s="12" t="str">
        <f>IFERROR(VLOOKUP(MID(ET$23,5,4)&amp;$A25,Lista_Ubigeo!$J:$K,2,0)," ")</f>
        <v>CARUMAS</v>
      </c>
      <c r="EU25" s="12" t="str">
        <f>IFERROR(VLOOKUP(MID(EU$23,5,4)&amp;$A25,Lista_Ubigeo!$J:$K,2,0)," ")</f>
        <v>CHOJATA</v>
      </c>
      <c r="EV25" s="12" t="str">
        <f>IFERROR(VLOOKUP(MID(EV$23,5,4)&amp;$A25,Lista_Ubigeo!$J:$K,2,0)," ")</f>
        <v>EL ALGARROBAL</v>
      </c>
      <c r="EW25" s="12" t="str">
        <f>IFERROR(VLOOKUP(MID(EW$23,5,4)&amp;$A25,Lista_Ubigeo!$J:$K,2,0)," ")</f>
        <v>HUACHON</v>
      </c>
      <c r="EX25" s="12" t="str">
        <f>IFERROR(VLOOKUP(MID(EX$23,5,4)&amp;$A25,Lista_Ubigeo!$J:$K,2,0)," ")</f>
        <v>CHACAYAN</v>
      </c>
      <c r="EY25" s="12" t="str">
        <f>IFERROR(VLOOKUP(MID(EY$23,5,4)&amp;$A25,Lista_Ubigeo!$J:$K,2,0)," ")</f>
        <v>CHONTABAMBA</v>
      </c>
      <c r="EZ25" s="12" t="str">
        <f>IFERROR(VLOOKUP(MID(EZ$23,5,4)&amp;$A27,Lista_Ubigeo!$J:$K,2,0)," ")</f>
        <v>CASTILLA</v>
      </c>
      <c r="FA25" s="12" t="str">
        <f>IFERROR(VLOOKUP(MID(FA$23,5,4)&amp;$A25,Lista_Ubigeo!$J:$K,2,0)," ")</f>
        <v>FRIAS</v>
      </c>
      <c r="FB25" s="12" t="str">
        <f>IFERROR(VLOOKUP(MID(FB$23,5,4)&amp;$A25,Lista_Ubigeo!$J:$K,2,0)," ")</f>
        <v>CANCHAQUE</v>
      </c>
      <c r="FC25" s="12" t="str">
        <f>IFERROR(VLOOKUP(MID(FC$23,5,4)&amp;$A25,Lista_Ubigeo!$J:$K,2,0)," ")</f>
        <v>BUENOS AIRES</v>
      </c>
      <c r="FD25" s="12" t="str">
        <f>IFERROR(VLOOKUP(MID(FD$23,5,4)&amp;$A25,Lista_Ubigeo!$J:$K,2,0)," ")</f>
        <v>AMOTAPE</v>
      </c>
      <c r="FE25" s="12" t="str">
        <f>IFERROR(VLOOKUP(MID(FE$23,5,4)&amp;$A25,Lista_Ubigeo!$J:$K,2,0)," ")</f>
        <v>BELLAVISTA</v>
      </c>
      <c r="FF25" s="12" t="str">
        <f>IFERROR(VLOOKUP(MID(FF$23,5,4)&amp;$A25,Lista_Ubigeo!$J:$K,2,0)," ")</f>
        <v>EL ALTO</v>
      </c>
      <c r="FG25" s="12" t="str">
        <f>IFERROR(VLOOKUP(MID(FG$23,5,4)&amp;$A25,Lista_Ubigeo!$J:$K,2,0)," ")</f>
        <v>BELLAVISTA DE LA UNION</v>
      </c>
      <c r="FH25" s="12" t="str">
        <f>IFERROR(VLOOKUP(MID(FH$23,5,4)&amp;$A25,Lista_Ubigeo!$J:$K,2,0)," ")</f>
        <v>ACORA</v>
      </c>
      <c r="FI25" s="12" t="str">
        <f>IFERROR(VLOOKUP(MID(FI$23,5,4)&amp;$A25,Lista_Ubigeo!$J:$K,2,0)," ")</f>
        <v>ACHAYA</v>
      </c>
      <c r="FJ25" s="12" t="str">
        <f>IFERROR(VLOOKUP(MID(FJ$23,5,4)&amp;$A25,Lista_Ubigeo!$J:$K,2,0)," ")</f>
        <v>AJOYANI</v>
      </c>
      <c r="FK25" s="12" t="str">
        <f>IFERROR(VLOOKUP(MID(FK$23,5,4)&amp;$A25,Lista_Ubigeo!$J:$K,2,0)," ")</f>
        <v>DESAGUADERO</v>
      </c>
      <c r="FL25" s="12" t="str">
        <f>IFERROR(VLOOKUP(MID(FL$23,5,4)&amp;$A25,Lista_Ubigeo!$J:$K,2,0)," ")</f>
        <v>CAPAZO</v>
      </c>
      <c r="FM25" s="12" t="str">
        <f>IFERROR(VLOOKUP(MID(FM$23,5,4)&amp;$A25,Lista_Ubigeo!$J:$K,2,0)," ")</f>
        <v>COJATA</v>
      </c>
      <c r="FN25" s="12" t="str">
        <f>IFERROR(VLOOKUP(MID(FN$23,5,4)&amp;$A25,Lista_Ubigeo!$J:$K,2,0)," ")</f>
        <v>CABANILLA</v>
      </c>
      <c r="FO25" s="12" t="str">
        <f>IFERROR(VLOOKUP(MID(FO$23,5,4)&amp;$A25,Lista_Ubigeo!$J:$K,2,0)," ")</f>
        <v>ANTAUTA</v>
      </c>
      <c r="FP25" s="12" t="str">
        <f>IFERROR(VLOOKUP(MID(FP$23,5,4)&amp;$A25,Lista_Ubigeo!$J:$K,2,0)," ")</f>
        <v>CONIMA</v>
      </c>
      <c r="FQ25" s="12" t="str">
        <f>IFERROR(VLOOKUP(MID(FQ$23,5,4)&amp;$A25,Lista_Ubigeo!$J:$K,2,0)," ")</f>
        <v>ANANEA</v>
      </c>
      <c r="FR25" s="12" t="str">
        <f>IFERROR(VLOOKUP(MID(FR$23,5,4)&amp;$A25,Lista_Ubigeo!$J:$K,2,0)," ")</f>
        <v>CABANA</v>
      </c>
      <c r="FS25" s="12" t="str">
        <f>IFERROR(VLOOKUP(MID(FS$23,5,4)&amp;$A25,Lista_Ubigeo!$J:$K,2,0)," ")</f>
        <v>CUYOCUYO</v>
      </c>
      <c r="FT25" s="12" t="str">
        <f>IFERROR(VLOOKUP(MID(FT$23,5,4)&amp;$A25,Lista_Ubigeo!$J:$K,2,0)," ")</f>
        <v>ANAPIA</v>
      </c>
      <c r="FU25" s="12" t="str">
        <f>IFERROR(VLOOKUP(MID(FU$23,5,4)&amp;$A25,Lista_Ubigeo!$J:$K,2,0)," ")</f>
        <v>CALZADA</v>
      </c>
      <c r="FV25" s="12" t="str">
        <f>IFERROR(VLOOKUP(MID(FV$23,5,4)&amp;$A25,Lista_Ubigeo!$J:$K,2,0)," ")</f>
        <v>ALTO BIAVO</v>
      </c>
      <c r="FW25" s="12" t="str">
        <f>IFERROR(VLOOKUP(MID(FW$23,5,4)&amp;$A25,Lista_Ubigeo!$J:$K,2,0)," ")</f>
        <v>AGUA BLANCA</v>
      </c>
      <c r="FX25" s="12" t="str">
        <f>IFERROR(VLOOKUP(MID(FX$23,5,4)&amp;$A25,Lista_Ubigeo!$J:$K,2,0)," ")</f>
        <v>ALTO SAPOSOA</v>
      </c>
      <c r="FY25" s="12" t="str">
        <f>IFERROR(VLOOKUP(MID(FY$23,5,4)&amp;$A25,Lista_Ubigeo!$J:$K,2,0)," ")</f>
        <v>ALONSO DE ALVARADO</v>
      </c>
      <c r="FZ25" s="12" t="str">
        <f>IFERROR(VLOOKUP(MID(FZ$23,5,4)&amp;$A25,Lista_Ubigeo!$J:$K,2,0)," ")</f>
        <v>CAMPANILLA</v>
      </c>
      <c r="GA25" s="12" t="str">
        <f>IFERROR(VLOOKUP(MID(GA$23,5,4)&amp;$A25,Lista_Ubigeo!$J:$K,2,0)," ")</f>
        <v>BUENOS AIRES</v>
      </c>
      <c r="GB25" s="12" t="str">
        <f>IFERROR(VLOOKUP(MID(GB$23,5,4)&amp;$A25,Lista_Ubigeo!$J:$K,2,0)," ")</f>
        <v>AWAJUN</v>
      </c>
      <c r="GC25" s="12" t="str">
        <f>IFERROR(VLOOKUP(MID(GC$23,5,4)&amp;$A25,Lista_Ubigeo!$J:$K,2,0)," ")</f>
        <v>ALBERTO LEVEAU</v>
      </c>
      <c r="GD25" s="12" t="str">
        <f>IFERROR(VLOOKUP(MID(GD$23,5,4)&amp;$A25,Lista_Ubigeo!$J:$K,2,0)," ")</f>
        <v>NUEVO PROGRESO</v>
      </c>
      <c r="GE25" s="12" t="str">
        <f>IFERROR(VLOOKUP(MID(GE$23,5,4)&amp;$A25,Lista_Ubigeo!$J:$K,2,0)," ")</f>
        <v>ALTO DE LA ALIANZA</v>
      </c>
      <c r="GF25" s="12" t="str">
        <f>IFERROR(VLOOKUP(MID(GF$23,5,4)&amp;$A25,Lista_Ubigeo!$J:$K,2,0)," ")</f>
        <v>CAIRANI</v>
      </c>
      <c r="GG25" s="12" t="str">
        <f>IFERROR(VLOOKUP(MID(GG$23,5,4)&amp;$A25,Lista_Ubigeo!$J:$K,2,0)," ")</f>
        <v>ILABAYA</v>
      </c>
      <c r="GH25" s="12" t="str">
        <f>IFERROR(VLOOKUP(MID(GH$23,5,4)&amp;$A25,Lista_Ubigeo!$J:$K,2,0)," ")</f>
        <v>HEROES ALBARRACIN</v>
      </c>
      <c r="GI25" s="12" t="str">
        <f>IFERROR(VLOOKUP(MID(GI$23,5,4)&amp;$A25,Lista_Ubigeo!$J:$K,2,0)," ")</f>
        <v>CORRALES</v>
      </c>
      <c r="GJ25" s="12" t="str">
        <f>IFERROR(VLOOKUP(MID(GJ$23,5,4)&amp;$A25,Lista_Ubigeo!$J:$K,2,0)," ")</f>
        <v>CASITAS</v>
      </c>
      <c r="GK25" s="12" t="str">
        <f>IFERROR(VLOOKUP(MID(GK$23,5,4)&amp;$A25,Lista_Ubigeo!$J:$K,2,0)," ")</f>
        <v>AGUAS VERDES</v>
      </c>
      <c r="GL25" s="12" t="str">
        <f>IFERROR(VLOOKUP(MID(GL$23,5,4)&amp;$A25,Lista_Ubigeo!$J:$K,2,0)," ")</f>
        <v>CAMPOVERDE</v>
      </c>
      <c r="GM25" s="12" t="str">
        <f>IFERROR(VLOOKUP(MID(GM$23,5,4)&amp;$A25,Lista_Ubigeo!$J:$K,2,0)," ")</f>
        <v>SEPAHUA</v>
      </c>
      <c r="GN25" s="12" t="str">
        <f>IFERROR(VLOOKUP(MID(GN$23,5,4)&amp;$A25,Lista_Ubigeo!$J:$K,2,0)," ")</f>
        <v>IRAZOLA</v>
      </c>
      <c r="GO25" s="12" t="str">
        <f>IFERROR(VLOOKUP(MID(GO$23,5,4)&amp;$A25,Lista_Ubigeo!$J:$K,2,0)," ")</f>
        <v xml:space="preserve"> </v>
      </c>
      <c r="GP25" s="12" t="str">
        <f>IFERROR(VLOOKUP(MID(GP$23,5,4)&amp;$A25,Lista_Ubigeo!$J:$K,2,0)," ")</f>
        <v>ACHAYA</v>
      </c>
    </row>
    <row r="26" spans="1:198" x14ac:dyDescent="0.2">
      <c r="A26" s="11" t="s">
        <v>418</v>
      </c>
      <c r="B26" s="12" t="str">
        <f>IFERROR(VLOOKUP(MID(B$23,5,4)&amp;$A26,Lista_Ubigeo!$J:$K,2,0)," ")</f>
        <v>BALSAS</v>
      </c>
      <c r="C26" s="12" t="str">
        <f>IFERROR(VLOOKUP(MID(C$23,5,4)&amp;$A26,Lista_Ubigeo!$J:$K,2,0)," ")</f>
        <v>COPALLIN</v>
      </c>
      <c r="D26" s="12" t="str">
        <f>IFERROR(VLOOKUP(MID(D$23,5,4)&amp;$A26,Lista_Ubigeo!$J:$K,2,0)," ")</f>
        <v>CHURUJA</v>
      </c>
      <c r="E26" s="12" t="str">
        <f>IFERROR(VLOOKUP(MID(E$23,5,4)&amp;$A26,Lista_Ubigeo!$J:$K,2,0)," ")</f>
        <v>RIO SANTIAGO</v>
      </c>
      <c r="F26" s="12" t="str">
        <f>IFERROR(VLOOKUP(MID(F$23,5,4)&amp;$A26,Lista_Ubigeo!$J:$K,2,0)," ")</f>
        <v>COCABAMBA</v>
      </c>
      <c r="G26" s="12" t="str">
        <f>IFERROR(VLOOKUP(MID(G$23,5,4)&amp;$A26,Lista_Ubigeo!$J:$K,2,0)," ")</f>
        <v>COCHAMAL</v>
      </c>
      <c r="H26" s="12" t="str">
        <f>IFERROR(VLOOKUP(MID(H$23,5,4)&amp;$A26,Lista_Ubigeo!$J:$K,2,0)," ")</f>
        <v>CUMBA</v>
      </c>
      <c r="I26" s="12" t="str">
        <f>IFERROR(VLOOKUP(MID(I$23,5,4)&amp;$A26,Lista_Ubigeo!$J:$K,2,0)," ")</f>
        <v>COLCABAMBA</v>
      </c>
      <c r="J26" s="12" t="str">
        <f>IFERROR(VLOOKUP(MID(J$23,5,4)&amp;$A26,Lista_Ubigeo!$J:$K,2,0)," ")</f>
        <v>HUACLLAN</v>
      </c>
      <c r="K26" s="12" t="str">
        <f>IFERROR(VLOOKUP(MID(K$23,5,4)&amp;$A26,Lista_Ubigeo!$J:$K,2,0)," ")</f>
        <v>CHACCHO</v>
      </c>
      <c r="L26" s="12" t="str">
        <f>IFERROR(VLOOKUP(MID(L$23,5,4)&amp;$A26,Lista_Ubigeo!$J:$K,2,0)," ")</f>
        <v xml:space="preserve"> </v>
      </c>
      <c r="M26" s="12" t="str">
        <f>IFERROR(VLOOKUP(MID(M$23,5,4)&amp;$A26,Lista_Ubigeo!$J:$K,2,0)," ")</f>
        <v>ANTONIO RAYMONDI</v>
      </c>
      <c r="N26" s="12" t="str">
        <f>IFERROR(VLOOKUP(MID(N$23,5,4)&amp;$A26,Lista_Ubigeo!$J:$K,2,0)," ")</f>
        <v>AMASHCA</v>
      </c>
      <c r="O26" s="12" t="str">
        <f>IFERROR(VLOOKUP(MID(O$23,5,4)&amp;$A26,Lista_Ubigeo!$J:$K,2,0)," ")</f>
        <v>YAUYA</v>
      </c>
      <c r="P26" s="12" t="str">
        <f>IFERROR(VLOOKUP(MID(P$23,5,4)&amp;$A26,Lista_Ubigeo!$J:$K,2,0)," ")</f>
        <v>COMANDANTE NOEL</v>
      </c>
      <c r="Q26" s="12" t="str">
        <f>IFERROR(VLOOKUP(MID(Q$23,5,4)&amp;$A26,Lista_Ubigeo!$J:$K,2,0)," ")</f>
        <v>BAMBAS</v>
      </c>
      <c r="R26" s="12" t="str">
        <f>IFERROR(VLOOKUP(MID(R$23,5,4)&amp;$A26,Lista_Ubigeo!$J:$K,2,0)," ")</f>
        <v>CAJAY</v>
      </c>
      <c r="S26" s="12" t="str">
        <f>IFERROR(VLOOKUP(MID(S$23,5,4)&amp;$A26,Lista_Ubigeo!$J:$K,2,0)," ")</f>
        <v>CULEBRAS</v>
      </c>
      <c r="T26" s="12" t="str">
        <f>IFERROR(VLOOKUP(MID(T$23,5,4)&amp;$A26,Lista_Ubigeo!$J:$K,2,0)," ")</f>
        <v>HUATA</v>
      </c>
      <c r="U26" s="12" t="str">
        <f>IFERROR(VLOOKUP(MID(U$23,5,4)&amp;$A26,Lista_Ubigeo!$J:$K,2,0)," ")</f>
        <v>ELEAZAR GUZMAN BARRON</v>
      </c>
      <c r="V26" s="12" t="str">
        <f>IFERROR(VLOOKUP(MID(V$23,5,4)&amp;$A26,Lista_Ubigeo!$J:$K,2,0)," ")</f>
        <v>CAJAMARQUILLA</v>
      </c>
      <c r="W26" s="12" t="str">
        <f>IFERROR(VLOOKUP(MID(W$23,5,4)&amp;$A26,Lista_Ubigeo!$J:$K,2,0)," ")</f>
        <v>CONCHUCOS</v>
      </c>
      <c r="X26" s="12" t="str">
        <f>IFERROR(VLOOKUP(MID(X$23,5,4)&amp;$A26,Lista_Ubigeo!$J:$K,2,0)," ")</f>
        <v>PAROBAMBA</v>
      </c>
      <c r="Y26" s="12" t="str">
        <f>IFERROR(VLOOKUP(MID(Y$23,5,4)&amp;$A26,Lista_Ubigeo!$J:$K,2,0)," ")</f>
        <v>COTAPARACO</v>
      </c>
      <c r="Z26" s="12" t="str">
        <f>IFERROR(VLOOKUP(MID(Z$23,5,4)&amp;$A26,Lista_Ubigeo!$J:$K,2,0)," ")</f>
        <v>COISHCO</v>
      </c>
      <c r="AA26" s="12" t="str">
        <f>IFERROR(VLOOKUP(MID(AA$23,5,4)&amp;$A26,Lista_Ubigeo!$J:$K,2,0)," ")</f>
        <v>ALFONSO UGARTE</v>
      </c>
      <c r="AB26" s="12" t="str">
        <f>IFERROR(VLOOKUP(MID(AB$23,5,4)&amp;$A26,Lista_Ubigeo!$J:$K,2,0)," ")</f>
        <v>MANCOS</v>
      </c>
      <c r="AC26" s="12" t="str">
        <f>IFERROR(VLOOKUP(MID(AC$23,5,4)&amp;$A26,Lista_Ubigeo!$J:$K,2,0)," ")</f>
        <v>CIRCA</v>
      </c>
      <c r="AD26" s="12" t="str">
        <f>IFERROR(VLOOKUP(MID(AD$23,5,4)&amp;$A26,Lista_Ubigeo!$J:$K,2,0)," ")</f>
        <v>CHIARA</v>
      </c>
      <c r="AE26" s="12" t="str">
        <f>IFERROR(VLOOKUP(MID(AE$23,5,4)&amp;$A26,Lista_Ubigeo!$J:$K,2,0)," ")</f>
        <v>HUAQUIRCA</v>
      </c>
      <c r="AF26" s="12" t="str">
        <f>IFERROR(VLOOKUP(MID(AF$23,5,4)&amp;$A26,Lista_Ubigeo!$J:$K,2,0)," ")</f>
        <v>CARAYBAMBA</v>
      </c>
      <c r="AG26" s="12" t="str">
        <f>IFERROR(VLOOKUP(MID(AG$23,5,4)&amp;$A26,Lista_Ubigeo!$J:$K,2,0)," ")</f>
        <v>COYLLURQUI</v>
      </c>
      <c r="AH26" s="12" t="str">
        <f>IFERROR(VLOOKUP(MID(AH$23,5,4)&amp;$A26,Lista_Ubigeo!$J:$K,2,0)," ")</f>
        <v>COCHARCAS</v>
      </c>
      <c r="AI26" s="12" t="str">
        <f>IFERROR(VLOOKUP(MID(AI$23,5,4)&amp;$A26,Lista_Ubigeo!$J:$K,2,0)," ")</f>
        <v>GAMARRA</v>
      </c>
      <c r="AJ26" s="12" t="str">
        <f>IFERROR(VLOOKUP(MID(AJ$23,5,4)&amp;$A26,Lista_Ubigeo!$J:$K,2,0)," ")</f>
        <v>CAYMA</v>
      </c>
      <c r="AK26" s="12" t="str">
        <f>IFERROR(VLOOKUP(MID(AK$23,5,4)&amp;$A26,Lista_Ubigeo!$J:$K,2,0)," ")</f>
        <v>MARIANO NICOLAS VALCARCEL</v>
      </c>
      <c r="AL26" s="12" t="str">
        <f>IFERROR(VLOOKUP(MID(AL$23,5,4)&amp;$A26,Lista_Ubigeo!$J:$K,2,0)," ")</f>
        <v>ATICO</v>
      </c>
      <c r="AM26" s="12" t="str">
        <f>IFERROR(VLOOKUP(MID(AM$23,5,4)&amp;$A26,Lista_Ubigeo!$J:$K,2,0)," ")</f>
        <v>AYO</v>
      </c>
      <c r="AN26" s="12" t="str">
        <f>IFERROR(VLOOKUP(MID(AN$23,5,4)&amp;$A26,Lista_Ubigeo!$J:$K,2,0)," ")</f>
        <v>CABANACONDE</v>
      </c>
      <c r="AO26" s="12" t="str">
        <f>IFERROR(VLOOKUP(MID(AO$23,5,4)&amp;$A26,Lista_Ubigeo!$J:$K,2,0)," ")</f>
        <v>CAYARANI</v>
      </c>
      <c r="AP26" s="12" t="str">
        <f>IFERROR(VLOOKUP(MID(AP$23,5,4)&amp;$A26,Lista_Ubigeo!$J:$K,2,0)," ")</f>
        <v>DEAN VALDIVIA</v>
      </c>
      <c r="AQ26" s="12" t="str">
        <f>IFERROR(VLOOKUP(MID(AQ$23,4,4)&amp;$A26,Lista_Ubigeo!$J:$K,2,0)," ")</f>
        <v>CHARCANA</v>
      </c>
      <c r="AR26" s="12" t="str">
        <f>IFERROR(VLOOKUP(MID(AR$23,5,4)&amp;$A26,Lista_Ubigeo!$J:$K,2,0)," ")</f>
        <v>ACOS VINCHOS</v>
      </c>
      <c r="AS26" s="12" t="str">
        <f>IFERROR(VLOOKUP(MID(AS$23,5,4)&amp;$A26,Lista_Ubigeo!$J:$K,2,0)," ")</f>
        <v>LOS MOROCHUCOS</v>
      </c>
      <c r="AT26" s="12" t="str">
        <f>IFERROR(VLOOKUP(MID(AT$23,5,4)&amp;$A26,Lista_Ubigeo!$J:$K,2,0)," ")</f>
        <v>SACSAMARCA</v>
      </c>
      <c r="AU26" s="12" t="str">
        <f>IFERROR(VLOOKUP(MID(AU$23,5,4)&amp;$A26,Lista_Ubigeo!$J:$K,2,0)," ")</f>
        <v>HUAMANGUILLA</v>
      </c>
      <c r="AV26" s="12" t="str">
        <f>IFERROR(VLOOKUP(MID(AV$23,5,4)&amp;$A26,Lista_Ubigeo!$J:$K,2,0)," ")</f>
        <v>AYNA</v>
      </c>
      <c r="AW26" s="12" t="str">
        <f>IFERROR(VLOOKUP(MID(AW$23,5,4)&amp;$A26,Lista_Ubigeo!$J:$K,2,0)," ")</f>
        <v>CABANA</v>
      </c>
      <c r="AX26" s="12" t="str">
        <f>IFERROR(VLOOKUP(MID(AX$23,5,4)&amp;$A26,Lista_Ubigeo!$J:$K,2,0)," ")</f>
        <v>CORONEL CASTAÑEDA</v>
      </c>
      <c r="AY26" s="12" t="str">
        <f>IFERROR(VLOOKUP(MID(AY$23,5,4)&amp;$A26,Lista_Ubigeo!$J:$K,2,0)," ")</f>
        <v>CORCULLA</v>
      </c>
      <c r="AZ26" s="12" t="str">
        <f>IFERROR(VLOOKUP(MID(AZ$23,5,4)&amp;$A26,Lista_Ubigeo!$J:$K,2,0)," ")</f>
        <v>CHALCOS</v>
      </c>
      <c r="BA26" s="12" t="str">
        <f>IFERROR(VLOOKUP(MID(BA$23,5,4)&amp;$A26,Lista_Ubigeo!$J:$K,2,0)," ")</f>
        <v>APONGO</v>
      </c>
      <c r="BB26" s="12" t="str">
        <f>IFERROR(VLOOKUP(MID(BB$23,5,4)&amp;$A26,Lista_Ubigeo!$J:$K,2,0)," ")</f>
        <v>CARHUANCA</v>
      </c>
      <c r="BC26" s="12" t="str">
        <f>IFERROR(VLOOKUP(MID(BC$23,5,4)&amp;$A26,Lista_Ubigeo!$J:$K,2,0)," ")</f>
        <v>CHETILLA</v>
      </c>
      <c r="BD26" s="12" t="str">
        <f>IFERROR(VLOOKUP(MID(BD$23,5,4)&amp;$A26,Lista_Ubigeo!$J:$K,2,0)," ")</f>
        <v>CONDEBAMBA</v>
      </c>
      <c r="BE26" s="12" t="str">
        <f>IFERROR(VLOOKUP(MID(BE$23,5,4)&amp;$A26,Lista_Ubigeo!$J:$K,2,0)," ")</f>
        <v>CORTEGANA</v>
      </c>
      <c r="BF26" s="12" t="str">
        <f>IFERROR(VLOOKUP(MID(BF$23,5,4)&amp;$A26,Lista_Ubigeo!$J:$K,2,0)," ")</f>
        <v>CHADIN</v>
      </c>
      <c r="BG26" s="12" t="str">
        <f>IFERROR(VLOOKUP(MID(BG$23,5,4)&amp;$A26,Lista_Ubigeo!$J:$K,2,0)," ")</f>
        <v>CUPISNIQUE</v>
      </c>
      <c r="BH26" s="12" t="str">
        <f>IFERROR(VLOOKUP(MID(BH$23,5,4)&amp;$A26,Lista_Ubigeo!$J:$K,2,0)," ")</f>
        <v>CHOROS</v>
      </c>
      <c r="BI26" s="12" t="str">
        <f>IFERROR(VLOOKUP(MID(BI$23,5,4)&amp;$A26,Lista_Ubigeo!$J:$K,2,0)," ")</f>
        <v>HUALGAYOC</v>
      </c>
      <c r="BJ26" s="12" t="str">
        <f>IFERROR(VLOOKUP(MID(BJ$23,5,4)&amp;$A26,Lista_Ubigeo!$J:$K,2,0)," ")</f>
        <v>CHONTALI</v>
      </c>
      <c r="BK26" s="12" t="str">
        <f>IFERROR(VLOOKUP(MID(BK$23,5,4)&amp;$A26,Lista_Ubigeo!$J:$K,2,0)," ")</f>
        <v>HUARANGO</v>
      </c>
      <c r="BL26" s="12" t="str">
        <f>IFERROR(VLOOKUP(MID(BL$23,5,4)&amp;$A26,Lista_Ubigeo!$J:$K,2,0)," ")</f>
        <v>EDUARDO VILLANUEVA</v>
      </c>
      <c r="BM26" s="12" t="str">
        <f>IFERROR(VLOOKUP(MID(BM$23,5,4)&amp;$A26,Lista_Ubigeo!$J:$K,2,0)," ")</f>
        <v>CALQUIS</v>
      </c>
      <c r="BN26" s="12" t="str">
        <f>IFERROR(VLOOKUP(MID(BN$23,5,4)&amp;$A26,Lista_Ubigeo!$J:$K,2,0)," ")</f>
        <v>SAN LUIS</v>
      </c>
      <c r="BO26" s="12" t="str">
        <f>IFERROR(VLOOKUP(MID(BO$23,5,4)&amp;$A26,Lista_Ubigeo!$J:$K,2,0)," ")</f>
        <v>CATACHE</v>
      </c>
      <c r="BP26" s="12" t="str">
        <f>IFERROR(VLOOKUP(MID(BP$23,5,4)&amp;$A26,Lista_Ubigeo!$J:$K,2,0)," ")</f>
        <v>CARMEN DE LA LEGUA REYNOSO</v>
      </c>
      <c r="BQ26" s="12" t="str">
        <f>IFERROR(VLOOKUP(MID(BQ$23,5,4)&amp;$A26,Lista_Ubigeo!$J:$K,2,0)," ")</f>
        <v>POROY</v>
      </c>
      <c r="BR26" s="12" t="str">
        <f>IFERROR(VLOOKUP(MID(BR$23,5,4)&amp;$A26,Lista_Ubigeo!$J:$K,2,0)," ")</f>
        <v>ACOS</v>
      </c>
      <c r="BS26" s="12" t="str">
        <f>IFERROR(VLOOKUP(MID(BS$23,5,4)&amp;$A26,Lista_Ubigeo!$J:$K,2,0)," ")</f>
        <v>CACHIMAYO</v>
      </c>
      <c r="BT26" s="12" t="str">
        <f>IFERROR(VLOOKUP(MID(BT$23,5,4)&amp;$A26,Lista_Ubigeo!$J:$K,2,0)," ")</f>
        <v>LAMAY</v>
      </c>
      <c r="BU26" s="12" t="str">
        <f>IFERROR(VLOOKUP(MID(BU$23,5,4)&amp;$A26,Lista_Ubigeo!$J:$K,2,0)," ")</f>
        <v>KUNTURKANKI</v>
      </c>
      <c r="BV26" s="12" t="str">
        <f>IFERROR(VLOOKUP(MID(BV$23,5,4)&amp;$A26,Lista_Ubigeo!$J:$K,2,0)," ")</f>
        <v>COMBAPATA</v>
      </c>
      <c r="BW26" s="12" t="str">
        <f>IFERROR(VLOOKUP(MID(BW$23,5,4)&amp;$A26,Lista_Ubigeo!$J:$K,2,0)," ")</f>
        <v>CHAMACA</v>
      </c>
      <c r="BX26" s="12" t="str">
        <f>IFERROR(VLOOKUP(MID(BX$23,5,4)&amp;$A26,Lista_Ubigeo!$J:$K,2,0)," ")</f>
        <v>COPORAQUE</v>
      </c>
      <c r="BY26" s="12" t="str">
        <f>IFERROR(VLOOKUP(MID(BY$23,4,4)&amp;$A26,Lista_Ubigeo!$J:$K,2,0)," ")</f>
        <v>HUAYOPATA</v>
      </c>
      <c r="BZ26" s="12" t="str">
        <f>IFERROR(VLOOKUP(MID(BZ$23,5,4)&amp;$A26,Lista_Ubigeo!$J:$K,2,0)," ")</f>
        <v>CCAPI</v>
      </c>
      <c r="CA26" s="12" t="str">
        <f>IFERROR(VLOOKUP(MID(CA$23,5,4)&amp;$A26,Lista_Ubigeo!$J:$K,2,0)," ")</f>
        <v>CHALLABAMBA</v>
      </c>
      <c r="CB26" s="12" t="str">
        <f>IFERROR(VLOOKUP(MID(CB$23,5,4)&amp;$A26,Lista_Ubigeo!$J:$K,2,0)," ")</f>
        <v>CAMANTI</v>
      </c>
      <c r="CC26" s="12" t="str">
        <f>IFERROR(VLOOKUP(MID(CC$23,5,4)&amp;$A26,Lista_Ubigeo!$J:$K,2,0)," ")</f>
        <v>HUAYLLABAMBA</v>
      </c>
      <c r="CD26" s="12" t="str">
        <f>IFERROR(VLOOKUP(MID(CD$23,5,4)&amp;$A26,Lista_Ubigeo!$J:$K,2,0)," ")</f>
        <v>ACORIA</v>
      </c>
      <c r="CE26" s="12" t="str">
        <f>IFERROR(VLOOKUP(MID(CE$23,5,4)&amp;$A26,Lista_Ubigeo!$J:$K,2,0)," ")</f>
        <v>ANTA</v>
      </c>
      <c r="CF26" s="12" t="str">
        <f>IFERROR(VLOOKUP(MID(CF$23,5,4)&amp;$A26,Lista_Ubigeo!$J:$K,2,0)," ")</f>
        <v>CALLANMARCA</v>
      </c>
      <c r="CG26" s="12" t="str">
        <f>IFERROR(VLOOKUP(MID(CG$23,5,4)&amp;$A26,Lista_Ubigeo!$J:$K,2,0)," ")</f>
        <v>AURAHUA</v>
      </c>
      <c r="CH26" s="12" t="str">
        <f>IFERROR(VLOOKUP(MID(CH$23,5,4)&amp;$A26,Lista_Ubigeo!$J:$K,2,0)," ")</f>
        <v>CHINCHIHUASI</v>
      </c>
      <c r="CI26" s="12" t="str">
        <f>IFERROR(VLOOKUP(MID(CI$23,5,4)&amp;$A26,Lista_Ubigeo!$J:$K,2,0)," ")</f>
        <v>CORDOVA</v>
      </c>
      <c r="CJ26" s="12" t="str">
        <f>IFERROR(VLOOKUP(MID(CJ$23,5,4)&amp;$A26,Lista_Ubigeo!$J:$K,2,0)," ")</f>
        <v>ACRAQUIA</v>
      </c>
      <c r="CK26" s="12" t="str">
        <f>IFERROR(VLOOKUP(MID(CK$23,5,4)&amp;$A26,Lista_Ubigeo!$J:$K,2,0)," ")</f>
        <v>CHINCHAO</v>
      </c>
      <c r="CL26" s="12" t="str">
        <f>IFERROR(VLOOKUP(MID(CL$23,5,4)&amp;$A26,Lista_Ubigeo!$J:$K,2,0)," ")</f>
        <v>COLPAS</v>
      </c>
      <c r="CM26" s="12" t="str">
        <f>IFERROR(VLOOKUP(MID(CM$23,5,4)&amp;$A34,Lista_Ubigeo!$J:$K,2,0)," ")</f>
        <v>MARIAS</v>
      </c>
      <c r="CN26" s="12" t="str">
        <f>IFERROR(VLOOKUP(MID(CN$23,5,4)&amp;$A26,Lista_Ubigeo!$J:$K,2,0)," ")</f>
        <v>COCHABAMBA</v>
      </c>
      <c r="CO26" s="12" t="str">
        <f>IFERROR(VLOOKUP(MID(CO$23,5,4)&amp;$A26,Lista_Ubigeo!$J:$K,2,0)," ")</f>
        <v>CHAVIN DE PARIARCA</v>
      </c>
      <c r="CP26" s="12" t="str">
        <f>IFERROR(VLOOKUP(MID(CP$23,5,4)&amp;$A26,Lista_Ubigeo!$J:$K,2,0)," ")</f>
        <v>HERMILIO VALDIZAN</v>
      </c>
      <c r="CQ26" s="12" t="str">
        <f>IFERROR(VLOOKUP(MID(CQ$23,5,4)&amp;$A26,Lista_Ubigeo!$J:$K,2,0)," ")</f>
        <v>SAN BUENAVENTURA</v>
      </c>
      <c r="CR26" s="12" t="str">
        <f>IFERROR(VLOOKUP(MID(CR$23,5,4)&amp;$A26,Lista_Ubigeo!$J:$K,2,0)," ")</f>
        <v>MOLINO</v>
      </c>
      <c r="CS26" s="12" t="str">
        <f>IFERROR(VLOOKUP(MID(CS$23,5,4)&amp;$A26,Lista_Ubigeo!$J:$K,2,0)," ")</f>
        <v>HONORIA</v>
      </c>
      <c r="CT26" s="12" t="str">
        <f>IFERROR(VLOOKUP(MID(CT$23,5,4)&amp;$A26,Lista_Ubigeo!$J:$K,2,0)," ")</f>
        <v>JIVIA</v>
      </c>
      <c r="CU26" s="12" t="str">
        <f>IFERROR(VLOOKUP(MID(CU$23,5,4)&amp;$A26,Lista_Ubigeo!$J:$K,2,0)," ")</f>
        <v>CHACABAMBA</v>
      </c>
      <c r="CV26" s="12" t="str">
        <f>IFERROR(VLOOKUP(MID(CV$23,5,4)&amp;$A26,Lista_Ubigeo!$J:$K,2,0)," ")</f>
        <v>LOS AQUIJES</v>
      </c>
      <c r="CW26" s="12" t="str">
        <f>IFERROR(VLOOKUP(MID(CW$23,5,4)&amp;$A26,Lista_Ubigeo!$J:$K,2,0)," ")</f>
        <v>CHAVIN</v>
      </c>
      <c r="CX26" s="12" t="str">
        <f>IFERROR(VLOOKUP(MID(CX$23,5,4)&amp;$A26,Lista_Ubigeo!$J:$K,2,0)," ")</f>
        <v>EL INGENIO</v>
      </c>
      <c r="CY26" s="12" t="str">
        <f>IFERROR(VLOOKUP(MID(CY$23,5,4)&amp;$A26,Lista_Ubigeo!$J:$K,2,0)," ")</f>
        <v>RIO GRANDE</v>
      </c>
      <c r="CZ26" s="12" t="str">
        <f>IFERROR(VLOOKUP(MID(CZ$23,5,4)&amp;$A26,Lista_Ubigeo!$J:$K,2,0)," ")</f>
        <v>HUMAY</v>
      </c>
      <c r="DA26" s="12" t="str">
        <f>IFERROR(VLOOKUP(MID(DA$23,5,4)&amp;$A26,Lista_Ubigeo!$J:$K,2,0)," ")</f>
        <v xml:space="preserve"> </v>
      </c>
      <c r="DB26" s="12" t="str">
        <f>IFERROR(VLOOKUP(MID(DB$23,5,4)&amp;$A26,Lista_Ubigeo!$J:$K,2,0)," ")</f>
        <v>ANDAMARCA</v>
      </c>
      <c r="DC26" s="12" t="str">
        <f>IFERROR(VLOOKUP(MID(DC$23,5,4)&amp;$A26,Lista_Ubigeo!$J:$K,2,0)," ")</f>
        <v>PICHANAQUI</v>
      </c>
      <c r="DD26" s="12" t="str">
        <f>IFERROR(VLOOKUP(MID(DD$23,5,4)&amp;$A26,Lista_Ubigeo!$J:$K,2,0)," ")</f>
        <v>APATA</v>
      </c>
      <c r="DE26" s="12" t="str">
        <f>IFERROR(VLOOKUP(MID(DE$23,5,4)&amp;$A26,Lista_Ubigeo!$J:$K,2,0)," ")</f>
        <v>ONDORES</v>
      </c>
      <c r="DF26" s="12" t="str">
        <f>IFERROR(VLOOKUP(MID(DF$23,5,4)&amp;$A26,Lista_Ubigeo!$J:$K,2,0)," ")</f>
        <v>LLAYLLA</v>
      </c>
      <c r="DG26" s="12" t="str">
        <f>IFERROR(VLOOKUP(MID(DG$23,5,4)&amp;$A26,Lista_Ubigeo!$J:$K,2,0)," ")</f>
        <v>HUARICOLCA</v>
      </c>
      <c r="DH26" s="12" t="str">
        <f>IFERROR(VLOOKUP(MID(DH$23,5,4)&amp;$A26,Lista_Ubigeo!$J:$K,2,0)," ")</f>
        <v>HUAY-HUAY</v>
      </c>
      <c r="DI26" s="12" t="str">
        <f>IFERROR(VLOOKUP(MID(DI$23,5,4)&amp;$A26,Lista_Ubigeo!$J:$K,2,0)," ")</f>
        <v>CHONGOS BAJO</v>
      </c>
      <c r="DJ26" s="12" t="str">
        <f>IFERROR(VLOOKUP(MID(DJ$23,5,4)&amp;$A26,Lista_Ubigeo!$J:$K,2,0)," ")</f>
        <v>FLORENCIA DE MORA</v>
      </c>
      <c r="DK26" s="12" t="str">
        <f>IFERROR(VLOOKUP(MID(DK$23,5,4)&amp;$A26,Lista_Ubigeo!$J:$K,2,0)," ")</f>
        <v>CHOCOPE</v>
      </c>
      <c r="DL26" s="12" t="str">
        <f>IFERROR(VLOOKUP(MID(DL$23,5,4)&amp;$A26,Lista_Ubigeo!$J:$K,2,0)," ")</f>
        <v>CONDORMARCA</v>
      </c>
      <c r="DM26" s="12" t="str">
        <f>IFERROR(VLOOKUP(MID(DM$23,5,4)&amp;$A26,Lista_Ubigeo!$J:$K,2,0)," ")</f>
        <v>PUEBLO NUEVO</v>
      </c>
      <c r="DN26" s="12" t="str">
        <f>IFERROR(VLOOKUP(MID(DN$23,5,4)&amp;$A26,Lista_Ubigeo!$J:$K,2,0)," ")</f>
        <v>CARABAMBA</v>
      </c>
      <c r="DO26" s="12" t="str">
        <f>IFERROR(VLOOKUP(MID(DO$23,5,4)&amp;$A27,Lista_Ubigeo!$J:$K,2,0)," ")</f>
        <v>CHARAT</v>
      </c>
      <c r="DP26" s="12" t="str">
        <f>IFERROR(VLOOKUP(MID(DP$23,5,4)&amp;$A26,Lista_Ubigeo!$J:$K,2,0)," ")</f>
        <v>JEQUETEPEQUE</v>
      </c>
      <c r="DQ26" s="12" t="str">
        <f>IFERROR(VLOOKUP(MID(DQ$23,5,4)&amp;$A26,Lista_Ubigeo!$J:$K,2,0)," ")</f>
        <v>CHILLIA</v>
      </c>
      <c r="DR26" s="12" t="str">
        <f>IFERROR(VLOOKUP(MID(DR$23,5,4)&amp;$A26,Lista_Ubigeo!$J:$K,2,0)," ")</f>
        <v>COCHORCO</v>
      </c>
      <c r="DS26" s="12" t="str">
        <f>IFERROR(VLOOKUP(MID(DS$23,5,4)&amp;$A26,Lista_Ubigeo!$J:$K,2,0)," ")</f>
        <v>CACHICADAN</v>
      </c>
      <c r="DT26" s="12" t="str">
        <f>IFERROR(VLOOKUP(MID(DT$23,5,4)&amp;$A26,Lista_Ubigeo!$J:$K,2,0)," ")</f>
        <v>MARMOT</v>
      </c>
      <c r="DU26" s="12" t="str">
        <f>IFERROR(VLOOKUP(MID(DU$23,5,4)&amp;$A26,Lista_Ubigeo!$J:$K,2,0)," ")</f>
        <v>GUADALUPITO</v>
      </c>
      <c r="DV26" s="12" t="str">
        <f>IFERROR(VLOOKUP(MID(DV$23,5,4)&amp;$A26,Lista_Ubigeo!$J:$K,2,0)," ")</f>
        <v>ETEN</v>
      </c>
      <c r="DW26" s="12" t="str">
        <f>IFERROR(VLOOKUP(MID(DW$23,5,4)&amp;$A26,Lista_Ubigeo!$J:$K,2,0)," ")</f>
        <v>INCAHUASI</v>
      </c>
      <c r="DX26" s="12" t="str">
        <f>IFERROR(VLOOKUP(MID(DX$23,5,4)&amp;$A26,Lista_Ubigeo!$J:$K,2,0)," ")</f>
        <v>ILLIMO</v>
      </c>
      <c r="DY26" s="12" t="str">
        <f>IFERROR(VLOOKUP(MID(DY$23,5,4)&amp;$A26,Lista_Ubigeo!$J:$K,2,0)," ")</f>
        <v>ATE</v>
      </c>
      <c r="DZ26" s="12" t="str">
        <f>IFERROR(VLOOKUP(MID(DZ$23,5,4)&amp;$A26,Lista_Ubigeo!$J:$K,2,0)," ")</f>
        <v>PATIVILCA</v>
      </c>
      <c r="EA26" s="12" t="str">
        <f>IFERROR(VLOOKUP(MID(EA$23,5,4)&amp;$A26,Lista_Ubigeo!$J:$K,2,0)," ")</f>
        <v>GORGOR</v>
      </c>
      <c r="EB26" s="12" t="str">
        <f>IFERROR(VLOOKUP(MID(EB$23,5,4)&amp;$A26,Lista_Ubigeo!$J:$K,2,0)," ")</f>
        <v>HUAMANTANGA</v>
      </c>
      <c r="EC26" s="12" t="str">
        <f>IFERROR(VLOOKUP(MID(EC$23,5,4)&amp;$A26,Lista_Ubigeo!$J:$K,2,0)," ")</f>
        <v>CALANGO</v>
      </c>
      <c r="ED26" s="12" t="str">
        <f>IFERROR(VLOOKUP(MID(ED$23,5,4)&amp;$A26,Lista_Ubigeo!$J:$K,2,0)," ")</f>
        <v>ATAVILLOS BAJO</v>
      </c>
      <c r="EE26" s="12" t="str">
        <f>IFERROR(VLOOKUP(MID(EE$23,5,4)&amp;$A26,Lista_Ubigeo!$J:$K,2,0)," ")</f>
        <v>CALLAHUANCA</v>
      </c>
      <c r="EF26" s="12" t="str">
        <f>IFERROR(VLOOKUP(MID(EF$23,5,4)&amp;$A26,Lista_Ubigeo!$J:$K,2,0)," ")</f>
        <v>CALETA DE CARQUIN</v>
      </c>
      <c r="EG26" s="12" t="str">
        <f>IFERROR(VLOOKUP(MID(EG$23,5,4)&amp;$A26,Lista_Ubigeo!$J:$K,2,0)," ")</f>
        <v>CAUJUL</v>
      </c>
      <c r="EH26" s="12" t="str">
        <f>IFERROR(VLOOKUP(MID(EH$23,5,4)&amp;$A26,Lista_Ubigeo!$J:$K,2,0)," ")</f>
        <v>AYAUCA</v>
      </c>
      <c r="EI26" s="12" t="str">
        <f>IFERROR(VLOOKUP(MID(EI$23,5,4)&amp;$A26,Lista_Ubigeo!$J:$K,2,0)," ")</f>
        <v>FERNANDO LORES</v>
      </c>
      <c r="EJ26" s="12" t="str">
        <f>IFERROR(VLOOKUP(MID(EJ$23,5,4)&amp;$A28,Lista_Ubigeo!$J:$K,2,0)," ")</f>
        <v>JEBEROS</v>
      </c>
      <c r="EK26" s="12" t="str">
        <f>IFERROR(VLOOKUP(MID(EK$23,5,4)&amp;$A26,Lista_Ubigeo!$J:$K,2,0)," ")</f>
        <v>TIGRE</v>
      </c>
      <c r="EL26" s="12" t="str">
        <f>IFERROR(VLOOKUP(MID(EL$23,5,4)&amp;$A26,Lista_Ubigeo!$J:$K,2,0)," ")</f>
        <v>YAVARI</v>
      </c>
      <c r="EM26" s="12" t="str">
        <f>IFERROR(VLOOKUP(MID(EM$23,5,4)&amp;$A26,Lista_Ubigeo!$J:$K,2,0)," ")</f>
        <v>CAPELO</v>
      </c>
      <c r="EN26" s="12" t="str">
        <f>IFERROR(VLOOKUP(MID(EN$23,5,4)&amp;$A26,Lista_Ubigeo!$J:$K,2,0)," ")</f>
        <v>PADRE MARQUEZ</v>
      </c>
      <c r="EO26" s="12" t="str">
        <f>IFERROR(VLOOKUP(MID(EO$23,5,4)&amp;$A26,Lista_Ubigeo!$J:$K,2,0)," ")</f>
        <v>MANSERICHE</v>
      </c>
      <c r="EP26" s="12" t="str">
        <f>IFERROR(VLOOKUP(MID(EP$23,5,4)&amp;$A26,Lista_Ubigeo!$J:$K,2,0)," ")</f>
        <v>TENIENTE MANUEL CLAVERO</v>
      </c>
      <c r="EQ26" s="12" t="str">
        <f>IFERROR(VLOOKUP(MID(EQ$23,5,4)&amp;$A26,Lista_Ubigeo!$J:$K,2,0)," ")</f>
        <v>LAS PIEDRAS</v>
      </c>
      <c r="ER26" s="12" t="str">
        <f>IFERROR(VLOOKUP(MID(ER$23,5,4)&amp;$A26,Lista_Ubigeo!$J:$K,2,0)," ")</f>
        <v>MADRE DE DIOS</v>
      </c>
      <c r="ES26" s="12" t="str">
        <f>IFERROR(VLOOKUP(MID(ES$23,5,4)&amp;$A26,Lista_Ubigeo!$J:$K,2,0)," ")</f>
        <v>TAHUAMANU</v>
      </c>
      <c r="ET26" s="12" t="str">
        <f>IFERROR(VLOOKUP(MID(ET$23,5,4)&amp;$A26,Lista_Ubigeo!$J:$K,2,0)," ")</f>
        <v>CUCHUMBAYA</v>
      </c>
      <c r="EU26" s="12" t="str">
        <f>IFERROR(VLOOKUP(MID(EU$23,5,4)&amp;$A26,Lista_Ubigeo!$J:$K,2,0)," ")</f>
        <v>COALAQUE</v>
      </c>
      <c r="EV26" s="12" t="str">
        <f>IFERROR(VLOOKUP(MID(EV$23,5,4)&amp;$A26,Lista_Ubigeo!$J:$K,2,0)," ")</f>
        <v>PACOCHA</v>
      </c>
      <c r="EW26" s="12" t="str">
        <f>IFERROR(VLOOKUP(MID(EW$23,5,4)&amp;$A26,Lista_Ubigeo!$J:$K,2,0)," ")</f>
        <v>HUARIACA</v>
      </c>
      <c r="EX26" s="12" t="str">
        <f>IFERROR(VLOOKUP(MID(EX$23,5,4)&amp;$A26,Lista_Ubigeo!$J:$K,2,0)," ")</f>
        <v>GOYLLARISQUIZGA</v>
      </c>
      <c r="EY26" s="12" t="str">
        <f>IFERROR(VLOOKUP(MID(EY$23,5,4)&amp;$A26,Lista_Ubigeo!$J:$K,2,0)," ")</f>
        <v>HUANCABAMBA</v>
      </c>
      <c r="EZ26" s="12" t="str">
        <f>IFERROR(VLOOKUP(MID(EZ$23,5,4)&amp;$A28,Lista_Ubigeo!$J:$K,2,0)," ")</f>
        <v>CATACAOS</v>
      </c>
      <c r="FA26" s="12" t="str">
        <f>IFERROR(VLOOKUP(MID(FA$23,5,4)&amp;$A26,Lista_Ubigeo!$J:$K,2,0)," ")</f>
        <v>JILILI</v>
      </c>
      <c r="FB26" s="12" t="str">
        <f>IFERROR(VLOOKUP(MID(FB$23,5,4)&amp;$A26,Lista_Ubigeo!$J:$K,2,0)," ")</f>
        <v>EL CARMEN DE LA FRONTERA</v>
      </c>
      <c r="FC26" s="12" t="str">
        <f>IFERROR(VLOOKUP(MID(FC$23,5,4)&amp;$A26,Lista_Ubigeo!$J:$K,2,0)," ")</f>
        <v>CHALACO</v>
      </c>
      <c r="FD26" s="12" t="str">
        <f>IFERROR(VLOOKUP(MID(FD$23,5,4)&amp;$A26,Lista_Ubigeo!$J:$K,2,0)," ")</f>
        <v>ARENAL</v>
      </c>
      <c r="FE26" s="12" t="str">
        <f>IFERROR(VLOOKUP(MID(FE$23,5,4)&amp;$A26,Lista_Ubigeo!$J:$K,2,0)," ")</f>
        <v>IGNACIO ESCUDERO</v>
      </c>
      <c r="FF26" s="12" t="str">
        <f>IFERROR(VLOOKUP(MID(FF$23,5,4)&amp;$A26,Lista_Ubigeo!$J:$K,2,0)," ")</f>
        <v>LA BREA</v>
      </c>
      <c r="FG26" s="12" t="str">
        <f>IFERROR(VLOOKUP(MID(FG$23,5,4)&amp;$A26,Lista_Ubigeo!$J:$K,2,0)," ")</f>
        <v>BERNAL</v>
      </c>
      <c r="FH26" s="12" t="str">
        <f>IFERROR(VLOOKUP(MID(FH$23,5,4)&amp;$A26,Lista_Ubigeo!$J:$K,2,0)," ")</f>
        <v>AMANTANI</v>
      </c>
      <c r="FI26" s="12" t="str">
        <f>IFERROR(VLOOKUP(MID(FI$23,5,4)&amp;$A26,Lista_Ubigeo!$J:$K,2,0)," ")</f>
        <v>ARAPA</v>
      </c>
      <c r="FJ26" s="12" t="str">
        <f>IFERROR(VLOOKUP(MID(FJ$23,5,4)&amp;$A26,Lista_Ubigeo!$J:$K,2,0)," ")</f>
        <v>AYAPATA</v>
      </c>
      <c r="FK26" s="12" t="str">
        <f>IFERROR(VLOOKUP(MID(FK$23,5,4)&amp;$A26,Lista_Ubigeo!$J:$K,2,0)," ")</f>
        <v>HUACULLANI</v>
      </c>
      <c r="FL26" s="12" t="str">
        <f>IFERROR(VLOOKUP(MID(FL$23,5,4)&amp;$A26,Lista_Ubigeo!$J:$K,2,0)," ")</f>
        <v>PILCUYO</v>
      </c>
      <c r="FM26" s="12" t="str">
        <f>IFERROR(VLOOKUP(MID(FM$23,5,4)&amp;$A26,Lista_Ubigeo!$J:$K,2,0)," ")</f>
        <v>HUATASANI</v>
      </c>
      <c r="FN26" s="12" t="str">
        <f>IFERROR(VLOOKUP(MID(FN$23,5,4)&amp;$A26,Lista_Ubigeo!$J:$K,2,0)," ")</f>
        <v>CALAPUJA</v>
      </c>
      <c r="FO26" s="12" t="str">
        <f>IFERROR(VLOOKUP(MID(FO$23,5,4)&amp;$A26,Lista_Ubigeo!$J:$K,2,0)," ")</f>
        <v>CUPI</v>
      </c>
      <c r="FP26" s="12" t="str">
        <f>IFERROR(VLOOKUP(MID(FP$23,5,4)&amp;$A26,Lista_Ubigeo!$J:$K,2,0)," ")</f>
        <v>HUAYRAPATA</v>
      </c>
      <c r="FQ26" s="12" t="str">
        <f>IFERROR(VLOOKUP(MID(FQ$23,5,4)&amp;$A26,Lista_Ubigeo!$J:$K,2,0)," ")</f>
        <v>PEDRO VILCA APAZA</v>
      </c>
      <c r="FR26" s="12" t="str">
        <f>IFERROR(VLOOKUP(MID(FR$23,5,4)&amp;$A26,Lista_Ubigeo!$J:$K,2,0)," ")</f>
        <v>CABANILLAS</v>
      </c>
      <c r="FS26" s="12" t="str">
        <f>IFERROR(VLOOKUP(MID(FS$23,5,4)&amp;$A26,Lista_Ubigeo!$J:$K,2,0)," ")</f>
        <v>LIMBANI</v>
      </c>
      <c r="FT26" s="12" t="str">
        <f>IFERROR(VLOOKUP(MID(FT$23,5,4)&amp;$A26,Lista_Ubigeo!$J:$K,2,0)," ")</f>
        <v>COPANI</v>
      </c>
      <c r="FU26" s="12" t="str">
        <f>IFERROR(VLOOKUP(MID(FU$23,5,4)&amp;$A26,Lista_Ubigeo!$J:$K,2,0)," ")</f>
        <v>HABANA</v>
      </c>
      <c r="FV26" s="12" t="str">
        <f>IFERROR(VLOOKUP(MID(FV$23,5,4)&amp;$A26,Lista_Ubigeo!$J:$K,2,0)," ")</f>
        <v>BAJO BIAVO</v>
      </c>
      <c r="FW26" s="12" t="str">
        <f>IFERROR(VLOOKUP(MID(FW$23,5,4)&amp;$A26,Lista_Ubigeo!$J:$K,2,0)," ")</f>
        <v>SAN MARTIN</v>
      </c>
      <c r="FX26" s="12" t="str">
        <f>IFERROR(VLOOKUP(MID(FX$23,5,4)&amp;$A26,Lista_Ubigeo!$J:$K,2,0)," ")</f>
        <v>EL ESLABON</v>
      </c>
      <c r="FY26" s="12" t="str">
        <f>IFERROR(VLOOKUP(MID(FY$23,5,4)&amp;$A26,Lista_Ubigeo!$J:$K,2,0)," ")</f>
        <v>BARRANQUITA</v>
      </c>
      <c r="FZ26" s="12" t="str">
        <f>IFERROR(VLOOKUP(MID(FZ$23,5,4)&amp;$A26,Lista_Ubigeo!$J:$K,2,0)," ")</f>
        <v>HUICUNGO</v>
      </c>
      <c r="GA26" s="12" t="str">
        <f>IFERROR(VLOOKUP(MID(GA$23,5,4)&amp;$A26,Lista_Ubigeo!$J:$K,2,0)," ")</f>
        <v>CASPISAPA</v>
      </c>
      <c r="GB26" s="12" t="str">
        <f>IFERROR(VLOOKUP(MID(GB$23,5,4)&amp;$A26,Lista_Ubigeo!$J:$K,2,0)," ")</f>
        <v>ELIAS SOPLIN VARGAS</v>
      </c>
      <c r="GC26" s="12" t="str">
        <f>IFERROR(VLOOKUP(MID(GC$23,5,4)&amp;$A26,Lista_Ubigeo!$J:$K,2,0)," ")</f>
        <v>CACATACHI</v>
      </c>
      <c r="GD26" s="12" t="str">
        <f>IFERROR(VLOOKUP(MID(GD$23,5,4)&amp;$A26,Lista_Ubigeo!$J:$K,2,0)," ")</f>
        <v>POLVORA</v>
      </c>
      <c r="GE26" s="12" t="str">
        <f>IFERROR(VLOOKUP(MID(GE$23,5,4)&amp;$A26,Lista_Ubigeo!$J:$K,2,0)," ")</f>
        <v>CALANA</v>
      </c>
      <c r="GF26" s="12" t="str">
        <f>IFERROR(VLOOKUP(MID(GF$23,5,4)&amp;$A26,Lista_Ubigeo!$J:$K,2,0)," ")</f>
        <v>CAMILACA</v>
      </c>
      <c r="GG26" s="12" t="str">
        <f>IFERROR(VLOOKUP(MID(GG$23,5,4)&amp;$A26,Lista_Ubigeo!$J:$K,2,0)," ")</f>
        <v>ITE</v>
      </c>
      <c r="GH26" s="12" t="str">
        <f>IFERROR(VLOOKUP(MID(GH$23,5,4)&amp;$A26,Lista_Ubigeo!$J:$K,2,0)," ")</f>
        <v>ESTIQUE</v>
      </c>
      <c r="GI26" s="12" t="str">
        <f>IFERROR(VLOOKUP(MID(GI$23,5,4)&amp;$A26,Lista_Ubigeo!$J:$K,2,0)," ")</f>
        <v>LA CRUZ</v>
      </c>
      <c r="GJ26" s="12" t="str">
        <f>IFERROR(VLOOKUP(MID(GJ$23,5,4)&amp;$A26,Lista_Ubigeo!$J:$K,2,0)," ")</f>
        <v>CANOAS DE PUNTA SAL</v>
      </c>
      <c r="GK26" s="12" t="str">
        <f>IFERROR(VLOOKUP(MID(GK$23,5,4)&amp;$A26,Lista_Ubigeo!$J:$K,2,0)," ")</f>
        <v>MATAPALO</v>
      </c>
      <c r="GL26" s="12" t="str">
        <f>IFERROR(VLOOKUP(MID(GL$23,5,4)&amp;$A26,Lista_Ubigeo!$J:$K,2,0)," ")</f>
        <v>IPARIA</v>
      </c>
      <c r="GM26" s="12" t="str">
        <f>IFERROR(VLOOKUP(MID(GM$23,5,4)&amp;$A26,Lista_Ubigeo!$J:$K,2,0)," ")</f>
        <v>TAHUANIA</v>
      </c>
      <c r="GN26" s="12" t="str">
        <f>IFERROR(VLOOKUP(MID(GN$23,5,4)&amp;$A26,Lista_Ubigeo!$J:$K,2,0)," ")</f>
        <v>CURIMANA</v>
      </c>
      <c r="GO26" s="12" t="str">
        <f>IFERROR(VLOOKUP(MID(GO$23,5,4)&amp;$A26,Lista_Ubigeo!$J:$K,2,0)," ")</f>
        <v xml:space="preserve"> </v>
      </c>
      <c r="GP26" s="12" t="str">
        <f>IFERROR(VLOOKUP(MID(GP$23,5,4)&amp;$A26,Lista_Ubigeo!$J:$K,2,0)," ")</f>
        <v>ARAPA</v>
      </c>
    </row>
    <row r="27" spans="1:198" x14ac:dyDescent="0.2">
      <c r="A27" s="11" t="s">
        <v>422</v>
      </c>
      <c r="B27" s="12" t="str">
        <f>IFERROR(VLOOKUP(MID(B$23,5,4)&amp;$A27,Lista_Ubigeo!$J:$K,2,0)," ")</f>
        <v>CHETO</v>
      </c>
      <c r="C27" s="12" t="str">
        <f>IFERROR(VLOOKUP(MID(C$23,5,4)&amp;$A27,Lista_Ubigeo!$J:$K,2,0)," ")</f>
        <v>EL PARCO</v>
      </c>
      <c r="D27" s="12" t="str">
        <f>IFERROR(VLOOKUP(MID(D$23,5,4)&amp;$A27,Lista_Ubigeo!$J:$K,2,0)," ")</f>
        <v>COROSHA</v>
      </c>
      <c r="E27" s="12" t="str">
        <f>IFERROR(VLOOKUP(MID(E$23,5,4)&amp;$A27,Lista_Ubigeo!$J:$K,2,0)," ")</f>
        <v xml:space="preserve"> </v>
      </c>
      <c r="F27" s="12" t="str">
        <f>IFERROR(VLOOKUP(MID(F$23,5,4)&amp;$A27,Lista_Ubigeo!$J:$K,2,0)," ")</f>
        <v>COLCAMAR</v>
      </c>
      <c r="G27" s="12" t="str">
        <f>IFERROR(VLOOKUP(MID(G$23,5,4)&amp;$A27,Lista_Ubigeo!$J:$K,2,0)," ")</f>
        <v>HUAMBO</v>
      </c>
      <c r="H27" s="12" t="str">
        <f>IFERROR(VLOOKUP(MID(H$23,5,4)&amp;$A27,Lista_Ubigeo!$J:$K,2,0)," ")</f>
        <v>EL MILAGRO</v>
      </c>
      <c r="I27" s="12" t="str">
        <f>IFERROR(VLOOKUP(MID(I$23,5,4)&amp;$A27,Lista_Ubigeo!$J:$K,2,0)," ")</f>
        <v>HUANCHAY</v>
      </c>
      <c r="J27" s="12" t="str">
        <f>IFERROR(VLOOKUP(MID(J$23,5,4)&amp;$A27,Lista_Ubigeo!$J:$K,2,0)," ")</f>
        <v>LA MERCED</v>
      </c>
      <c r="K27" s="12" t="str">
        <f>IFERROR(VLOOKUP(MID(K$23,5,4)&amp;$A27,Lista_Ubigeo!$J:$K,2,0)," ")</f>
        <v>CHINGAS</v>
      </c>
      <c r="L27" s="12" t="str">
        <f>IFERROR(VLOOKUP(MID(L$23,5,4)&amp;$A27,Lista_Ubigeo!$J:$K,2,0)," ")</f>
        <v xml:space="preserve"> </v>
      </c>
      <c r="M27" s="12" t="str">
        <f>IFERROR(VLOOKUP(MID(M$23,5,4)&amp;$A27,Lista_Ubigeo!$J:$K,2,0)," ")</f>
        <v>AGUIA</v>
      </c>
      <c r="N27" s="12" t="str">
        <f>IFERROR(VLOOKUP(MID(N$23,5,4)&amp;$A27,Lista_Ubigeo!$J:$K,2,0)," ")</f>
        <v>ANTA</v>
      </c>
      <c r="O27" s="12" t="str">
        <f>IFERROR(VLOOKUP(MID(O$23,5,4)&amp;$A27,Lista_Ubigeo!$J:$K,2,0)," ")</f>
        <v xml:space="preserve"> </v>
      </c>
      <c r="P27" s="12" t="str">
        <f>IFERROR(VLOOKUP(MID(P$23,5,4)&amp;$A27,Lista_Ubigeo!$J:$K,2,0)," ")</f>
        <v>YAUTAN</v>
      </c>
      <c r="Q27" s="12" t="str">
        <f>IFERROR(VLOOKUP(MID(Q$23,5,4)&amp;$A27,Lista_Ubigeo!$J:$K,2,0)," ")</f>
        <v>CUSCA</v>
      </c>
      <c r="R27" s="12" t="str">
        <f>IFERROR(VLOOKUP(MID(R$23,5,4)&amp;$A27,Lista_Ubigeo!$J:$K,2,0)," ")</f>
        <v>CHAVIN DE HUANTAR</v>
      </c>
      <c r="S27" s="12" t="str">
        <f>IFERROR(VLOOKUP(MID(S$23,5,4)&amp;$A27,Lista_Ubigeo!$J:$K,2,0)," ")</f>
        <v>HUAYAN</v>
      </c>
      <c r="T27" s="12" t="str">
        <f>IFERROR(VLOOKUP(MID(T$23,5,4)&amp;$A27,Lista_Ubigeo!$J:$K,2,0)," ")</f>
        <v>HUAYLAS</v>
      </c>
      <c r="U27" s="12" t="str">
        <f>IFERROR(VLOOKUP(MID(U$23,5,4)&amp;$A27,Lista_Ubigeo!$J:$K,2,0)," ")</f>
        <v>FIDEL OLIVAS ESCUDERO</v>
      </c>
      <c r="V27" s="12" t="str">
        <f>IFERROR(VLOOKUP(MID(V$23,5,4)&amp;$A27,Lista_Ubigeo!$J:$K,2,0)," ")</f>
        <v>CARHUAPAMPA</v>
      </c>
      <c r="W27" s="12" t="str">
        <f>IFERROR(VLOOKUP(MID(W$23,5,4)&amp;$A27,Lista_Ubigeo!$J:$K,2,0)," ")</f>
        <v>HUACASCHUQUE</v>
      </c>
      <c r="X27" s="12" t="str">
        <f>IFERROR(VLOOKUP(MID(X$23,5,4)&amp;$A27,Lista_Ubigeo!$J:$K,2,0)," ")</f>
        <v>QUINUABAMBA</v>
      </c>
      <c r="Y27" s="12" t="str">
        <f>IFERROR(VLOOKUP(MID(Y$23,5,4)&amp;$A27,Lista_Ubigeo!$J:$K,2,0)," ")</f>
        <v>HUAYLLAPAMPA</v>
      </c>
      <c r="Z27" s="12" t="str">
        <f>IFERROR(VLOOKUP(MID(Z$23,5,4)&amp;$A27,Lista_Ubigeo!$J:$K,2,0)," ")</f>
        <v>MACATE</v>
      </c>
      <c r="AA27" s="12" t="str">
        <f>IFERROR(VLOOKUP(MID(AA$23,5,4)&amp;$A27,Lista_Ubigeo!$J:$K,2,0)," ")</f>
        <v>CASHAPAMPA</v>
      </c>
      <c r="AB27" s="12" t="str">
        <f>IFERROR(VLOOKUP(MID(AB$23,5,4)&amp;$A27,Lista_Ubigeo!$J:$K,2,0)," ")</f>
        <v>MATACOTO</v>
      </c>
      <c r="AC27" s="12" t="str">
        <f>IFERROR(VLOOKUP(MID(AC$23,5,4)&amp;$A27,Lista_Ubigeo!$J:$K,2,0)," ")</f>
        <v>CURAHUASI</v>
      </c>
      <c r="AD27" s="12" t="str">
        <f>IFERROR(VLOOKUP(MID(AD$23,5,4)&amp;$A27,Lista_Ubigeo!$J:$K,2,0)," ")</f>
        <v>HUANCARAMA</v>
      </c>
      <c r="AE27" s="12" t="str">
        <f>IFERROR(VLOOKUP(MID(AE$23,5,4)&amp;$A27,Lista_Ubigeo!$J:$K,2,0)," ")</f>
        <v>JUAN ESPINOZA MEDRANO</v>
      </c>
      <c r="AF27" s="12" t="str">
        <f>IFERROR(VLOOKUP(MID(AF$23,5,4)&amp;$A27,Lista_Ubigeo!$J:$K,2,0)," ")</f>
        <v>CHAPIMARCA</v>
      </c>
      <c r="AG27" s="12" t="str">
        <f>IFERROR(VLOOKUP(MID(AG$23,5,4)&amp;$A27,Lista_Ubigeo!$J:$K,2,0)," ")</f>
        <v>HAQUIRA</v>
      </c>
      <c r="AH27" s="12" t="str">
        <f>IFERROR(VLOOKUP(MID(AH$23,5,4)&amp;$A27,Lista_Ubigeo!$J:$K,2,0)," ")</f>
        <v>HUACCANA</v>
      </c>
      <c r="AI27" s="12" t="str">
        <f>IFERROR(VLOOKUP(MID(AI$23,5,4)&amp;$A27,Lista_Ubigeo!$J:$K,2,0)," ")</f>
        <v>HUAYLLATI</v>
      </c>
      <c r="AJ27" s="12" t="str">
        <f>IFERROR(VLOOKUP(MID(AJ$23,5,4)&amp;$A27,Lista_Ubigeo!$J:$K,2,0)," ")</f>
        <v>CERRO COLORADO</v>
      </c>
      <c r="AK27" s="12" t="str">
        <f>IFERROR(VLOOKUP(MID(AK$23,5,4)&amp;$A27,Lista_Ubigeo!$J:$K,2,0)," ")</f>
        <v>MARISCAL CACERES</v>
      </c>
      <c r="AL27" s="12" t="str">
        <f>IFERROR(VLOOKUP(MID(AL$23,5,4)&amp;$A27,Lista_Ubigeo!$J:$K,2,0)," ")</f>
        <v>ATIQUIPA</v>
      </c>
      <c r="AM27" s="12" t="str">
        <f>IFERROR(VLOOKUP(MID(AM$23,5,4)&amp;$A27,Lista_Ubigeo!$J:$K,2,0)," ")</f>
        <v>CHACHAS</v>
      </c>
      <c r="AN27" s="12" t="str">
        <f>IFERROR(VLOOKUP(MID(AN$23,5,4)&amp;$A27,Lista_Ubigeo!$J:$K,2,0)," ")</f>
        <v>CALLALLI</v>
      </c>
      <c r="AO27" s="12" t="str">
        <f>IFERROR(VLOOKUP(MID(AO$23,5,4)&amp;$A27,Lista_Ubigeo!$J:$K,2,0)," ")</f>
        <v>CHICHAS</v>
      </c>
      <c r="AP27" s="12" t="str">
        <f>IFERROR(VLOOKUP(MID(AP$23,5,4)&amp;$A27,Lista_Ubigeo!$J:$K,2,0)," ")</f>
        <v>ISLAY</v>
      </c>
      <c r="AQ27" s="12" t="str">
        <f>IFERROR(VLOOKUP(MID(AQ$23,4,4)&amp;$A27,Lista_Ubigeo!$J:$K,2,0)," ")</f>
        <v>HUAYNACOTAS</v>
      </c>
      <c r="AR27" s="12" t="str">
        <f>IFERROR(VLOOKUP(MID(AR$23,5,4)&amp;$A27,Lista_Ubigeo!$J:$K,2,0)," ")</f>
        <v>CARMEN ALTO</v>
      </c>
      <c r="AS27" s="12" t="str">
        <f>IFERROR(VLOOKUP(MID(AS$23,5,4)&amp;$A27,Lista_Ubigeo!$J:$K,2,0)," ")</f>
        <v>MARIA PARADO DE BELLIDO</v>
      </c>
      <c r="AT27" s="12" t="str">
        <f>IFERROR(VLOOKUP(MID(AT$23,5,4)&amp;$A27,Lista_Ubigeo!$J:$K,2,0)," ")</f>
        <v>SANTIAGO DE LUCANAMARCA</v>
      </c>
      <c r="AU27" s="12" t="str">
        <f>IFERROR(VLOOKUP(MID(AU$23,5,4)&amp;$A27,Lista_Ubigeo!$J:$K,2,0)," ")</f>
        <v>IGUAIN</v>
      </c>
      <c r="AV27" s="12" t="str">
        <f>IFERROR(VLOOKUP(MID(AV$23,5,4)&amp;$A27,Lista_Ubigeo!$J:$K,2,0)," ")</f>
        <v>CHILCAS</v>
      </c>
      <c r="AW27" s="12" t="str">
        <f>IFERROR(VLOOKUP(MID(AW$23,5,4)&amp;$A27,Lista_Ubigeo!$J:$K,2,0)," ")</f>
        <v>CARMEN SALCEDO</v>
      </c>
      <c r="AX27" s="12" t="str">
        <f>IFERROR(VLOOKUP(MID(AX$23,5,4)&amp;$A27,Lista_Ubigeo!$J:$K,2,0)," ")</f>
        <v>PACAPAUSA</v>
      </c>
      <c r="AY27" s="12" t="str">
        <f>IFERROR(VLOOKUP(MID(AY$23,5,4)&amp;$A27,Lista_Ubigeo!$J:$K,2,0)," ")</f>
        <v>LAMPA</v>
      </c>
      <c r="AZ27" s="12" t="str">
        <f>IFERROR(VLOOKUP(MID(AZ$23,5,4)&amp;$A27,Lista_Ubigeo!$J:$K,2,0)," ")</f>
        <v>CHILCAYOC</v>
      </c>
      <c r="BA27" s="12" t="str">
        <f>IFERROR(VLOOKUP(MID(BA$23,5,4)&amp;$A27,Lista_Ubigeo!$J:$K,2,0)," ")</f>
        <v>ASQUIPATA</v>
      </c>
      <c r="BB27" s="12" t="str">
        <f>IFERROR(VLOOKUP(MID(BB$23,5,4)&amp;$A27,Lista_Ubigeo!$J:$K,2,0)," ")</f>
        <v>CONCEPCION</v>
      </c>
      <c r="BC27" s="12" t="str">
        <f>IFERROR(VLOOKUP(MID(BC$23,5,4)&amp;$A27,Lista_Ubigeo!$J:$K,2,0)," ")</f>
        <v>COSPAN</v>
      </c>
      <c r="BD27" s="12" t="str">
        <f>IFERROR(VLOOKUP(MID(BD$23,5,4)&amp;$A27,Lista_Ubigeo!$J:$K,2,0)," ")</f>
        <v>SITACOCHA</v>
      </c>
      <c r="BE27" s="12" t="str">
        <f>IFERROR(VLOOKUP(MID(BE$23,5,4)&amp;$A27,Lista_Ubigeo!$J:$K,2,0)," ")</f>
        <v>HUASMIN</v>
      </c>
      <c r="BF27" s="12" t="str">
        <f>IFERROR(VLOOKUP(MID(BF$23,5,4)&amp;$A27,Lista_Ubigeo!$J:$K,2,0)," ")</f>
        <v>CHIGUIRIP</v>
      </c>
      <c r="BG27" s="12" t="str">
        <f>IFERROR(VLOOKUP(MID(BG$23,5,4)&amp;$A27,Lista_Ubigeo!$J:$K,2,0)," ")</f>
        <v>GUZMANGO</v>
      </c>
      <c r="BH27" s="12" t="str">
        <f>IFERROR(VLOOKUP(MID(BH$23,5,4)&amp;$A27,Lista_Ubigeo!$J:$K,2,0)," ")</f>
        <v>CUJILLO</v>
      </c>
      <c r="BI27" s="12" t="str">
        <f>IFERROR(VLOOKUP(MID(BI$23,5,4)&amp;$A27,Lista_Ubigeo!$J:$K,2,0)," ")</f>
        <v xml:space="preserve"> </v>
      </c>
      <c r="BJ27" s="12" t="str">
        <f>IFERROR(VLOOKUP(MID(BJ$23,5,4)&amp;$A27,Lista_Ubigeo!$J:$K,2,0)," ")</f>
        <v>COLASAY</v>
      </c>
      <c r="BK27" s="12" t="str">
        <f>IFERROR(VLOOKUP(MID(BK$23,5,4)&amp;$A27,Lista_Ubigeo!$J:$K,2,0)," ")</f>
        <v>LA COIPA</v>
      </c>
      <c r="BL27" s="12" t="str">
        <f>IFERROR(VLOOKUP(MID(BL$23,5,4)&amp;$A27,Lista_Ubigeo!$J:$K,2,0)," ")</f>
        <v>GREGORIO PITA</v>
      </c>
      <c r="BM27" s="12" t="str">
        <f>IFERROR(VLOOKUP(MID(BM$23,5,4)&amp;$A27,Lista_Ubigeo!$J:$K,2,0)," ")</f>
        <v>CATILLUC</v>
      </c>
      <c r="BN27" s="12" t="str">
        <f>IFERROR(VLOOKUP(MID(BN$23,5,4)&amp;$A27,Lista_Ubigeo!$J:$K,2,0)," ")</f>
        <v>TUMBADEN</v>
      </c>
      <c r="BO27" s="12" t="str">
        <f>IFERROR(VLOOKUP(MID(BO$23,5,4)&amp;$A27,Lista_Ubigeo!$J:$K,2,0)," ")</f>
        <v>CHANCAYBAÑOS</v>
      </c>
      <c r="BP27" s="12" t="str">
        <f>IFERROR(VLOOKUP(MID(BP$23,5,4)&amp;$A27,Lista_Ubigeo!$J:$K,2,0)," ")</f>
        <v>LA PERLA</v>
      </c>
      <c r="BQ27" s="12" t="str">
        <f>IFERROR(VLOOKUP(MID(BQ$23,5,4)&amp;$A27,Lista_Ubigeo!$J:$K,2,0)," ")</f>
        <v>SAN JERONIMO</v>
      </c>
      <c r="BR27" s="12" t="str">
        <f>IFERROR(VLOOKUP(MID(BR$23,5,4)&amp;$A27,Lista_Ubigeo!$J:$K,2,0)," ")</f>
        <v>MOSOC LLACTA</v>
      </c>
      <c r="BS27" s="12" t="str">
        <f>IFERROR(VLOOKUP(MID(BS$23,5,4)&amp;$A27,Lista_Ubigeo!$J:$K,2,0)," ")</f>
        <v>CHINCHAYPUJIO</v>
      </c>
      <c r="BT27" s="12" t="str">
        <f>IFERROR(VLOOKUP(MID(BT$23,5,4)&amp;$A27,Lista_Ubigeo!$J:$K,2,0)," ")</f>
        <v>LARES</v>
      </c>
      <c r="BU27" s="12" t="str">
        <f>IFERROR(VLOOKUP(MID(BU$23,5,4)&amp;$A27,Lista_Ubigeo!$J:$K,2,0)," ")</f>
        <v>LANGUI</v>
      </c>
      <c r="BV27" s="12" t="str">
        <f>IFERROR(VLOOKUP(MID(BV$23,5,4)&amp;$A27,Lista_Ubigeo!$J:$K,2,0)," ")</f>
        <v>MARANGANI</v>
      </c>
      <c r="BW27" s="12" t="str">
        <f>IFERROR(VLOOKUP(MID(BW$23,5,4)&amp;$A27,Lista_Ubigeo!$J:$K,2,0)," ")</f>
        <v>COLQUEMARCA</v>
      </c>
      <c r="BX27" s="12" t="str">
        <f>IFERROR(VLOOKUP(MID(BX$23,5,4)&amp;$A27,Lista_Ubigeo!$J:$K,2,0)," ")</f>
        <v>OCORURO</v>
      </c>
      <c r="BY27" s="12" t="str">
        <f>IFERROR(VLOOKUP(MID(BY$23,4,4)&amp;$A27,Lista_Ubigeo!$J:$K,2,0)," ")</f>
        <v>MARANURA</v>
      </c>
      <c r="BZ27" s="12" t="str">
        <f>IFERROR(VLOOKUP(MID(BZ$23,5,4)&amp;$A27,Lista_Ubigeo!$J:$K,2,0)," ")</f>
        <v>COLCHA</v>
      </c>
      <c r="CA27" s="12" t="str">
        <f>IFERROR(VLOOKUP(MID(CA$23,5,4)&amp;$A27,Lista_Ubigeo!$J:$K,2,0)," ")</f>
        <v>COLQUEPATA</v>
      </c>
      <c r="CB27" s="12" t="str">
        <f>IFERROR(VLOOKUP(MID(CB$23,5,4)&amp;$A27,Lista_Ubigeo!$J:$K,2,0)," ")</f>
        <v>CCARHUAYO</v>
      </c>
      <c r="CC27" s="12" t="str">
        <f>IFERROR(VLOOKUP(MID(CC$23,5,4)&amp;$A27,Lista_Ubigeo!$J:$K,2,0)," ")</f>
        <v>MACHUPICCHU</v>
      </c>
      <c r="CD27" s="12" t="str">
        <f>IFERROR(VLOOKUP(MID(CD$23,5,4)&amp;$A27,Lista_Ubigeo!$J:$K,2,0)," ")</f>
        <v>CONAYCA</v>
      </c>
      <c r="CE27" s="12" t="str">
        <f>IFERROR(VLOOKUP(MID(CE$23,5,4)&amp;$A27,Lista_Ubigeo!$J:$K,2,0)," ")</f>
        <v>CAJA</v>
      </c>
      <c r="CF27" s="12" t="str">
        <f>IFERROR(VLOOKUP(MID(CF$23,5,4)&amp;$A27,Lista_Ubigeo!$J:$K,2,0)," ")</f>
        <v>CCOCHACCASA</v>
      </c>
      <c r="CG27" s="12" t="str">
        <f>IFERROR(VLOOKUP(MID(CG$23,5,4)&amp;$A27,Lista_Ubigeo!$J:$K,2,0)," ")</f>
        <v>CAPILLAS</v>
      </c>
      <c r="CH27" s="12" t="str">
        <f>IFERROR(VLOOKUP(MID(CH$23,5,4)&amp;$A27,Lista_Ubigeo!$J:$K,2,0)," ")</f>
        <v>EL CARMEN</v>
      </c>
      <c r="CI27" s="12" t="str">
        <f>IFERROR(VLOOKUP(MID(CI$23,5,4)&amp;$A27,Lista_Ubigeo!$J:$K,2,0)," ")</f>
        <v>HUAYACUNDO ARMA</v>
      </c>
      <c r="CJ27" s="12" t="str">
        <f>IFERROR(VLOOKUP(MID(CJ$23,5,4)&amp;$A27,Lista_Ubigeo!$J:$K,2,0)," ")</f>
        <v>AHUAYCHA</v>
      </c>
      <c r="CK27" s="12" t="str">
        <f>IFERROR(VLOOKUP(MID(CK$23,5,4)&amp;$A27,Lista_Ubigeo!$J:$K,2,0)," ")</f>
        <v>CHURUBAMBA</v>
      </c>
      <c r="CL27" s="12" t="str">
        <f>IFERROR(VLOOKUP(MID(CL$23,5,4)&amp;$A27,Lista_Ubigeo!$J:$K,2,0)," ")</f>
        <v>CONCHAMARCA</v>
      </c>
      <c r="CM27" s="12" t="str">
        <f>IFERROR(VLOOKUP(MID(CM$23,5,4)&amp;$A36,Lista_Ubigeo!$J:$K,2,0)," ")</f>
        <v>PACHAS</v>
      </c>
      <c r="CN27" s="12" t="str">
        <f>IFERROR(VLOOKUP(MID(CN$23,5,4)&amp;$A27,Lista_Ubigeo!$J:$K,2,0)," ")</f>
        <v>PINRA</v>
      </c>
      <c r="CO27" s="12" t="str">
        <f>IFERROR(VLOOKUP(MID(CO$23,5,4)&amp;$A27,Lista_Ubigeo!$J:$K,2,0)," ")</f>
        <v>JACAS GRANDE</v>
      </c>
      <c r="CP27" s="12" t="str">
        <f>IFERROR(VLOOKUP(MID(CP$23,5,4)&amp;$A27,Lista_Ubigeo!$J:$K,2,0)," ")</f>
        <v>JOSE CRESPO Y CASTILLO</v>
      </c>
      <c r="CQ27" s="12" t="str">
        <f>IFERROR(VLOOKUP(MID(CQ$23,5,4)&amp;$A27,Lista_Ubigeo!$J:$K,2,0)," ")</f>
        <v>LA MORADA</v>
      </c>
      <c r="CR27" s="12" t="str">
        <f>IFERROR(VLOOKUP(MID(CR$23,5,4)&amp;$A27,Lista_Ubigeo!$J:$K,2,0)," ")</f>
        <v>UMARI</v>
      </c>
      <c r="CS27" s="12" t="str">
        <f>IFERROR(VLOOKUP(MID(CS$23,5,4)&amp;$A27,Lista_Ubigeo!$J:$K,2,0)," ")</f>
        <v>TOURNAVISTA</v>
      </c>
      <c r="CT27" s="12" t="str">
        <f>IFERROR(VLOOKUP(MID(CT$23,5,4)&amp;$A27,Lista_Ubigeo!$J:$K,2,0)," ")</f>
        <v>QUEROPALCA</v>
      </c>
      <c r="CU27" s="12" t="str">
        <f>IFERROR(VLOOKUP(MID(CU$23,5,4)&amp;$A27,Lista_Ubigeo!$J:$K,2,0)," ")</f>
        <v>APARICIO POMARES</v>
      </c>
      <c r="CV27" s="12" t="str">
        <f>IFERROR(VLOOKUP(MID(CV$23,5,4)&amp;$A27,Lista_Ubigeo!$J:$K,2,0)," ")</f>
        <v>OCUCAJE</v>
      </c>
      <c r="CW27" s="12" t="str">
        <f>IFERROR(VLOOKUP(MID(CW$23,5,4)&amp;$A27,Lista_Ubigeo!$J:$K,2,0)," ")</f>
        <v>CHINCHA BAJA</v>
      </c>
      <c r="CX27" s="12" t="str">
        <f>IFERROR(VLOOKUP(MID(CX$23,5,4)&amp;$A27,Lista_Ubigeo!$J:$K,2,0)," ")</f>
        <v>MARCONA</v>
      </c>
      <c r="CY27" s="12" t="str">
        <f>IFERROR(VLOOKUP(MID(CY$23,5,4)&amp;$A27,Lista_Ubigeo!$J:$K,2,0)," ")</f>
        <v>SANTA CRUZ</v>
      </c>
      <c r="CZ27" s="12" t="str">
        <f>IFERROR(VLOOKUP(MID(CZ$23,5,4)&amp;$A27,Lista_Ubigeo!$J:$K,2,0)," ")</f>
        <v>INDEPENDENCIA</v>
      </c>
      <c r="DA27" s="12" t="str">
        <f>IFERROR(VLOOKUP(MID(DA$23,5,4)&amp;$A27,Lista_Ubigeo!$J:$K,2,0)," ")</f>
        <v>CARHUACALLANGA</v>
      </c>
      <c r="DB27" s="12" t="str">
        <f>IFERROR(VLOOKUP(MID(DB$23,5,4)&amp;$A27,Lista_Ubigeo!$J:$K,2,0)," ")</f>
        <v>CHAMBARA</v>
      </c>
      <c r="DC27" s="12" t="str">
        <f>IFERROR(VLOOKUP(MID(DC$23,5,4)&amp;$A27,Lista_Ubigeo!$J:$K,2,0)," ")</f>
        <v>SAN LUIS DE SHUARO</v>
      </c>
      <c r="DD27" s="12" t="str">
        <f>IFERROR(VLOOKUP(MID(DD$23,5,4)&amp;$A27,Lista_Ubigeo!$J:$K,2,0)," ")</f>
        <v>ATAURA</v>
      </c>
      <c r="DE27" s="12" t="str">
        <f>IFERROR(VLOOKUP(MID(DE$23,5,4)&amp;$A27,Lista_Ubigeo!$J:$K,2,0)," ")</f>
        <v>ULCUMAYO</v>
      </c>
      <c r="DF27" s="12" t="str">
        <f>IFERROR(VLOOKUP(MID(DF$23,5,4)&amp;$A27,Lista_Ubigeo!$J:$K,2,0)," ")</f>
        <v>MAZAMARI</v>
      </c>
      <c r="DG27" s="12" t="str">
        <f>IFERROR(VLOOKUP(MID(DG$23,5,4)&amp;$A27,Lista_Ubigeo!$J:$K,2,0)," ")</f>
        <v>HUASAHUASI</v>
      </c>
      <c r="DH27" s="12" t="str">
        <f>IFERROR(VLOOKUP(MID(DH$23,5,4)&amp;$A27,Lista_Ubigeo!$J:$K,2,0)," ")</f>
        <v>MARCAPOMACOCHA</v>
      </c>
      <c r="DI27" s="12" t="str">
        <f>IFERROR(VLOOKUP(MID(DI$23,5,4)&amp;$A27,Lista_Ubigeo!$J:$K,2,0)," ")</f>
        <v>HUACHAC</v>
      </c>
      <c r="DJ27" s="12" t="str">
        <f>IFERROR(VLOOKUP(MID(DJ$23,5,4)&amp;$A27,Lista_Ubigeo!$J:$K,2,0)," ")</f>
        <v>HUANCHACO</v>
      </c>
      <c r="DK27" s="12" t="str">
        <f>IFERROR(VLOOKUP(MID(DK$23,5,4)&amp;$A27,Lista_Ubigeo!$J:$K,2,0)," ")</f>
        <v>MAGDALENA DE CAO</v>
      </c>
      <c r="DL27" s="12" t="str">
        <f>IFERROR(VLOOKUP(MID(DL$23,5,4)&amp;$A27,Lista_Ubigeo!$J:$K,2,0)," ")</f>
        <v>LONGOTEA</v>
      </c>
      <c r="DM27" s="12" t="str">
        <f>IFERROR(VLOOKUP(MID(DM$23,5,4)&amp;$A27,Lista_Ubigeo!$J:$K,2,0)," ")</f>
        <v xml:space="preserve"> </v>
      </c>
      <c r="DN27" s="12" t="str">
        <f>IFERROR(VLOOKUP(MID(DN$23,5,4)&amp;$A27,Lista_Ubigeo!$J:$K,2,0)," ")</f>
        <v>HUASO</v>
      </c>
      <c r="DO27" s="12" t="str">
        <f>IFERROR(VLOOKUP(MID(DO$23,5,4)&amp;$A28,Lista_Ubigeo!$J:$K,2,0)," ")</f>
        <v>HUARANCHAL</v>
      </c>
      <c r="DP27" s="12" t="str">
        <f>IFERROR(VLOOKUP(MID(DP$23,5,4)&amp;$A27,Lista_Ubigeo!$J:$K,2,0)," ")</f>
        <v>PACASMAYO</v>
      </c>
      <c r="DQ27" s="12" t="str">
        <f>IFERROR(VLOOKUP(MID(DQ$23,5,4)&amp;$A27,Lista_Ubigeo!$J:$K,2,0)," ")</f>
        <v>HUANCASPATA</v>
      </c>
      <c r="DR27" s="12" t="str">
        <f>IFERROR(VLOOKUP(MID(DR$23,5,4)&amp;$A27,Lista_Ubigeo!$J:$K,2,0)," ")</f>
        <v>CURGOS</v>
      </c>
      <c r="DS27" s="12" t="str">
        <f>IFERROR(VLOOKUP(MID(DS$23,5,4)&amp;$A27,Lista_Ubigeo!$J:$K,2,0)," ")</f>
        <v>MOLLEBAMBA</v>
      </c>
      <c r="DT27" s="12" t="str">
        <f>IFERROR(VLOOKUP(MID(DT$23,5,4)&amp;$A27,Lista_Ubigeo!$J:$K,2,0)," ")</f>
        <v>SAYAPULLO</v>
      </c>
      <c r="DV27" s="12" t="str">
        <f>IFERROR(VLOOKUP(MID(DV$23,5,4)&amp;$A27,Lista_Ubigeo!$J:$K,2,0)," ")</f>
        <v>ETEN PUERTO</v>
      </c>
      <c r="DW27" s="12" t="str">
        <f>IFERROR(VLOOKUP(MID(DW$23,5,4)&amp;$A27,Lista_Ubigeo!$J:$K,2,0)," ")</f>
        <v>MANUEL ANTONIO MESONES MURO</v>
      </c>
      <c r="DX27" s="12" t="str">
        <f>IFERROR(VLOOKUP(MID(DX$23,5,4)&amp;$A27,Lista_Ubigeo!$J:$K,2,0)," ")</f>
        <v>JAYANCA</v>
      </c>
      <c r="DY27" s="12" t="str">
        <f>IFERROR(VLOOKUP(MID(DY$23,5,4)&amp;$A27,Lista_Ubigeo!$J:$K,2,0)," ")</f>
        <v>BARRANCO</v>
      </c>
      <c r="DZ27" s="12" t="str">
        <f>IFERROR(VLOOKUP(MID(DZ$23,5,4)&amp;$A27,Lista_Ubigeo!$J:$K,2,0)," ")</f>
        <v>SUPE</v>
      </c>
      <c r="EA27" s="12" t="str">
        <f>IFERROR(VLOOKUP(MID(EA$23,5,4)&amp;$A27,Lista_Ubigeo!$J:$K,2,0)," ")</f>
        <v>HUANCAPON</v>
      </c>
      <c r="EB27" s="12" t="str">
        <f>IFERROR(VLOOKUP(MID(EB$23,5,4)&amp;$A27,Lista_Ubigeo!$J:$K,2,0)," ")</f>
        <v>HUAROS</v>
      </c>
      <c r="EC27" s="12" t="str">
        <f>IFERROR(VLOOKUP(MID(EC$23,5,4)&amp;$A27,Lista_Ubigeo!$J:$K,2,0)," ")</f>
        <v>CERRO AZUL</v>
      </c>
      <c r="ED27" s="12" t="str">
        <f>IFERROR(VLOOKUP(MID(ED$23,5,4)&amp;$A27,Lista_Ubigeo!$J:$K,2,0)," ")</f>
        <v>AUCALLAMA</v>
      </c>
      <c r="EE27" s="12" t="str">
        <f>IFERROR(VLOOKUP(MID(EE$23,5,4)&amp;$A27,Lista_Ubigeo!$J:$K,2,0)," ")</f>
        <v>CARAMPOMA</v>
      </c>
      <c r="EF27" s="12" t="str">
        <f>IFERROR(VLOOKUP(MID(EF$23,5,4)&amp;$A27,Lista_Ubigeo!$J:$K,2,0)," ")</f>
        <v>CHECRAS</v>
      </c>
      <c r="EG27" s="12" t="str">
        <f>IFERROR(VLOOKUP(MID(EG$23,5,4)&amp;$A27,Lista_Ubigeo!$J:$K,2,0)," ")</f>
        <v>COCHAMARCA</v>
      </c>
      <c r="EH27" s="12" t="str">
        <f>IFERROR(VLOOKUP(MID(EH$23,5,4)&amp;$A27,Lista_Ubigeo!$J:$K,2,0)," ")</f>
        <v>AYAVIRI</v>
      </c>
      <c r="EI27" s="12" t="str">
        <f>IFERROR(VLOOKUP(MID(EI$23,5,4)&amp;$A27,Lista_Ubigeo!$J:$K,2,0)," ")</f>
        <v>INDIANA</v>
      </c>
      <c r="EJ27" s="12" t="str">
        <f>IFERROR(VLOOKUP(MID(EJ$23,5,4)&amp;$A29,Lista_Ubigeo!$J:$K,2,0)," ")</f>
        <v>LAGUNAS</v>
      </c>
      <c r="EK27" s="12" t="str">
        <f>IFERROR(VLOOKUP(MID(EK$23,5,4)&amp;$A27,Lista_Ubigeo!$J:$K,2,0)," ")</f>
        <v>TROMPETEROS</v>
      </c>
      <c r="EL27" s="12" t="str">
        <f>IFERROR(VLOOKUP(MID(EL$23,5,4)&amp;$A27,Lista_Ubigeo!$J:$K,2,0)," ")</f>
        <v>SAN PABLO</v>
      </c>
      <c r="EM27" s="12" t="str">
        <f>IFERROR(VLOOKUP(MID(EM$23,5,4)&amp;$A27,Lista_Ubigeo!$J:$K,2,0)," ")</f>
        <v>EMILIO SAN MARTIN</v>
      </c>
      <c r="EN27" s="12" t="str">
        <f>IFERROR(VLOOKUP(MID(EN$23,5,4)&amp;$A27,Lista_Ubigeo!$J:$K,2,0)," ")</f>
        <v>PAMPA HERMOSA</v>
      </c>
      <c r="EO27" s="12" t="str">
        <f>IFERROR(VLOOKUP(MID(EO$23,5,4)&amp;$A27,Lista_Ubigeo!$J:$K,2,0)," ")</f>
        <v>MORONA</v>
      </c>
      <c r="EP27" s="12" t="str">
        <f>IFERROR(VLOOKUP(MID(EP$23,5,4)&amp;$A27,Lista_Ubigeo!$J:$K,2,0)," ")</f>
        <v>YAGUAS</v>
      </c>
      <c r="EQ27" s="12" t="str">
        <f>IFERROR(VLOOKUP(MID(EQ$23,5,4)&amp;$A27,Lista_Ubigeo!$J:$K,2,0)," ")</f>
        <v>LABERINTO</v>
      </c>
      <c r="ER27" s="12" t="str">
        <f>IFERROR(VLOOKUP(MID(ER$23,5,4)&amp;$A27,Lista_Ubigeo!$J:$K,2,0)," ")</f>
        <v>HUEPETUHE</v>
      </c>
      <c r="ES27" s="12" t="str">
        <f>IFERROR(VLOOKUP(MID(ES$23,5,4)&amp;$A27,Lista_Ubigeo!$J:$K,2,0)," ")</f>
        <v xml:space="preserve"> </v>
      </c>
      <c r="ET27" s="12" t="str">
        <f>IFERROR(VLOOKUP(MID(ET$23,5,4)&amp;$A27,Lista_Ubigeo!$J:$K,2,0)," ")</f>
        <v>SAMEGUA</v>
      </c>
      <c r="EU27" s="12" t="str">
        <f>IFERROR(VLOOKUP(MID(EU$23,5,4)&amp;$A27,Lista_Ubigeo!$J:$K,2,0)," ")</f>
        <v>ICHUÑA</v>
      </c>
      <c r="EV27" s="12" t="str">
        <f>IFERROR(VLOOKUP(MID(EV$23,5,4)&amp;$A27,Lista_Ubigeo!$J:$K,2,0)," ")</f>
        <v xml:space="preserve"> </v>
      </c>
      <c r="EW27" s="12" t="str">
        <f>IFERROR(VLOOKUP(MID(EW$23,5,4)&amp;$A27,Lista_Ubigeo!$J:$K,2,0)," ")</f>
        <v>HUAYLLAY</v>
      </c>
      <c r="EX27" s="12" t="str">
        <f>IFERROR(VLOOKUP(MID(EX$23,5,4)&amp;$A27,Lista_Ubigeo!$J:$K,2,0)," ")</f>
        <v>PAUCAR</v>
      </c>
      <c r="EY27" s="12" t="str">
        <f>IFERROR(VLOOKUP(MID(EY$23,5,4)&amp;$A27,Lista_Ubigeo!$J:$K,2,0)," ")</f>
        <v>PALCAZU</v>
      </c>
      <c r="EZ27" s="12" t="str">
        <f>IFERROR(VLOOKUP(MID(EZ$23,5,4)&amp;$A30,Lista_Ubigeo!$J:$K,2,0)," ")</f>
        <v>CURA MORI</v>
      </c>
      <c r="FA27" s="12" t="str">
        <f>IFERROR(VLOOKUP(MID(FA$23,5,4)&amp;$A27,Lista_Ubigeo!$J:$K,2,0)," ")</f>
        <v>LAGUNAS</v>
      </c>
      <c r="FB27" s="12" t="str">
        <f>IFERROR(VLOOKUP(MID(FB$23,5,4)&amp;$A27,Lista_Ubigeo!$J:$K,2,0)," ")</f>
        <v>HUARMACA</v>
      </c>
      <c r="FC27" s="12" t="str">
        <f>IFERROR(VLOOKUP(MID(FC$23,5,4)&amp;$A27,Lista_Ubigeo!$J:$K,2,0)," ")</f>
        <v>LA MATANZA</v>
      </c>
      <c r="FD27" s="12" t="str">
        <f>IFERROR(VLOOKUP(MID(FD$23,5,4)&amp;$A27,Lista_Ubigeo!$J:$K,2,0)," ")</f>
        <v>COLAN</v>
      </c>
      <c r="FE27" s="12" t="str">
        <f>IFERROR(VLOOKUP(MID(FE$23,5,4)&amp;$A27,Lista_Ubigeo!$J:$K,2,0)," ")</f>
        <v>LANCONES</v>
      </c>
      <c r="FF27" s="12" t="str">
        <f>IFERROR(VLOOKUP(MID(FF$23,5,4)&amp;$A27,Lista_Ubigeo!$J:$K,2,0)," ")</f>
        <v>LOBITOS</v>
      </c>
      <c r="FG27" s="12" t="str">
        <f>IFERROR(VLOOKUP(MID(FG$23,5,4)&amp;$A27,Lista_Ubigeo!$J:$K,2,0)," ")</f>
        <v>CRISTO NOS VALGA</v>
      </c>
      <c r="FH27" s="12" t="str">
        <f>IFERROR(VLOOKUP(MID(FH$23,5,4)&amp;$A27,Lista_Ubigeo!$J:$K,2,0)," ")</f>
        <v>ATUNCOLLA</v>
      </c>
      <c r="FI27" s="12" t="str">
        <f>IFERROR(VLOOKUP(MID(FI$23,5,4)&amp;$A27,Lista_Ubigeo!$J:$K,2,0)," ")</f>
        <v>ASILLO</v>
      </c>
      <c r="FJ27" s="12" t="str">
        <f>IFERROR(VLOOKUP(MID(FJ$23,5,4)&amp;$A27,Lista_Ubigeo!$J:$K,2,0)," ")</f>
        <v>COASA</v>
      </c>
      <c r="FK27" s="12" t="str">
        <f>IFERROR(VLOOKUP(MID(FK$23,5,4)&amp;$A27,Lista_Ubigeo!$J:$K,2,0)," ")</f>
        <v>KELLUYO</v>
      </c>
      <c r="FL27" s="12" t="str">
        <f>IFERROR(VLOOKUP(MID(FL$23,5,4)&amp;$A27,Lista_Ubigeo!$J:$K,2,0)," ")</f>
        <v>SANTA ROSA</v>
      </c>
      <c r="FM27" s="12" t="str">
        <f>IFERROR(VLOOKUP(MID(FM$23,5,4)&amp;$A27,Lista_Ubigeo!$J:$K,2,0)," ")</f>
        <v>INCHUPALLA</v>
      </c>
      <c r="FN27" s="12" t="str">
        <f>IFERROR(VLOOKUP(MID(FN$23,5,4)&amp;$A27,Lista_Ubigeo!$J:$K,2,0)," ")</f>
        <v>NICASIO</v>
      </c>
      <c r="FO27" s="12" t="str">
        <f>IFERROR(VLOOKUP(MID(FO$23,5,4)&amp;$A27,Lista_Ubigeo!$J:$K,2,0)," ")</f>
        <v>LLALLI</v>
      </c>
      <c r="FP27" s="12" t="str">
        <f>IFERROR(VLOOKUP(MID(FP$23,5,4)&amp;$A27,Lista_Ubigeo!$J:$K,2,0)," ")</f>
        <v>TILALI</v>
      </c>
      <c r="FQ27" s="12" t="str">
        <f>IFERROR(VLOOKUP(MID(FQ$23,5,4)&amp;$A27,Lista_Ubigeo!$J:$K,2,0)," ")</f>
        <v>QUILCAPUNCU</v>
      </c>
      <c r="FR27" s="12" t="str">
        <f>IFERROR(VLOOKUP(MID(FR$23,5,4)&amp;$A27,Lista_Ubigeo!$J:$K,2,0)," ")</f>
        <v>CARACOTO</v>
      </c>
      <c r="FS27" s="12" t="str">
        <f>IFERROR(VLOOKUP(MID(FS$23,5,4)&amp;$A27,Lista_Ubigeo!$J:$K,2,0)," ")</f>
        <v>PATAMBUCO</v>
      </c>
      <c r="FT27" s="12" t="str">
        <f>IFERROR(VLOOKUP(MID(FT$23,5,4)&amp;$A27,Lista_Ubigeo!$J:$K,2,0)," ")</f>
        <v>CUTURAPI</v>
      </c>
      <c r="FU27" s="12" t="str">
        <f>IFERROR(VLOOKUP(MID(FU$23,5,4)&amp;$A27,Lista_Ubigeo!$J:$K,2,0)," ")</f>
        <v>JEPELACIO</v>
      </c>
      <c r="FV27" s="12" t="str">
        <f>IFERROR(VLOOKUP(MID(FV$23,5,4)&amp;$A27,Lista_Ubigeo!$J:$K,2,0)," ")</f>
        <v>HUALLAGA</v>
      </c>
      <c r="FW27" s="12" t="str">
        <f>IFERROR(VLOOKUP(MID(FW$23,5,4)&amp;$A27,Lista_Ubigeo!$J:$K,2,0)," ")</f>
        <v>SANTA ROSA</v>
      </c>
      <c r="FX27" s="12" t="str">
        <f>IFERROR(VLOOKUP(MID(FX$23,5,4)&amp;$A27,Lista_Ubigeo!$J:$K,2,0)," ")</f>
        <v>PISCOYACU</v>
      </c>
      <c r="FY27" s="12" t="str">
        <f>IFERROR(VLOOKUP(MID(FY$23,5,4)&amp;$A27,Lista_Ubigeo!$J:$K,2,0)," ")</f>
        <v>CAYNARACHI</v>
      </c>
      <c r="FZ27" s="12" t="str">
        <f>IFERROR(VLOOKUP(MID(FZ$23,5,4)&amp;$A27,Lista_Ubigeo!$J:$K,2,0)," ")</f>
        <v>PACHIZA</v>
      </c>
      <c r="GA27" s="12" t="str">
        <f>IFERROR(VLOOKUP(MID(GA$23,5,4)&amp;$A27,Lista_Ubigeo!$J:$K,2,0)," ")</f>
        <v>PILLUANA</v>
      </c>
      <c r="GB27" s="12" t="str">
        <f>IFERROR(VLOOKUP(MID(GB$23,5,4)&amp;$A27,Lista_Ubigeo!$J:$K,2,0)," ")</f>
        <v>NUEVA CAJAMARCA</v>
      </c>
      <c r="GC27" s="12" t="str">
        <f>IFERROR(VLOOKUP(MID(GC$23,5,4)&amp;$A27,Lista_Ubigeo!$J:$K,2,0)," ")</f>
        <v>CHAZUTA</v>
      </c>
      <c r="GD27" s="12" t="str">
        <f>IFERROR(VLOOKUP(MID(GD$23,5,4)&amp;$A27,Lista_Ubigeo!$J:$K,2,0)," ")</f>
        <v>SHUNTE</v>
      </c>
      <c r="GE27" s="12" t="str">
        <f>IFERROR(VLOOKUP(MID(GE$23,5,4)&amp;$A27,Lista_Ubigeo!$J:$K,2,0)," ")</f>
        <v>CIUDAD NUEVA</v>
      </c>
      <c r="GF27" s="12" t="str">
        <f>IFERROR(VLOOKUP(MID(GF$23,5,4)&amp;$A27,Lista_Ubigeo!$J:$K,2,0)," ")</f>
        <v>CURIBAYA</v>
      </c>
      <c r="GG27" s="12" t="str">
        <f>IFERROR(VLOOKUP(MID(GG$23,5,4)&amp;$A27,Lista_Ubigeo!$J:$K,2,0)," ")</f>
        <v xml:space="preserve"> </v>
      </c>
      <c r="GH27" s="12" t="str">
        <f>IFERROR(VLOOKUP(MID(GH$23,5,4)&amp;$A27,Lista_Ubigeo!$J:$K,2,0)," ")</f>
        <v>ESTIQUE-PAMPA</v>
      </c>
      <c r="GI27" s="12" t="str">
        <f>IFERROR(VLOOKUP(MID(GI$23,5,4)&amp;$A27,Lista_Ubigeo!$J:$K,2,0)," ")</f>
        <v>PAMPAS DE HOSPITAL</v>
      </c>
      <c r="GJ27" s="12" t="str">
        <f>IFERROR(VLOOKUP(MID(GJ$23,5,4)&amp;$A27,Lista_Ubigeo!$J:$K,2,0)," ")</f>
        <v xml:space="preserve"> </v>
      </c>
      <c r="GK27" s="12" t="str">
        <f>IFERROR(VLOOKUP(MID(GK$23,5,4)&amp;$A27,Lista_Ubigeo!$J:$K,2,0)," ")</f>
        <v>PAPAYAL</v>
      </c>
      <c r="GL27" s="12" t="str">
        <f>IFERROR(VLOOKUP(MID(GL$23,5,4)&amp;$A27,Lista_Ubigeo!$J:$K,2,0)," ")</f>
        <v>MASISEA</v>
      </c>
      <c r="GM27" s="12" t="str">
        <f>IFERROR(VLOOKUP(MID(GM$23,5,4)&amp;$A27,Lista_Ubigeo!$J:$K,2,0)," ")</f>
        <v>YURUA</v>
      </c>
      <c r="GN27" s="12" t="str">
        <f>IFERROR(VLOOKUP(MID(GN$23,5,4)&amp;$A27,Lista_Ubigeo!$J:$K,2,0)," ")</f>
        <v>NESHUYA</v>
      </c>
      <c r="GO27" s="12" t="str">
        <f>IFERROR(VLOOKUP(MID(GO$23,5,4)&amp;$A27,Lista_Ubigeo!$J:$K,2,0)," ")</f>
        <v xml:space="preserve"> </v>
      </c>
      <c r="GP27" s="12" t="str">
        <f>IFERROR(VLOOKUP(MID(GP$23,5,4)&amp;$A27,Lista_Ubigeo!$J:$K,2,0)," ")</f>
        <v>ASILLO</v>
      </c>
    </row>
    <row r="28" spans="1:198" x14ac:dyDescent="0.2">
      <c r="A28" s="11" t="s">
        <v>426</v>
      </c>
      <c r="B28" s="12" t="str">
        <f>IFERROR(VLOOKUP(MID(B$23,5,4)&amp;$A28,Lista_Ubigeo!$J:$K,2,0)," ")</f>
        <v>CHILIQUIN</v>
      </c>
      <c r="C28" s="12" t="str">
        <f>IFERROR(VLOOKUP(MID(C$23,5,4)&amp;$A28,Lista_Ubigeo!$J:$K,2,0)," ")</f>
        <v>IMAZA</v>
      </c>
      <c r="D28" s="12" t="str">
        <f>IFERROR(VLOOKUP(MID(D$23,5,4)&amp;$A28,Lista_Ubigeo!$J:$K,2,0)," ")</f>
        <v>CUISPES</v>
      </c>
      <c r="E28" s="12" t="str">
        <f>IFERROR(VLOOKUP(MID(E$23,5,4)&amp;$A28,Lista_Ubigeo!$J:$K,2,0)," ")</f>
        <v xml:space="preserve"> </v>
      </c>
      <c r="F28" s="12" t="str">
        <f>IFERROR(VLOOKUP(MID(F$23,5,4)&amp;$A28,Lista_Ubigeo!$J:$K,2,0)," ")</f>
        <v>CONILA</v>
      </c>
      <c r="G28" s="12" t="str">
        <f>IFERROR(VLOOKUP(MID(G$23,5,4)&amp;$A28,Lista_Ubigeo!$J:$K,2,0)," ")</f>
        <v>LIMABAMBA</v>
      </c>
      <c r="H28" s="12" t="str">
        <f>IFERROR(VLOOKUP(MID(H$23,5,4)&amp;$A28,Lista_Ubigeo!$J:$K,2,0)," ")</f>
        <v>JAMALCA</v>
      </c>
      <c r="I28" s="12" t="str">
        <f>IFERROR(VLOOKUP(MID(I$23,5,4)&amp;$A28,Lista_Ubigeo!$J:$K,2,0)," ")</f>
        <v>INDEPENDENCIA</v>
      </c>
      <c r="J28" s="12" t="str">
        <f>IFERROR(VLOOKUP(MID(J$23,5,4)&amp;$A28,Lista_Ubigeo!$J:$K,2,0)," ")</f>
        <v>SUCCHA</v>
      </c>
      <c r="K28" s="12" t="str">
        <f>IFERROR(VLOOKUP(MID(K$23,5,4)&amp;$A28,Lista_Ubigeo!$J:$K,2,0)," ")</f>
        <v>MIRGAS</v>
      </c>
      <c r="L28" s="12" t="str">
        <f>IFERROR(VLOOKUP(MID(L$23,5,4)&amp;$A28,Lista_Ubigeo!$J:$K,2,0)," ")</f>
        <v xml:space="preserve"> </v>
      </c>
      <c r="M28" s="12" t="str">
        <f>IFERROR(VLOOKUP(MID(M$23,5,4)&amp;$A28,Lista_Ubigeo!$J:$K,2,0)," ")</f>
        <v>CAJACAY</v>
      </c>
      <c r="N28" s="12" t="str">
        <f>IFERROR(VLOOKUP(MID(N$23,5,4)&amp;$A28,Lista_Ubigeo!$J:$K,2,0)," ")</f>
        <v>ATAQUERO</v>
      </c>
      <c r="O28" s="12" t="str">
        <f>IFERROR(VLOOKUP(MID(O$23,5,4)&amp;$A28,Lista_Ubigeo!$J:$K,2,0)," ")</f>
        <v xml:space="preserve"> </v>
      </c>
      <c r="P28" s="12" t="str">
        <f>IFERROR(VLOOKUP(MID(P$23,5,4)&amp;$A28,Lista_Ubigeo!$J:$K,2,0)," ")</f>
        <v xml:space="preserve"> </v>
      </c>
      <c r="Q28" s="12" t="str">
        <f>IFERROR(VLOOKUP(MID(Q$23,5,4)&amp;$A28,Lista_Ubigeo!$J:$K,2,0)," ")</f>
        <v>LA PAMPA</v>
      </c>
      <c r="R28" s="12" t="str">
        <f>IFERROR(VLOOKUP(MID(R$23,5,4)&amp;$A28,Lista_Ubigeo!$J:$K,2,0)," ")</f>
        <v>HUACACHI</v>
      </c>
      <c r="S28" s="12" t="str">
        <f>IFERROR(VLOOKUP(MID(S$23,5,4)&amp;$A28,Lista_Ubigeo!$J:$K,2,0)," ")</f>
        <v>MALVAS</v>
      </c>
      <c r="T28" s="12" t="str">
        <f>IFERROR(VLOOKUP(MID(T$23,5,4)&amp;$A28,Lista_Ubigeo!$J:$K,2,0)," ")</f>
        <v>MATO</v>
      </c>
      <c r="U28" s="12" t="str">
        <f>IFERROR(VLOOKUP(MID(U$23,5,4)&amp;$A28,Lista_Ubigeo!$J:$K,2,0)," ")</f>
        <v>LLAMA</v>
      </c>
      <c r="V28" s="12" t="str">
        <f>IFERROR(VLOOKUP(MID(V$23,5,4)&amp;$A28,Lista_Ubigeo!$J:$K,2,0)," ")</f>
        <v>COCHAS</v>
      </c>
      <c r="W28" s="12" t="str">
        <f>IFERROR(VLOOKUP(MID(W$23,5,4)&amp;$A28,Lista_Ubigeo!$J:$K,2,0)," ")</f>
        <v>HUANDOVAL</v>
      </c>
      <c r="X28" s="12" t="str">
        <f>IFERROR(VLOOKUP(MID(X$23,5,4)&amp;$A28,Lista_Ubigeo!$J:$K,2,0)," ")</f>
        <v xml:space="preserve"> </v>
      </c>
      <c r="Y28" s="12" t="str">
        <f>IFERROR(VLOOKUP(MID(Y$23,5,4)&amp;$A28,Lista_Ubigeo!$J:$K,2,0)," ")</f>
        <v>LLACLLIN</v>
      </c>
      <c r="Z28" s="12" t="str">
        <f>IFERROR(VLOOKUP(MID(Z$23,5,4)&amp;$A28,Lista_Ubigeo!$J:$K,2,0)," ")</f>
        <v>MORO</v>
      </c>
      <c r="AA28" s="12" t="str">
        <f>IFERROR(VLOOKUP(MID(AA$23,5,4)&amp;$A28,Lista_Ubigeo!$J:$K,2,0)," ")</f>
        <v>CHINGALPO</v>
      </c>
      <c r="AB28" s="12" t="str">
        <f>IFERROR(VLOOKUP(MID(AB$23,5,4)&amp;$A28,Lista_Ubigeo!$J:$K,2,0)," ")</f>
        <v>QUILLO</v>
      </c>
      <c r="AC28" s="12" t="str">
        <f>IFERROR(VLOOKUP(MID(AC$23,5,4)&amp;$A28,Lista_Ubigeo!$J:$K,2,0)," ")</f>
        <v>HUANIPACA</v>
      </c>
      <c r="AD28" s="12" t="str">
        <f>IFERROR(VLOOKUP(MID(AD$23,5,4)&amp;$A28,Lista_Ubigeo!$J:$K,2,0)," ")</f>
        <v>HUANCARAY</v>
      </c>
      <c r="AE28" s="12" t="str">
        <f>IFERROR(VLOOKUP(MID(AE$23,5,4)&amp;$A28,Lista_Ubigeo!$J:$K,2,0)," ")</f>
        <v>OROPESA</v>
      </c>
      <c r="AF28" s="12" t="str">
        <f>IFERROR(VLOOKUP(MID(AF$23,5,4)&amp;$A28,Lista_Ubigeo!$J:$K,2,0)," ")</f>
        <v>COLCABAMBA</v>
      </c>
      <c r="AG28" s="12" t="str">
        <f>IFERROR(VLOOKUP(MID(AG$23,5,4)&amp;$A28,Lista_Ubigeo!$J:$K,2,0)," ")</f>
        <v>MARA</v>
      </c>
      <c r="AH28" s="12" t="str">
        <f>IFERROR(VLOOKUP(MID(AH$23,5,4)&amp;$A28,Lista_Ubigeo!$J:$K,2,0)," ")</f>
        <v>OCOBAMBA</v>
      </c>
      <c r="AI28" s="12" t="str">
        <f>IFERROR(VLOOKUP(MID(AI$23,5,4)&amp;$A28,Lista_Ubigeo!$J:$K,2,0)," ")</f>
        <v>MAMARA</v>
      </c>
      <c r="AJ28" s="12" t="str">
        <f>IFERROR(VLOOKUP(MID(AJ$23,5,4)&amp;$A28,Lista_Ubigeo!$J:$K,2,0)," ")</f>
        <v>CHARACATO</v>
      </c>
      <c r="AK28" s="12" t="str">
        <f>IFERROR(VLOOKUP(MID(AK$23,5,4)&amp;$A28,Lista_Ubigeo!$J:$K,2,0)," ")</f>
        <v>NICOLAS DE PIEROLA</v>
      </c>
      <c r="AL28" s="12" t="str">
        <f>IFERROR(VLOOKUP(MID(AL$23,5,4)&amp;$A28,Lista_Ubigeo!$J:$K,2,0)," ")</f>
        <v>BELLA UNION</v>
      </c>
      <c r="AM28" s="12" t="str">
        <f>IFERROR(VLOOKUP(MID(AM$23,5,4)&amp;$A28,Lista_Ubigeo!$J:$K,2,0)," ")</f>
        <v>CHILCAYMARCA</v>
      </c>
      <c r="AN28" s="12" t="str">
        <f>IFERROR(VLOOKUP(MID(AN$23,5,4)&amp;$A28,Lista_Ubigeo!$J:$K,2,0)," ")</f>
        <v>CAYLLOMA</v>
      </c>
      <c r="AO28" s="12" t="str">
        <f>IFERROR(VLOOKUP(MID(AO$23,5,4)&amp;$A28,Lista_Ubigeo!$J:$K,2,0)," ")</f>
        <v>IRAY</v>
      </c>
      <c r="AP28" s="12" t="str">
        <f>IFERROR(VLOOKUP(MID(AP$23,5,4)&amp;$A28,Lista_Ubigeo!$J:$K,2,0)," ")</f>
        <v>MEJIA</v>
      </c>
      <c r="AQ28" s="12" t="str">
        <f>IFERROR(VLOOKUP(MID(AQ$23,4,4)&amp;$A28,Lista_Ubigeo!$J:$K,2,0)," ")</f>
        <v>PAMPAMARCA</v>
      </c>
      <c r="AR28" s="12" t="str">
        <f>IFERROR(VLOOKUP(MID(AR$23,5,4)&amp;$A28,Lista_Ubigeo!$J:$K,2,0)," ")</f>
        <v>CHIARA</v>
      </c>
      <c r="AS28" s="12" t="str">
        <f>IFERROR(VLOOKUP(MID(AS$23,5,4)&amp;$A28,Lista_Ubigeo!$J:$K,2,0)," ")</f>
        <v>PARAS</v>
      </c>
      <c r="AT28" s="12" t="str">
        <f>IFERROR(VLOOKUP(MID(AT$23,5,4)&amp;$A28,Lista_Ubigeo!$J:$K,2,0)," ")</f>
        <v xml:space="preserve"> </v>
      </c>
      <c r="AU28" s="12" t="str">
        <f>IFERROR(VLOOKUP(MID(AU$23,5,4)&amp;$A28,Lista_Ubigeo!$J:$K,2,0)," ")</f>
        <v>LURICOCHA</v>
      </c>
      <c r="AV28" s="12" t="str">
        <f>IFERROR(VLOOKUP(MID(AV$23,5,4)&amp;$A28,Lista_Ubigeo!$J:$K,2,0)," ")</f>
        <v>CHUNGUI</v>
      </c>
      <c r="AW28" s="12" t="str">
        <f>IFERROR(VLOOKUP(MID(AW$23,5,4)&amp;$A28,Lista_Ubigeo!$J:$K,2,0)," ")</f>
        <v>CHAVIÑA</v>
      </c>
      <c r="AX28" s="12" t="str">
        <f>IFERROR(VLOOKUP(MID(AX$23,5,4)&amp;$A28,Lista_Ubigeo!$J:$K,2,0)," ")</f>
        <v>PULLO</v>
      </c>
      <c r="AY28" s="12" t="str">
        <f>IFERROR(VLOOKUP(MID(AY$23,5,4)&amp;$A28,Lista_Ubigeo!$J:$K,2,0)," ")</f>
        <v>MARCABAMBA</v>
      </c>
      <c r="AZ28" s="12" t="str">
        <f>IFERROR(VLOOKUP(MID(AZ$23,5,4)&amp;$A28,Lista_Ubigeo!$J:$K,2,0)," ")</f>
        <v>HUACAÑA</v>
      </c>
      <c r="BA28" s="12" t="str">
        <f>IFERROR(VLOOKUP(MID(BA$23,5,4)&amp;$A28,Lista_Ubigeo!$J:$K,2,0)," ")</f>
        <v>CANARIA</v>
      </c>
      <c r="BB28" s="12" t="str">
        <f>IFERROR(VLOOKUP(MID(BB$23,5,4)&amp;$A28,Lista_Ubigeo!$J:$K,2,0)," ")</f>
        <v>HUAMBALPA</v>
      </c>
      <c r="BC28" s="12" t="str">
        <f>IFERROR(VLOOKUP(MID(BC$23,5,4)&amp;$A28,Lista_Ubigeo!$J:$K,2,0)," ")</f>
        <v>ENCAÑADA</v>
      </c>
      <c r="BD28" s="12" t="str">
        <f>IFERROR(VLOOKUP(MID(BD$23,5,4)&amp;$A28,Lista_Ubigeo!$J:$K,2,0)," ")</f>
        <v xml:space="preserve"> </v>
      </c>
      <c r="BE28" s="12" t="str">
        <f>IFERROR(VLOOKUP(MID(BE$23,5,4)&amp;$A28,Lista_Ubigeo!$J:$K,2,0)," ")</f>
        <v>JORGE CHAVEZ</v>
      </c>
      <c r="BF28" s="12" t="str">
        <f>IFERROR(VLOOKUP(MID(BF$23,5,4)&amp;$A28,Lista_Ubigeo!$J:$K,2,0)," ")</f>
        <v>CHIMBAN</v>
      </c>
      <c r="BG28" s="12" t="str">
        <f>IFERROR(VLOOKUP(MID(BG$23,5,4)&amp;$A28,Lista_Ubigeo!$J:$K,2,0)," ")</f>
        <v>SAN BENITO</v>
      </c>
      <c r="BH28" s="12" t="str">
        <f>IFERROR(VLOOKUP(MID(BH$23,5,4)&amp;$A28,Lista_Ubigeo!$J:$K,2,0)," ")</f>
        <v>LA RAMADA</v>
      </c>
      <c r="BI28" s="12" t="str">
        <f>IFERROR(VLOOKUP(MID(BI$23,5,4)&amp;$A28,Lista_Ubigeo!$J:$K,2,0)," ")</f>
        <v xml:space="preserve"> </v>
      </c>
      <c r="BJ28" s="12" t="str">
        <f>IFERROR(VLOOKUP(MID(BJ$23,5,4)&amp;$A28,Lista_Ubigeo!$J:$K,2,0)," ")</f>
        <v>HUABAL</v>
      </c>
      <c r="BK28" s="12" t="str">
        <f>IFERROR(VLOOKUP(MID(BK$23,5,4)&amp;$A28,Lista_Ubigeo!$J:$K,2,0)," ")</f>
        <v>NAMBALLE</v>
      </c>
      <c r="BL28" s="12" t="str">
        <f>IFERROR(VLOOKUP(MID(BL$23,5,4)&amp;$A28,Lista_Ubigeo!$J:$K,2,0)," ")</f>
        <v>ICHOCAN</v>
      </c>
      <c r="BM28" s="12" t="str">
        <f>IFERROR(VLOOKUP(MID(BM$23,5,4)&amp;$A28,Lista_Ubigeo!$J:$K,2,0)," ")</f>
        <v>EL PRADO</v>
      </c>
      <c r="BN28" s="12" t="str">
        <f>IFERROR(VLOOKUP(MID(BN$23,5,4)&amp;$A28,Lista_Ubigeo!$J:$K,2,0)," ")</f>
        <v xml:space="preserve"> </v>
      </c>
      <c r="BO28" s="12" t="str">
        <f>IFERROR(VLOOKUP(MID(BO$23,5,4)&amp;$A28,Lista_Ubigeo!$J:$K,2,0)," ")</f>
        <v>LA ESPERANZA</v>
      </c>
      <c r="BP28" s="12" t="str">
        <f>IFERROR(VLOOKUP(MID(BP$23,5,4)&amp;$A28,Lista_Ubigeo!$J:$K,2,0)," ")</f>
        <v>LA PUNTA</v>
      </c>
      <c r="BQ28" s="12" t="str">
        <f>IFERROR(VLOOKUP(MID(BQ$23,5,4)&amp;$A28,Lista_Ubigeo!$J:$K,2,0)," ")</f>
        <v>SAN SEBASTIAN</v>
      </c>
      <c r="BR28" s="12" t="str">
        <f>IFERROR(VLOOKUP(MID(BR$23,5,4)&amp;$A28,Lista_Ubigeo!$J:$K,2,0)," ")</f>
        <v>POMACANCHI</v>
      </c>
      <c r="BS28" s="12" t="str">
        <f>IFERROR(VLOOKUP(MID(BS$23,5,4)&amp;$A28,Lista_Ubigeo!$J:$K,2,0)," ")</f>
        <v>HUAROCONDO</v>
      </c>
      <c r="BT28" s="12" t="str">
        <f>IFERROR(VLOOKUP(MID(BT$23,5,4)&amp;$A28,Lista_Ubigeo!$J:$K,2,0)," ")</f>
        <v>PISAC</v>
      </c>
      <c r="BU28" s="12" t="str">
        <f>IFERROR(VLOOKUP(MID(BU$23,5,4)&amp;$A28,Lista_Ubigeo!$J:$K,2,0)," ")</f>
        <v>LAYO</v>
      </c>
      <c r="BV28" s="12" t="str">
        <f>IFERROR(VLOOKUP(MID(BV$23,5,4)&amp;$A28,Lista_Ubigeo!$J:$K,2,0)," ")</f>
        <v>PITUMARCA</v>
      </c>
      <c r="BW28" s="12" t="str">
        <f>IFERROR(VLOOKUP(MID(BW$23,5,4)&amp;$A28,Lista_Ubigeo!$J:$K,2,0)," ")</f>
        <v>LIVITACA</v>
      </c>
      <c r="BX28" s="12" t="str">
        <f>IFERROR(VLOOKUP(MID(BX$23,5,4)&amp;$A28,Lista_Ubigeo!$J:$K,2,0)," ")</f>
        <v>PALLPATA</v>
      </c>
      <c r="BY28" s="12" t="str">
        <f>IFERROR(VLOOKUP(MID(BY$23,4,4)&amp;$A28,Lista_Ubigeo!$J:$K,2,0)," ")</f>
        <v>OCOBAMBA</v>
      </c>
      <c r="BZ28" s="12" t="str">
        <f>IFERROR(VLOOKUP(MID(BZ$23,5,4)&amp;$A28,Lista_Ubigeo!$J:$K,2,0)," ")</f>
        <v>HUANOQUITE</v>
      </c>
      <c r="CA28" s="12" t="str">
        <f>IFERROR(VLOOKUP(MID(CA$23,5,4)&amp;$A28,Lista_Ubigeo!$J:$K,2,0)," ")</f>
        <v>HUANCARANI</v>
      </c>
      <c r="CB28" s="12" t="str">
        <f>IFERROR(VLOOKUP(MID(CB$23,5,4)&amp;$A28,Lista_Ubigeo!$J:$K,2,0)," ")</f>
        <v>CCATCA</v>
      </c>
      <c r="CC28" s="12" t="str">
        <f>IFERROR(VLOOKUP(MID(CC$23,5,4)&amp;$A28,Lista_Ubigeo!$J:$K,2,0)," ")</f>
        <v>MARAS</v>
      </c>
      <c r="CD28" s="12" t="str">
        <f>IFERROR(VLOOKUP(MID(CD$23,5,4)&amp;$A28,Lista_Ubigeo!$J:$K,2,0)," ")</f>
        <v>CUENCA</v>
      </c>
      <c r="CE28" s="12" t="str">
        <f>IFERROR(VLOOKUP(MID(CE$23,5,4)&amp;$A28,Lista_Ubigeo!$J:$K,2,0)," ")</f>
        <v>MARCAS</v>
      </c>
      <c r="CF28" s="12" t="str">
        <f>IFERROR(VLOOKUP(MID(CF$23,5,4)&amp;$A28,Lista_Ubigeo!$J:$K,2,0)," ")</f>
        <v>CHINCHO</v>
      </c>
      <c r="CG28" s="12" t="str">
        <f>IFERROR(VLOOKUP(MID(CG$23,5,4)&amp;$A28,Lista_Ubigeo!$J:$K,2,0)," ")</f>
        <v>CHUPAMARCA</v>
      </c>
      <c r="CH28" s="12" t="str">
        <f>IFERROR(VLOOKUP(MID(CH$23,5,4)&amp;$A28,Lista_Ubigeo!$J:$K,2,0)," ")</f>
        <v>LA MERCED</v>
      </c>
      <c r="CI28" s="12" t="str">
        <f>IFERROR(VLOOKUP(MID(CI$23,5,4)&amp;$A28,Lista_Ubigeo!$J:$K,2,0)," ")</f>
        <v>LARAMARCA</v>
      </c>
      <c r="CJ28" s="12" t="str">
        <f>IFERROR(VLOOKUP(MID(CJ$23,5,4)&amp;$A28,Lista_Ubigeo!$J:$K,2,0)," ")</f>
        <v>COLCABAMBA</v>
      </c>
      <c r="CK28" s="12" t="str">
        <f>IFERROR(VLOOKUP(MID(CK$23,5,4)&amp;$A28,Lista_Ubigeo!$J:$K,2,0)," ")</f>
        <v>MARGOS</v>
      </c>
      <c r="CL28" s="12" t="str">
        <f>IFERROR(VLOOKUP(MID(CL$23,5,4)&amp;$A28,Lista_Ubigeo!$J:$K,2,0)," ")</f>
        <v>HUACAR</v>
      </c>
      <c r="CM28" s="12" t="str">
        <f>IFERROR(VLOOKUP(MID(CM$23,5,4)&amp;$A39,Lista_Ubigeo!$J:$K,2,0)," ")</f>
        <v>QUIVILLA</v>
      </c>
      <c r="CN28" s="12" t="str">
        <f>IFERROR(VLOOKUP(MID(CN$23,5,4)&amp;$A28,Lista_Ubigeo!$J:$K,2,0)," ")</f>
        <v xml:space="preserve"> </v>
      </c>
      <c r="CO28" s="12" t="str">
        <f>IFERROR(VLOOKUP(MID(CO$23,5,4)&amp;$A28,Lista_Ubigeo!$J:$K,2,0)," ")</f>
        <v>JIRCAN</v>
      </c>
      <c r="CP28" s="12" t="str">
        <f>IFERROR(VLOOKUP(MID(CP$23,5,4)&amp;$A28,Lista_Ubigeo!$J:$K,2,0)," ")</f>
        <v>LUYANDO</v>
      </c>
      <c r="CQ28" s="12" t="str">
        <f>IFERROR(VLOOKUP(MID(CQ$23,5,4)&amp;$A28,Lista_Ubigeo!$J:$K,2,0)," ")</f>
        <v>SANTA ROSA DE ALTO YANAJANCA</v>
      </c>
      <c r="CR28" s="12" t="str">
        <f>IFERROR(VLOOKUP(MID(CR$23,5,4)&amp;$A28,Lista_Ubigeo!$J:$K,2,0)," ")</f>
        <v xml:space="preserve"> </v>
      </c>
      <c r="CS28" s="12" t="str">
        <f>IFERROR(VLOOKUP(MID(CS$23,5,4)&amp;$A28,Lista_Ubigeo!$J:$K,2,0)," ")</f>
        <v>YUYAPICHIS</v>
      </c>
      <c r="CT28" s="12" t="str">
        <f>IFERROR(VLOOKUP(MID(CT$23,5,4)&amp;$A28,Lista_Ubigeo!$J:$K,2,0)," ")</f>
        <v>RONDOS</v>
      </c>
      <c r="CU28" s="12" t="str">
        <f>IFERROR(VLOOKUP(MID(CU$23,5,4)&amp;$A28,Lista_Ubigeo!$J:$K,2,0)," ")</f>
        <v>JACAS CHICO</v>
      </c>
      <c r="CV28" s="12" t="str">
        <f>IFERROR(VLOOKUP(MID(CV$23,5,4)&amp;$A28,Lista_Ubigeo!$J:$K,2,0)," ")</f>
        <v>PACHACUTEC</v>
      </c>
      <c r="CW28" s="12" t="str">
        <f>IFERROR(VLOOKUP(MID(CW$23,5,4)&amp;$A28,Lista_Ubigeo!$J:$K,2,0)," ")</f>
        <v>EL CARMEN</v>
      </c>
      <c r="CX28" s="12" t="str">
        <f>IFERROR(VLOOKUP(MID(CX$23,5,4)&amp;$A28,Lista_Ubigeo!$J:$K,2,0)," ")</f>
        <v>VISTA ALEGRE</v>
      </c>
      <c r="CY28" s="12" t="str">
        <f>IFERROR(VLOOKUP(MID(CY$23,5,4)&amp;$A28,Lista_Ubigeo!$J:$K,2,0)," ")</f>
        <v>TIBILLO</v>
      </c>
      <c r="CZ28" s="12" t="str">
        <f>IFERROR(VLOOKUP(MID(CZ$23,5,4)&amp;$A28,Lista_Ubigeo!$J:$K,2,0)," ")</f>
        <v>PARACAS</v>
      </c>
      <c r="DA28" s="12" t="str">
        <f>IFERROR(VLOOKUP(MID(DA$23,5,4)&amp;$A28,Lista_Ubigeo!$J:$K,2,0)," ")</f>
        <v>CHACAPAMPA</v>
      </c>
      <c r="DB28" s="12" t="str">
        <f>IFERROR(VLOOKUP(MID(DB$23,5,4)&amp;$A28,Lista_Ubigeo!$J:$K,2,0)," ")</f>
        <v>COCHAS</v>
      </c>
      <c r="DC28" s="12" t="str">
        <f>IFERROR(VLOOKUP(MID(DC$23,5,4)&amp;$A28,Lista_Ubigeo!$J:$K,2,0)," ")</f>
        <v>SAN RAMON</v>
      </c>
      <c r="DD28" s="12" t="str">
        <f>IFERROR(VLOOKUP(MID(DD$23,5,4)&amp;$A28,Lista_Ubigeo!$J:$K,2,0)," ")</f>
        <v>CANCHAYLLO</v>
      </c>
      <c r="DE28" s="12" t="str">
        <f>IFERROR(VLOOKUP(MID(DE$23,5,4)&amp;$A28,Lista_Ubigeo!$J:$K,2,0)," ")</f>
        <v xml:space="preserve"> </v>
      </c>
      <c r="DF28" s="12" t="str">
        <f>IFERROR(VLOOKUP(MID(DF$23,5,4)&amp;$A28,Lista_Ubigeo!$J:$K,2,0)," ")</f>
        <v>PAMPA HERMOSA</v>
      </c>
      <c r="DG28" s="12" t="str">
        <f>IFERROR(VLOOKUP(MID(DG$23,5,4)&amp;$A28,Lista_Ubigeo!$J:$K,2,0)," ")</f>
        <v>LA UNION</v>
      </c>
      <c r="DH28" s="12" t="str">
        <f>IFERROR(VLOOKUP(MID(DH$23,5,4)&amp;$A28,Lista_Ubigeo!$J:$K,2,0)," ")</f>
        <v>MOROCOCHA</v>
      </c>
      <c r="DI28" s="12" t="str">
        <f>IFERROR(VLOOKUP(MID(DI$23,5,4)&amp;$A28,Lista_Ubigeo!$J:$K,2,0)," ")</f>
        <v>HUAMANCACA CHICO</v>
      </c>
      <c r="DJ28" s="12" t="str">
        <f>IFERROR(VLOOKUP(MID(DJ$23,5,4)&amp;$A28,Lista_Ubigeo!$J:$K,2,0)," ")</f>
        <v>LA ESPERANZA</v>
      </c>
      <c r="DK28" s="12" t="str">
        <f>IFERROR(VLOOKUP(MID(DK$23,5,4)&amp;$A28,Lista_Ubigeo!$J:$K,2,0)," ")</f>
        <v>PAIJAN</v>
      </c>
      <c r="DL28" s="12" t="str">
        <f>IFERROR(VLOOKUP(MID(DL$23,5,4)&amp;$A28,Lista_Ubigeo!$J:$K,2,0)," ")</f>
        <v>UCHUMARCA</v>
      </c>
      <c r="DM28" s="12" t="str">
        <f>IFERROR(VLOOKUP(MID(DM$23,5,4)&amp;$A28,Lista_Ubigeo!$J:$K,2,0)," ")</f>
        <v xml:space="preserve"> </v>
      </c>
      <c r="DN28" s="12" t="str">
        <f>IFERROR(VLOOKUP(MID(DN$23,5,4)&amp;$A28,Lista_Ubigeo!$J:$K,2,0)," ")</f>
        <v xml:space="preserve"> </v>
      </c>
      <c r="DO28" s="12" t="str">
        <f>IFERROR(VLOOKUP(MID(DO$23,5,4)&amp;$A29,Lista_Ubigeo!$J:$K,2,0)," ")</f>
        <v>LA CUESTA</v>
      </c>
      <c r="DP28" s="12" t="str">
        <f>IFERROR(VLOOKUP(MID(DP$23,5,4)&amp;$A28,Lista_Ubigeo!$J:$K,2,0)," ")</f>
        <v>SAN JOSE</v>
      </c>
      <c r="DQ28" s="12" t="str">
        <f>IFERROR(VLOOKUP(MID(DQ$23,5,4)&amp;$A28,Lista_Ubigeo!$J:$K,2,0)," ")</f>
        <v>HUAYLILLAS</v>
      </c>
      <c r="DR28" s="12" t="str">
        <f>IFERROR(VLOOKUP(MID(DR$23,5,4)&amp;$A28,Lista_Ubigeo!$J:$K,2,0)," ")</f>
        <v>MARCABAL</v>
      </c>
      <c r="DS28" s="12" t="str">
        <f>IFERROR(VLOOKUP(MID(DS$23,5,4)&amp;$A28,Lista_Ubigeo!$J:$K,2,0)," ")</f>
        <v>MOLLEPATA</v>
      </c>
      <c r="DV28" s="12" t="str">
        <f>IFERROR(VLOOKUP(MID(DV$23,5,4)&amp;$A28,Lista_Ubigeo!$J:$K,2,0)," ")</f>
        <v>JOSE LEONARDO ORTIZ</v>
      </c>
      <c r="DW28" s="12" t="str">
        <f>IFERROR(VLOOKUP(MID(DW$23,5,4)&amp;$A28,Lista_Ubigeo!$J:$K,2,0)," ")</f>
        <v>PITIPO</v>
      </c>
      <c r="DX28" s="12" t="str">
        <f>IFERROR(VLOOKUP(MID(DX$23,5,4)&amp;$A28,Lista_Ubigeo!$J:$K,2,0)," ")</f>
        <v>MOCHUMI</v>
      </c>
      <c r="DY28" s="12" t="str">
        <f>IFERROR(VLOOKUP(MID(DY$23,5,4)&amp;$A28,Lista_Ubigeo!$J:$K,2,0)," ")</f>
        <v>BREÑA</v>
      </c>
      <c r="DZ28" s="12" t="str">
        <f>IFERROR(VLOOKUP(MID(DZ$23,5,4)&amp;$A28,Lista_Ubigeo!$J:$K,2,0)," ")</f>
        <v>SUPE PUERTO</v>
      </c>
      <c r="EA28" s="12" t="str">
        <f>IFERROR(VLOOKUP(MID(EA$23,5,4)&amp;$A28,Lista_Ubigeo!$J:$K,2,0)," ")</f>
        <v>MANAS</v>
      </c>
      <c r="EB28" s="12" t="str">
        <f>IFERROR(VLOOKUP(MID(EB$23,5,4)&amp;$A28,Lista_Ubigeo!$J:$K,2,0)," ")</f>
        <v>LACHAQUI</v>
      </c>
      <c r="EC28" s="12" t="str">
        <f>IFERROR(VLOOKUP(MID(EC$23,5,4)&amp;$A28,Lista_Ubigeo!$J:$K,2,0)," ")</f>
        <v>CHILCA</v>
      </c>
      <c r="ED28" s="12" t="str">
        <f>IFERROR(VLOOKUP(MID(ED$23,5,4)&amp;$A28,Lista_Ubigeo!$J:$K,2,0)," ")</f>
        <v>CHANCAY</v>
      </c>
      <c r="EE28" s="12" t="str">
        <f>IFERROR(VLOOKUP(MID(EE$23,5,4)&amp;$A28,Lista_Ubigeo!$J:$K,2,0)," ")</f>
        <v>CHICLA</v>
      </c>
      <c r="EF28" s="12" t="str">
        <f>IFERROR(VLOOKUP(MID(EF$23,5,4)&amp;$A28,Lista_Ubigeo!$J:$K,2,0)," ")</f>
        <v>HUALMAY</v>
      </c>
      <c r="EG28" s="12" t="str">
        <f>IFERROR(VLOOKUP(MID(EG$23,5,4)&amp;$A28,Lista_Ubigeo!$J:$K,2,0)," ")</f>
        <v>NAVAN</v>
      </c>
      <c r="EH28" s="12" t="str">
        <f>IFERROR(VLOOKUP(MID(EH$23,5,4)&amp;$A28,Lista_Ubigeo!$J:$K,2,0)," ")</f>
        <v>AZANGARO</v>
      </c>
      <c r="EI28" s="12" t="str">
        <f>IFERROR(VLOOKUP(MID(EI$23,5,4)&amp;$A28,Lista_Ubigeo!$J:$K,2,0)," ")</f>
        <v>AMAZONAS</v>
      </c>
      <c r="EJ28" s="12" t="str">
        <f>IFERROR(VLOOKUP(MID(EJ$23,5,4)&amp;$A33,Lista_Ubigeo!$J:$K,2,0)," ")</f>
        <v>SANTA CRUZ</v>
      </c>
      <c r="EK28" s="12" t="str">
        <f>IFERROR(VLOOKUP(MID(EK$23,5,4)&amp;$A28,Lista_Ubigeo!$J:$K,2,0)," ")</f>
        <v>URARINAS</v>
      </c>
      <c r="EL28" s="12" t="str">
        <f>IFERROR(VLOOKUP(MID(EL$23,5,4)&amp;$A28,Lista_Ubigeo!$J:$K,2,0)," ")</f>
        <v xml:space="preserve"> </v>
      </c>
      <c r="EM28" s="12" t="str">
        <f>IFERROR(VLOOKUP(MID(EM$23,5,4)&amp;$A28,Lista_Ubigeo!$J:$K,2,0)," ")</f>
        <v>MAQUIA</v>
      </c>
      <c r="EN28" s="12" t="str">
        <f>IFERROR(VLOOKUP(MID(EN$23,5,4)&amp;$A28,Lista_Ubigeo!$J:$K,2,0)," ")</f>
        <v>SARAYACU</v>
      </c>
      <c r="EO28" s="12" t="str">
        <f>IFERROR(VLOOKUP(MID(EO$23,5,4)&amp;$A28,Lista_Ubigeo!$J:$K,2,0)," ")</f>
        <v>PASTAZA</v>
      </c>
      <c r="EP28" s="12" t="str">
        <f>IFERROR(VLOOKUP(MID(EP$23,5,4)&amp;$A28,Lista_Ubigeo!$J:$K,2,0)," ")</f>
        <v xml:space="preserve"> </v>
      </c>
      <c r="EQ28" s="12" t="str">
        <f>IFERROR(VLOOKUP(MID(EQ$23,5,4)&amp;$A28,Lista_Ubigeo!$J:$K,2,0)," ")</f>
        <v xml:space="preserve"> </v>
      </c>
      <c r="ER28" s="12" t="str">
        <f>IFERROR(VLOOKUP(MID(ER$23,5,4)&amp;$A28,Lista_Ubigeo!$J:$K,2,0)," ")</f>
        <v xml:space="preserve"> </v>
      </c>
      <c r="ES28" s="12" t="str">
        <f>IFERROR(VLOOKUP(MID(ES$23,5,4)&amp;$A28,Lista_Ubigeo!$J:$K,2,0)," ")</f>
        <v xml:space="preserve"> </v>
      </c>
      <c r="ET28" s="12" t="str">
        <f>IFERROR(VLOOKUP(MID(ET$23,5,4)&amp;$A28,Lista_Ubigeo!$J:$K,2,0)," ")</f>
        <v>SAN CRISTOBAL</v>
      </c>
      <c r="EU28" s="12" t="str">
        <f>IFERROR(VLOOKUP(MID(EU$23,5,4)&amp;$A28,Lista_Ubigeo!$J:$K,2,0)," ")</f>
        <v>LA CAPILLA</v>
      </c>
      <c r="EV28" s="12" t="str">
        <f>IFERROR(VLOOKUP(MID(EV$23,5,4)&amp;$A28,Lista_Ubigeo!$J:$K,2,0)," ")</f>
        <v xml:space="preserve"> </v>
      </c>
      <c r="EW28" s="12" t="str">
        <f>IFERROR(VLOOKUP(MID(EW$23,5,4)&amp;$A28,Lista_Ubigeo!$J:$K,2,0)," ")</f>
        <v>NINACACA</v>
      </c>
      <c r="EX28" s="12" t="str">
        <f>IFERROR(VLOOKUP(MID(EX$23,5,4)&amp;$A28,Lista_Ubigeo!$J:$K,2,0)," ")</f>
        <v>SAN PEDRO DE PILLAO</v>
      </c>
      <c r="EY28" s="12" t="str">
        <f>IFERROR(VLOOKUP(MID(EY$23,5,4)&amp;$A28,Lista_Ubigeo!$J:$K,2,0)," ")</f>
        <v>POZUZO</v>
      </c>
      <c r="EZ28" s="12" t="str">
        <f>IFERROR(VLOOKUP(MID(EZ$23,5,4)&amp;$A31,Lista_Ubigeo!$J:$K,2,0)," ")</f>
        <v>EL TALLAN</v>
      </c>
      <c r="FA28" s="12" t="str">
        <f>IFERROR(VLOOKUP(MID(FA$23,5,4)&amp;$A28,Lista_Ubigeo!$J:$K,2,0)," ")</f>
        <v>MONTERO</v>
      </c>
      <c r="FB28" s="12" t="str">
        <f>IFERROR(VLOOKUP(MID(FB$23,5,4)&amp;$A28,Lista_Ubigeo!$J:$K,2,0)," ")</f>
        <v>LALAQUIZ</v>
      </c>
      <c r="FC28" s="12" t="str">
        <f>IFERROR(VLOOKUP(MID(FC$23,5,4)&amp;$A28,Lista_Ubigeo!$J:$K,2,0)," ")</f>
        <v>MORROPON</v>
      </c>
      <c r="FD28" s="12" t="str">
        <f>IFERROR(VLOOKUP(MID(FD$23,5,4)&amp;$A28,Lista_Ubigeo!$J:$K,2,0)," ")</f>
        <v>LA HUACA</v>
      </c>
      <c r="FE28" s="12" t="str">
        <f>IFERROR(VLOOKUP(MID(FE$23,5,4)&amp;$A28,Lista_Ubigeo!$J:$K,2,0)," ")</f>
        <v>MARCAVELICA</v>
      </c>
      <c r="FF28" s="12" t="str">
        <f>IFERROR(VLOOKUP(MID(FF$23,5,4)&amp;$A28,Lista_Ubigeo!$J:$K,2,0)," ")</f>
        <v>LOS ORGANOS</v>
      </c>
      <c r="FG28" s="12" t="str">
        <f>IFERROR(VLOOKUP(MID(FG$23,5,4)&amp;$A28,Lista_Ubigeo!$J:$K,2,0)," ")</f>
        <v>VICE</v>
      </c>
      <c r="FH28" s="12" t="str">
        <f>IFERROR(VLOOKUP(MID(FH$23,5,4)&amp;$A28,Lista_Ubigeo!$J:$K,2,0)," ")</f>
        <v>CAPACHICA</v>
      </c>
      <c r="FI28" s="12" t="str">
        <f>IFERROR(VLOOKUP(MID(FI$23,5,4)&amp;$A28,Lista_Ubigeo!$J:$K,2,0)," ")</f>
        <v>CAMINACA</v>
      </c>
      <c r="FJ28" s="12" t="str">
        <f>IFERROR(VLOOKUP(MID(FJ$23,5,4)&amp;$A28,Lista_Ubigeo!$J:$K,2,0)," ")</f>
        <v>CORANI</v>
      </c>
      <c r="FK28" s="12" t="str">
        <f>IFERROR(VLOOKUP(MID(FK$23,5,4)&amp;$A28,Lista_Ubigeo!$J:$K,2,0)," ")</f>
        <v>PISACOMA</v>
      </c>
      <c r="FL28" s="12" t="str">
        <f>IFERROR(VLOOKUP(MID(FL$23,5,4)&amp;$A28,Lista_Ubigeo!$J:$K,2,0)," ")</f>
        <v>CONDURIRI</v>
      </c>
      <c r="FM28" s="12" t="str">
        <f>IFERROR(VLOOKUP(MID(FM$23,5,4)&amp;$A28,Lista_Ubigeo!$J:$K,2,0)," ")</f>
        <v>PUSI</v>
      </c>
      <c r="FN28" s="12" t="str">
        <f>IFERROR(VLOOKUP(MID(FN$23,5,4)&amp;$A28,Lista_Ubigeo!$J:$K,2,0)," ")</f>
        <v>OCUVIRI</v>
      </c>
      <c r="FO28" s="12" t="str">
        <f>IFERROR(VLOOKUP(MID(FO$23,5,4)&amp;$A28,Lista_Ubigeo!$J:$K,2,0)," ")</f>
        <v>MACARI</v>
      </c>
      <c r="FP28" s="12" t="str">
        <f>IFERROR(VLOOKUP(MID(FP$23,5,4)&amp;$A28,Lista_Ubigeo!$J:$K,2,0)," ")</f>
        <v xml:space="preserve"> </v>
      </c>
      <c r="FQ28" s="12" t="str">
        <f>IFERROR(VLOOKUP(MID(FQ$23,5,4)&amp;$A28,Lista_Ubigeo!$J:$K,2,0)," ")</f>
        <v>SINA</v>
      </c>
      <c r="FR28" s="12" t="str">
        <f>IFERROR(VLOOKUP(MID(FR$23,5,4)&amp;$A28,Lista_Ubigeo!$J:$K,2,0)," ")</f>
        <v>SAN MIGUEL</v>
      </c>
      <c r="FS28" s="12" t="str">
        <f>IFERROR(VLOOKUP(MID(FS$23,5,4)&amp;$A28,Lista_Ubigeo!$J:$K,2,0)," ")</f>
        <v>PHARA</v>
      </c>
      <c r="FT28" s="12" t="str">
        <f>IFERROR(VLOOKUP(MID(FT$23,5,4)&amp;$A28,Lista_Ubigeo!$J:$K,2,0)," ")</f>
        <v>OLLARAYA</v>
      </c>
      <c r="FU28" s="12" t="str">
        <f>IFERROR(VLOOKUP(MID(FU$23,5,4)&amp;$A28,Lista_Ubigeo!$J:$K,2,0)," ")</f>
        <v>SORITOR</v>
      </c>
      <c r="FV28" s="12" t="str">
        <f>IFERROR(VLOOKUP(MID(FV$23,5,4)&amp;$A28,Lista_Ubigeo!$J:$K,2,0)," ")</f>
        <v>SAN PABLO</v>
      </c>
      <c r="FW28" s="12" t="str">
        <f>IFERROR(VLOOKUP(MID(FW$23,5,4)&amp;$A28,Lista_Ubigeo!$J:$K,2,0)," ")</f>
        <v>SHATOJA</v>
      </c>
      <c r="FX28" s="12" t="str">
        <f>IFERROR(VLOOKUP(MID(FX$23,5,4)&amp;$A28,Lista_Ubigeo!$J:$K,2,0)," ")</f>
        <v>SACANCHE</v>
      </c>
      <c r="FY28" s="12" t="str">
        <f>IFERROR(VLOOKUP(MID(FY$23,5,4)&amp;$A28,Lista_Ubigeo!$J:$K,2,0)," ")</f>
        <v>CUÑUMBUQUI</v>
      </c>
      <c r="FZ28" s="12" t="str">
        <f>IFERROR(VLOOKUP(MID(FZ$23,5,4)&amp;$A28,Lista_Ubigeo!$J:$K,2,0)," ")</f>
        <v>PAJARILLO</v>
      </c>
      <c r="GA28" s="12" t="str">
        <f>IFERROR(VLOOKUP(MID(GA$23,5,4)&amp;$A28,Lista_Ubigeo!$J:$K,2,0)," ")</f>
        <v>PUCACACA</v>
      </c>
      <c r="GB28" s="12" t="str">
        <f>IFERROR(VLOOKUP(MID(GB$23,5,4)&amp;$A28,Lista_Ubigeo!$J:$K,2,0)," ")</f>
        <v>PARDO MIGUEL</v>
      </c>
      <c r="GC28" s="12" t="str">
        <f>IFERROR(VLOOKUP(MID(GC$23,5,4)&amp;$A28,Lista_Ubigeo!$J:$K,2,0)," ")</f>
        <v>CHIPURANA</v>
      </c>
      <c r="GD28" s="12" t="str">
        <f>IFERROR(VLOOKUP(MID(GD$23,5,4)&amp;$A28,Lista_Ubigeo!$J:$K,2,0)," ")</f>
        <v>UCHIZA</v>
      </c>
      <c r="GE28" s="12" t="str">
        <f>IFERROR(VLOOKUP(MID(GE$23,5,4)&amp;$A28,Lista_Ubigeo!$J:$K,2,0)," ")</f>
        <v>INCLAN</v>
      </c>
      <c r="GF28" s="12" t="str">
        <f>IFERROR(VLOOKUP(MID(GF$23,5,4)&amp;$A28,Lista_Ubigeo!$J:$K,2,0)," ")</f>
        <v>HUANUARA</v>
      </c>
      <c r="GG28" s="12" t="str">
        <f>IFERROR(VLOOKUP(MID(GG$23,5,4)&amp;$A28,Lista_Ubigeo!$J:$K,2,0)," ")</f>
        <v xml:space="preserve"> </v>
      </c>
      <c r="GH28" s="12" t="str">
        <f>IFERROR(VLOOKUP(MID(GH$23,5,4)&amp;$A28,Lista_Ubigeo!$J:$K,2,0)," ")</f>
        <v>SITAJARA</v>
      </c>
      <c r="GI28" s="12" t="str">
        <f>IFERROR(VLOOKUP(MID(GI$23,5,4)&amp;$A28,Lista_Ubigeo!$J:$K,2,0)," ")</f>
        <v>SAN JACINTO</v>
      </c>
      <c r="GJ28" s="12" t="str">
        <f>IFERROR(VLOOKUP(MID(GJ$23,5,4)&amp;$A28,Lista_Ubigeo!$J:$K,2,0)," ")</f>
        <v xml:space="preserve"> </v>
      </c>
      <c r="GK28" s="12" t="str">
        <f>IFERROR(VLOOKUP(MID(GK$23,5,4)&amp;$A28,Lista_Ubigeo!$J:$K,2,0)," ")</f>
        <v xml:space="preserve"> </v>
      </c>
      <c r="GL28" s="12" t="str">
        <f>IFERROR(VLOOKUP(MID(GL$23,5,4)&amp;$A28,Lista_Ubigeo!$J:$K,2,0)," ")</f>
        <v>YARINACOCHA</v>
      </c>
      <c r="GM28" s="12" t="str">
        <f>IFERROR(VLOOKUP(MID(GM$23,5,4)&amp;$A28,Lista_Ubigeo!$J:$K,2,0)," ")</f>
        <v xml:space="preserve"> </v>
      </c>
      <c r="GN28" s="12" t="str">
        <f>IFERROR(VLOOKUP(MID(GN$23,5,4)&amp;$A28,Lista_Ubigeo!$J:$K,2,0)," ")</f>
        <v>ALEXANDER VON HUMBOLDT</v>
      </c>
      <c r="GO28" s="12" t="str">
        <f>IFERROR(VLOOKUP(MID(GO$23,5,4)&amp;$A28,Lista_Ubigeo!$J:$K,2,0)," ")</f>
        <v xml:space="preserve"> </v>
      </c>
      <c r="GP28" s="12" t="str">
        <f>IFERROR(VLOOKUP(MID(GP$23,5,4)&amp;$A28,Lista_Ubigeo!$J:$K,2,0)," ")</f>
        <v>CAMINACA</v>
      </c>
    </row>
    <row r="29" spans="1:198" x14ac:dyDescent="0.2">
      <c r="A29" s="11" t="s">
        <v>430</v>
      </c>
      <c r="B29" s="12" t="str">
        <f>IFERROR(VLOOKUP(MID(B$23,5,4)&amp;$A29,Lista_Ubigeo!$J:$K,2,0)," ")</f>
        <v>CHUQUIBAMBA</v>
      </c>
      <c r="C29" s="12" t="str">
        <f>IFERROR(VLOOKUP(MID(C$23,5,4)&amp;$A29,Lista_Ubigeo!$J:$K,2,0)," ")</f>
        <v>LA PECA</v>
      </c>
      <c r="D29" s="12" t="str">
        <f>IFERROR(VLOOKUP(MID(D$23,5,4)&amp;$A29,Lista_Ubigeo!$J:$K,2,0)," ")</f>
        <v>FLORIDA</v>
      </c>
      <c r="E29" s="12" t="str">
        <f>IFERROR(VLOOKUP(MID(E$23,5,4)&amp;$A29,Lista_Ubigeo!$J:$K,2,0)," ")</f>
        <v xml:space="preserve"> </v>
      </c>
      <c r="F29" s="12" t="str">
        <f>IFERROR(VLOOKUP(MID(F$23,5,4)&amp;$A29,Lista_Ubigeo!$J:$K,2,0)," ")</f>
        <v>INGUILPATA</v>
      </c>
      <c r="G29" s="12" t="str">
        <f>IFERROR(VLOOKUP(MID(G$23,5,4)&amp;$A29,Lista_Ubigeo!$J:$K,2,0)," ")</f>
        <v>LONGAR</v>
      </c>
      <c r="H29" s="12" t="str">
        <f>IFERROR(VLOOKUP(MID(H$23,5,4)&amp;$A29,Lista_Ubigeo!$J:$K,2,0)," ")</f>
        <v>LONYA GRANDE</v>
      </c>
      <c r="I29" s="12" t="str">
        <f>IFERROR(VLOOKUP(MID(I$23,5,4)&amp;$A29,Lista_Ubigeo!$J:$K,2,0)," ")</f>
        <v>JANGAS</v>
      </c>
      <c r="J29" s="12" t="str">
        <f>IFERROR(VLOOKUP(MID(J$23,5,4)&amp;$A29,Lista_Ubigeo!$J:$K,2,0)," ")</f>
        <v xml:space="preserve"> </v>
      </c>
      <c r="K29" s="12" t="str">
        <f>IFERROR(VLOOKUP(MID(K$23,5,4)&amp;$A29,Lista_Ubigeo!$J:$K,2,0)," ")</f>
        <v>SAN JUAN DE RONTOY</v>
      </c>
      <c r="L29" s="12" t="str">
        <f>IFERROR(VLOOKUP(MID(L$23,5,4)&amp;$A29,Lista_Ubigeo!$J:$K,2,0)," ")</f>
        <v xml:space="preserve"> </v>
      </c>
      <c r="M29" s="12" t="str">
        <f>IFERROR(VLOOKUP(MID(M$23,5,4)&amp;$A29,Lista_Ubigeo!$J:$K,2,0)," ")</f>
        <v>CANIS</v>
      </c>
      <c r="N29" s="12" t="str">
        <f>IFERROR(VLOOKUP(MID(N$23,5,4)&amp;$A29,Lista_Ubigeo!$J:$K,2,0)," ")</f>
        <v>MARCARA</v>
      </c>
      <c r="O29" s="12" t="str">
        <f>IFERROR(VLOOKUP(MID(O$23,5,4)&amp;$A29,Lista_Ubigeo!$J:$K,2,0)," ")</f>
        <v xml:space="preserve"> </v>
      </c>
      <c r="P29" s="12" t="str">
        <f>IFERROR(VLOOKUP(MID(P$23,5,4)&amp;$A29,Lista_Ubigeo!$J:$K,2,0)," ")</f>
        <v xml:space="preserve"> </v>
      </c>
      <c r="Q29" s="12" t="str">
        <f>IFERROR(VLOOKUP(MID(Q$23,5,4)&amp;$A29,Lista_Ubigeo!$J:$K,2,0)," ")</f>
        <v>YANAC</v>
      </c>
      <c r="R29" s="12" t="str">
        <f>IFERROR(VLOOKUP(MID(R$23,5,4)&amp;$A29,Lista_Ubigeo!$J:$K,2,0)," ")</f>
        <v>HUACCHIS</v>
      </c>
      <c r="S29" s="12" t="str">
        <f>IFERROR(VLOOKUP(MID(S$23,5,4)&amp;$A29,Lista_Ubigeo!$J:$K,2,0)," ")</f>
        <v xml:space="preserve"> </v>
      </c>
      <c r="T29" s="12" t="str">
        <f>IFERROR(VLOOKUP(MID(T$23,5,4)&amp;$A29,Lista_Ubigeo!$J:$K,2,0)," ")</f>
        <v>PAMPAROMAS</v>
      </c>
      <c r="U29" s="12" t="str">
        <f>IFERROR(VLOOKUP(MID(U$23,5,4)&amp;$A29,Lista_Ubigeo!$J:$K,2,0)," ")</f>
        <v>LLUMPA</v>
      </c>
      <c r="V29" s="12" t="str">
        <f>IFERROR(VLOOKUP(MID(V$23,5,4)&amp;$A29,Lista_Ubigeo!$J:$K,2,0)," ")</f>
        <v>CONGAS</v>
      </c>
      <c r="W29" s="12" t="str">
        <f>IFERROR(VLOOKUP(MID(W$23,5,4)&amp;$A29,Lista_Ubigeo!$J:$K,2,0)," ")</f>
        <v>LACABAMBA</v>
      </c>
      <c r="X29" s="12" t="str">
        <f>IFERROR(VLOOKUP(MID(X$23,5,4)&amp;$A29,Lista_Ubigeo!$J:$K,2,0)," ")</f>
        <v xml:space="preserve"> </v>
      </c>
      <c r="Y29" s="12" t="str">
        <f>IFERROR(VLOOKUP(MID(Y$23,5,4)&amp;$A29,Lista_Ubigeo!$J:$K,2,0)," ")</f>
        <v>MARCA</v>
      </c>
      <c r="Z29" s="12" t="str">
        <f>IFERROR(VLOOKUP(MID(Z$23,5,4)&amp;$A29,Lista_Ubigeo!$J:$K,2,0)," ")</f>
        <v>NEPEÑA</v>
      </c>
      <c r="AA29" s="12" t="str">
        <f>IFERROR(VLOOKUP(MID(AA$23,5,4)&amp;$A29,Lista_Ubigeo!$J:$K,2,0)," ")</f>
        <v>HUAYLLABAMBA</v>
      </c>
      <c r="AB29" s="12" t="str">
        <f>IFERROR(VLOOKUP(MID(AB$23,5,4)&amp;$A29,Lista_Ubigeo!$J:$K,2,0)," ")</f>
        <v>RANRAHIRCA</v>
      </c>
      <c r="AC29" s="12" t="str">
        <f>IFERROR(VLOOKUP(MID(AC$23,5,4)&amp;$A29,Lista_Ubigeo!$J:$K,2,0)," ")</f>
        <v>LAMBRAMA</v>
      </c>
      <c r="AD29" s="12" t="str">
        <f>IFERROR(VLOOKUP(MID(AD$23,5,4)&amp;$A29,Lista_Ubigeo!$J:$K,2,0)," ")</f>
        <v>HUAYANA</v>
      </c>
      <c r="AE29" s="12" t="str">
        <f>IFERROR(VLOOKUP(MID(AE$23,5,4)&amp;$A29,Lista_Ubigeo!$J:$K,2,0)," ")</f>
        <v>PACHACONAS</v>
      </c>
      <c r="AF29" s="12" t="str">
        <f>IFERROR(VLOOKUP(MID(AF$23,5,4)&amp;$A29,Lista_Ubigeo!$J:$K,2,0)," ")</f>
        <v>COTARUSE</v>
      </c>
      <c r="AG29" s="12" t="str">
        <f>IFERROR(VLOOKUP(MID(AG$23,5,4)&amp;$A29,Lista_Ubigeo!$J:$K,2,0)," ")</f>
        <v>CHALLHUAHUACHO</v>
      </c>
      <c r="AH29" s="12" t="str">
        <f>IFERROR(VLOOKUP(MID(AH$23,5,4)&amp;$A29,Lista_Ubigeo!$J:$K,2,0)," ")</f>
        <v>ONGOY</v>
      </c>
      <c r="AI29" s="12" t="str">
        <f>IFERROR(VLOOKUP(MID(AI$23,5,4)&amp;$A29,Lista_Ubigeo!$J:$K,2,0)," ")</f>
        <v>MICAELA BASTIDAS</v>
      </c>
      <c r="AJ29" s="12" t="str">
        <f>IFERROR(VLOOKUP(MID(AJ$23,5,4)&amp;$A29,Lista_Ubigeo!$J:$K,2,0)," ")</f>
        <v>CHIGUATA</v>
      </c>
      <c r="AK29" s="12" t="str">
        <f>IFERROR(VLOOKUP(MID(AK$23,5,4)&amp;$A29,Lista_Ubigeo!$J:$K,2,0)," ")</f>
        <v>OCOÑA</v>
      </c>
      <c r="AL29" s="12" t="str">
        <f>IFERROR(VLOOKUP(MID(AL$23,5,4)&amp;$A29,Lista_Ubigeo!$J:$K,2,0)," ")</f>
        <v>CAHUACHO</v>
      </c>
      <c r="AM29" s="12" t="str">
        <f>IFERROR(VLOOKUP(MID(AM$23,5,4)&amp;$A29,Lista_Ubigeo!$J:$K,2,0)," ")</f>
        <v>CHOCO</v>
      </c>
      <c r="AN29" s="12" t="str">
        <f>IFERROR(VLOOKUP(MID(AN$23,5,4)&amp;$A29,Lista_Ubigeo!$J:$K,2,0)," ")</f>
        <v>COPORAQUE</v>
      </c>
      <c r="AO29" s="12" t="str">
        <f>IFERROR(VLOOKUP(MID(AO$23,5,4)&amp;$A29,Lista_Ubigeo!$J:$K,2,0)," ")</f>
        <v>RIO GRANDE</v>
      </c>
      <c r="AP29" s="12" t="str">
        <f>IFERROR(VLOOKUP(MID(AP$23,5,4)&amp;$A29,Lista_Ubigeo!$J:$K,2,0)," ")</f>
        <v>PUNTA DE BOMBON</v>
      </c>
      <c r="AQ29" s="12" t="str">
        <f>IFERROR(VLOOKUP(MID(AQ$23,4,4)&amp;$A29,Lista_Ubigeo!$J:$K,2,0)," ")</f>
        <v>PUYCA</v>
      </c>
      <c r="AR29" s="12" t="str">
        <f>IFERROR(VLOOKUP(MID(AR$23,5,4)&amp;$A29,Lista_Ubigeo!$J:$K,2,0)," ")</f>
        <v>OCROS</v>
      </c>
      <c r="AS29" s="12" t="str">
        <f>IFERROR(VLOOKUP(MID(AS$23,5,4)&amp;$A29,Lista_Ubigeo!$J:$K,2,0)," ")</f>
        <v>TOTOS</v>
      </c>
      <c r="AT29" s="12" t="str">
        <f>IFERROR(VLOOKUP(MID(AT$23,5,4)&amp;$A29,Lista_Ubigeo!$J:$K,2,0)," ")</f>
        <v xml:space="preserve"> </v>
      </c>
      <c r="AU29" s="12" t="str">
        <f>IFERROR(VLOOKUP(MID(AU$23,5,4)&amp;$A29,Lista_Ubigeo!$J:$K,2,0)," ")</f>
        <v>SANTILLANA</v>
      </c>
      <c r="AV29" s="12" t="str">
        <f>IFERROR(VLOOKUP(MID(AV$23,5,4)&amp;$A29,Lista_Ubigeo!$J:$K,2,0)," ")</f>
        <v>LUIS CARRANZA</v>
      </c>
      <c r="AW29" s="12" t="str">
        <f>IFERROR(VLOOKUP(MID(AW$23,5,4)&amp;$A29,Lista_Ubigeo!$J:$K,2,0)," ")</f>
        <v>CHIPAO</v>
      </c>
      <c r="AX29" s="12" t="str">
        <f>IFERROR(VLOOKUP(MID(AX$23,5,4)&amp;$A29,Lista_Ubigeo!$J:$K,2,0)," ")</f>
        <v>PUYUSCA</v>
      </c>
      <c r="AY29" s="12" t="str">
        <f>IFERROR(VLOOKUP(MID(AY$23,5,4)&amp;$A29,Lista_Ubigeo!$J:$K,2,0)," ")</f>
        <v>OYOLO</v>
      </c>
      <c r="AZ29" s="12" t="str">
        <f>IFERROR(VLOOKUP(MID(AZ$23,5,4)&amp;$A29,Lista_Ubigeo!$J:$K,2,0)," ")</f>
        <v>MORCOLLA</v>
      </c>
      <c r="BA29" s="12" t="str">
        <f>IFERROR(VLOOKUP(MID(BA$23,5,4)&amp;$A29,Lista_Ubigeo!$J:$K,2,0)," ")</f>
        <v>CAYARA</v>
      </c>
      <c r="BB29" s="12" t="str">
        <f>IFERROR(VLOOKUP(MID(BB$23,5,4)&amp;$A29,Lista_Ubigeo!$J:$K,2,0)," ")</f>
        <v>INDEPENDENCIA</v>
      </c>
      <c r="BC29" s="12" t="str">
        <f>IFERROR(VLOOKUP(MID(BC$23,5,4)&amp;$A29,Lista_Ubigeo!$J:$K,2,0)," ")</f>
        <v>JESUS</v>
      </c>
      <c r="BD29" s="12" t="str">
        <f>IFERROR(VLOOKUP(MID(BD$23,5,4)&amp;$A29,Lista_Ubigeo!$J:$K,2,0)," ")</f>
        <v xml:space="preserve"> </v>
      </c>
      <c r="BE29" s="12" t="str">
        <f>IFERROR(VLOOKUP(MID(BE$23,5,4)&amp;$A29,Lista_Ubigeo!$J:$K,2,0)," ")</f>
        <v>JOSE GALVEZ</v>
      </c>
      <c r="BF29" s="12" t="str">
        <f>IFERROR(VLOOKUP(MID(BF$23,5,4)&amp;$A29,Lista_Ubigeo!$J:$K,2,0)," ")</f>
        <v>CHOROPAMPA</v>
      </c>
      <c r="BG29" s="12" t="str">
        <f>IFERROR(VLOOKUP(MID(BG$23,5,4)&amp;$A29,Lista_Ubigeo!$J:$K,2,0)," ")</f>
        <v>SANTA CRUZ DE TOLED</v>
      </c>
      <c r="BH29" s="12" t="str">
        <f>IFERROR(VLOOKUP(MID(BH$23,5,4)&amp;$A29,Lista_Ubigeo!$J:$K,2,0)," ")</f>
        <v>PIMPINGOS</v>
      </c>
      <c r="BI29" s="12" t="str">
        <f>IFERROR(VLOOKUP(MID(BI$23,5,4)&amp;$A29,Lista_Ubigeo!$J:$K,2,0)," ")</f>
        <v xml:space="preserve"> </v>
      </c>
      <c r="BJ29" s="12" t="str">
        <f>IFERROR(VLOOKUP(MID(BJ$23,5,4)&amp;$A29,Lista_Ubigeo!$J:$K,2,0)," ")</f>
        <v>LAS PIRIAS</v>
      </c>
      <c r="BK29" s="12" t="str">
        <f>IFERROR(VLOOKUP(MID(BK$23,5,4)&amp;$A29,Lista_Ubigeo!$J:$K,2,0)," ")</f>
        <v>SAN JOSE DE LOURDES</v>
      </c>
      <c r="BL29" s="12" t="str">
        <f>IFERROR(VLOOKUP(MID(BL$23,5,4)&amp;$A29,Lista_Ubigeo!$J:$K,2,0)," ")</f>
        <v>JOSE MANUEL QUIROZ</v>
      </c>
      <c r="BM29" s="12" t="str">
        <f>IFERROR(VLOOKUP(MID(BM$23,5,4)&amp;$A29,Lista_Ubigeo!$J:$K,2,0)," ")</f>
        <v>LA FLORIDA</v>
      </c>
      <c r="BN29" s="12" t="str">
        <f>IFERROR(VLOOKUP(MID(BN$23,5,4)&amp;$A29,Lista_Ubigeo!$J:$K,2,0)," ")</f>
        <v xml:space="preserve"> </v>
      </c>
      <c r="BO29" s="12" t="str">
        <f>IFERROR(VLOOKUP(MID(BO$23,5,4)&amp;$A29,Lista_Ubigeo!$J:$K,2,0)," ")</f>
        <v>NINABAMBA</v>
      </c>
      <c r="BP29" s="12" t="str">
        <f>IFERROR(VLOOKUP(MID(BP$23,5,4)&amp;$A29,Lista_Ubigeo!$J:$K,2,0)," ")</f>
        <v>VENTANILLA</v>
      </c>
      <c r="BQ29" s="12" t="str">
        <f>IFERROR(VLOOKUP(MID(BQ$23,5,4)&amp;$A29,Lista_Ubigeo!$J:$K,2,0)," ")</f>
        <v>SANTIAGO</v>
      </c>
      <c r="BR29" s="12" t="str">
        <f>IFERROR(VLOOKUP(MID(BR$23,5,4)&amp;$A29,Lista_Ubigeo!$J:$K,2,0)," ")</f>
        <v>RONDOCAN</v>
      </c>
      <c r="BS29" s="12" t="str">
        <f>IFERROR(VLOOKUP(MID(BS$23,5,4)&amp;$A29,Lista_Ubigeo!$J:$K,2,0)," ")</f>
        <v>LIMATAMBO</v>
      </c>
      <c r="BT29" s="12" t="str">
        <f>IFERROR(VLOOKUP(MID(BT$23,5,4)&amp;$A29,Lista_Ubigeo!$J:$K,2,0)," ")</f>
        <v>SAN SALVADOR</v>
      </c>
      <c r="BU29" s="12" t="str">
        <f>IFERROR(VLOOKUP(MID(BU$23,5,4)&amp;$A29,Lista_Ubigeo!$J:$K,2,0)," ")</f>
        <v>PAMPAMARCA</v>
      </c>
      <c r="BV29" s="12" t="str">
        <f>IFERROR(VLOOKUP(MID(BV$23,5,4)&amp;$A29,Lista_Ubigeo!$J:$K,2,0)," ")</f>
        <v>SAN PABLO</v>
      </c>
      <c r="BW29" s="12" t="str">
        <f>IFERROR(VLOOKUP(MID(BW$23,5,4)&amp;$A29,Lista_Ubigeo!$J:$K,2,0)," ")</f>
        <v>LLUSCO</v>
      </c>
      <c r="BX29" s="12" t="str">
        <f>IFERROR(VLOOKUP(MID(BX$23,5,4)&amp;$A29,Lista_Ubigeo!$J:$K,2,0)," ")</f>
        <v>PICHIGUA</v>
      </c>
      <c r="BY29" s="12" t="str">
        <f>IFERROR(VLOOKUP(MID(BY$23,4,4)&amp;$A29,Lista_Ubigeo!$J:$K,2,0)," ")</f>
        <v>QUELLOUNO</v>
      </c>
      <c r="BZ29" s="12" t="str">
        <f>IFERROR(VLOOKUP(MID(BZ$23,5,4)&amp;$A29,Lista_Ubigeo!$J:$K,2,0)," ")</f>
        <v>OMACHA</v>
      </c>
      <c r="CA29" s="12" t="str">
        <f>IFERROR(VLOOKUP(MID(CA$23,5,4)&amp;$A29,Lista_Ubigeo!$J:$K,2,0)," ")</f>
        <v>KOSÑIPATA</v>
      </c>
      <c r="CB29" s="12" t="str">
        <f>IFERROR(VLOOKUP(MID(CB$23,5,4)&amp;$A29,Lista_Ubigeo!$J:$K,2,0)," ")</f>
        <v>CUSIPATA</v>
      </c>
      <c r="CC29" s="12" t="str">
        <f>IFERROR(VLOOKUP(MID(CC$23,5,4)&amp;$A29,Lista_Ubigeo!$J:$K,2,0)," ")</f>
        <v>OLLANTAYTAMBO</v>
      </c>
      <c r="CD29" s="12" t="str">
        <f>IFERROR(VLOOKUP(MID(CD$23,5,4)&amp;$A29,Lista_Ubigeo!$J:$K,2,0)," ")</f>
        <v>HUACHOCOLPA</v>
      </c>
      <c r="CE29" s="12" t="str">
        <f>IFERROR(VLOOKUP(MID(CE$23,5,4)&amp;$A29,Lista_Ubigeo!$J:$K,2,0)," ")</f>
        <v>PAUCARA</v>
      </c>
      <c r="CF29" s="12" t="str">
        <f>IFERROR(VLOOKUP(MID(CF$23,5,4)&amp;$A29,Lista_Ubigeo!$J:$K,2,0)," ")</f>
        <v>CONGALLA</v>
      </c>
      <c r="CG29" s="12" t="str">
        <f>IFERROR(VLOOKUP(MID(CG$23,5,4)&amp;$A29,Lista_Ubigeo!$J:$K,2,0)," ")</f>
        <v>COCAS</v>
      </c>
      <c r="CH29" s="12" t="str">
        <f>IFERROR(VLOOKUP(MID(CH$23,5,4)&amp;$A29,Lista_Ubigeo!$J:$K,2,0)," ")</f>
        <v>LACROJA</v>
      </c>
      <c r="CI29" s="12" t="str">
        <f>IFERROR(VLOOKUP(MID(CI$23,5,4)&amp;$A29,Lista_Ubigeo!$J:$K,2,0)," ")</f>
        <v>OCOYO</v>
      </c>
      <c r="CJ29" s="12" t="str">
        <f>IFERROR(VLOOKUP(MID(CJ$23,5,4)&amp;$A29,Lista_Ubigeo!$J:$K,2,0)," ")</f>
        <v>DANIEL HERNANDEZ</v>
      </c>
      <c r="CK29" s="12" t="str">
        <f>IFERROR(VLOOKUP(MID(CK$23,5,4)&amp;$A29,Lista_Ubigeo!$J:$K,2,0)," ")</f>
        <v>QUISQUI</v>
      </c>
      <c r="CL29" s="12" t="str">
        <f>IFERROR(VLOOKUP(MID(CL$23,5,4)&amp;$A29,Lista_Ubigeo!$J:$K,2,0)," ")</f>
        <v>SAN FRANCISCO</v>
      </c>
      <c r="CM29" s="12" t="str">
        <f>IFERROR(VLOOKUP(MID(CM$23,5,4)&amp;$A40,Lista_Ubigeo!$J:$K,2,0)," ")</f>
        <v>RIPAN</v>
      </c>
      <c r="CN29" s="12" t="str">
        <f>IFERROR(VLOOKUP(MID(CN$23,5,4)&amp;$A29,Lista_Ubigeo!$J:$K,2,0)," ")</f>
        <v xml:space="preserve"> </v>
      </c>
      <c r="CO29" s="12" t="str">
        <f>IFERROR(VLOOKUP(MID(CO$23,5,4)&amp;$A29,Lista_Ubigeo!$J:$K,2,0)," ")</f>
        <v>MIRAFLORES</v>
      </c>
      <c r="CP29" s="12" t="str">
        <f>IFERROR(VLOOKUP(MID(CP$23,5,4)&amp;$A29,Lista_Ubigeo!$J:$K,2,0)," ")</f>
        <v>MARINO DAMASO BERAUN</v>
      </c>
      <c r="CQ29" s="12" t="str">
        <f>IFERROR(VLOOKUP(MID(CQ$23,5,4)&amp;$A29,Lista_Ubigeo!$J:$K,2,0)," ")</f>
        <v xml:space="preserve"> </v>
      </c>
      <c r="CR29" s="12" t="str">
        <f>IFERROR(VLOOKUP(MID(CR$23,5,4)&amp;$A29,Lista_Ubigeo!$J:$K,2,0)," ")</f>
        <v xml:space="preserve"> </v>
      </c>
      <c r="CS29" s="12" t="str">
        <f>IFERROR(VLOOKUP(MID(CS$23,5,4)&amp;$A29,Lista_Ubigeo!$J:$K,2,0)," ")</f>
        <v xml:space="preserve"> </v>
      </c>
      <c r="CT29" s="12" t="str">
        <f>IFERROR(VLOOKUP(MID(CT$23,5,4)&amp;$A29,Lista_Ubigeo!$J:$K,2,0)," ")</f>
        <v>SAN FRANCISCO DE ASIS</v>
      </c>
      <c r="CU29" s="12" t="str">
        <f>IFERROR(VLOOKUP(MID(CU$23,5,4)&amp;$A29,Lista_Ubigeo!$J:$K,2,0)," ")</f>
        <v>OBAS</v>
      </c>
      <c r="CV29" s="12" t="str">
        <f>IFERROR(VLOOKUP(MID(CV$23,5,4)&amp;$A29,Lista_Ubigeo!$J:$K,2,0)," ")</f>
        <v>PARCONA</v>
      </c>
      <c r="CW29" s="12" t="str">
        <f>IFERROR(VLOOKUP(MID(CW$23,5,4)&amp;$A29,Lista_Ubigeo!$J:$K,2,0)," ")</f>
        <v>GROCIO PRADO</v>
      </c>
      <c r="CX29" s="12" t="str">
        <f>IFERROR(VLOOKUP(MID(CX$23,5,4)&amp;$A29,Lista_Ubigeo!$J:$K,2,0)," ")</f>
        <v xml:space="preserve"> </v>
      </c>
      <c r="CY29" s="12" t="str">
        <f>IFERROR(VLOOKUP(MID(CY$23,5,4)&amp;$A29,Lista_Ubigeo!$J:$K,2,0)," ")</f>
        <v xml:space="preserve"> </v>
      </c>
      <c r="CZ29" s="12" t="str">
        <f>IFERROR(VLOOKUP(MID(CZ$23,5,4)&amp;$A29,Lista_Ubigeo!$J:$K,2,0)," ")</f>
        <v>SAN ANDRES</v>
      </c>
      <c r="DA29" s="12" t="str">
        <f>IFERROR(VLOOKUP(MID(DA$23,5,4)&amp;$A29,Lista_Ubigeo!$J:$K,2,0)," ")</f>
        <v>CHICCHE</v>
      </c>
      <c r="DB29" s="12" t="str">
        <f>IFERROR(VLOOKUP(MID(DB$23,5,4)&amp;$A29,Lista_Ubigeo!$J:$K,2,0)," ")</f>
        <v>COMAS</v>
      </c>
      <c r="DC29" s="12" t="str">
        <f>IFERROR(VLOOKUP(MID(DC$23,5,4)&amp;$A29,Lista_Ubigeo!$J:$K,2,0)," ")</f>
        <v>VITOC</v>
      </c>
      <c r="DD29" s="12" t="str">
        <f>IFERROR(VLOOKUP(MID(DD$23,5,4)&amp;$A29,Lista_Ubigeo!$J:$K,2,0)," ")</f>
        <v>CURICACA</v>
      </c>
      <c r="DE29" s="12" t="str">
        <f>IFERROR(VLOOKUP(MID(DE$23,5,4)&amp;$A29,Lista_Ubigeo!$J:$K,2,0)," ")</f>
        <v xml:space="preserve"> </v>
      </c>
      <c r="DF29" s="12" t="str">
        <f>IFERROR(VLOOKUP(MID(DF$23,5,4)&amp;$A29,Lista_Ubigeo!$J:$K,2,0)," ")</f>
        <v>PANGOA</v>
      </c>
      <c r="DG29" s="12" t="str">
        <f>IFERROR(VLOOKUP(MID(DG$23,5,4)&amp;$A29,Lista_Ubigeo!$J:$K,2,0)," ")</f>
        <v>PALCA</v>
      </c>
      <c r="DH29" s="12" t="str">
        <f>IFERROR(VLOOKUP(MID(DH$23,5,4)&amp;$A29,Lista_Ubigeo!$J:$K,2,0)," ")</f>
        <v>PACCHA</v>
      </c>
      <c r="DI29" s="12" t="str">
        <f>IFERROR(VLOOKUP(MID(DI$23,5,4)&amp;$A29,Lista_Ubigeo!$J:$K,2,0)," ")</f>
        <v>SAN JUAN DE ISCOS</v>
      </c>
      <c r="DJ29" s="12" t="str">
        <f>IFERROR(VLOOKUP(MID(DJ$23,5,4)&amp;$A29,Lista_Ubigeo!$J:$K,2,0)," ")</f>
        <v>LAREDO</v>
      </c>
      <c r="DK29" s="12" t="str">
        <f>IFERROR(VLOOKUP(MID(DK$23,5,4)&amp;$A29,Lista_Ubigeo!$J:$K,2,0)," ")</f>
        <v>RAZURI</v>
      </c>
      <c r="DL29" s="12" t="str">
        <f>IFERROR(VLOOKUP(MID(DL$23,5,4)&amp;$A29,Lista_Ubigeo!$J:$K,2,0)," ")</f>
        <v>UCUNCHA</v>
      </c>
      <c r="DM29" s="12" t="str">
        <f>IFERROR(VLOOKUP(MID(DM$23,5,4)&amp;$A29,Lista_Ubigeo!$J:$K,2,0)," ")</f>
        <v xml:space="preserve"> </v>
      </c>
      <c r="DN29" s="12" t="str">
        <f>IFERROR(VLOOKUP(MID(DN$23,5,4)&amp;$A29,Lista_Ubigeo!$J:$K,2,0)," ")</f>
        <v xml:space="preserve"> </v>
      </c>
      <c r="DO29" s="12" t="str">
        <f>IFERROR(VLOOKUP(MID(DO$23,5,4)&amp;$A30,Lista_Ubigeo!$J:$K,2,0)," ")</f>
        <v xml:space="preserve"> </v>
      </c>
      <c r="DP29" s="12" t="str">
        <f>IFERROR(VLOOKUP(MID(DP$23,5,4)&amp;$A29,Lista_Ubigeo!$J:$K,2,0)," ")</f>
        <v xml:space="preserve"> </v>
      </c>
      <c r="DQ29" s="12" t="str">
        <f>IFERROR(VLOOKUP(MID(DQ$23,5,4)&amp;$A29,Lista_Ubigeo!$J:$K,2,0)," ")</f>
        <v>HUAYO</v>
      </c>
      <c r="DR29" s="12" t="str">
        <f>IFERROR(VLOOKUP(MID(DR$23,5,4)&amp;$A29,Lista_Ubigeo!$J:$K,2,0)," ")</f>
        <v>SANAGORAN</v>
      </c>
      <c r="DS29" s="12" t="str">
        <f>IFERROR(VLOOKUP(MID(DS$23,5,4)&amp;$A29,Lista_Ubigeo!$J:$K,2,0)," ")</f>
        <v>QUIRUVILCA</v>
      </c>
      <c r="DV29" s="12" t="str">
        <f>IFERROR(VLOOKUP(MID(DV$23,5,4)&amp;$A29,Lista_Ubigeo!$J:$K,2,0)," ")</f>
        <v>LA VICTORIA</v>
      </c>
      <c r="DW29" s="12" t="str">
        <f>IFERROR(VLOOKUP(MID(DW$23,5,4)&amp;$A29,Lista_Ubigeo!$J:$K,2,0)," ")</f>
        <v>PUEBLO NUEVO</v>
      </c>
      <c r="DX29" s="12" t="str">
        <f>IFERROR(VLOOKUP(MID(DX$23,5,4)&amp;$A29,Lista_Ubigeo!$J:$K,2,0)," ")</f>
        <v>MORROPE</v>
      </c>
      <c r="DY29" s="12" t="str">
        <f>IFERROR(VLOOKUP(MID(DY$23,5,4)&amp;$A29,Lista_Ubigeo!$J:$K,2,0)," ")</f>
        <v>CARABAYLLO</v>
      </c>
      <c r="DZ29" s="12" t="str">
        <f>IFERROR(VLOOKUP(MID(DZ$23,5,4)&amp;$A29,Lista_Ubigeo!$J:$K,2,0)," ")</f>
        <v xml:space="preserve"> </v>
      </c>
      <c r="EA29" s="12" t="str">
        <f>IFERROR(VLOOKUP(MID(EA$23,5,4)&amp;$A29,Lista_Ubigeo!$J:$K,2,0)," ")</f>
        <v xml:space="preserve"> </v>
      </c>
      <c r="EB29" s="12" t="str">
        <f>IFERROR(VLOOKUP(MID(EB$23,5,4)&amp;$A29,Lista_Ubigeo!$J:$K,2,0)," ")</f>
        <v>SAN BUENAVENTURA</v>
      </c>
      <c r="EC29" s="12" t="str">
        <f>IFERROR(VLOOKUP(MID(EC$23,5,4)&amp;$A29,Lista_Ubigeo!$J:$K,2,0)," ")</f>
        <v>COAYLLO</v>
      </c>
      <c r="ED29" s="12" t="str">
        <f>IFERROR(VLOOKUP(MID(ED$23,5,4)&amp;$A29,Lista_Ubigeo!$J:$K,2,0)," ")</f>
        <v>IHUARI</v>
      </c>
      <c r="EE29" s="12" t="str">
        <f>IFERROR(VLOOKUP(MID(EE$23,5,4)&amp;$A29,Lista_Ubigeo!$J:$K,2,0)," ")</f>
        <v>CUENCA</v>
      </c>
      <c r="EF29" s="12" t="str">
        <f>IFERROR(VLOOKUP(MID(EF$23,5,4)&amp;$A29,Lista_Ubigeo!$J:$K,2,0)," ")</f>
        <v>HUAURA</v>
      </c>
      <c r="EG29" s="12" t="str">
        <f>IFERROR(VLOOKUP(MID(EG$23,5,4)&amp;$A29,Lista_Ubigeo!$J:$K,2,0)," ")</f>
        <v>PACHANGARA</v>
      </c>
      <c r="EH29" s="12" t="str">
        <f>IFERROR(VLOOKUP(MID(EH$23,5,4)&amp;$A29,Lista_Ubigeo!$J:$K,2,0)," ")</f>
        <v>CACRA</v>
      </c>
      <c r="EI29" s="12" t="str">
        <f>IFERROR(VLOOKUP(MID(EI$23,5,4)&amp;$A29,Lista_Ubigeo!$J:$K,2,0)," ")</f>
        <v>MAZAN</v>
      </c>
      <c r="EJ29" s="12" t="str">
        <f>IFERROR(VLOOKUP(MID(EJ$23,5,4)&amp;$A34,Lista_Ubigeo!$J:$K,2,0)," ")</f>
        <v>TENIENTE CESAR LOPEZ ROJAS</v>
      </c>
      <c r="EK29" s="12" t="str">
        <f>IFERROR(VLOOKUP(MID(EK$23,5,4)&amp;$A29,Lista_Ubigeo!$J:$K,2,0)," ")</f>
        <v xml:space="preserve"> </v>
      </c>
      <c r="EL29" s="12" t="str">
        <f>IFERROR(VLOOKUP(MID(EL$23,5,4)&amp;$A29,Lista_Ubigeo!$J:$K,2,0)," ")</f>
        <v xml:space="preserve"> </v>
      </c>
      <c r="EM29" s="12" t="str">
        <f>IFERROR(VLOOKUP(MID(EM$23,5,4)&amp;$A29,Lista_Ubigeo!$J:$K,2,0)," ")</f>
        <v>PUINAHUA</v>
      </c>
      <c r="EN29" s="12" t="str">
        <f>IFERROR(VLOOKUP(MID(EN$23,5,4)&amp;$A29,Lista_Ubigeo!$J:$K,2,0)," ")</f>
        <v>VARGAS GUERRA</v>
      </c>
      <c r="EO29" s="12" t="str">
        <f>IFERROR(VLOOKUP(MID(EO$23,5,4)&amp;$A29,Lista_Ubigeo!$J:$K,2,0)," ")</f>
        <v>ANDOAS</v>
      </c>
      <c r="EP29" s="12" t="str">
        <f>IFERROR(VLOOKUP(MID(EP$23,5,4)&amp;$A29,Lista_Ubigeo!$J:$K,2,0)," ")</f>
        <v xml:space="preserve"> </v>
      </c>
      <c r="EQ29" s="12" t="str">
        <f>IFERROR(VLOOKUP(MID(EQ$23,5,4)&amp;$A29,Lista_Ubigeo!$J:$K,2,0)," ")</f>
        <v xml:space="preserve"> </v>
      </c>
      <c r="ER29" s="12" t="str">
        <f>IFERROR(VLOOKUP(MID(ER$23,5,4)&amp;$A29,Lista_Ubigeo!$J:$K,2,0)," ")</f>
        <v xml:space="preserve"> </v>
      </c>
      <c r="ES29" s="12" t="str">
        <f>IFERROR(VLOOKUP(MID(ES$23,5,4)&amp;$A29,Lista_Ubigeo!$J:$K,2,0)," ")</f>
        <v xml:space="preserve"> </v>
      </c>
      <c r="ET29" s="12" t="str">
        <f>IFERROR(VLOOKUP(MID(ET$23,5,4)&amp;$A29,Lista_Ubigeo!$J:$K,2,0)," ")</f>
        <v>TORATA</v>
      </c>
      <c r="EU29" s="12" t="str">
        <f>IFERROR(VLOOKUP(MID(EU$23,5,4)&amp;$A29,Lista_Ubigeo!$J:$K,2,0)," ")</f>
        <v>LLOQUE</v>
      </c>
      <c r="EV29" s="12" t="str">
        <f>IFERROR(VLOOKUP(MID(EV$23,5,4)&amp;$A29,Lista_Ubigeo!$J:$K,2,0)," ")</f>
        <v xml:space="preserve"> </v>
      </c>
      <c r="EW29" s="12" t="str">
        <f>IFERROR(VLOOKUP(MID(EW$23,5,4)&amp;$A29,Lista_Ubigeo!$J:$K,2,0)," ")</f>
        <v>PALLANCHACRA</v>
      </c>
      <c r="EX29" s="12" t="str">
        <f>IFERROR(VLOOKUP(MID(EX$23,5,4)&amp;$A29,Lista_Ubigeo!$J:$K,2,0)," ")</f>
        <v>SANTA ANA DE TUSI</v>
      </c>
      <c r="EY29" s="12" t="str">
        <f>IFERROR(VLOOKUP(MID(EY$23,5,4)&amp;$A29,Lista_Ubigeo!$J:$K,2,0)," ")</f>
        <v>PUERTO BERMUDEZ</v>
      </c>
      <c r="EZ29" s="12" t="str">
        <f>IFERROR(VLOOKUP(MID(EZ$23,5,4)&amp;$A32,Lista_Ubigeo!$J:$K,2,0)," ")</f>
        <v>LA ARENA</v>
      </c>
      <c r="FA29" s="12" t="str">
        <f>IFERROR(VLOOKUP(MID(FA$23,5,4)&amp;$A29,Lista_Ubigeo!$J:$K,2,0)," ")</f>
        <v>PACAIPAMPA</v>
      </c>
      <c r="FB29" s="12" t="str">
        <f>IFERROR(VLOOKUP(MID(FB$23,5,4)&amp;$A29,Lista_Ubigeo!$J:$K,2,0)," ")</f>
        <v>SAN MIGUEL DE EL FAIQUE</v>
      </c>
      <c r="FC29" s="12" t="str">
        <f>IFERROR(VLOOKUP(MID(FC$23,5,4)&amp;$A29,Lista_Ubigeo!$J:$K,2,0)," ")</f>
        <v>SALITRAL</v>
      </c>
      <c r="FD29" s="12" t="str">
        <f>IFERROR(VLOOKUP(MID(FD$23,5,4)&amp;$A29,Lista_Ubigeo!$J:$K,2,0)," ")</f>
        <v>TAMARINDO</v>
      </c>
      <c r="FE29" s="12" t="str">
        <f>IFERROR(VLOOKUP(MID(FE$23,5,4)&amp;$A29,Lista_Ubigeo!$J:$K,2,0)," ")</f>
        <v>MIGUEL CHECA</v>
      </c>
      <c r="FF29" s="12" t="str">
        <f>IFERROR(VLOOKUP(MID(FF$23,5,4)&amp;$A29,Lista_Ubigeo!$J:$K,2,0)," ")</f>
        <v>MANCORA</v>
      </c>
      <c r="FG29" s="12" t="str">
        <f>IFERROR(VLOOKUP(MID(FG$23,5,4)&amp;$A29,Lista_Ubigeo!$J:$K,2,0)," ")</f>
        <v>RINCONADA LLICUAR</v>
      </c>
      <c r="FH29" s="12" t="str">
        <f>IFERROR(VLOOKUP(MID(FH$23,5,4)&amp;$A29,Lista_Ubigeo!$J:$K,2,0)," ")</f>
        <v>CHUCUITO</v>
      </c>
      <c r="FI29" s="12" t="str">
        <f>IFERROR(VLOOKUP(MID(FI$23,5,4)&amp;$A29,Lista_Ubigeo!$J:$K,2,0)," ")</f>
        <v>CHUPA</v>
      </c>
      <c r="FJ29" s="12" t="str">
        <f>IFERROR(VLOOKUP(MID(FJ$23,5,4)&amp;$A29,Lista_Ubigeo!$J:$K,2,0)," ")</f>
        <v>CRUCERO</v>
      </c>
      <c r="FK29" s="12" t="str">
        <f>IFERROR(VLOOKUP(MID(FK$23,5,4)&amp;$A29,Lista_Ubigeo!$J:$K,2,0)," ")</f>
        <v>POMATA</v>
      </c>
      <c r="FL29" s="12" t="str">
        <f>IFERROR(VLOOKUP(MID(FL$23,5,4)&amp;$A29,Lista_Ubigeo!$J:$K,2,0)," ")</f>
        <v xml:space="preserve"> </v>
      </c>
      <c r="FM29" s="12" t="str">
        <f>IFERROR(VLOOKUP(MID(FM$23,5,4)&amp;$A29,Lista_Ubigeo!$J:$K,2,0)," ")</f>
        <v>ROSASPATA</v>
      </c>
      <c r="FN29" s="12" t="str">
        <f>IFERROR(VLOOKUP(MID(FN$23,5,4)&amp;$A29,Lista_Ubigeo!$J:$K,2,0)," ")</f>
        <v>PALCA</v>
      </c>
      <c r="FO29" s="12" t="str">
        <f>IFERROR(VLOOKUP(MID(FO$23,5,4)&amp;$A29,Lista_Ubigeo!$J:$K,2,0)," ")</f>
        <v>NUNOA</v>
      </c>
      <c r="FP29" s="12" t="str">
        <f>IFERROR(VLOOKUP(MID(FP$23,5,4)&amp;$A29,Lista_Ubigeo!$J:$K,2,0)," ")</f>
        <v xml:space="preserve"> </v>
      </c>
      <c r="FQ29" s="12" t="str">
        <f>IFERROR(VLOOKUP(MID(FQ$23,5,4)&amp;$A29,Lista_Ubigeo!$J:$K,2,0)," ")</f>
        <v xml:space="preserve"> </v>
      </c>
      <c r="FR29" s="12" t="str">
        <f>IFERROR(VLOOKUP(MID(FR$23,5,4)&amp;$A29,Lista_Ubigeo!$J:$K,2,0)," ")</f>
        <v xml:space="preserve"> </v>
      </c>
      <c r="FS29" s="12" t="str">
        <f>IFERROR(VLOOKUP(MID(FS$23,5,4)&amp;$A29,Lista_Ubigeo!$J:$K,2,0)," ")</f>
        <v>QUIACA</v>
      </c>
      <c r="FT29" s="12" t="str">
        <f>IFERROR(VLOOKUP(MID(FT$23,5,4)&amp;$A29,Lista_Ubigeo!$J:$K,2,0)," ")</f>
        <v>TINICACHI</v>
      </c>
      <c r="FU29" s="12" t="str">
        <f>IFERROR(VLOOKUP(MID(FU$23,5,4)&amp;$A29,Lista_Ubigeo!$J:$K,2,0)," ")</f>
        <v>YANTALO</v>
      </c>
      <c r="FV29" s="12" t="str">
        <f>IFERROR(VLOOKUP(MID(FV$23,5,4)&amp;$A29,Lista_Ubigeo!$J:$K,2,0)," ")</f>
        <v>SAN RAFAEL</v>
      </c>
      <c r="FW29" s="12" t="str">
        <f>IFERROR(VLOOKUP(MID(FW$23,5,4)&amp;$A29,Lista_Ubigeo!$J:$K,2,0)," ")</f>
        <v xml:space="preserve"> </v>
      </c>
      <c r="FX29" s="12" t="str">
        <f>IFERROR(VLOOKUP(MID(FX$23,5,4)&amp;$A29,Lista_Ubigeo!$J:$K,2,0)," ")</f>
        <v>TINGO DE SAPOSOA</v>
      </c>
      <c r="FY29" s="12" t="str">
        <f>IFERROR(VLOOKUP(MID(FY$23,5,4)&amp;$A29,Lista_Ubigeo!$J:$K,2,0)," ")</f>
        <v>PINTO RECODO</v>
      </c>
      <c r="FZ29" s="12" t="str">
        <f>IFERROR(VLOOKUP(MID(FZ$23,5,4)&amp;$A29,Lista_Ubigeo!$J:$K,2,0)," ")</f>
        <v xml:space="preserve"> </v>
      </c>
      <c r="GA29" s="12" t="str">
        <f>IFERROR(VLOOKUP(MID(GA$23,5,4)&amp;$A29,Lista_Ubigeo!$J:$K,2,0)," ")</f>
        <v>SAN CRISTOBAL</v>
      </c>
      <c r="GB29" s="12" t="str">
        <f>IFERROR(VLOOKUP(MID(GB$23,5,4)&amp;$A29,Lista_Ubigeo!$J:$K,2,0)," ")</f>
        <v>POSIC</v>
      </c>
      <c r="GC29" s="12" t="str">
        <f>IFERROR(VLOOKUP(MID(GC$23,5,4)&amp;$A29,Lista_Ubigeo!$J:$K,2,0)," ")</f>
        <v>EL PORVENIR</v>
      </c>
      <c r="GD29" s="12" t="str">
        <f>IFERROR(VLOOKUP(MID(GD$23,5,4)&amp;$A29,Lista_Ubigeo!$J:$K,2,0)," ")</f>
        <v xml:space="preserve"> </v>
      </c>
      <c r="GE29" s="12" t="str">
        <f>IFERROR(VLOOKUP(MID(GE$23,5,4)&amp;$A29,Lista_Ubigeo!$J:$K,2,0)," ")</f>
        <v>PACHIA</v>
      </c>
      <c r="GF29" s="12" t="str">
        <f>IFERROR(VLOOKUP(MID(GF$23,5,4)&amp;$A29,Lista_Ubigeo!$J:$K,2,0)," ")</f>
        <v>QUILAHUANI</v>
      </c>
      <c r="GG29" s="12" t="str">
        <f>IFERROR(VLOOKUP(MID(GG$23,5,4)&amp;$A29,Lista_Ubigeo!$J:$K,2,0)," ")</f>
        <v xml:space="preserve"> </v>
      </c>
      <c r="GH29" s="12" t="str">
        <f>IFERROR(VLOOKUP(MID(GH$23,5,4)&amp;$A29,Lista_Ubigeo!$J:$K,2,0)," ")</f>
        <v>SUSAPAYA</v>
      </c>
      <c r="GI29" s="12" t="str">
        <f>IFERROR(VLOOKUP(MID(GI$23,5,4)&amp;$A29,Lista_Ubigeo!$J:$K,2,0)," ")</f>
        <v>SAN JUAN DE LA VIRGEN</v>
      </c>
      <c r="GJ29" s="12" t="str">
        <f>IFERROR(VLOOKUP(MID(GJ$23,5,4)&amp;$A29,Lista_Ubigeo!$J:$K,2,0)," ")</f>
        <v xml:space="preserve"> </v>
      </c>
      <c r="GK29" s="12" t="str">
        <f>IFERROR(VLOOKUP(MID(GK$23,5,4)&amp;$A29,Lista_Ubigeo!$J:$K,2,0)," ")</f>
        <v xml:space="preserve"> </v>
      </c>
      <c r="GL29" s="12" t="str">
        <f>IFERROR(VLOOKUP(MID(GL$23,5,4)&amp;$A29,Lista_Ubigeo!$J:$K,2,0)," ")</f>
        <v>NUEVA REQUENA</v>
      </c>
      <c r="GM29" s="12" t="str">
        <f>IFERROR(VLOOKUP(MID(GM$23,5,4)&amp;$A29,Lista_Ubigeo!$J:$K,2,0)," ")</f>
        <v xml:space="preserve"> </v>
      </c>
      <c r="GN29" s="12" t="str">
        <f>IFERROR(VLOOKUP(MID(GN$23,5,4)&amp;$A29,Lista_Ubigeo!$J:$K,2,0)," ")</f>
        <v xml:space="preserve"> </v>
      </c>
      <c r="GO29" s="12" t="str">
        <f>IFERROR(VLOOKUP(MID(GO$23,5,4)&amp;$A29,Lista_Ubigeo!$J:$K,2,0)," ")</f>
        <v xml:space="preserve"> </v>
      </c>
      <c r="GP29" s="12" t="str">
        <f>IFERROR(VLOOKUP(MID(GP$23,5,4)&amp;$A29,Lista_Ubigeo!$J:$K,2,0)," ")</f>
        <v>CHUPA</v>
      </c>
    </row>
    <row r="30" spans="1:198" x14ac:dyDescent="0.2">
      <c r="A30" s="11" t="s">
        <v>434</v>
      </c>
      <c r="B30" s="12" t="str">
        <f>IFERROR(VLOOKUP(MID(B$23,5,4)&amp;$A30,Lista_Ubigeo!$J:$K,2,0)," ")</f>
        <v>GRANADA</v>
      </c>
      <c r="C30" s="12" t="str">
        <f>IFERROR(VLOOKUP(MID(C$23,5,4)&amp;$A30,Lista_Ubigeo!$J:$K,2,0)," ")</f>
        <v xml:space="preserve"> </v>
      </c>
      <c r="D30" s="12" t="str">
        <f>IFERROR(VLOOKUP(MID(D$23,5,4)&amp;$A30,Lista_Ubigeo!$J:$K,2,0)," ")</f>
        <v>JAZAN</v>
      </c>
      <c r="E30" s="12" t="str">
        <f>IFERROR(VLOOKUP(MID(E$23,5,4)&amp;$A30,Lista_Ubigeo!$J:$K,2,0)," ")</f>
        <v xml:space="preserve"> </v>
      </c>
      <c r="F30" s="12" t="str">
        <f>IFERROR(VLOOKUP(MID(F$23,5,4)&amp;$A30,Lista_Ubigeo!$J:$K,2,0)," ")</f>
        <v>LONGUITA</v>
      </c>
      <c r="G30" s="12" t="str">
        <f>IFERROR(VLOOKUP(MID(G$23,5,4)&amp;$A30,Lista_Ubigeo!$J:$K,2,0)," ")</f>
        <v>MARISCAL BENAVIDES</v>
      </c>
      <c r="H30" s="12" t="str">
        <f>IFERROR(VLOOKUP(MID(H$23,5,4)&amp;$A30,Lista_Ubigeo!$J:$K,2,0)," ")</f>
        <v>YAMON</v>
      </c>
      <c r="I30" s="12" t="str">
        <f>IFERROR(VLOOKUP(MID(I$23,5,4)&amp;$A30,Lista_Ubigeo!$J:$K,2,0)," ")</f>
        <v>LA LIBERTAD</v>
      </c>
      <c r="J30" s="12" t="str">
        <f>IFERROR(VLOOKUP(MID(J$23,5,4)&amp;$A30,Lista_Ubigeo!$J:$K,2,0)," ")</f>
        <v xml:space="preserve"> </v>
      </c>
      <c r="K30" s="12" t="str">
        <f>IFERROR(VLOOKUP(MID(K$23,5,4)&amp;$A30,Lista_Ubigeo!$J:$K,2,0)," ")</f>
        <v xml:space="preserve"> </v>
      </c>
      <c r="L30" s="12" t="str">
        <f>IFERROR(VLOOKUP(MID(L$23,5,4)&amp;$A30,Lista_Ubigeo!$J:$K,2,0)," ")</f>
        <v xml:space="preserve"> </v>
      </c>
      <c r="M30" s="12" t="str">
        <f>IFERROR(VLOOKUP(MID(M$23,5,4)&amp;$A30,Lista_Ubigeo!$J:$K,2,0)," ")</f>
        <v>COLQUIOC</v>
      </c>
      <c r="N30" s="12" t="str">
        <f>IFERROR(VLOOKUP(MID(N$23,5,4)&amp;$A30,Lista_Ubigeo!$J:$K,2,0)," ")</f>
        <v>PARIAHUANCA</v>
      </c>
      <c r="O30" s="12" t="str">
        <f>IFERROR(VLOOKUP(MID(O$23,5,4)&amp;$A30,Lista_Ubigeo!$J:$K,2,0)," ")</f>
        <v xml:space="preserve"> </v>
      </c>
      <c r="P30" s="12" t="str">
        <f>IFERROR(VLOOKUP(MID(P$23,5,4)&amp;$A30,Lista_Ubigeo!$J:$K,2,0)," ")</f>
        <v xml:space="preserve"> </v>
      </c>
      <c r="Q30" s="12" t="str">
        <f>IFERROR(VLOOKUP(MID(Q$23,5,4)&amp;$A30,Lista_Ubigeo!$J:$K,2,0)," ")</f>
        <v>YUPAN</v>
      </c>
      <c r="R30" s="12" t="str">
        <f>IFERROR(VLOOKUP(MID(R$23,5,4)&amp;$A30,Lista_Ubigeo!$J:$K,2,0)," ")</f>
        <v>HUACHIS</v>
      </c>
      <c r="S30" s="12" t="str">
        <f>IFERROR(VLOOKUP(MID(S$23,5,4)&amp;$A30,Lista_Ubigeo!$J:$K,2,0)," ")</f>
        <v xml:space="preserve"> </v>
      </c>
      <c r="T30" s="12" t="str">
        <f>IFERROR(VLOOKUP(MID(T$23,5,4)&amp;$A30,Lista_Ubigeo!$J:$K,2,0)," ")</f>
        <v>PUEBLO LIBRE</v>
      </c>
      <c r="U30" s="12" t="str">
        <f>IFERROR(VLOOKUP(MID(U$23,5,4)&amp;$A30,Lista_Ubigeo!$J:$K,2,0)," ")</f>
        <v>LUCMA</v>
      </c>
      <c r="V30" s="12" t="str">
        <f>IFERROR(VLOOKUP(MID(V$23,5,4)&amp;$A30,Lista_Ubigeo!$J:$K,2,0)," ")</f>
        <v>LLIPA</v>
      </c>
      <c r="W30" s="12" t="str">
        <f>IFERROR(VLOOKUP(MID(W$23,5,4)&amp;$A30,Lista_Ubigeo!$J:$K,2,0)," ")</f>
        <v>LLAPO</v>
      </c>
      <c r="X30" s="12" t="str">
        <f>IFERROR(VLOOKUP(MID(X$23,5,4)&amp;$A30,Lista_Ubigeo!$J:$K,2,0)," ")</f>
        <v xml:space="preserve"> </v>
      </c>
      <c r="Y30" s="12" t="str">
        <f>IFERROR(VLOOKUP(MID(Y$23,5,4)&amp;$A30,Lista_Ubigeo!$J:$K,2,0)," ")</f>
        <v>PAMPAS CHICO</v>
      </c>
      <c r="Z30" s="12" t="str">
        <f>IFERROR(VLOOKUP(MID(Z$23,5,4)&amp;$A30,Lista_Ubigeo!$J:$K,2,0)," ")</f>
        <v>SAMANCO</v>
      </c>
      <c r="AA30" s="12" t="str">
        <f>IFERROR(VLOOKUP(MID(AA$23,5,4)&amp;$A30,Lista_Ubigeo!$J:$K,2,0)," ")</f>
        <v>QUICHES</v>
      </c>
      <c r="AB30" s="12" t="str">
        <f>IFERROR(VLOOKUP(MID(AB$23,5,4)&amp;$A30,Lista_Ubigeo!$J:$K,2,0)," ")</f>
        <v>SHUPLUY</v>
      </c>
      <c r="AC30" s="12" t="str">
        <f>IFERROR(VLOOKUP(MID(AC$23,5,4)&amp;$A30,Lista_Ubigeo!$J:$K,2,0)," ")</f>
        <v>PICHIRHUA</v>
      </c>
      <c r="AD30" s="12" t="str">
        <f>IFERROR(VLOOKUP(MID(AD$23,5,4)&amp;$A30,Lista_Ubigeo!$J:$K,2,0)," ")</f>
        <v>KISHUARA</v>
      </c>
      <c r="AE30" s="12" t="str">
        <f>IFERROR(VLOOKUP(MID(AE$23,5,4)&amp;$A30,Lista_Ubigeo!$J:$K,2,0)," ")</f>
        <v>SABAINO</v>
      </c>
      <c r="AF30" s="12" t="str">
        <f>IFERROR(VLOOKUP(MID(AF$23,5,4)&amp;$A30,Lista_Ubigeo!$J:$K,2,0)," ")</f>
        <v>HUAYLLO</v>
      </c>
      <c r="AG30" s="12" t="str">
        <f>IFERROR(VLOOKUP(MID(AG$23,5,4)&amp;$A30,Lista_Ubigeo!$J:$K,2,0)," ")</f>
        <v xml:space="preserve"> </v>
      </c>
      <c r="AH30" s="12" t="str">
        <f>IFERROR(VLOOKUP(MID(AH$23,5,4)&amp;$A30,Lista_Ubigeo!$J:$K,2,0)," ")</f>
        <v>URANMARCA</v>
      </c>
      <c r="AI30" s="12" t="str">
        <f>IFERROR(VLOOKUP(MID(AI$23,5,4)&amp;$A30,Lista_Ubigeo!$J:$K,2,0)," ")</f>
        <v>PATAYPAMPA</v>
      </c>
      <c r="AJ30" s="12" t="str">
        <f>IFERROR(VLOOKUP(MID(AJ$23,5,4)&amp;$A30,Lista_Ubigeo!$J:$K,2,0)," ")</f>
        <v>JACOBO HUNTER</v>
      </c>
      <c r="AK30" s="12" t="str">
        <f>IFERROR(VLOOKUP(MID(AK$23,5,4)&amp;$A30,Lista_Ubigeo!$J:$K,2,0)," ")</f>
        <v>QUILCA</v>
      </c>
      <c r="AL30" s="12" t="str">
        <f>IFERROR(VLOOKUP(MID(AL$23,5,4)&amp;$A30,Lista_Ubigeo!$J:$K,2,0)," ")</f>
        <v>CHALA</v>
      </c>
      <c r="AM30" s="12" t="str">
        <f>IFERROR(VLOOKUP(MID(AM$23,5,4)&amp;$A30,Lista_Ubigeo!$J:$K,2,0)," ")</f>
        <v>HUANCARQUI</v>
      </c>
      <c r="AN30" s="12" t="str">
        <f>IFERROR(VLOOKUP(MID(AN$23,5,4)&amp;$A30,Lista_Ubigeo!$J:$K,2,0)," ")</f>
        <v>HUAMBO</v>
      </c>
      <c r="AO30" s="12" t="str">
        <f>IFERROR(VLOOKUP(MID(AO$23,5,4)&amp;$A30,Lista_Ubigeo!$J:$K,2,0)," ")</f>
        <v>SALAMANCA</v>
      </c>
      <c r="AP30" s="12" t="str">
        <f>IFERROR(VLOOKUP(MID(AP$23,5,4)&amp;$A30,Lista_Ubigeo!$J:$K,2,0)," ")</f>
        <v xml:space="preserve"> </v>
      </c>
      <c r="AQ30" s="12" t="str">
        <f>IFERROR(VLOOKUP(MID(AQ$23,4,4)&amp;$A30,Lista_Ubigeo!$J:$K,2,0)," ")</f>
        <v>QUECHUALLA</v>
      </c>
      <c r="AR30" s="12" t="str">
        <f>IFERROR(VLOOKUP(MID(AR$23,5,4)&amp;$A30,Lista_Ubigeo!$J:$K,2,0)," ")</f>
        <v>PACAYCASA</v>
      </c>
      <c r="AS30" s="12" t="str">
        <f>IFERROR(VLOOKUP(MID(AS$23,5,4)&amp;$A30,Lista_Ubigeo!$J:$K,2,0)," ")</f>
        <v xml:space="preserve"> </v>
      </c>
      <c r="AT30" s="12" t="str">
        <f>IFERROR(VLOOKUP(MID(AT$23,5,4)&amp;$A30,Lista_Ubigeo!$J:$K,2,0)," ")</f>
        <v xml:space="preserve"> </v>
      </c>
      <c r="AU30" s="12" t="str">
        <f>IFERROR(VLOOKUP(MID(AU$23,5,4)&amp;$A30,Lista_Ubigeo!$J:$K,2,0)," ")</f>
        <v>SIVIA</v>
      </c>
      <c r="AV30" s="12" t="str">
        <f>IFERROR(VLOOKUP(MID(AV$23,5,4)&amp;$A30,Lista_Ubigeo!$J:$K,2,0)," ")</f>
        <v>SANTA ROSA</v>
      </c>
      <c r="AW30" s="12" t="str">
        <f>IFERROR(VLOOKUP(MID(AW$23,5,4)&amp;$A30,Lista_Ubigeo!$J:$K,2,0)," ")</f>
        <v>HUAC-HUAS</v>
      </c>
      <c r="AX30" s="12" t="str">
        <f>IFERROR(VLOOKUP(MID(AX$23,5,4)&amp;$A30,Lista_Ubigeo!$J:$K,2,0)," ")</f>
        <v>SAN FRANCISCO DE RAVACAYCO</v>
      </c>
      <c r="AY30" s="12" t="str">
        <f>IFERROR(VLOOKUP(MID(AY$23,5,4)&amp;$A30,Lista_Ubigeo!$J:$K,2,0)," ")</f>
        <v>PARARCA</v>
      </c>
      <c r="AZ30" s="12" t="str">
        <f>IFERROR(VLOOKUP(MID(AZ$23,5,4)&amp;$A30,Lista_Ubigeo!$J:$K,2,0)," ")</f>
        <v>PAICO</v>
      </c>
      <c r="BA30" s="12" t="str">
        <f>IFERROR(VLOOKUP(MID(BA$23,5,4)&amp;$A30,Lista_Ubigeo!$J:$K,2,0)," ")</f>
        <v>COLCA</v>
      </c>
      <c r="BB30" s="12" t="str">
        <f>IFERROR(VLOOKUP(MID(BB$23,5,4)&amp;$A30,Lista_Ubigeo!$J:$K,2,0)," ")</f>
        <v>SAURAMA</v>
      </c>
      <c r="BC30" s="12" t="str">
        <f>IFERROR(VLOOKUP(MID(BC$23,5,4)&amp;$A30,Lista_Ubigeo!$J:$K,2,0)," ")</f>
        <v>LLACANORA</v>
      </c>
      <c r="BD30" s="12" t="str">
        <f>IFERROR(VLOOKUP(MID(BD$23,5,4)&amp;$A30,Lista_Ubigeo!$J:$K,2,0)," ")</f>
        <v xml:space="preserve"> </v>
      </c>
      <c r="BE30" s="12" t="str">
        <f>IFERROR(VLOOKUP(MID(BE$23,5,4)&amp;$A30,Lista_Ubigeo!$J:$K,2,0)," ")</f>
        <v>MIGUEL IGLESIAS</v>
      </c>
      <c r="BF30" s="12" t="str">
        <f>IFERROR(VLOOKUP(MID(BF$23,5,4)&amp;$A30,Lista_Ubigeo!$J:$K,2,0)," ")</f>
        <v>COCHABAMBA</v>
      </c>
      <c r="BG30" s="12" t="str">
        <f>IFERROR(VLOOKUP(MID(BG$23,5,4)&amp;$A30,Lista_Ubigeo!$J:$K,2,0)," ")</f>
        <v>TANTARICA</v>
      </c>
      <c r="BH30" s="12" t="str">
        <f>IFERROR(VLOOKUP(MID(BH$23,5,4)&amp;$A30,Lista_Ubigeo!$J:$K,2,0)," ")</f>
        <v>QUEROCOTILLO</v>
      </c>
      <c r="BI30" s="12" t="str">
        <f>IFERROR(VLOOKUP(MID(BI$23,5,4)&amp;$A30,Lista_Ubigeo!$J:$K,2,0)," ")</f>
        <v xml:space="preserve"> </v>
      </c>
      <c r="BJ30" s="12" t="str">
        <f>IFERROR(VLOOKUP(MID(BJ$23,5,4)&amp;$A30,Lista_Ubigeo!$J:$K,2,0)," ")</f>
        <v>POMAHUACA</v>
      </c>
      <c r="BK30" s="12" t="str">
        <f>IFERROR(VLOOKUP(MID(BK$23,5,4)&amp;$A30,Lista_Ubigeo!$J:$K,2,0)," ")</f>
        <v>TABACONAS</v>
      </c>
      <c r="BL30" s="12" t="str">
        <f>IFERROR(VLOOKUP(MID(BL$23,5,4)&amp;$A30,Lista_Ubigeo!$J:$K,2,0)," ")</f>
        <v>JOSE SABOGAL</v>
      </c>
      <c r="BM30" s="12" t="str">
        <f>IFERROR(VLOOKUP(MID(BM$23,5,4)&amp;$A30,Lista_Ubigeo!$J:$K,2,0)," ")</f>
        <v>LLAPA</v>
      </c>
      <c r="BN30" s="12" t="str">
        <f>IFERROR(VLOOKUP(MID(BN$23,5,4)&amp;$A30,Lista_Ubigeo!$J:$K,2,0)," ")</f>
        <v xml:space="preserve"> </v>
      </c>
      <c r="BO30" s="12" t="str">
        <f>IFERROR(VLOOKUP(MID(BO$23,5,4)&amp;$A30,Lista_Ubigeo!$J:$K,2,0)," ")</f>
        <v>PULAN</v>
      </c>
      <c r="BP30" s="12" t="str">
        <f>IFERROR(VLOOKUP(MID(BP$23,5,4)&amp;$A30,Lista_Ubigeo!$J:$K,2,0)," ")</f>
        <v>MI PERU</v>
      </c>
      <c r="BQ30" s="12" t="str">
        <f>IFERROR(VLOOKUP(MID(BQ$23,5,4)&amp;$A30,Lista_Ubigeo!$J:$K,2,0)," ")</f>
        <v>SAYLLA</v>
      </c>
      <c r="BR30" s="12" t="str">
        <f>IFERROR(VLOOKUP(MID(BR$23,5,4)&amp;$A30,Lista_Ubigeo!$J:$K,2,0)," ")</f>
        <v>SANGARARA</v>
      </c>
      <c r="BS30" s="12" t="str">
        <f>IFERROR(VLOOKUP(MID(BS$23,5,4)&amp;$A30,Lista_Ubigeo!$J:$K,2,0)," ")</f>
        <v>MOLLEPATA</v>
      </c>
      <c r="BT30" s="12" t="str">
        <f>IFERROR(VLOOKUP(MID(BT$23,5,4)&amp;$A30,Lista_Ubigeo!$J:$K,2,0)," ")</f>
        <v>TARAY</v>
      </c>
      <c r="BU30" s="12" t="str">
        <f>IFERROR(VLOOKUP(MID(BU$23,5,4)&amp;$A30,Lista_Ubigeo!$J:$K,2,0)," ")</f>
        <v>QUEHUE</v>
      </c>
      <c r="BV30" s="12" t="str">
        <f>IFERROR(VLOOKUP(MID(BV$23,5,4)&amp;$A30,Lista_Ubigeo!$J:$K,2,0)," ")</f>
        <v>SAN PEDRO</v>
      </c>
      <c r="BW30" s="12" t="str">
        <f>IFERROR(VLOOKUP(MID(BW$23,5,4)&amp;$A30,Lista_Ubigeo!$J:$K,2,0)," ")</f>
        <v>QUINOTA</v>
      </c>
      <c r="BX30" s="12" t="str">
        <f>IFERROR(VLOOKUP(MID(BX$23,5,4)&amp;$A30,Lista_Ubigeo!$J:$K,2,0)," ")</f>
        <v>SUYCKUTAMBO</v>
      </c>
      <c r="BY30" s="12" t="str">
        <f>IFERROR(VLOOKUP(MID(BY$23,4,4)&amp;$A30,Lista_Ubigeo!$J:$K,2,0)," ")</f>
        <v>KIMBIRI</v>
      </c>
      <c r="BZ30" s="12" t="str">
        <f>IFERROR(VLOOKUP(MID(BZ$23,5,4)&amp;$A30,Lista_Ubigeo!$J:$K,2,0)," ")</f>
        <v>PACCARITAMBO</v>
      </c>
      <c r="CA30" s="12" t="str">
        <f>IFERROR(VLOOKUP(MID(CA$23,5,4)&amp;$A30,Lista_Ubigeo!$J:$K,2,0)," ")</f>
        <v xml:space="preserve"> </v>
      </c>
      <c r="CB30" s="12" t="str">
        <f>IFERROR(VLOOKUP(MID(CB$23,5,4)&amp;$A30,Lista_Ubigeo!$J:$K,2,0)," ")</f>
        <v>HUARO</v>
      </c>
      <c r="CC30" s="12" t="str">
        <f>IFERROR(VLOOKUP(MID(CC$23,5,4)&amp;$A30,Lista_Ubigeo!$J:$K,2,0)," ")</f>
        <v>YUCAY</v>
      </c>
      <c r="CD30" s="12" t="str">
        <f>IFERROR(VLOOKUP(MID(CD$23,5,4)&amp;$A30,Lista_Ubigeo!$J:$K,2,0)," ")</f>
        <v>HUAYLLAHUARA</v>
      </c>
      <c r="CE30" s="12" t="str">
        <f>IFERROR(VLOOKUP(MID(CE$23,5,4)&amp;$A30,Lista_Ubigeo!$J:$K,2,0)," ")</f>
        <v>POMACOCHA</v>
      </c>
      <c r="CF30" s="12" t="str">
        <f>IFERROR(VLOOKUP(MID(CF$23,5,4)&amp;$A30,Lista_Ubigeo!$J:$K,2,0)," ")</f>
        <v>HUANCA-HUANCA</v>
      </c>
      <c r="CG30" s="12" t="str">
        <f>IFERROR(VLOOKUP(MID(CG$23,5,4)&amp;$A30,Lista_Ubigeo!$J:$K,2,0)," ")</f>
        <v>HUACHOS</v>
      </c>
      <c r="CH30" s="12" t="str">
        <f>IFERROR(VLOOKUP(MID(CH$23,5,4)&amp;$A30,Lista_Ubigeo!$J:$K,2,0)," ")</f>
        <v>PAUCARBAMBA</v>
      </c>
      <c r="CI30" s="12" t="str">
        <f>IFERROR(VLOOKUP(MID(CI$23,5,4)&amp;$A30,Lista_Ubigeo!$J:$K,2,0)," ")</f>
        <v>PILPICHACA</v>
      </c>
      <c r="CJ30" s="12" t="str">
        <f>IFERROR(VLOOKUP(MID(CJ$23,5,4)&amp;$A30,Lista_Ubigeo!$J:$K,2,0)," ")</f>
        <v>HUACHOCOLPA</v>
      </c>
      <c r="CK30" s="12" t="str">
        <f>IFERROR(VLOOKUP(MID(CK$23,5,4)&amp;$A30,Lista_Ubigeo!$J:$K,2,0)," ")</f>
        <v>SAN FRANCISCO DE CAYRAN</v>
      </c>
      <c r="CL30" s="12" t="str">
        <f>IFERROR(VLOOKUP(MID(CL$23,5,4)&amp;$A30,Lista_Ubigeo!$J:$K,2,0)," ")</f>
        <v>SAN RAFAEL</v>
      </c>
      <c r="CM30" s="12" t="str">
        <f>IFERROR(VLOOKUP(MID(CM$23,5,4)&amp;$A41,Lista_Ubigeo!$J:$K,2,0)," ")</f>
        <v xml:space="preserve"> </v>
      </c>
      <c r="CN30" s="12" t="str">
        <f>IFERROR(VLOOKUP(MID(CN$23,5,4)&amp;$A30,Lista_Ubigeo!$J:$K,2,0)," ")</f>
        <v xml:space="preserve"> </v>
      </c>
      <c r="CO30" s="12" t="str">
        <f>IFERROR(VLOOKUP(MID(CO$23,5,4)&amp;$A30,Lista_Ubigeo!$J:$K,2,0)," ")</f>
        <v>MONZON</v>
      </c>
      <c r="CP30" s="12" t="str">
        <f>IFERROR(VLOOKUP(MID(CP$23,5,4)&amp;$A30,Lista_Ubigeo!$J:$K,2,0)," ")</f>
        <v>PUCAYACU</v>
      </c>
      <c r="CQ30" s="12" t="str">
        <f>IFERROR(VLOOKUP(MID(CQ$23,5,4)&amp;$A30,Lista_Ubigeo!$J:$K,2,0)," ")</f>
        <v xml:space="preserve"> </v>
      </c>
      <c r="CR30" s="12" t="str">
        <f>IFERROR(VLOOKUP(MID(CR$23,5,4)&amp;$A30,Lista_Ubigeo!$J:$K,2,0)," ")</f>
        <v xml:space="preserve"> </v>
      </c>
      <c r="CS30" s="12" t="str">
        <f>IFERROR(VLOOKUP(MID(CS$23,5,4)&amp;$A30,Lista_Ubigeo!$J:$K,2,0)," ")</f>
        <v xml:space="preserve"> </v>
      </c>
      <c r="CT30" s="12" t="str">
        <f>IFERROR(VLOOKUP(MID(CT$23,5,4)&amp;$A30,Lista_Ubigeo!$J:$K,2,0)," ")</f>
        <v>SAN MIGUEL DE CAURI</v>
      </c>
      <c r="CU30" s="12" t="str">
        <f>IFERROR(VLOOKUP(MID(CU$23,5,4)&amp;$A30,Lista_Ubigeo!$J:$K,2,0)," ")</f>
        <v>PAMPAMARCA</v>
      </c>
      <c r="CV30" s="12" t="str">
        <f>IFERROR(VLOOKUP(MID(CV$23,5,4)&amp;$A30,Lista_Ubigeo!$J:$K,2,0)," ")</f>
        <v>PUEBLO NUEVO</v>
      </c>
      <c r="CW30" s="12" t="str">
        <f>IFERROR(VLOOKUP(MID(CW$23,5,4)&amp;$A30,Lista_Ubigeo!$J:$K,2,0)," ")</f>
        <v>PUEBLO NUEVO</v>
      </c>
      <c r="CX30" s="12" t="str">
        <f>IFERROR(VLOOKUP(MID(CX$23,5,4)&amp;$A30,Lista_Ubigeo!$J:$K,2,0)," ")</f>
        <v xml:space="preserve"> </v>
      </c>
      <c r="CY30" s="12" t="str">
        <f>IFERROR(VLOOKUP(MID(CY$23,5,4)&amp;$A30,Lista_Ubigeo!$J:$K,2,0)," ")</f>
        <v xml:space="preserve"> </v>
      </c>
      <c r="CZ30" s="12" t="str">
        <f>IFERROR(VLOOKUP(MID(CZ$23,5,4)&amp;$A30,Lista_Ubigeo!$J:$K,2,0)," ")</f>
        <v>SAN CLEMENTE</v>
      </c>
      <c r="DA30" s="12" t="str">
        <f>IFERROR(VLOOKUP(MID(DA$23,5,4)&amp;$A30,Lista_Ubigeo!$J:$K,2,0)," ")</f>
        <v>CHILCA</v>
      </c>
      <c r="DB30" s="12" t="str">
        <f>IFERROR(VLOOKUP(MID(DB$23,5,4)&amp;$A30,Lista_Ubigeo!$J:$K,2,0)," ")</f>
        <v>HEROINAS TOLEDO</v>
      </c>
      <c r="DC30" s="12" t="str">
        <f>IFERROR(VLOOKUP(MID(DC$23,5,4)&amp;$A30,Lista_Ubigeo!$J:$K,2,0)," ")</f>
        <v xml:space="preserve"> </v>
      </c>
      <c r="DD30" s="12" t="str">
        <f>IFERROR(VLOOKUP(MID(DD$23,5,4)&amp;$A30,Lista_Ubigeo!$J:$K,2,0)," ")</f>
        <v>EL MANTARO</v>
      </c>
      <c r="DE30" s="12" t="str">
        <f>IFERROR(VLOOKUP(MID(DE$23,5,4)&amp;$A30,Lista_Ubigeo!$J:$K,2,0)," ")</f>
        <v xml:space="preserve"> </v>
      </c>
      <c r="DF30" s="12" t="str">
        <f>IFERROR(VLOOKUP(MID(DF$23,5,4)&amp;$A30,Lista_Ubigeo!$J:$K,2,0)," ")</f>
        <v>RIO NEGRO</v>
      </c>
      <c r="DG30" s="12" t="str">
        <f>IFERROR(VLOOKUP(MID(DG$23,5,4)&amp;$A30,Lista_Ubigeo!$J:$K,2,0)," ")</f>
        <v>PALCAMAYO</v>
      </c>
      <c r="DH30" s="12" t="str">
        <f>IFERROR(VLOOKUP(MID(DH$23,5,4)&amp;$A30,Lista_Ubigeo!$J:$K,2,0)," ")</f>
        <v>SANTA BARBARA DE CARHUACAYAN</v>
      </c>
      <c r="DI30" s="12" t="str">
        <f>IFERROR(VLOOKUP(MID(DI$23,5,4)&amp;$A30,Lista_Ubigeo!$J:$K,2,0)," ")</f>
        <v>SAN JUAN DE JARPA</v>
      </c>
      <c r="DJ30" s="12" t="str">
        <f>IFERROR(VLOOKUP(MID(DJ$23,5,4)&amp;$A30,Lista_Ubigeo!$J:$K,2,0)," ")</f>
        <v>MOCHE</v>
      </c>
      <c r="DK30" s="12" t="str">
        <f>IFERROR(VLOOKUP(MID(DK$23,5,4)&amp;$A30,Lista_Ubigeo!$J:$K,2,0)," ")</f>
        <v>SANTIAGO DE CAO</v>
      </c>
      <c r="DL30" s="12" t="str">
        <f>IFERROR(VLOOKUP(MID(DL$23,5,4)&amp;$A30,Lista_Ubigeo!$J:$K,2,0)," ")</f>
        <v xml:space="preserve"> </v>
      </c>
      <c r="DM30" s="12" t="str">
        <f>IFERROR(VLOOKUP(MID(DM$23,5,4)&amp;$A30,Lista_Ubigeo!$J:$K,2,0)," ")</f>
        <v xml:space="preserve"> </v>
      </c>
      <c r="DN30" s="12" t="str">
        <f>IFERROR(VLOOKUP(MID(DN$23,5,4)&amp;$A30,Lista_Ubigeo!$J:$K,2,0)," ")</f>
        <v xml:space="preserve"> </v>
      </c>
      <c r="DO30" s="12" t="str">
        <f>IFERROR(VLOOKUP(MID(DO$23,5,4)&amp;$A31,Lista_Ubigeo!$J:$K,2,0)," ")</f>
        <v>MACHE</v>
      </c>
      <c r="DP30" s="12" t="str">
        <f>IFERROR(VLOOKUP(MID(DP$23,5,4)&amp;$A30,Lista_Ubigeo!$J:$K,2,0)," ")</f>
        <v xml:space="preserve"> </v>
      </c>
      <c r="DQ30" s="12" t="str">
        <f>IFERROR(VLOOKUP(MID(DQ$23,5,4)&amp;$A30,Lista_Ubigeo!$J:$K,2,0)," ")</f>
        <v>ONGON</v>
      </c>
      <c r="DR30" s="12" t="str">
        <f>IFERROR(VLOOKUP(MID(DR$23,5,4)&amp;$A30,Lista_Ubigeo!$J:$K,2,0)," ")</f>
        <v>SARIN</v>
      </c>
      <c r="DS30" s="12" t="str">
        <f>IFERROR(VLOOKUP(MID(DS$23,5,4)&amp;$A30,Lista_Ubigeo!$J:$K,2,0)," ")</f>
        <v>SANTA CRUZ DE CHUCA</v>
      </c>
      <c r="DV30" s="12" t="str">
        <f>IFERROR(VLOOKUP(MID(DV$23,5,4)&amp;$A30,Lista_Ubigeo!$J:$K,2,0)," ")</f>
        <v>LAGUNAS</v>
      </c>
      <c r="DW30" s="12" t="str">
        <f>IFERROR(VLOOKUP(MID(DW$23,5,4)&amp;$A30,Lista_Ubigeo!$J:$K,2,0)," ")</f>
        <v xml:space="preserve"> </v>
      </c>
      <c r="DX30" s="12" t="str">
        <f>IFERROR(VLOOKUP(MID(DX$23,5,4)&amp;$A30,Lista_Ubigeo!$J:$K,2,0)," ")</f>
        <v>MOTUPE</v>
      </c>
      <c r="DY30" s="12" t="str">
        <f>IFERROR(VLOOKUP(MID(DY$23,5,4)&amp;$A30,Lista_Ubigeo!$J:$K,2,0)," ")</f>
        <v>CHACLACAYO</v>
      </c>
      <c r="DZ30" s="12" t="str">
        <f>IFERROR(VLOOKUP(MID(DZ$23,5,4)&amp;$A30,Lista_Ubigeo!$J:$K,2,0)," ")</f>
        <v xml:space="preserve"> </v>
      </c>
      <c r="EA30" s="12" t="str">
        <f>IFERROR(VLOOKUP(MID(EA$23,5,4)&amp;$A30,Lista_Ubigeo!$J:$K,2,0)," ")</f>
        <v xml:space="preserve"> </v>
      </c>
      <c r="EB30" s="12" t="str">
        <f>IFERROR(VLOOKUP(MID(EB$23,5,4)&amp;$A30,Lista_Ubigeo!$J:$K,2,0)," ")</f>
        <v>SANTA ROSA DE QUIVES</v>
      </c>
      <c r="EC30" s="12" t="str">
        <f>IFERROR(VLOOKUP(MID(EC$23,5,4)&amp;$A30,Lista_Ubigeo!$J:$K,2,0)," ")</f>
        <v>IMPERIAL</v>
      </c>
      <c r="ED30" s="12" t="str">
        <f>IFERROR(VLOOKUP(MID(ED$23,5,4)&amp;$A30,Lista_Ubigeo!$J:$K,2,0)," ")</f>
        <v>LAMPIAN</v>
      </c>
      <c r="EE30" s="12" t="str">
        <f>IFERROR(VLOOKUP(MID(EE$23,5,4)&amp;$A30,Lista_Ubigeo!$J:$K,2,0)," ")</f>
        <v>HUACHUPAMPA</v>
      </c>
      <c r="EF30" s="12" t="str">
        <f>IFERROR(VLOOKUP(MID(EF$23,5,4)&amp;$A30,Lista_Ubigeo!$J:$K,2,0)," ")</f>
        <v>LEONCIO PRADO</v>
      </c>
      <c r="EG30" s="12" t="str">
        <f>IFERROR(VLOOKUP(MID(EG$23,5,4)&amp;$A30,Lista_Ubigeo!$J:$K,2,0)," ")</f>
        <v xml:space="preserve"> </v>
      </c>
      <c r="EH30" s="12" t="str">
        <f>IFERROR(VLOOKUP(MID(EH$23,5,4)&amp;$A30,Lista_Ubigeo!$J:$K,2,0)," ")</f>
        <v>CARANIA</v>
      </c>
      <c r="EI30" s="12" t="str">
        <f>IFERROR(VLOOKUP(MID(EI$23,5,4)&amp;$A30,Lista_Ubigeo!$J:$K,2,0)," ")</f>
        <v>NAPO</v>
      </c>
      <c r="EJ30" s="12" t="str">
        <f>IFERROR(VLOOKUP(MID(EJ$23,5,4)&amp;$A35,Lista_Ubigeo!$J:$K,2,0)," ")</f>
        <v xml:space="preserve"> </v>
      </c>
      <c r="EK30" s="12" t="str">
        <f>IFERROR(VLOOKUP(MID(EK$23,5,4)&amp;$A30,Lista_Ubigeo!$J:$K,2,0)," ")</f>
        <v xml:space="preserve"> </v>
      </c>
      <c r="EL30" s="12" t="str">
        <f>IFERROR(VLOOKUP(MID(EL$23,5,4)&amp;$A30,Lista_Ubigeo!$J:$K,2,0)," ")</f>
        <v xml:space="preserve"> </v>
      </c>
      <c r="EM30" s="12" t="str">
        <f>IFERROR(VLOOKUP(MID(EM$23,5,4)&amp;$A30,Lista_Ubigeo!$J:$K,2,0)," ")</f>
        <v>SAQUENA</v>
      </c>
      <c r="EN30" s="12" t="str">
        <f>IFERROR(VLOOKUP(MID(EN$23,5,4)&amp;$A30,Lista_Ubigeo!$J:$K,2,0)," ")</f>
        <v xml:space="preserve"> </v>
      </c>
      <c r="EO30" s="12" t="str">
        <f>IFERROR(VLOOKUP(MID(EO$23,5,4)&amp;$A30,Lista_Ubigeo!$J:$K,2,0)," ")</f>
        <v xml:space="preserve"> </v>
      </c>
      <c r="EP30" s="12" t="str">
        <f>IFERROR(VLOOKUP(MID(EP$23,5,4)&amp;$A30,Lista_Ubigeo!$J:$K,2,0)," ")</f>
        <v xml:space="preserve"> </v>
      </c>
      <c r="EQ30" s="12" t="str">
        <f>IFERROR(VLOOKUP(MID(EQ$23,5,4)&amp;$A30,Lista_Ubigeo!$J:$K,2,0)," ")</f>
        <v xml:space="preserve"> </v>
      </c>
      <c r="ER30" s="12" t="str">
        <f>IFERROR(VLOOKUP(MID(ER$23,5,4)&amp;$A30,Lista_Ubigeo!$J:$K,2,0)," ")</f>
        <v xml:space="preserve"> </v>
      </c>
      <c r="ES30" s="12" t="str">
        <f>IFERROR(VLOOKUP(MID(ES$23,5,4)&amp;$A30,Lista_Ubigeo!$J:$K,2,0)," ")</f>
        <v xml:space="preserve"> </v>
      </c>
      <c r="ET30" s="12" t="str">
        <f>IFERROR(VLOOKUP(MID(ET$23,5,4)&amp;$A30,Lista_Ubigeo!$J:$K,2,0)," ")</f>
        <v xml:space="preserve"> </v>
      </c>
      <c r="EU30" s="12" t="str">
        <f>IFERROR(VLOOKUP(MID(EU$23,5,4)&amp;$A30,Lista_Ubigeo!$J:$K,2,0)," ")</f>
        <v>MATALAQUE</v>
      </c>
      <c r="EV30" s="12" t="str">
        <f>IFERROR(VLOOKUP(MID(EV$23,5,4)&amp;$A30,Lista_Ubigeo!$J:$K,2,0)," ")</f>
        <v xml:space="preserve"> </v>
      </c>
      <c r="EW30" s="12" t="str">
        <f>IFERROR(VLOOKUP(MID(EW$23,5,4)&amp;$A30,Lista_Ubigeo!$J:$K,2,0)," ")</f>
        <v>PAUCARTAMBO</v>
      </c>
      <c r="EX30" s="12" t="str">
        <f>IFERROR(VLOOKUP(MID(EX$23,5,4)&amp;$A30,Lista_Ubigeo!$J:$K,2,0)," ")</f>
        <v>TAPUC</v>
      </c>
      <c r="EY30" s="12" t="str">
        <f>IFERROR(VLOOKUP(MID(EY$23,5,4)&amp;$A30,Lista_Ubigeo!$J:$K,2,0)," ")</f>
        <v>VILLA RICA</v>
      </c>
      <c r="EZ30" s="12" t="str">
        <f>IFERROR(VLOOKUP(MID(EZ$23,5,4)&amp;$A33,Lista_Ubigeo!$J:$K,2,0)," ")</f>
        <v>LA UNION</v>
      </c>
      <c r="FA30" s="12" t="str">
        <f>IFERROR(VLOOKUP(MID(FA$23,5,4)&amp;$A30,Lista_Ubigeo!$J:$K,2,0)," ")</f>
        <v>PAIMAS</v>
      </c>
      <c r="FB30" s="12" t="str">
        <f>IFERROR(VLOOKUP(MID(FB$23,5,4)&amp;$A30,Lista_Ubigeo!$J:$K,2,0)," ")</f>
        <v>SONDOR</v>
      </c>
      <c r="FC30" s="12" t="str">
        <f>IFERROR(VLOOKUP(MID(FC$23,5,4)&amp;$A30,Lista_Ubigeo!$J:$K,2,0)," ")</f>
        <v>SAN JUAN DE BIGOTE</v>
      </c>
      <c r="FD30" s="12" t="str">
        <f>IFERROR(VLOOKUP(MID(FD$23,5,4)&amp;$A30,Lista_Ubigeo!$J:$K,2,0)," ")</f>
        <v>VICHAYAL</v>
      </c>
      <c r="FE30" s="12" t="str">
        <f>IFERROR(VLOOKUP(MID(FE$23,5,4)&amp;$A30,Lista_Ubigeo!$J:$K,2,0)," ")</f>
        <v>QUERECOTILLO</v>
      </c>
      <c r="FF30" s="12" t="str">
        <f>IFERROR(VLOOKUP(MID(FF$23,5,4)&amp;$A30,Lista_Ubigeo!$J:$K,2,0)," ")</f>
        <v>TALARA</v>
      </c>
      <c r="FG30" s="12" t="str">
        <f>IFERROR(VLOOKUP(MID(FG$23,5,4)&amp;$A30,Lista_Ubigeo!$J:$K,2,0)," ")</f>
        <v xml:space="preserve"> </v>
      </c>
      <c r="FH30" s="12" t="str">
        <f>IFERROR(VLOOKUP(MID(FH$23,5,4)&amp;$A30,Lista_Ubigeo!$J:$K,2,0)," ")</f>
        <v>COATA</v>
      </c>
      <c r="FI30" s="12" t="str">
        <f>IFERROR(VLOOKUP(MID(FI$23,5,4)&amp;$A30,Lista_Ubigeo!$J:$K,2,0)," ")</f>
        <v>JOSE DIEGO CHOQUEHUANCA</v>
      </c>
      <c r="FJ30" s="12" t="str">
        <f>IFERROR(VLOOKUP(MID(FJ$23,5,4)&amp;$A30,Lista_Ubigeo!$J:$K,2,0)," ")</f>
        <v>ITUATA</v>
      </c>
      <c r="FK30" s="12" t="str">
        <f>IFERROR(VLOOKUP(MID(FK$23,5,4)&amp;$A30,Lista_Ubigeo!$J:$K,2,0)," ")</f>
        <v>ZEPITA</v>
      </c>
      <c r="FL30" s="12" t="str">
        <f>IFERROR(VLOOKUP(MID(FL$23,5,4)&amp;$A30,Lista_Ubigeo!$J:$K,2,0)," ")</f>
        <v xml:space="preserve"> </v>
      </c>
      <c r="FM30" s="12" t="str">
        <f>IFERROR(VLOOKUP(MID(FM$23,5,4)&amp;$A30,Lista_Ubigeo!$J:$K,2,0)," ")</f>
        <v>TARACO</v>
      </c>
      <c r="FN30" s="12" t="str">
        <f>IFERROR(VLOOKUP(MID(FN$23,5,4)&amp;$A30,Lista_Ubigeo!$J:$K,2,0)," ")</f>
        <v>PARATIA</v>
      </c>
      <c r="FO30" s="12" t="str">
        <f>IFERROR(VLOOKUP(MID(FO$23,5,4)&amp;$A30,Lista_Ubigeo!$J:$K,2,0)," ")</f>
        <v>ORURILLO</v>
      </c>
      <c r="FP30" s="12" t="str">
        <f>IFERROR(VLOOKUP(MID(FP$23,5,4)&amp;$A30,Lista_Ubigeo!$J:$K,2,0)," ")</f>
        <v xml:space="preserve"> </v>
      </c>
      <c r="FQ30" s="12" t="str">
        <f>IFERROR(VLOOKUP(MID(FQ$23,5,4)&amp;$A30,Lista_Ubigeo!$J:$K,2,0)," ")</f>
        <v xml:space="preserve"> </v>
      </c>
      <c r="FR30" s="12" t="str">
        <f>IFERROR(VLOOKUP(MID(FR$23,5,4)&amp;$A30,Lista_Ubigeo!$J:$K,2,0)," ")</f>
        <v xml:space="preserve"> </v>
      </c>
      <c r="FS30" s="12" t="str">
        <f>IFERROR(VLOOKUP(MID(FS$23,5,4)&amp;$A30,Lista_Ubigeo!$J:$K,2,0)," ")</f>
        <v>SAN JUAN DEL ORO</v>
      </c>
      <c r="FT30" s="12" t="str">
        <f>IFERROR(VLOOKUP(MID(FT$23,5,4)&amp;$A30,Lista_Ubigeo!$J:$K,2,0)," ")</f>
        <v>UNICACHI</v>
      </c>
      <c r="FU30" s="12" t="str">
        <f>IFERROR(VLOOKUP(MID(FU$23,5,4)&amp;$A30,Lista_Ubigeo!$J:$K,2,0)," ")</f>
        <v xml:space="preserve"> </v>
      </c>
      <c r="FV30" s="12" t="str">
        <f>IFERROR(VLOOKUP(MID(FV$23,5,4)&amp;$A30,Lista_Ubigeo!$J:$K,2,0)," ")</f>
        <v xml:space="preserve"> </v>
      </c>
      <c r="FW30" s="12" t="str">
        <f>IFERROR(VLOOKUP(MID(FW$23,5,4)&amp;$A30,Lista_Ubigeo!$J:$K,2,0)," ")</f>
        <v xml:space="preserve"> </v>
      </c>
      <c r="FX30" s="12" t="str">
        <f>IFERROR(VLOOKUP(MID(FX$23,5,4)&amp;$A30,Lista_Ubigeo!$J:$K,2,0)," ")</f>
        <v xml:space="preserve"> </v>
      </c>
      <c r="FY30" s="12" t="str">
        <f>IFERROR(VLOOKUP(MID(FY$23,5,4)&amp;$A30,Lista_Ubigeo!$J:$K,2,0)," ")</f>
        <v>RUMISAPA</v>
      </c>
      <c r="FZ30" s="12" t="str">
        <f>IFERROR(VLOOKUP(MID(FZ$23,5,4)&amp;$A30,Lista_Ubigeo!$J:$K,2,0)," ")</f>
        <v xml:space="preserve"> </v>
      </c>
      <c r="GA30" s="12" t="str">
        <f>IFERROR(VLOOKUP(MID(GA$23,5,4)&amp;$A30,Lista_Ubigeo!$J:$K,2,0)," ")</f>
        <v>SAN HILARION</v>
      </c>
      <c r="GB30" s="12" t="str">
        <f>IFERROR(VLOOKUP(MID(GB$23,5,4)&amp;$A30,Lista_Ubigeo!$J:$K,2,0)," ")</f>
        <v>SAN FERNANDO</v>
      </c>
      <c r="GC30" s="12" t="str">
        <f>IFERROR(VLOOKUP(MID(GC$23,5,4)&amp;$A30,Lista_Ubigeo!$J:$K,2,0)," ")</f>
        <v>HUIMBAYOC</v>
      </c>
      <c r="GD30" s="12" t="str">
        <f>IFERROR(VLOOKUP(MID(GD$23,5,4)&amp;$A30,Lista_Ubigeo!$J:$K,2,0)," ")</f>
        <v xml:space="preserve"> </v>
      </c>
      <c r="GE30" s="12" t="str">
        <f>IFERROR(VLOOKUP(MID(GE$23,5,4)&amp;$A30,Lista_Ubigeo!$J:$K,2,0)," ")</f>
        <v>PALCA</v>
      </c>
      <c r="GF30" s="12" t="str">
        <f>IFERROR(VLOOKUP(MID(GF$23,5,4)&amp;$A30,Lista_Ubigeo!$J:$K,2,0)," ")</f>
        <v xml:space="preserve"> </v>
      </c>
      <c r="GG30" s="12" t="str">
        <f>IFERROR(VLOOKUP(MID(GG$23,5,4)&amp;$A30,Lista_Ubigeo!$J:$K,2,0)," ")</f>
        <v xml:space="preserve"> </v>
      </c>
      <c r="GH30" s="12" t="str">
        <f>IFERROR(VLOOKUP(MID(GH$23,5,4)&amp;$A30,Lista_Ubigeo!$J:$K,2,0)," ")</f>
        <v>TARUCACHI</v>
      </c>
      <c r="GI30" s="12" t="str">
        <f>IFERROR(VLOOKUP(MID(GI$23,5,4)&amp;$A30,Lista_Ubigeo!$J:$K,2,0)," ")</f>
        <v xml:space="preserve"> </v>
      </c>
      <c r="GJ30" s="12" t="str">
        <f>IFERROR(VLOOKUP(MID(GJ$23,5,4)&amp;$A30,Lista_Ubigeo!$J:$K,2,0)," ")</f>
        <v xml:space="preserve"> </v>
      </c>
      <c r="GK30" s="12" t="str">
        <f>IFERROR(VLOOKUP(MID(GK$23,5,4)&amp;$A30,Lista_Ubigeo!$J:$K,2,0)," ")</f>
        <v xml:space="preserve"> </v>
      </c>
      <c r="GL30" s="12" t="str">
        <f>IFERROR(VLOOKUP(MID(GL$23,5,4)&amp;$A30,Lista_Ubigeo!$J:$K,2,0)," ")</f>
        <v>MANANTAY</v>
      </c>
      <c r="GM30" s="12" t="str">
        <f>IFERROR(VLOOKUP(MID(GM$23,5,4)&amp;$A30,Lista_Ubigeo!$J:$K,2,0)," ")</f>
        <v xml:space="preserve"> </v>
      </c>
      <c r="GN30" s="12" t="str">
        <f>IFERROR(VLOOKUP(MID(GN$23,5,4)&amp;$A30,Lista_Ubigeo!$J:$K,2,0)," ")</f>
        <v xml:space="preserve"> </v>
      </c>
      <c r="GO30" s="12" t="str">
        <f>IFERROR(VLOOKUP(MID(GO$23,5,4)&amp;$A30,Lista_Ubigeo!$J:$K,2,0)," ")</f>
        <v xml:space="preserve"> </v>
      </c>
      <c r="GP30" s="12" t="str">
        <f>IFERROR(VLOOKUP(MID(GP$23,5,4)&amp;$A30,Lista_Ubigeo!$J:$K,2,0)," ")</f>
        <v>JOSE DIEGO CHOQUEHUANCA</v>
      </c>
    </row>
    <row r="31" spans="1:198" x14ac:dyDescent="0.2">
      <c r="A31" s="11" t="s">
        <v>438</v>
      </c>
      <c r="B31" s="12" t="str">
        <f>IFERROR(VLOOKUP(MID(B$23,5,4)&amp;$A31,Lista_Ubigeo!$J:$K,2,0)," ")</f>
        <v>HUANCAS</v>
      </c>
      <c r="C31" s="12" t="str">
        <f>IFERROR(VLOOKUP(MID(C$23,5,4)&amp;$A31,Lista_Ubigeo!$J:$K,2,0)," ")</f>
        <v xml:space="preserve"> </v>
      </c>
      <c r="D31" s="12" t="str">
        <f>IFERROR(VLOOKUP(MID(D$23,5,4)&amp;$A31,Lista_Ubigeo!$J:$K,2,0)," ")</f>
        <v>RECTA</v>
      </c>
      <c r="E31" s="12" t="str">
        <f>IFERROR(VLOOKUP(MID(E$23,5,4)&amp;$A31,Lista_Ubigeo!$J:$K,2,0)," ")</f>
        <v xml:space="preserve"> </v>
      </c>
      <c r="F31" s="12" t="str">
        <f>IFERROR(VLOOKUP(MID(F$23,5,4)&amp;$A31,Lista_Ubigeo!$J:$K,2,0)," ")</f>
        <v>LONYA CHICO</v>
      </c>
      <c r="G31" s="12" t="str">
        <f>IFERROR(VLOOKUP(MID(G$23,5,4)&amp;$A31,Lista_Ubigeo!$J:$K,2,0)," ")</f>
        <v>MILPUC</v>
      </c>
      <c r="H31" s="12" t="str">
        <f>IFERROR(VLOOKUP(MID(H$23,5,4)&amp;$A31,Lista_Ubigeo!$J:$K,2,0)," ")</f>
        <v xml:space="preserve"> </v>
      </c>
      <c r="I31" s="12" t="str">
        <f>IFERROR(VLOOKUP(MID(I$23,5,4)&amp;$A31,Lista_Ubigeo!$J:$K,2,0)," ")</f>
        <v>OLLEROS</v>
      </c>
      <c r="J31" s="12" t="str">
        <f>IFERROR(VLOOKUP(MID(J$23,5,4)&amp;$A31,Lista_Ubigeo!$J:$K,2,0)," ")</f>
        <v xml:space="preserve"> </v>
      </c>
      <c r="K31" s="12" t="str">
        <f>IFERROR(VLOOKUP(MID(K$23,5,4)&amp;$A31,Lista_Ubigeo!$J:$K,2,0)," ")</f>
        <v xml:space="preserve"> </v>
      </c>
      <c r="L31" s="12" t="str">
        <f>IFERROR(VLOOKUP(MID(L$23,5,4)&amp;$A31,Lista_Ubigeo!$J:$K,2,0)," ")</f>
        <v xml:space="preserve"> </v>
      </c>
      <c r="M31" s="12" t="str">
        <f>IFERROR(VLOOKUP(MID(M$23,5,4)&amp;$A31,Lista_Ubigeo!$J:$K,2,0)," ")</f>
        <v>HUALLANCA</v>
      </c>
      <c r="N31" s="12" t="str">
        <f>IFERROR(VLOOKUP(MID(N$23,5,4)&amp;$A31,Lista_Ubigeo!$J:$K,2,0)," ")</f>
        <v>SAN MIGUEL DE ACO</v>
      </c>
      <c r="O31" s="12" t="str">
        <f>IFERROR(VLOOKUP(MID(O$23,5,4)&amp;$A31,Lista_Ubigeo!$J:$K,2,0)," ")</f>
        <v xml:space="preserve"> </v>
      </c>
      <c r="P31" s="12" t="str">
        <f>IFERROR(VLOOKUP(MID(P$23,5,4)&amp;$A31,Lista_Ubigeo!$J:$K,2,0)," ")</f>
        <v xml:space="preserve"> </v>
      </c>
      <c r="Q31" s="12" t="str">
        <f>IFERROR(VLOOKUP(MID(Q$23,5,4)&amp;$A31,Lista_Ubigeo!$J:$K,2,0)," ")</f>
        <v xml:space="preserve"> </v>
      </c>
      <c r="R31" s="12" t="str">
        <f>IFERROR(VLOOKUP(MID(R$23,5,4)&amp;$A31,Lista_Ubigeo!$J:$K,2,0)," ")</f>
        <v>HUANTAR</v>
      </c>
      <c r="S31" s="12" t="str">
        <f>IFERROR(VLOOKUP(MID(S$23,5,4)&amp;$A31,Lista_Ubigeo!$J:$K,2,0)," ")</f>
        <v xml:space="preserve"> </v>
      </c>
      <c r="T31" s="12" t="str">
        <f>IFERROR(VLOOKUP(MID(T$23,5,4)&amp;$A31,Lista_Ubigeo!$J:$K,2,0)," ")</f>
        <v>SANTA CRUZ</v>
      </c>
      <c r="U31" s="12" t="str">
        <f>IFERROR(VLOOKUP(MID(U$23,5,4)&amp;$A31,Lista_Ubigeo!$J:$K,2,0)," ")</f>
        <v>MUSGA</v>
      </c>
      <c r="V31" s="12" t="str">
        <f>IFERROR(VLOOKUP(MID(V$23,5,4)&amp;$A31,Lista_Ubigeo!$J:$K,2,0)," ")</f>
        <v>SAN CRISTOBAL DE RAJAN</v>
      </c>
      <c r="W31" s="12" t="str">
        <f>IFERROR(VLOOKUP(MID(W$23,5,4)&amp;$A31,Lista_Ubigeo!$J:$K,2,0)," ")</f>
        <v>PALLASCA</v>
      </c>
      <c r="X31" s="12" t="str">
        <f>IFERROR(VLOOKUP(MID(X$23,5,4)&amp;$A31,Lista_Ubigeo!$J:$K,2,0)," ")</f>
        <v xml:space="preserve"> </v>
      </c>
      <c r="Y31" s="12" t="str">
        <f>IFERROR(VLOOKUP(MID(Y$23,5,4)&amp;$A31,Lista_Ubigeo!$J:$K,2,0)," ")</f>
        <v>PARARIN</v>
      </c>
      <c r="Z31" s="12" t="str">
        <f>IFERROR(VLOOKUP(MID(Z$23,5,4)&amp;$A31,Lista_Ubigeo!$J:$K,2,0)," ")</f>
        <v>SANTA</v>
      </c>
      <c r="AA31" s="12" t="str">
        <f>IFERROR(VLOOKUP(MID(AA$23,5,4)&amp;$A31,Lista_Ubigeo!$J:$K,2,0)," ")</f>
        <v>RAGASH</v>
      </c>
      <c r="AB31" s="12" t="str">
        <f>IFERROR(VLOOKUP(MID(AB$23,5,4)&amp;$A31,Lista_Ubigeo!$J:$K,2,0)," ")</f>
        <v>YANAMA</v>
      </c>
      <c r="AC31" s="12" t="str">
        <f>IFERROR(VLOOKUP(MID(AC$23,5,4)&amp;$A31,Lista_Ubigeo!$J:$K,2,0)," ")</f>
        <v>SAN PEDRO DE CACHORA</v>
      </c>
      <c r="AD31" s="12" t="str">
        <f>IFERROR(VLOOKUP(MID(AD$23,5,4)&amp;$A31,Lista_Ubigeo!$J:$K,2,0)," ")</f>
        <v>PACOBAMBA</v>
      </c>
      <c r="AE31" s="12" t="str">
        <f>IFERROR(VLOOKUP(MID(AE$23,5,4)&amp;$A31,Lista_Ubigeo!$J:$K,2,0)," ")</f>
        <v xml:space="preserve"> </v>
      </c>
      <c r="AF31" s="12" t="str">
        <f>IFERROR(VLOOKUP(MID(AF$23,5,4)&amp;$A31,Lista_Ubigeo!$J:$K,2,0)," ")</f>
        <v>JUSTO APU SAHUARAURA</v>
      </c>
      <c r="AG31" s="12" t="str">
        <f>IFERROR(VLOOKUP(MID(AG$23,5,4)&amp;$A31,Lista_Ubigeo!$J:$K,2,0)," ")</f>
        <v xml:space="preserve"> </v>
      </c>
      <c r="AH31" s="12" t="str">
        <f>IFERROR(VLOOKUP(MID(AH$23,5,4)&amp;$A31,Lista_Ubigeo!$J:$K,2,0)," ")</f>
        <v>RANRACANCHA</v>
      </c>
      <c r="AI31" s="12" t="str">
        <f>IFERROR(VLOOKUP(MID(AI$23,5,4)&amp;$A31,Lista_Ubigeo!$J:$K,2,0)," ")</f>
        <v>PROGRESO</v>
      </c>
      <c r="AJ31" s="12" t="str">
        <f>IFERROR(VLOOKUP(MID(AJ$23,5,4)&amp;$A31,Lista_Ubigeo!$J:$K,2,0)," ")</f>
        <v>LA JOYA</v>
      </c>
      <c r="AK31" s="12" t="str">
        <f>IFERROR(VLOOKUP(MID(AK$23,5,4)&amp;$A31,Lista_Ubigeo!$J:$K,2,0)," ")</f>
        <v>SAMUEL PASTOR</v>
      </c>
      <c r="AL31" s="12" t="str">
        <f>IFERROR(VLOOKUP(MID(AL$23,5,4)&amp;$A31,Lista_Ubigeo!$J:$K,2,0)," ")</f>
        <v>CHAPARRA</v>
      </c>
      <c r="AM31" s="12" t="str">
        <f>IFERROR(VLOOKUP(MID(AM$23,5,4)&amp;$A31,Lista_Ubigeo!$J:$K,2,0)," ")</f>
        <v>MACHAGUAY</v>
      </c>
      <c r="AN31" s="12" t="str">
        <f>IFERROR(VLOOKUP(MID(AN$23,5,4)&amp;$A31,Lista_Ubigeo!$J:$K,2,0)," ")</f>
        <v>HUANCA</v>
      </c>
      <c r="AO31" s="12" t="str">
        <f>IFERROR(VLOOKUP(MID(AO$23,5,4)&amp;$A31,Lista_Ubigeo!$J:$K,2,0)," ")</f>
        <v>YANAQUIHUA</v>
      </c>
      <c r="AP31" s="12" t="str">
        <f>IFERROR(VLOOKUP(MID(AP$23,5,4)&amp;$A31,Lista_Ubigeo!$J:$K,2,0)," ")</f>
        <v xml:space="preserve"> </v>
      </c>
      <c r="AQ31" s="12" t="str">
        <f>IFERROR(VLOOKUP(MID(AQ$23,4,4)&amp;$A31,Lista_Ubigeo!$J:$K,2,0)," ")</f>
        <v>SAYLA</v>
      </c>
      <c r="AR31" s="12" t="str">
        <f>IFERROR(VLOOKUP(MID(AR$23,5,4)&amp;$A31,Lista_Ubigeo!$J:$K,2,0)," ")</f>
        <v>QUINUA</v>
      </c>
      <c r="AS31" s="12" t="str">
        <f>IFERROR(VLOOKUP(MID(AS$23,5,4)&amp;$A31,Lista_Ubigeo!$J:$K,2,0)," ")</f>
        <v xml:space="preserve"> </v>
      </c>
      <c r="AT31" s="12" t="str">
        <f>IFERROR(VLOOKUP(MID(AT$23,5,4)&amp;$A31,Lista_Ubigeo!$J:$K,2,0)," ")</f>
        <v xml:space="preserve"> </v>
      </c>
      <c r="AU31" s="12" t="str">
        <f>IFERROR(VLOOKUP(MID(AU$23,5,4)&amp;$A31,Lista_Ubigeo!$J:$K,2,0)," ")</f>
        <v>LLOCHEGUA</v>
      </c>
      <c r="AV31" s="12" t="str">
        <f>IFERROR(VLOOKUP(MID(AV$23,5,4)&amp;$A31,Lista_Ubigeo!$J:$K,2,0)," ")</f>
        <v>TAMBO</v>
      </c>
      <c r="AW31" s="12" t="str">
        <f>IFERROR(VLOOKUP(MID(AW$23,5,4)&amp;$A31,Lista_Ubigeo!$J:$K,2,0)," ")</f>
        <v>LARAMATE</v>
      </c>
      <c r="AX31" s="12" t="str">
        <f>IFERROR(VLOOKUP(MID(AX$23,5,4)&amp;$A31,Lista_Ubigeo!$J:$K,2,0)," ")</f>
        <v>UPAHUACHO</v>
      </c>
      <c r="AY31" s="12" t="str">
        <f>IFERROR(VLOOKUP(MID(AY$23,5,4)&amp;$A31,Lista_Ubigeo!$J:$K,2,0)," ")</f>
        <v>SAN JAVIER DE ALPABAMBA</v>
      </c>
      <c r="AZ31" s="12" t="str">
        <f>IFERROR(VLOOKUP(MID(AZ$23,5,4)&amp;$A31,Lista_Ubigeo!$J:$K,2,0)," ")</f>
        <v>SAN PEDRO DE LARCAY</v>
      </c>
      <c r="BA31" s="12" t="str">
        <f>IFERROR(VLOOKUP(MID(BA$23,5,4)&amp;$A31,Lista_Ubigeo!$J:$K,2,0)," ")</f>
        <v>HUAMANQUIQUIA</v>
      </c>
      <c r="BB31" s="12" t="str">
        <f>IFERROR(VLOOKUP(MID(BB$23,5,4)&amp;$A31,Lista_Ubigeo!$J:$K,2,0)," ")</f>
        <v>VISCHONGO</v>
      </c>
      <c r="BC31" s="12" t="str">
        <f>IFERROR(VLOOKUP(MID(BC$23,5,4)&amp;$A31,Lista_Ubigeo!$J:$K,2,0)," ")</f>
        <v>LOS BAÑOS DEL INCA</v>
      </c>
      <c r="BD31" s="12" t="str">
        <f>IFERROR(VLOOKUP(MID(BD$23,5,4)&amp;$A31,Lista_Ubigeo!$J:$K,2,0)," ")</f>
        <v xml:space="preserve"> </v>
      </c>
      <c r="BE31" s="12" t="str">
        <f>IFERROR(VLOOKUP(MID(BE$23,5,4)&amp;$A31,Lista_Ubigeo!$J:$K,2,0)," ")</f>
        <v>OXAMARCA</v>
      </c>
      <c r="BF31" s="12" t="str">
        <f>IFERROR(VLOOKUP(MID(BF$23,5,4)&amp;$A31,Lista_Ubigeo!$J:$K,2,0)," ")</f>
        <v>CONCHAN</v>
      </c>
      <c r="BG31" s="12" t="str">
        <f>IFERROR(VLOOKUP(MID(BG$23,5,4)&amp;$A31,Lista_Ubigeo!$J:$K,2,0)," ")</f>
        <v>YONAN</v>
      </c>
      <c r="BH31" s="12" t="str">
        <f>IFERROR(VLOOKUP(MID(BH$23,5,4)&amp;$A31,Lista_Ubigeo!$J:$K,2,0)," ")</f>
        <v>SAN ANDRES DE CUTERVO</v>
      </c>
      <c r="BI31" s="12" t="str">
        <f>IFERROR(VLOOKUP(MID(BI$23,5,4)&amp;$A31,Lista_Ubigeo!$J:$K,2,0)," ")</f>
        <v xml:space="preserve"> </v>
      </c>
      <c r="BJ31" s="12" t="str">
        <f>IFERROR(VLOOKUP(MID(BJ$23,5,4)&amp;$A31,Lista_Ubigeo!$J:$K,2,0)," ")</f>
        <v>PUCARA</v>
      </c>
      <c r="BK31" s="12" t="str">
        <f>IFERROR(VLOOKUP(MID(BK$23,5,4)&amp;$A31,Lista_Ubigeo!$J:$K,2,0)," ")</f>
        <v xml:space="preserve"> </v>
      </c>
      <c r="BL31" s="12" t="str">
        <f>IFERROR(VLOOKUP(MID(BL$23,5,4)&amp;$A31,Lista_Ubigeo!$J:$K,2,0)," ")</f>
        <v xml:space="preserve"> </v>
      </c>
      <c r="BM31" s="12" t="str">
        <f>IFERROR(VLOOKUP(MID(BM$23,5,4)&amp;$A31,Lista_Ubigeo!$J:$K,2,0)," ")</f>
        <v>NANCHOC</v>
      </c>
      <c r="BN31" s="12" t="str">
        <f>IFERROR(VLOOKUP(MID(BN$23,5,4)&amp;$A31,Lista_Ubigeo!$J:$K,2,0)," ")</f>
        <v xml:space="preserve"> </v>
      </c>
      <c r="BO31" s="12" t="str">
        <f>IFERROR(VLOOKUP(MID(BO$23,5,4)&amp;$A31,Lista_Ubigeo!$J:$K,2,0)," ")</f>
        <v>SAUCEPAMPA</v>
      </c>
      <c r="BP31" s="12" t="str">
        <f>IFERROR(VLOOKUP(MID(BP$23,5,4)&amp;$A31,Lista_Ubigeo!$J:$K,2,0)," ")</f>
        <v xml:space="preserve"> </v>
      </c>
      <c r="BQ31" s="12" t="str">
        <f>IFERROR(VLOOKUP(MID(BQ$23,5,4)&amp;$A31,Lista_Ubigeo!$J:$K,2,0)," ")</f>
        <v>WANCHAQ</v>
      </c>
      <c r="BR31" s="12" t="str">
        <f>IFERROR(VLOOKUP(MID(BR$23,5,4)&amp;$A31,Lista_Ubigeo!$J:$K,2,0)," ")</f>
        <v xml:space="preserve"> </v>
      </c>
      <c r="BS31" s="12" t="str">
        <f>IFERROR(VLOOKUP(MID(BS$23,5,4)&amp;$A31,Lista_Ubigeo!$J:$K,2,0)," ")</f>
        <v>PUCYURA</v>
      </c>
      <c r="BT31" s="12" t="str">
        <f>IFERROR(VLOOKUP(MID(BT$23,5,4)&amp;$A31,Lista_Ubigeo!$J:$K,2,0)," ")</f>
        <v>YANATILE</v>
      </c>
      <c r="BU31" s="12" t="str">
        <f>IFERROR(VLOOKUP(MID(BU$23,5,4)&amp;$A31,Lista_Ubigeo!$J:$K,2,0)," ")</f>
        <v>TUPAC AMARU</v>
      </c>
      <c r="BV31" s="12" t="str">
        <f>IFERROR(VLOOKUP(MID(BV$23,5,4)&amp;$A31,Lista_Ubigeo!$J:$K,2,0)," ")</f>
        <v>TINTA</v>
      </c>
      <c r="BW31" s="12" t="str">
        <f>IFERROR(VLOOKUP(MID(BW$23,5,4)&amp;$A31,Lista_Ubigeo!$J:$K,2,0)," ")</f>
        <v>VELILLE</v>
      </c>
      <c r="BX31" s="12" t="str">
        <f>IFERROR(VLOOKUP(MID(BX$23,5,4)&amp;$A31,Lista_Ubigeo!$J:$K,2,0)," ")</f>
        <v>ALTO PICHIGUA</v>
      </c>
      <c r="BY31" s="12" t="str">
        <f>IFERROR(VLOOKUP(MID(BY$23,4,4)&amp;$A31,Lista_Ubigeo!$J:$K,2,0)," ")</f>
        <v>SANTA TERESA</v>
      </c>
      <c r="BZ31" s="12" t="str">
        <f>IFERROR(VLOOKUP(MID(BZ$23,5,4)&amp;$A31,Lista_Ubigeo!$J:$K,2,0)," ")</f>
        <v>PILLPINTO</v>
      </c>
      <c r="CA31" s="12" t="str">
        <f>IFERROR(VLOOKUP(MID(CA$23,5,4)&amp;$A31,Lista_Ubigeo!$J:$K,2,0)," ")</f>
        <v xml:space="preserve"> </v>
      </c>
      <c r="CB31" s="12" t="str">
        <f>IFERROR(VLOOKUP(MID(CB$23,5,4)&amp;$A31,Lista_Ubigeo!$J:$K,2,0)," ")</f>
        <v>LUCRE</v>
      </c>
      <c r="CC31" s="12" t="str">
        <f>IFERROR(VLOOKUP(MID(CC$23,5,4)&amp;$A31,Lista_Ubigeo!$J:$K,2,0)," ")</f>
        <v xml:space="preserve"> </v>
      </c>
      <c r="CD31" s="12" t="str">
        <f>IFERROR(VLOOKUP(MID(CD$23,5,4)&amp;$A31,Lista_Ubigeo!$J:$K,2,0)," ")</f>
        <v>IZCUCHACA</v>
      </c>
      <c r="CE31" s="12" t="str">
        <f>IFERROR(VLOOKUP(MID(CE$23,5,4)&amp;$A31,Lista_Ubigeo!$J:$K,2,0)," ")</f>
        <v>ROSARIO</v>
      </c>
      <c r="CF31" s="12" t="str">
        <f>IFERROR(VLOOKUP(MID(CF$23,5,4)&amp;$A31,Lista_Ubigeo!$J:$K,2,0)," ")</f>
        <v>HUAYLLAY GRANDE</v>
      </c>
      <c r="CG31" s="12" t="str">
        <f>IFERROR(VLOOKUP(MID(CG$23,5,4)&amp;$A31,Lista_Ubigeo!$J:$K,2,0)," ")</f>
        <v>HUAMATAMBO</v>
      </c>
      <c r="CH31" s="12" t="str">
        <f>IFERROR(VLOOKUP(MID(CH$23,5,4)&amp;$A31,Lista_Ubigeo!$J:$K,2,0)," ")</f>
        <v>SAN MIGUEL DE MAYOCC</v>
      </c>
      <c r="CI31" s="12" t="str">
        <f>IFERROR(VLOOKUP(MID(CI$23,5,4)&amp;$A31,Lista_Ubigeo!$J:$K,2,0)," ")</f>
        <v>QUERCO</v>
      </c>
      <c r="CJ31" s="12" t="str">
        <f>IFERROR(VLOOKUP(MID(CJ$23,5,4)&amp;$A31,Lista_Ubigeo!$J:$K,2,0)," ")</f>
        <v xml:space="preserve"> </v>
      </c>
      <c r="CK31" s="12" t="str">
        <f>IFERROR(VLOOKUP(MID(CK$23,5,4)&amp;$A31,Lista_Ubigeo!$J:$K,2,0)," ")</f>
        <v>SAN PEDRO DE CHAULAN</v>
      </c>
      <c r="CL31" s="12" t="str">
        <f>IFERROR(VLOOKUP(MID(CL$23,5,4)&amp;$A31,Lista_Ubigeo!$J:$K,2,0)," ")</f>
        <v>TOMAY KICHWA</v>
      </c>
      <c r="CM31" s="12" t="str">
        <f>IFERROR(VLOOKUP(MID(CM$23,5,4)&amp;$A42,Lista_Ubigeo!$J:$K,2,0)," ")</f>
        <v xml:space="preserve"> </v>
      </c>
      <c r="CN31" s="12" t="str">
        <f>IFERROR(VLOOKUP(MID(CN$23,5,4)&amp;$A31,Lista_Ubigeo!$J:$K,2,0)," ")</f>
        <v xml:space="preserve"> </v>
      </c>
      <c r="CO31" s="12" t="str">
        <f>IFERROR(VLOOKUP(MID(CO$23,5,4)&amp;$A31,Lista_Ubigeo!$J:$K,2,0)," ")</f>
        <v>PUNCHAO</v>
      </c>
      <c r="CP31" s="12" t="str">
        <f>IFERROR(VLOOKUP(MID(CP$23,5,4)&amp;$A31,Lista_Ubigeo!$J:$K,2,0)," ")</f>
        <v>CASTILLO GRANDE</v>
      </c>
      <c r="CQ31" s="12" t="str">
        <f>IFERROR(VLOOKUP(MID(CQ$23,5,4)&amp;$A31,Lista_Ubigeo!$J:$K,2,0)," ")</f>
        <v xml:space="preserve"> </v>
      </c>
      <c r="CR31" s="12" t="str">
        <f>IFERROR(VLOOKUP(MID(CR$23,5,4)&amp;$A31,Lista_Ubigeo!$J:$K,2,0)," ")</f>
        <v xml:space="preserve"> </v>
      </c>
      <c r="CS31" s="12" t="str">
        <f>IFERROR(VLOOKUP(MID(CS$23,5,4)&amp;$A31,Lista_Ubigeo!$J:$K,2,0)," ")</f>
        <v xml:space="preserve"> </v>
      </c>
      <c r="CT31" s="12" t="str">
        <f>IFERROR(VLOOKUP(MID(CT$23,5,4)&amp;$A31,Lista_Ubigeo!$J:$K,2,0)," ")</f>
        <v xml:space="preserve"> </v>
      </c>
      <c r="CU31" s="12" t="str">
        <f>IFERROR(VLOOKUP(MID(CU$23,5,4)&amp;$A31,Lista_Ubigeo!$J:$K,2,0)," ")</f>
        <v>CHORAS</v>
      </c>
      <c r="CV31" s="12" t="str">
        <f>IFERROR(VLOOKUP(MID(CV$23,5,4)&amp;$A31,Lista_Ubigeo!$J:$K,2,0)," ")</f>
        <v>SALAS</v>
      </c>
      <c r="CW31" s="12" t="str">
        <f>IFERROR(VLOOKUP(MID(CW$23,5,4)&amp;$A31,Lista_Ubigeo!$J:$K,2,0)," ")</f>
        <v>SAN JUAN DE YANAC</v>
      </c>
      <c r="CX31" s="12" t="str">
        <f>IFERROR(VLOOKUP(MID(CX$23,5,4)&amp;$A31,Lista_Ubigeo!$J:$K,2,0)," ")</f>
        <v xml:space="preserve"> </v>
      </c>
      <c r="CY31" s="12" t="str">
        <f>IFERROR(VLOOKUP(MID(CY$23,5,4)&amp;$A31,Lista_Ubigeo!$J:$K,2,0)," ")</f>
        <v xml:space="preserve"> </v>
      </c>
      <c r="CZ31" s="12" t="str">
        <f>IFERROR(VLOOKUP(MID(CZ$23,5,4)&amp;$A31,Lista_Ubigeo!$J:$K,2,0)," ")</f>
        <v>TUPAC AMARU INCA</v>
      </c>
      <c r="DA31" s="12" t="str">
        <f>IFERROR(VLOOKUP(MID(DA$23,5,4)&amp;$A31,Lista_Ubigeo!$J:$K,2,0)," ")</f>
        <v>CHONGOS ALTO</v>
      </c>
      <c r="DB31" s="12" t="str">
        <f>IFERROR(VLOOKUP(MID(DB$23,5,4)&amp;$A31,Lista_Ubigeo!$J:$K,2,0)," ")</f>
        <v>MANZANARES</v>
      </c>
      <c r="DC31" s="12" t="str">
        <f>IFERROR(VLOOKUP(MID(DC$23,5,4)&amp;$A31,Lista_Ubigeo!$J:$K,2,0)," ")</f>
        <v xml:space="preserve"> </v>
      </c>
      <c r="DD31" s="12" t="str">
        <f>IFERROR(VLOOKUP(MID(DD$23,5,4)&amp;$A31,Lista_Ubigeo!$J:$K,2,0)," ")</f>
        <v>HUAMALI</v>
      </c>
      <c r="DE31" s="12" t="str">
        <f>IFERROR(VLOOKUP(MID(DE$23,5,4)&amp;$A31,Lista_Ubigeo!$J:$K,2,0)," ")</f>
        <v xml:space="preserve"> </v>
      </c>
      <c r="DF31" s="12" t="str">
        <f>IFERROR(VLOOKUP(MID(DF$23,5,4)&amp;$A31,Lista_Ubigeo!$J:$K,2,0)," ")</f>
        <v>RIO TAMBO</v>
      </c>
      <c r="DG31" s="12" t="str">
        <f>IFERROR(VLOOKUP(MID(DG$23,5,4)&amp;$A31,Lista_Ubigeo!$J:$K,2,0)," ")</f>
        <v>SAN PEDRO DE CAJAS</v>
      </c>
      <c r="DH31" s="12" t="str">
        <f>IFERROR(VLOOKUP(MID(DH$23,5,4)&amp;$A31,Lista_Ubigeo!$J:$K,2,0)," ")</f>
        <v>SANTA ROSA DE SACCO</v>
      </c>
      <c r="DI31" s="12" t="str">
        <f>IFERROR(VLOOKUP(MID(DI$23,5,4)&amp;$A31,Lista_Ubigeo!$J:$K,2,0)," ")</f>
        <v>TRES DE DICIEMBRE</v>
      </c>
      <c r="DJ31" s="12" t="str">
        <f>IFERROR(VLOOKUP(MID(DJ$23,5,4)&amp;$A31,Lista_Ubigeo!$J:$K,2,0)," ")</f>
        <v>POROTO</v>
      </c>
      <c r="DK31" s="12" t="str">
        <f>IFERROR(VLOOKUP(MID(DK$23,5,4)&amp;$A31,Lista_Ubigeo!$J:$K,2,0)," ")</f>
        <v>CASA GRANDE</v>
      </c>
      <c r="DL31" s="12" t="str">
        <f>IFERROR(VLOOKUP(MID(DL$23,5,4)&amp;$A31,Lista_Ubigeo!$J:$K,2,0)," ")</f>
        <v xml:space="preserve"> </v>
      </c>
      <c r="DM31" s="12" t="str">
        <f>IFERROR(VLOOKUP(MID(DM$23,5,4)&amp;$A31,Lista_Ubigeo!$J:$K,2,0)," ")</f>
        <v xml:space="preserve"> </v>
      </c>
      <c r="DN31" s="12" t="str">
        <f>IFERROR(VLOOKUP(MID(DN$23,5,4)&amp;$A31,Lista_Ubigeo!$J:$K,2,0)," ")</f>
        <v xml:space="preserve"> </v>
      </c>
      <c r="DO31" s="12" t="str">
        <f>IFERROR(VLOOKUP(MID(DO$23,5,4)&amp;$A32,Lista_Ubigeo!$J:$K,2,0)," ")</f>
        <v xml:space="preserve"> </v>
      </c>
      <c r="DP31" s="12" t="str">
        <f>IFERROR(VLOOKUP(MID(DP$23,5,4)&amp;$A31,Lista_Ubigeo!$J:$K,2,0)," ")</f>
        <v xml:space="preserve"> </v>
      </c>
      <c r="DQ31" s="12" t="str">
        <f>IFERROR(VLOOKUP(MID(DQ$23,5,4)&amp;$A31,Lista_Ubigeo!$J:$K,2,0)," ")</f>
        <v>PARCOY</v>
      </c>
      <c r="DR31" s="12" t="str">
        <f>IFERROR(VLOOKUP(MID(DR$23,5,4)&amp;$A31,Lista_Ubigeo!$J:$K,2,0)," ")</f>
        <v>SARTIMBAMBA</v>
      </c>
      <c r="DS31" s="12" t="str">
        <f>IFERROR(VLOOKUP(MID(DS$23,5,4)&amp;$A31,Lista_Ubigeo!$J:$K,2,0)," ")</f>
        <v>SITABAMBA</v>
      </c>
      <c r="DV31" s="12" t="str">
        <f>IFERROR(VLOOKUP(MID(DV$23,5,4)&amp;$A31,Lista_Ubigeo!$J:$K,2,0)," ")</f>
        <v>MONSEFU</v>
      </c>
      <c r="DW31" s="12" t="str">
        <f>IFERROR(VLOOKUP(MID(DW$23,5,4)&amp;$A31,Lista_Ubigeo!$J:$K,2,0)," ")</f>
        <v xml:space="preserve"> </v>
      </c>
      <c r="DX31" s="12" t="str">
        <f>IFERROR(VLOOKUP(MID(DX$23,5,4)&amp;$A31,Lista_Ubigeo!$J:$K,2,0)," ")</f>
        <v>OLMOS</v>
      </c>
      <c r="DY31" s="12" t="str">
        <f>IFERROR(VLOOKUP(MID(DY$23,5,4)&amp;$A31,Lista_Ubigeo!$J:$K,2,0)," ")</f>
        <v>CHORRILLOS</v>
      </c>
      <c r="DZ31" s="12" t="str">
        <f>IFERROR(VLOOKUP(MID(DZ$23,5,4)&amp;$A31,Lista_Ubigeo!$J:$K,2,0)," ")</f>
        <v xml:space="preserve"> </v>
      </c>
      <c r="EA31" s="12" t="str">
        <f>IFERROR(VLOOKUP(MID(EA$23,5,4)&amp;$A31,Lista_Ubigeo!$J:$K,2,0)," ")</f>
        <v xml:space="preserve"> </v>
      </c>
      <c r="EB31" s="12" t="str">
        <f>IFERROR(VLOOKUP(MID(EB$23,5,4)&amp;$A31,Lista_Ubigeo!$J:$K,2,0)," ")</f>
        <v xml:space="preserve"> </v>
      </c>
      <c r="EC31" s="12" t="str">
        <f>IFERROR(VLOOKUP(MID(EC$23,5,4)&amp;$A31,Lista_Ubigeo!$J:$K,2,0)," ")</f>
        <v>LUNAHUANA</v>
      </c>
      <c r="ED31" s="12" t="str">
        <f>IFERROR(VLOOKUP(MID(ED$23,5,4)&amp;$A31,Lista_Ubigeo!$J:$K,2,0)," ")</f>
        <v>PACARAOS</v>
      </c>
      <c r="EE31" s="12" t="str">
        <f>IFERROR(VLOOKUP(MID(EE$23,5,4)&amp;$A31,Lista_Ubigeo!$J:$K,2,0)," ")</f>
        <v>HUANZA</v>
      </c>
      <c r="EF31" s="12" t="str">
        <f>IFERROR(VLOOKUP(MID(EF$23,5,4)&amp;$A31,Lista_Ubigeo!$J:$K,2,0)," ")</f>
        <v>PACCHO</v>
      </c>
      <c r="EG31" s="12" t="str">
        <f>IFERROR(VLOOKUP(MID(EG$23,5,4)&amp;$A31,Lista_Ubigeo!$J:$K,2,0)," ")</f>
        <v xml:space="preserve"> </v>
      </c>
      <c r="EH31" s="12" t="str">
        <f>IFERROR(VLOOKUP(MID(EH$23,5,4)&amp;$A31,Lista_Ubigeo!$J:$K,2,0)," ")</f>
        <v>CATAHUASI</v>
      </c>
      <c r="EI31" s="12" t="str">
        <f>IFERROR(VLOOKUP(MID(EI$23,5,4)&amp;$A31,Lista_Ubigeo!$J:$K,2,0)," ")</f>
        <v>PUNCHANA</v>
      </c>
      <c r="EJ31" s="12" t="str">
        <f>IFERROR(VLOOKUP(MID(EJ$23,5,4)&amp;$A36,Lista_Ubigeo!$J:$K,2,0)," ")</f>
        <v xml:space="preserve"> </v>
      </c>
      <c r="EK31" s="12" t="str">
        <f>IFERROR(VLOOKUP(MID(EK$23,5,4)&amp;$A31,Lista_Ubigeo!$J:$K,2,0)," ")</f>
        <v xml:space="preserve"> </v>
      </c>
      <c r="EL31" s="12" t="str">
        <f>IFERROR(VLOOKUP(MID(EL$23,5,4)&amp;$A31,Lista_Ubigeo!$J:$K,2,0)," ")</f>
        <v xml:space="preserve"> </v>
      </c>
      <c r="EM31" s="12" t="str">
        <f>IFERROR(VLOOKUP(MID(EM$23,5,4)&amp;$A31,Lista_Ubigeo!$J:$K,2,0)," ")</f>
        <v>SOPLIN</v>
      </c>
      <c r="EN31" s="12" t="str">
        <f>IFERROR(VLOOKUP(MID(EN$23,5,4)&amp;$A31,Lista_Ubigeo!$J:$K,2,0)," ")</f>
        <v xml:space="preserve"> </v>
      </c>
      <c r="EO31" s="12" t="str">
        <f>IFERROR(VLOOKUP(MID(EO$23,5,4)&amp;$A31,Lista_Ubigeo!$J:$K,2,0)," ")</f>
        <v xml:space="preserve"> </v>
      </c>
      <c r="EP31" s="12" t="str">
        <f>IFERROR(VLOOKUP(MID(EP$23,5,4)&amp;$A31,Lista_Ubigeo!$J:$K,2,0)," ")</f>
        <v xml:space="preserve"> </v>
      </c>
      <c r="EQ31" s="12" t="str">
        <f>IFERROR(VLOOKUP(MID(EQ$23,5,4)&amp;$A31,Lista_Ubigeo!$J:$K,2,0)," ")</f>
        <v xml:space="preserve"> </v>
      </c>
      <c r="ER31" s="12" t="str">
        <f>IFERROR(VLOOKUP(MID(ER$23,5,4)&amp;$A31,Lista_Ubigeo!$J:$K,2,0)," ")</f>
        <v xml:space="preserve"> </v>
      </c>
      <c r="ES31" s="12" t="str">
        <f>IFERROR(VLOOKUP(MID(ES$23,5,4)&amp;$A31,Lista_Ubigeo!$J:$K,2,0)," ")</f>
        <v xml:space="preserve"> </v>
      </c>
      <c r="ET31" s="12" t="str">
        <f>IFERROR(VLOOKUP(MID(ET$23,5,4)&amp;$A31,Lista_Ubigeo!$J:$K,2,0)," ")</f>
        <v xml:space="preserve"> </v>
      </c>
      <c r="EU31" s="12" t="str">
        <f>IFERROR(VLOOKUP(MID(EU$23,5,4)&amp;$A31,Lista_Ubigeo!$J:$K,2,0)," ")</f>
        <v>PUQUINA</v>
      </c>
      <c r="EV31" s="12" t="str">
        <f>IFERROR(VLOOKUP(MID(EV$23,5,4)&amp;$A31,Lista_Ubigeo!$J:$K,2,0)," ")</f>
        <v xml:space="preserve"> </v>
      </c>
      <c r="EW31" s="12" t="str">
        <f>IFERROR(VLOOKUP(MID(EW$23,5,4)&amp;$A31,Lista_Ubigeo!$J:$K,2,0)," ")</f>
        <v>SAN FRANCISCO DE ASIS DE YARUSYACAN</v>
      </c>
      <c r="EX31" s="12" t="str">
        <f>IFERROR(VLOOKUP(MID(EX$23,5,4)&amp;$A31,Lista_Ubigeo!$J:$K,2,0)," ")</f>
        <v>VILCABAMBA</v>
      </c>
      <c r="EY31" s="12" t="str">
        <f>IFERROR(VLOOKUP(MID(EY$23,5,4)&amp;$A31,Lista_Ubigeo!$J:$K,2,0)," ")</f>
        <v>CONSTITUCION</v>
      </c>
      <c r="EZ31" s="12" t="str">
        <f>IFERROR(VLOOKUP(MID(EZ$23,5,4)&amp;$A34,Lista_Ubigeo!$J:$K,2,0)," ")</f>
        <v>LAS LOMAS</v>
      </c>
      <c r="FA31" s="12" t="str">
        <f>IFERROR(VLOOKUP(MID(FA$23,5,4)&amp;$A31,Lista_Ubigeo!$J:$K,2,0)," ")</f>
        <v>SAPILLICA</v>
      </c>
      <c r="FB31" s="12" t="str">
        <f>IFERROR(VLOOKUP(MID(FB$23,5,4)&amp;$A31,Lista_Ubigeo!$J:$K,2,0)," ")</f>
        <v>SONDORILLO</v>
      </c>
      <c r="FC31" s="12" t="str">
        <f>IFERROR(VLOOKUP(MID(FC$23,5,4)&amp;$A31,Lista_Ubigeo!$J:$K,2,0)," ")</f>
        <v>SANTA CATALINA DE MOSSA</v>
      </c>
      <c r="FD31" s="12" t="str">
        <f>IFERROR(VLOOKUP(MID(FD$23,5,4)&amp;$A31,Lista_Ubigeo!$J:$K,2,0)," ")</f>
        <v xml:space="preserve"> </v>
      </c>
      <c r="FE31" s="12" t="str">
        <f>IFERROR(VLOOKUP(MID(FE$23,5,4)&amp;$A31,Lista_Ubigeo!$J:$K,2,0)," ")</f>
        <v>SALITRAL</v>
      </c>
      <c r="FF31" s="12" t="str">
        <f>IFERROR(VLOOKUP(MID(FF$23,5,4)&amp;$A31,Lista_Ubigeo!$J:$K,2,0)," ")</f>
        <v xml:space="preserve"> </v>
      </c>
      <c r="FG31" s="12" t="str">
        <f>IFERROR(VLOOKUP(MID(FG$23,5,4)&amp;$A31,Lista_Ubigeo!$J:$K,2,0)," ")</f>
        <v xml:space="preserve"> </v>
      </c>
      <c r="FH31" s="12" t="str">
        <f>IFERROR(VLOOKUP(MID(FH$23,5,4)&amp;$A31,Lista_Ubigeo!$J:$K,2,0)," ")</f>
        <v>HUATA</v>
      </c>
      <c r="FI31" s="12" t="str">
        <f>IFERROR(VLOOKUP(MID(FI$23,5,4)&amp;$A31,Lista_Ubigeo!$J:$K,2,0)," ")</f>
        <v>MUNANI</v>
      </c>
      <c r="FJ31" s="12" t="str">
        <f>IFERROR(VLOOKUP(MID(FJ$23,5,4)&amp;$A31,Lista_Ubigeo!$J:$K,2,0)," ")</f>
        <v>OLLACHEA</v>
      </c>
      <c r="FK31" s="12" t="str">
        <f>IFERROR(VLOOKUP(MID(FK$23,5,4)&amp;$A31,Lista_Ubigeo!$J:$K,2,0)," ")</f>
        <v xml:space="preserve"> </v>
      </c>
      <c r="FL31" s="12" t="str">
        <f>IFERROR(VLOOKUP(MID(FL$23,5,4)&amp;$A31,Lista_Ubigeo!$J:$K,2,0)," ")</f>
        <v xml:space="preserve"> </v>
      </c>
      <c r="FM31" s="12" t="str">
        <f>IFERROR(VLOOKUP(MID(FM$23,5,4)&amp;$A31,Lista_Ubigeo!$J:$K,2,0)," ")</f>
        <v>VILQUE CHICO</v>
      </c>
      <c r="FN31" s="12" t="str">
        <f>IFERROR(VLOOKUP(MID(FN$23,5,4)&amp;$A31,Lista_Ubigeo!$J:$K,2,0)," ")</f>
        <v>PUCARA</v>
      </c>
      <c r="FO31" s="12" t="str">
        <f>IFERROR(VLOOKUP(MID(FO$23,5,4)&amp;$A31,Lista_Ubigeo!$J:$K,2,0)," ")</f>
        <v>SANTA ROSA</v>
      </c>
      <c r="FP31" s="12" t="str">
        <f>IFERROR(VLOOKUP(MID(FP$23,5,4)&amp;$A31,Lista_Ubigeo!$J:$K,2,0)," ")</f>
        <v xml:space="preserve"> </v>
      </c>
      <c r="FQ31" s="12" t="str">
        <f>IFERROR(VLOOKUP(MID(FQ$23,5,4)&amp;$A31,Lista_Ubigeo!$J:$K,2,0)," ")</f>
        <v xml:space="preserve"> </v>
      </c>
      <c r="FR31" s="12" t="str">
        <f>IFERROR(VLOOKUP(MID(FR$23,5,4)&amp;$A31,Lista_Ubigeo!$J:$K,2,0)," ")</f>
        <v xml:space="preserve"> </v>
      </c>
      <c r="FS31" s="12" t="str">
        <f>IFERROR(VLOOKUP(MID(FS$23,5,4)&amp;$A31,Lista_Ubigeo!$J:$K,2,0)," ")</f>
        <v>YANAHUAYA</v>
      </c>
      <c r="FT31" s="12" t="str">
        <f>IFERROR(VLOOKUP(MID(FT$23,5,4)&amp;$A31,Lista_Ubigeo!$J:$K,2,0)," ")</f>
        <v xml:space="preserve"> </v>
      </c>
      <c r="FU31" s="12" t="str">
        <f>IFERROR(VLOOKUP(MID(FU$23,5,4)&amp;$A31,Lista_Ubigeo!$J:$K,2,0)," ")</f>
        <v xml:space="preserve"> </v>
      </c>
      <c r="FV31" s="12" t="str">
        <f>IFERROR(VLOOKUP(MID(FV$23,5,4)&amp;$A31,Lista_Ubigeo!$J:$K,2,0)," ")</f>
        <v xml:space="preserve"> </v>
      </c>
      <c r="FW31" s="12" t="str">
        <f>IFERROR(VLOOKUP(MID(FW$23,5,4)&amp;$A31,Lista_Ubigeo!$J:$K,2,0)," ")</f>
        <v xml:space="preserve"> </v>
      </c>
      <c r="FX31" s="12" t="str">
        <f>IFERROR(VLOOKUP(MID(FX$23,5,4)&amp;$A31,Lista_Ubigeo!$J:$K,2,0)," ")</f>
        <v xml:space="preserve"> </v>
      </c>
      <c r="FY31" s="12" t="str">
        <f>IFERROR(VLOOKUP(MID(FY$23,5,4)&amp;$A31,Lista_Ubigeo!$J:$K,2,0)," ")</f>
        <v>SAN ROQUE DE CUMBAZA</v>
      </c>
      <c r="FZ31" s="12" t="str">
        <f>IFERROR(VLOOKUP(MID(FZ$23,5,4)&amp;$A31,Lista_Ubigeo!$J:$K,2,0)," ")</f>
        <v xml:space="preserve"> </v>
      </c>
      <c r="GA31" s="12" t="str">
        <f>IFERROR(VLOOKUP(MID(GA$23,5,4)&amp;$A31,Lista_Ubigeo!$J:$K,2,0)," ")</f>
        <v>SHAMBOYACU</v>
      </c>
      <c r="GB31" s="12" t="str">
        <f>IFERROR(VLOOKUP(MID(GB$23,5,4)&amp;$A31,Lista_Ubigeo!$J:$K,2,0)," ")</f>
        <v>YORONGOS</v>
      </c>
      <c r="GC31" s="12" t="str">
        <f>IFERROR(VLOOKUP(MID(GC$23,5,4)&amp;$A31,Lista_Ubigeo!$J:$K,2,0)," ")</f>
        <v>JUAN GUERRA</v>
      </c>
      <c r="GD31" s="12" t="str">
        <f>IFERROR(VLOOKUP(MID(GD$23,5,4)&amp;$A31,Lista_Ubigeo!$J:$K,2,0)," ")</f>
        <v xml:space="preserve"> </v>
      </c>
      <c r="GE31" s="12" t="str">
        <f>IFERROR(VLOOKUP(MID(GE$23,5,4)&amp;$A31,Lista_Ubigeo!$J:$K,2,0)," ")</f>
        <v>POCOLLAY</v>
      </c>
      <c r="GF31" s="12" t="str">
        <f>IFERROR(VLOOKUP(MID(GF$23,5,4)&amp;$A31,Lista_Ubigeo!$J:$K,2,0)," ")</f>
        <v xml:space="preserve"> </v>
      </c>
      <c r="GG31" s="12" t="str">
        <f>IFERROR(VLOOKUP(MID(GG$23,5,4)&amp;$A31,Lista_Ubigeo!$J:$K,2,0)," ")</f>
        <v xml:space="preserve"> </v>
      </c>
      <c r="GH31" s="12" t="str">
        <f>IFERROR(VLOOKUP(MID(GH$23,5,4)&amp;$A31,Lista_Ubigeo!$J:$K,2,0)," ")</f>
        <v>TICACO</v>
      </c>
      <c r="GI31" s="12" t="str">
        <f>IFERROR(VLOOKUP(MID(GI$23,5,4)&amp;$A31,Lista_Ubigeo!$J:$K,2,0)," ")</f>
        <v xml:space="preserve"> </v>
      </c>
      <c r="GJ31" s="12" t="str">
        <f>IFERROR(VLOOKUP(MID(GJ$23,5,4)&amp;$A31,Lista_Ubigeo!$J:$K,2,0)," ")</f>
        <v xml:space="preserve"> </v>
      </c>
      <c r="GK31" s="12" t="str">
        <f>IFERROR(VLOOKUP(MID(GK$23,5,4)&amp;$A31,Lista_Ubigeo!$J:$K,2,0)," ")</f>
        <v xml:space="preserve"> </v>
      </c>
      <c r="GL31" s="12" t="str">
        <f>IFERROR(VLOOKUP(MID(GL$23,5,4)&amp;$A31,Lista_Ubigeo!$J:$K,2,0)," ")</f>
        <v xml:space="preserve"> </v>
      </c>
      <c r="GM31" s="12" t="str">
        <f>IFERROR(VLOOKUP(MID(GM$23,5,4)&amp;$A31,Lista_Ubigeo!$J:$K,2,0)," ")</f>
        <v xml:space="preserve"> </v>
      </c>
      <c r="GN31" s="12" t="str">
        <f>IFERROR(VLOOKUP(MID(GN$23,5,4)&amp;$A31,Lista_Ubigeo!$J:$K,2,0)," ")</f>
        <v xml:space="preserve"> </v>
      </c>
      <c r="GO31" s="12" t="str">
        <f>IFERROR(VLOOKUP(MID(GO$23,5,4)&amp;$A31,Lista_Ubigeo!$J:$K,2,0)," ")</f>
        <v xml:space="preserve"> </v>
      </c>
      <c r="GP31" s="12" t="str">
        <f>IFERROR(VLOOKUP(MID(GP$23,5,4)&amp;$A31,Lista_Ubigeo!$J:$K,2,0)," ")</f>
        <v>MUNANI</v>
      </c>
    </row>
    <row r="32" spans="1:198" x14ac:dyDescent="0.2">
      <c r="A32" s="11" t="s">
        <v>442</v>
      </c>
      <c r="B32" s="12" t="str">
        <f>IFERROR(VLOOKUP(MID(B$23,5,4)&amp;$A32,Lista_Ubigeo!$J:$K,2,0)," ")</f>
        <v>LA JALCA</v>
      </c>
      <c r="C32" s="12" t="str">
        <f>IFERROR(VLOOKUP(MID(C$23,5,4)&amp;$A32,Lista_Ubigeo!$J:$K,2,0)," ")</f>
        <v xml:space="preserve"> </v>
      </c>
      <c r="D32" s="12" t="str">
        <f>IFERROR(VLOOKUP(MID(D$23,5,4)&amp;$A32,Lista_Ubigeo!$J:$K,2,0)," ")</f>
        <v>SAN CARLOS</v>
      </c>
      <c r="E32" s="12" t="str">
        <f>IFERROR(VLOOKUP(MID(E$23,5,4)&amp;$A32,Lista_Ubigeo!$J:$K,2,0)," ")</f>
        <v xml:space="preserve"> </v>
      </c>
      <c r="F32" s="12" t="str">
        <f>IFERROR(VLOOKUP(MID(F$23,5,4)&amp;$A32,Lista_Ubigeo!$J:$K,2,0)," ")</f>
        <v>LUYA</v>
      </c>
      <c r="G32" s="12" t="str">
        <f>IFERROR(VLOOKUP(MID(G$23,5,4)&amp;$A32,Lista_Ubigeo!$J:$K,2,0)," ")</f>
        <v>OMIA</v>
      </c>
      <c r="H32" s="12" t="str">
        <f>IFERROR(VLOOKUP(MID(H$23,5,4)&amp;$A32,Lista_Ubigeo!$J:$K,2,0)," ")</f>
        <v xml:space="preserve"> </v>
      </c>
      <c r="I32" s="12" t="str">
        <f>IFERROR(VLOOKUP(MID(I$23,5,4)&amp;$A32,Lista_Ubigeo!$J:$K,2,0)," ")</f>
        <v>PAMPAS GRANDE</v>
      </c>
      <c r="J32" s="12" t="str">
        <f>IFERROR(VLOOKUP(MID(J$23,5,4)&amp;$A32,Lista_Ubigeo!$J:$K,2,0)," ")</f>
        <v xml:space="preserve"> </v>
      </c>
      <c r="K32" s="12" t="str">
        <f>IFERROR(VLOOKUP(MID(K$23,5,4)&amp;$A32,Lista_Ubigeo!$J:$K,2,0)," ")</f>
        <v xml:space="preserve"> </v>
      </c>
      <c r="L32" s="12" t="str">
        <f>IFERROR(VLOOKUP(MID(L$23,5,4)&amp;$A32,Lista_Ubigeo!$J:$K,2,0)," ")</f>
        <v xml:space="preserve"> </v>
      </c>
      <c r="M32" s="12" t="str">
        <f>IFERROR(VLOOKUP(MID(M$23,5,4)&amp;$A32,Lista_Ubigeo!$J:$K,2,0)," ")</f>
        <v>HUASTA</v>
      </c>
      <c r="N32" s="12" t="str">
        <f>IFERROR(VLOOKUP(MID(N$23,5,4)&amp;$A32,Lista_Ubigeo!$J:$K,2,0)," ")</f>
        <v>SHILLA</v>
      </c>
      <c r="O32" s="12" t="str">
        <f>IFERROR(VLOOKUP(MID(O$23,5,4)&amp;$A32,Lista_Ubigeo!$J:$K,2,0)," ")</f>
        <v xml:space="preserve"> </v>
      </c>
      <c r="P32" s="12" t="str">
        <f>IFERROR(VLOOKUP(MID(P$23,5,4)&amp;$A32,Lista_Ubigeo!$J:$K,2,0)," ")</f>
        <v xml:space="preserve"> </v>
      </c>
      <c r="Q32" s="12" t="str">
        <f>IFERROR(VLOOKUP(MID(Q$23,5,4)&amp;$A32,Lista_Ubigeo!$J:$K,2,0)," ")</f>
        <v xml:space="preserve"> </v>
      </c>
      <c r="R32" s="12" t="str">
        <f>IFERROR(VLOOKUP(MID(R$23,5,4)&amp;$A32,Lista_Ubigeo!$J:$K,2,0)," ")</f>
        <v>MASIN</v>
      </c>
      <c r="S32" s="12" t="str">
        <f>IFERROR(VLOOKUP(MID(S$23,5,4)&amp;$A32,Lista_Ubigeo!$J:$K,2,0)," ")</f>
        <v xml:space="preserve"> </v>
      </c>
      <c r="T32" s="12" t="str">
        <f>IFERROR(VLOOKUP(MID(T$23,5,4)&amp;$A32,Lista_Ubigeo!$J:$K,2,0)," ")</f>
        <v>SANTO TORIBIO</v>
      </c>
      <c r="U32" s="12" t="str">
        <f>IFERROR(VLOOKUP(MID(U$23,5,4)&amp;$A32,Lista_Ubigeo!$J:$K,2,0)," ")</f>
        <v xml:space="preserve"> </v>
      </c>
      <c r="V32" s="12" t="str">
        <f>IFERROR(VLOOKUP(MID(V$23,5,4)&amp;$A32,Lista_Ubigeo!$J:$K,2,0)," ")</f>
        <v>SAN PEDRO</v>
      </c>
      <c r="W32" s="12" t="str">
        <f>IFERROR(VLOOKUP(MID(W$23,5,4)&amp;$A32,Lista_Ubigeo!$J:$K,2,0)," ")</f>
        <v>PAMPAS</v>
      </c>
      <c r="X32" s="12" t="str">
        <f>IFERROR(VLOOKUP(MID(X$23,5,4)&amp;$A32,Lista_Ubigeo!$J:$K,2,0)," ")</f>
        <v xml:space="preserve"> </v>
      </c>
      <c r="Y32" s="12" t="str">
        <f>IFERROR(VLOOKUP(MID(Y$23,5,4)&amp;$A32,Lista_Ubigeo!$J:$K,2,0)," ")</f>
        <v>TAPACOCHA</v>
      </c>
      <c r="Z32" s="12" t="str">
        <f>IFERROR(VLOOKUP(MID(Z$23,5,4)&amp;$A32,Lista_Ubigeo!$J:$K,2,0)," ")</f>
        <v>NUEVO CHIMBOTE</v>
      </c>
      <c r="AA32" s="12" t="str">
        <f>IFERROR(VLOOKUP(MID(AA$23,5,4)&amp;$A32,Lista_Ubigeo!$J:$K,2,0)," ")</f>
        <v>SAN JUAN</v>
      </c>
      <c r="AB32" s="12" t="str">
        <f>IFERROR(VLOOKUP(MID(AB$23,5,4)&amp;$A32,Lista_Ubigeo!$J:$K,2,0)," ")</f>
        <v xml:space="preserve"> </v>
      </c>
      <c r="AC32" s="12" t="str">
        <f>IFERROR(VLOOKUP(MID(AC$23,5,4)&amp;$A32,Lista_Ubigeo!$J:$K,2,0)," ")</f>
        <v>TAMBURCO</v>
      </c>
      <c r="AD32" s="12" t="str">
        <f>IFERROR(VLOOKUP(MID(AD$23,5,4)&amp;$A32,Lista_Ubigeo!$J:$K,2,0)," ")</f>
        <v>PACUCHA</v>
      </c>
      <c r="AE32" s="12" t="str">
        <f>IFERROR(VLOOKUP(MID(AE$23,5,4)&amp;$A32,Lista_Ubigeo!$J:$K,2,0)," ")</f>
        <v xml:space="preserve"> </v>
      </c>
      <c r="AF32" s="12" t="str">
        <f>IFERROR(VLOOKUP(MID(AF$23,5,4)&amp;$A32,Lista_Ubigeo!$J:$K,2,0)," ")</f>
        <v>LUCRE</v>
      </c>
      <c r="AG32" s="12" t="str">
        <f>IFERROR(VLOOKUP(MID(AG$23,5,4)&amp;$A32,Lista_Ubigeo!$J:$K,2,0)," ")</f>
        <v xml:space="preserve"> </v>
      </c>
      <c r="AH32" s="12" t="str">
        <f>IFERROR(VLOOKUP(MID(AH$23,5,4)&amp;$A32,Lista_Ubigeo!$J:$K,2,0)," ")</f>
        <v>ROCCHACC</v>
      </c>
      <c r="AI32" s="12" t="str">
        <f>IFERROR(VLOOKUP(MID(AI$23,5,4)&amp;$A32,Lista_Ubigeo!$J:$K,2,0)," ")</f>
        <v>SAN ANTONIO</v>
      </c>
      <c r="AJ32" s="12" t="str">
        <f>IFERROR(VLOOKUP(MID(AJ$23,5,4)&amp;$A32,Lista_Ubigeo!$J:$K,2,0)," ")</f>
        <v>MARIANO MELGAR</v>
      </c>
      <c r="AK32" s="12" t="str">
        <f>IFERROR(VLOOKUP(MID(AK$23,5,4)&amp;$A32,Lista_Ubigeo!$J:$K,2,0)," ")</f>
        <v xml:space="preserve"> </v>
      </c>
      <c r="AL32" s="12" t="str">
        <f>IFERROR(VLOOKUP(MID(AL$23,5,4)&amp;$A32,Lista_Ubigeo!$J:$K,2,0)," ")</f>
        <v>HUANUHUANU</v>
      </c>
      <c r="AM32" s="12" t="str">
        <f>IFERROR(VLOOKUP(MID(AM$23,5,4)&amp;$A32,Lista_Ubigeo!$J:$K,2,0)," ")</f>
        <v>ORCOPAMPA</v>
      </c>
      <c r="AN32" s="12" t="str">
        <f>IFERROR(VLOOKUP(MID(AN$23,5,4)&amp;$A32,Lista_Ubigeo!$J:$K,2,0)," ")</f>
        <v>ICHUPAMPA</v>
      </c>
      <c r="AO32" s="12" t="str">
        <f>IFERROR(VLOOKUP(MID(AO$23,5,4)&amp;$A32,Lista_Ubigeo!$J:$K,2,0)," ")</f>
        <v xml:space="preserve"> </v>
      </c>
      <c r="AP32" s="12" t="str">
        <f>IFERROR(VLOOKUP(MID(AP$23,5,4)&amp;$A32,Lista_Ubigeo!$J:$K,2,0)," ")</f>
        <v xml:space="preserve"> </v>
      </c>
      <c r="AQ32" s="12" t="str">
        <f>IFERROR(VLOOKUP(MID(AQ$23,4,4)&amp;$A32,Lista_Ubigeo!$J:$K,2,0)," ")</f>
        <v>TAURIA</v>
      </c>
      <c r="AR32" s="12" t="str">
        <f>IFERROR(VLOOKUP(MID(AR$23,5,4)&amp;$A32,Lista_Ubigeo!$J:$K,2,0)," ")</f>
        <v>SAN JOSE DE TICLLAS</v>
      </c>
      <c r="AS32" s="12" t="str">
        <f>IFERROR(VLOOKUP(MID(AS$23,5,4)&amp;$A32,Lista_Ubigeo!$J:$K,2,0)," ")</f>
        <v xml:space="preserve"> </v>
      </c>
      <c r="AT32" s="12" t="str">
        <f>IFERROR(VLOOKUP(MID(AT$23,5,4)&amp;$A32,Lista_Ubigeo!$J:$K,2,0)," ")</f>
        <v xml:space="preserve"> </v>
      </c>
      <c r="AU32" s="12" t="str">
        <f>IFERROR(VLOOKUP(MID(AU$23,5,4)&amp;$A32,Lista_Ubigeo!$J:$K,2,0)," ")</f>
        <v>CANAYRE</v>
      </c>
      <c r="AV32" s="12" t="str">
        <f>IFERROR(VLOOKUP(MID(AV$23,5,4)&amp;$A32,Lista_Ubigeo!$J:$K,2,0)," ")</f>
        <v>SAMUGARI</v>
      </c>
      <c r="AW32" s="12" t="str">
        <f>IFERROR(VLOOKUP(MID(AW$23,5,4)&amp;$A32,Lista_Ubigeo!$J:$K,2,0)," ")</f>
        <v>LEONCIO PRADO</v>
      </c>
      <c r="AX32" s="12" t="str">
        <f>IFERROR(VLOOKUP(MID(AX$23,5,4)&amp;$A32,Lista_Ubigeo!$J:$K,2,0)," ")</f>
        <v xml:space="preserve"> </v>
      </c>
      <c r="AY32" s="12" t="str">
        <f>IFERROR(VLOOKUP(MID(AY$23,5,4)&amp;$A32,Lista_Ubigeo!$J:$K,2,0)," ")</f>
        <v>SAN JOSE DE USHUA</v>
      </c>
      <c r="AZ32" s="12" t="str">
        <f>IFERROR(VLOOKUP(MID(AZ$23,5,4)&amp;$A32,Lista_Ubigeo!$J:$K,2,0)," ")</f>
        <v>SAN SALVADOR DE QUIJE</v>
      </c>
      <c r="BA32" s="12" t="str">
        <f>IFERROR(VLOOKUP(MID(BA$23,5,4)&amp;$A32,Lista_Ubigeo!$J:$K,2,0)," ")</f>
        <v>HUANCARAYLLA</v>
      </c>
      <c r="BB32" s="12" t="str">
        <f>IFERROR(VLOOKUP(MID(BB$23,5,4)&amp;$A32,Lista_Ubigeo!$J:$K,2,0)," ")</f>
        <v xml:space="preserve"> </v>
      </c>
      <c r="BC32" s="12" t="str">
        <f>IFERROR(VLOOKUP(MID(BC$23,5,4)&amp;$A32,Lista_Ubigeo!$J:$K,2,0)," ")</f>
        <v>MAGDALENA</v>
      </c>
      <c r="BD32" s="12" t="str">
        <f>IFERROR(VLOOKUP(MID(BD$23,5,4)&amp;$A32,Lista_Ubigeo!$J:$K,2,0)," ")</f>
        <v xml:space="preserve"> </v>
      </c>
      <c r="BE32" s="12" t="str">
        <f>IFERROR(VLOOKUP(MID(BE$23,5,4)&amp;$A32,Lista_Ubigeo!$J:$K,2,0)," ")</f>
        <v>SOROCHUCO</v>
      </c>
      <c r="BF32" s="12" t="str">
        <f>IFERROR(VLOOKUP(MID(BF$23,5,4)&amp;$A32,Lista_Ubigeo!$J:$K,2,0)," ")</f>
        <v>HUAMBOS</v>
      </c>
      <c r="BG32" s="12" t="str">
        <f>IFERROR(VLOOKUP(MID(BG$23,5,4)&amp;$A32,Lista_Ubigeo!$J:$K,2,0)," ")</f>
        <v xml:space="preserve"> </v>
      </c>
      <c r="BH32" s="12" t="str">
        <f>IFERROR(VLOOKUP(MID(BH$23,5,4)&amp;$A32,Lista_Ubigeo!$J:$K,2,0)," ")</f>
        <v>SAN JUAN DE CUTERVO</v>
      </c>
      <c r="BI32" s="12" t="str">
        <f>IFERROR(VLOOKUP(MID(BI$23,5,4)&amp;$A32,Lista_Ubigeo!$J:$K,2,0)," ")</f>
        <v xml:space="preserve"> </v>
      </c>
      <c r="BJ32" s="12" t="str">
        <f>IFERROR(VLOOKUP(MID(BJ$23,5,4)&amp;$A32,Lista_Ubigeo!$J:$K,2,0)," ")</f>
        <v>SALLIQUE</v>
      </c>
      <c r="BK32" s="12" t="str">
        <f>IFERROR(VLOOKUP(MID(BK$23,5,4)&amp;$A32,Lista_Ubigeo!$J:$K,2,0)," ")</f>
        <v xml:space="preserve"> </v>
      </c>
      <c r="BL32" s="12" t="str">
        <f>IFERROR(VLOOKUP(MID(BL$23,5,4)&amp;$A32,Lista_Ubigeo!$J:$K,2,0)," ")</f>
        <v xml:space="preserve"> </v>
      </c>
      <c r="BM32" s="12" t="str">
        <f>IFERROR(VLOOKUP(MID(BM$23,5,4)&amp;$A32,Lista_Ubigeo!$J:$K,2,0)," ")</f>
        <v>NIEPOS</v>
      </c>
      <c r="BN32" s="12" t="str">
        <f>IFERROR(VLOOKUP(MID(BN$23,5,4)&amp;$A32,Lista_Ubigeo!$J:$K,2,0)," ")</f>
        <v xml:space="preserve"> </v>
      </c>
      <c r="BO32" s="12" t="str">
        <f>IFERROR(VLOOKUP(MID(BO$23,5,4)&amp;$A32,Lista_Ubigeo!$J:$K,2,0)," ")</f>
        <v>SEXI</v>
      </c>
      <c r="BP32" s="12" t="str">
        <f>IFERROR(VLOOKUP(MID(BP$23,5,4)&amp;$A32,Lista_Ubigeo!$J:$K,2,0)," ")</f>
        <v xml:space="preserve"> </v>
      </c>
      <c r="BQ32" s="12" t="str">
        <f>IFERROR(VLOOKUP(MID(BQ$23,5,4)&amp;$A32,Lista_Ubigeo!$J:$K,2,0)," ")</f>
        <v>QUILLABAMBA</v>
      </c>
      <c r="BR32" s="12" t="str">
        <f>IFERROR(VLOOKUP(MID(BR$23,5,4)&amp;$A32,Lista_Ubigeo!$J:$K,2,0)," ")</f>
        <v xml:space="preserve"> </v>
      </c>
      <c r="BS32" s="12" t="str">
        <f>IFERROR(VLOOKUP(MID(BS$23,5,4)&amp;$A32,Lista_Ubigeo!$J:$K,2,0)," ")</f>
        <v>ZURITE</v>
      </c>
      <c r="BT32" s="12" t="str">
        <f>IFERROR(VLOOKUP(MID(BT$23,5,4)&amp;$A32,Lista_Ubigeo!$J:$K,2,0)," ")</f>
        <v xml:space="preserve"> </v>
      </c>
      <c r="BU32" s="12" t="str">
        <f>IFERROR(VLOOKUP(MID(BU$23,5,4)&amp;$A32,Lista_Ubigeo!$J:$K,2,0)," ")</f>
        <v xml:space="preserve"> </v>
      </c>
      <c r="BV32" s="12" t="str">
        <f>IFERROR(VLOOKUP(MID(BV$23,5,4)&amp;$A32,Lista_Ubigeo!$J:$K,2,0)," ")</f>
        <v xml:space="preserve"> </v>
      </c>
      <c r="BW32" s="12" t="str">
        <f>IFERROR(VLOOKUP(MID(BW$23,5,4)&amp;$A32,Lista_Ubigeo!$J:$K,2,0)," ")</f>
        <v xml:space="preserve"> </v>
      </c>
      <c r="BX32" s="12" t="str">
        <f>IFERROR(VLOOKUP(MID(BX$23,5,4)&amp;$A32,Lista_Ubigeo!$J:$K,2,0)," ")</f>
        <v xml:space="preserve"> </v>
      </c>
      <c r="BY32" s="12" t="str">
        <f>IFERROR(VLOOKUP(MID(BY$23,4,4)&amp;$A32,Lista_Ubigeo!$J:$K,2,0)," ")</f>
        <v>VILCABAMBA</v>
      </c>
      <c r="BZ32" s="12" t="str">
        <f>IFERROR(VLOOKUP(MID(BZ$23,5,4)&amp;$A32,Lista_Ubigeo!$J:$K,2,0)," ")</f>
        <v>YAURISQUE</v>
      </c>
      <c r="CA32" s="12" t="str">
        <f>IFERROR(VLOOKUP(MID(CA$23,5,4)&amp;$A32,Lista_Ubigeo!$J:$K,2,0)," ")</f>
        <v xml:space="preserve"> </v>
      </c>
      <c r="CB32" s="12" t="str">
        <f>IFERROR(VLOOKUP(MID(CB$23,5,4)&amp;$A32,Lista_Ubigeo!$J:$K,2,0)," ")</f>
        <v>MARCAPATA</v>
      </c>
      <c r="CC32" s="12" t="str">
        <f>IFERROR(VLOOKUP(MID(CC$23,5,4)&amp;$A32,Lista_Ubigeo!$J:$K,2,0)," ")</f>
        <v xml:space="preserve"> </v>
      </c>
      <c r="CD32" s="12" t="str">
        <f>IFERROR(VLOOKUP(MID(CD$23,5,4)&amp;$A32,Lista_Ubigeo!$J:$K,2,0)," ")</f>
        <v>LARIA</v>
      </c>
      <c r="CE32" s="12" t="str">
        <f>IFERROR(VLOOKUP(MID(CE$23,5,4)&amp;$A32,Lista_Ubigeo!$J:$K,2,0)," ")</f>
        <v xml:space="preserve"> </v>
      </c>
      <c r="CF32" s="12" t="str">
        <f>IFERROR(VLOOKUP(MID(CF$23,5,4)&amp;$A32,Lista_Ubigeo!$J:$K,2,0)," ")</f>
        <v>JULCAMARCA</v>
      </c>
      <c r="CG32" s="12" t="str">
        <f>IFERROR(VLOOKUP(MID(CG$23,5,4)&amp;$A32,Lista_Ubigeo!$J:$K,2,0)," ")</f>
        <v>MOLLEPAMPA</v>
      </c>
      <c r="CH32" s="12" t="str">
        <f>IFERROR(VLOOKUP(MID(CH$23,5,4)&amp;$A32,Lista_Ubigeo!$J:$K,2,0)," ")</f>
        <v>SAN PEDRO DE CORIS</v>
      </c>
      <c r="CI32" s="12" t="str">
        <f>IFERROR(VLOOKUP(MID(CI$23,5,4)&amp;$A32,Lista_Ubigeo!$J:$K,2,0)," ")</f>
        <v>QUITO-ARMA</v>
      </c>
      <c r="CJ32" s="12" t="str">
        <f>IFERROR(VLOOKUP(MID(CJ$23,5,4)&amp;$A32,Lista_Ubigeo!$J:$K,2,0)," ")</f>
        <v>HUARIBAMBA</v>
      </c>
      <c r="CK32" s="12" t="str">
        <f>IFERROR(VLOOKUP(MID(CK$23,5,4)&amp;$A32,Lista_Ubigeo!$J:$K,2,0)," ")</f>
        <v>SANTA MARIA DEL VALLE</v>
      </c>
      <c r="CL32" s="12" t="str">
        <f>IFERROR(VLOOKUP(MID(CL$23,5,4)&amp;$A32,Lista_Ubigeo!$J:$K,2,0)," ")</f>
        <v xml:space="preserve"> </v>
      </c>
      <c r="CM32" s="12" t="str">
        <f>IFERROR(VLOOKUP(MID(CM$23,5,4)&amp;$A43,Lista_Ubigeo!$J:$K,2,0)," ")</f>
        <v xml:space="preserve"> </v>
      </c>
      <c r="CN32" s="12" t="str">
        <f>IFERROR(VLOOKUP(MID(CN$23,5,4)&amp;$A32,Lista_Ubigeo!$J:$K,2,0)," ")</f>
        <v xml:space="preserve"> </v>
      </c>
      <c r="CO32" s="12" t="str">
        <f>IFERROR(VLOOKUP(MID(CO$23,5,4)&amp;$A32,Lista_Ubigeo!$J:$K,2,0)," ")</f>
        <v>PUÑOS</v>
      </c>
      <c r="CP32" s="12" t="str">
        <f>IFERROR(VLOOKUP(MID(CP$23,5,4)&amp;$A32,Lista_Ubigeo!$J:$K,2,0)," ")</f>
        <v>PUEBLO NUEVO</v>
      </c>
      <c r="CQ32" s="12" t="str">
        <f>IFERROR(VLOOKUP(MID(CQ$23,5,4)&amp;$A32,Lista_Ubigeo!$J:$K,2,0)," ")</f>
        <v xml:space="preserve"> </v>
      </c>
      <c r="CR32" s="12" t="str">
        <f>IFERROR(VLOOKUP(MID(CR$23,5,4)&amp;$A32,Lista_Ubigeo!$J:$K,2,0)," ")</f>
        <v xml:space="preserve"> </v>
      </c>
      <c r="CS32" s="12" t="str">
        <f>IFERROR(VLOOKUP(MID(CS$23,5,4)&amp;$A32,Lista_Ubigeo!$J:$K,2,0)," ")</f>
        <v xml:space="preserve"> </v>
      </c>
      <c r="CT32" s="12" t="str">
        <f>IFERROR(VLOOKUP(MID(CT$23,5,4)&amp;$A32,Lista_Ubigeo!$J:$K,2,0)," ")</f>
        <v xml:space="preserve"> </v>
      </c>
      <c r="CU32" s="12" t="str">
        <f>IFERROR(VLOOKUP(MID(CU$23,5,4)&amp;$A32,Lista_Ubigeo!$J:$K,2,0)," ")</f>
        <v xml:space="preserve"> </v>
      </c>
      <c r="CV32" s="12" t="str">
        <f>IFERROR(VLOOKUP(MID(CV$23,5,4)&amp;$A32,Lista_Ubigeo!$J:$K,2,0)," ")</f>
        <v>SAN JOSE DE LOS MOLINOS</v>
      </c>
      <c r="CW32" s="12" t="str">
        <f>IFERROR(VLOOKUP(MID(CW$23,5,4)&amp;$A32,Lista_Ubigeo!$J:$K,2,0)," ")</f>
        <v>SAN PEDRO DE HUACARPANA</v>
      </c>
      <c r="CX32" s="12" t="str">
        <f>IFERROR(VLOOKUP(MID(CX$23,5,4)&amp;$A32,Lista_Ubigeo!$J:$K,2,0)," ")</f>
        <v xml:space="preserve"> </v>
      </c>
      <c r="CY32" s="12" t="str">
        <f>IFERROR(VLOOKUP(MID(CY$23,5,4)&amp;$A32,Lista_Ubigeo!$J:$K,2,0)," ")</f>
        <v xml:space="preserve"> </v>
      </c>
      <c r="CZ32" s="12" t="str">
        <f>IFERROR(VLOOKUP(MID(CZ$23,5,4)&amp;$A32,Lista_Ubigeo!$J:$K,2,0)," ")</f>
        <v xml:space="preserve"> </v>
      </c>
      <c r="DA32" s="12" t="str">
        <f>IFERROR(VLOOKUP(MID(DA$23,5,4)&amp;$A32,Lista_Ubigeo!$J:$K,2,0)," ")</f>
        <v xml:space="preserve"> </v>
      </c>
      <c r="DB32" s="12" t="str">
        <f>IFERROR(VLOOKUP(MID(DB$23,5,4)&amp;$A32,Lista_Ubigeo!$J:$K,2,0)," ")</f>
        <v>MARISCAL CASTILLA</v>
      </c>
      <c r="DC32" s="12" t="str">
        <f>IFERROR(VLOOKUP(MID(DC$23,5,4)&amp;$A32,Lista_Ubigeo!$J:$K,2,0)," ")</f>
        <v xml:space="preserve"> </v>
      </c>
      <c r="DD32" s="12" t="str">
        <f>IFERROR(VLOOKUP(MID(DD$23,5,4)&amp;$A32,Lista_Ubigeo!$J:$K,2,0)," ")</f>
        <v>HUARIPAMPA</v>
      </c>
      <c r="DE32" s="12" t="str">
        <f>IFERROR(VLOOKUP(MID(DE$23,5,4)&amp;$A32,Lista_Ubigeo!$J:$K,2,0)," ")</f>
        <v xml:space="preserve"> </v>
      </c>
      <c r="DF32" s="12" t="str">
        <f>IFERROR(VLOOKUP(MID(DF$23,5,4)&amp;$A32,Lista_Ubigeo!$J:$K,2,0)," ")</f>
        <v>VIZCATAN DEL ENE</v>
      </c>
      <c r="DG32" s="12" t="str">
        <f>IFERROR(VLOOKUP(MID(DG$23,5,4)&amp;$A32,Lista_Ubigeo!$J:$K,2,0)," ")</f>
        <v>TAPO</v>
      </c>
      <c r="DH32" s="12" t="str">
        <f>IFERROR(VLOOKUP(MID(DH$23,5,4)&amp;$A32,Lista_Ubigeo!$J:$K,2,0)," ")</f>
        <v>SUITUCANCHA</v>
      </c>
      <c r="DI32" s="12" t="str">
        <f>IFERROR(VLOOKUP(MID(DI$23,5,4)&amp;$A32,Lista_Ubigeo!$J:$K,2,0)," ")</f>
        <v>YANACANCHA</v>
      </c>
      <c r="DJ32" s="12" t="str">
        <f>IFERROR(VLOOKUP(MID(DJ$23,5,4)&amp;$A32,Lista_Ubigeo!$J:$K,2,0)," ")</f>
        <v>SALAVERRY</v>
      </c>
      <c r="DK32" s="12" t="str">
        <f>IFERROR(VLOOKUP(MID(DK$23,5,4)&amp;$A32,Lista_Ubigeo!$J:$K,2,0)," ")</f>
        <v xml:space="preserve"> </v>
      </c>
      <c r="DL32" s="12" t="str">
        <f>IFERROR(VLOOKUP(MID(DL$23,5,4)&amp;$A32,Lista_Ubigeo!$J:$K,2,0)," ")</f>
        <v xml:space="preserve"> </v>
      </c>
      <c r="DM32" s="12" t="str">
        <f>IFERROR(VLOOKUP(MID(DM$23,5,4)&amp;$A32,Lista_Ubigeo!$J:$K,2,0)," ")</f>
        <v xml:space="preserve"> </v>
      </c>
      <c r="DN32" s="12" t="str">
        <f>IFERROR(VLOOKUP(MID(DN$23,5,4)&amp;$A32,Lista_Ubigeo!$J:$K,2,0)," ")</f>
        <v xml:space="preserve"> </v>
      </c>
      <c r="DO32" s="12" t="str">
        <f>IFERROR(VLOOKUP(MID(DO$23,5,4)&amp;$A33,Lista_Ubigeo!$J:$K,2,0)," ")</f>
        <v>PARANDAY</v>
      </c>
      <c r="DP32" s="12" t="str">
        <f>IFERROR(VLOOKUP(MID(DP$23,5,4)&amp;$A32,Lista_Ubigeo!$J:$K,2,0)," ")</f>
        <v xml:space="preserve"> </v>
      </c>
      <c r="DQ32" s="12" t="str">
        <f>IFERROR(VLOOKUP(MID(DQ$23,5,4)&amp;$A32,Lista_Ubigeo!$J:$K,2,0)," ")</f>
        <v>PATAZ</v>
      </c>
      <c r="DR32" s="12" t="str">
        <f>IFERROR(VLOOKUP(MID(DR$23,5,4)&amp;$A32,Lista_Ubigeo!$J:$K,2,0)," ")</f>
        <v xml:space="preserve"> </v>
      </c>
      <c r="DS32" s="12" t="str">
        <f>IFERROR(VLOOKUP(MID(DS$23,5,4)&amp;$A32,Lista_Ubigeo!$J:$K,2,0)," ")</f>
        <v xml:space="preserve"> </v>
      </c>
      <c r="DV32" s="12" t="str">
        <f>IFERROR(VLOOKUP(MID(DV$23,5,4)&amp;$A32,Lista_Ubigeo!$J:$K,2,0)," ")</f>
        <v>NUEVA ARICA</v>
      </c>
      <c r="DW32" s="12" t="str">
        <f>IFERROR(VLOOKUP(MID(DW$23,5,4)&amp;$A32,Lista_Ubigeo!$J:$K,2,0)," ")</f>
        <v xml:space="preserve"> </v>
      </c>
      <c r="DX32" s="12" t="str">
        <f>IFERROR(VLOOKUP(MID(DX$23,5,4)&amp;$A32,Lista_Ubigeo!$J:$K,2,0)," ")</f>
        <v>PACORA</v>
      </c>
      <c r="DY32" s="12" t="str">
        <f>IFERROR(VLOOKUP(MID(DY$23,5,4)&amp;$A32,Lista_Ubigeo!$J:$K,2,0)," ")</f>
        <v>CIENEGUILLA</v>
      </c>
      <c r="DZ32" s="12" t="str">
        <f>IFERROR(VLOOKUP(MID(DZ$23,5,4)&amp;$A32,Lista_Ubigeo!$J:$K,2,0)," ")</f>
        <v xml:space="preserve"> </v>
      </c>
      <c r="EA32" s="12" t="str">
        <f>IFERROR(VLOOKUP(MID(EA$23,5,4)&amp;$A32,Lista_Ubigeo!$J:$K,2,0)," ")</f>
        <v xml:space="preserve"> </v>
      </c>
      <c r="EB32" s="12" t="str">
        <f>IFERROR(VLOOKUP(MID(EB$23,5,4)&amp;$A32,Lista_Ubigeo!$J:$K,2,0)," ")</f>
        <v xml:space="preserve"> </v>
      </c>
      <c r="EC32" s="12" t="str">
        <f>IFERROR(VLOOKUP(MID(EC$23,5,4)&amp;$A32,Lista_Ubigeo!$J:$K,2,0)," ")</f>
        <v>MALA</v>
      </c>
      <c r="ED32" s="12" t="str">
        <f>IFERROR(VLOOKUP(MID(ED$23,5,4)&amp;$A32,Lista_Ubigeo!$J:$K,2,0)," ")</f>
        <v>SAN MIGUEL DE ACOS</v>
      </c>
      <c r="EE32" s="12" t="str">
        <f>IFERROR(VLOOKUP(MID(EE$23,5,4)&amp;$A32,Lista_Ubigeo!$J:$K,2,0)," ")</f>
        <v>HUAROCHIRI</v>
      </c>
      <c r="EF32" s="12" t="str">
        <f>IFERROR(VLOOKUP(MID(EF$23,5,4)&amp;$A32,Lista_Ubigeo!$J:$K,2,0)," ")</f>
        <v>SANTA LEONOR</v>
      </c>
      <c r="EG32" s="12" t="str">
        <f>IFERROR(VLOOKUP(MID(EG$23,5,4)&amp;$A32,Lista_Ubigeo!$J:$K,2,0)," ")</f>
        <v xml:space="preserve"> </v>
      </c>
      <c r="EH32" s="12" t="str">
        <f>IFERROR(VLOOKUP(MID(EH$23,5,4)&amp;$A32,Lista_Ubigeo!$J:$K,2,0)," ")</f>
        <v>CHOCOS</v>
      </c>
      <c r="EI32" s="12" t="str">
        <f>IFERROR(VLOOKUP(MID(EI$23,5,4)&amp;$A32,Lista_Ubigeo!$J:$K,2,0)," ")</f>
        <v xml:space="preserve"> </v>
      </c>
      <c r="EJ32" s="12" t="str">
        <f>IFERROR(VLOOKUP(MID(EJ$23,5,4)&amp;$A37,Lista_Ubigeo!$J:$K,2,0)," ")</f>
        <v xml:space="preserve"> </v>
      </c>
      <c r="EK32" s="12" t="str">
        <f>IFERROR(VLOOKUP(MID(EK$23,5,4)&amp;$A32,Lista_Ubigeo!$J:$K,2,0)," ")</f>
        <v xml:space="preserve"> </v>
      </c>
      <c r="EL32" s="12" t="str">
        <f>IFERROR(VLOOKUP(MID(EL$23,5,4)&amp;$A32,Lista_Ubigeo!$J:$K,2,0)," ")</f>
        <v xml:space="preserve"> </v>
      </c>
      <c r="EM32" s="12" t="str">
        <f>IFERROR(VLOOKUP(MID(EM$23,5,4)&amp;$A32,Lista_Ubigeo!$J:$K,2,0)," ")</f>
        <v>TAPICHE</v>
      </c>
      <c r="EN32" s="12" t="str">
        <f>IFERROR(VLOOKUP(MID(EN$23,5,4)&amp;$A32,Lista_Ubigeo!$J:$K,2,0)," ")</f>
        <v xml:space="preserve"> </v>
      </c>
      <c r="EO32" s="12" t="str">
        <f>IFERROR(VLOOKUP(MID(EO$23,5,4)&amp;$A32,Lista_Ubigeo!$J:$K,2,0)," ")</f>
        <v xml:space="preserve"> </v>
      </c>
      <c r="EP32" s="12" t="str">
        <f>IFERROR(VLOOKUP(MID(EP$23,5,4)&amp;$A32,Lista_Ubigeo!$J:$K,2,0)," ")</f>
        <v xml:space="preserve"> </v>
      </c>
      <c r="EQ32" s="12" t="str">
        <f>IFERROR(VLOOKUP(MID(EQ$23,5,4)&amp;$A32,Lista_Ubigeo!$J:$K,2,0)," ")</f>
        <v xml:space="preserve"> </v>
      </c>
      <c r="ER32" s="12" t="str">
        <f>IFERROR(VLOOKUP(MID(ER$23,5,4)&amp;$A32,Lista_Ubigeo!$J:$K,2,0)," ")</f>
        <v xml:space="preserve"> </v>
      </c>
      <c r="ES32" s="12" t="str">
        <f>IFERROR(VLOOKUP(MID(ES$23,5,4)&amp;$A32,Lista_Ubigeo!$J:$K,2,0)," ")</f>
        <v xml:space="preserve"> </v>
      </c>
      <c r="ET32" s="12" t="str">
        <f>IFERROR(VLOOKUP(MID(ET$23,5,4)&amp;$A32,Lista_Ubigeo!$J:$K,2,0)," ")</f>
        <v xml:space="preserve"> </v>
      </c>
      <c r="EU32" s="12" t="str">
        <f>IFERROR(VLOOKUP(MID(EU$23,5,4)&amp;$A32,Lista_Ubigeo!$J:$K,2,0)," ")</f>
        <v>QUINISTAQUILLAS</v>
      </c>
      <c r="EV32" s="12" t="str">
        <f>IFERROR(VLOOKUP(MID(EV$23,5,4)&amp;$A32,Lista_Ubigeo!$J:$K,2,0)," ")</f>
        <v xml:space="preserve"> </v>
      </c>
      <c r="EW32" s="12" t="str">
        <f>IFERROR(VLOOKUP(MID(EW$23,5,4)&amp;$A32,Lista_Ubigeo!$J:$K,2,0)," ")</f>
        <v>SIMON BOLIVAR</v>
      </c>
      <c r="EX32" s="12" t="str">
        <f>IFERROR(VLOOKUP(MID(EX$23,5,4)&amp;$A32,Lista_Ubigeo!$J:$K,2,0)," ")</f>
        <v xml:space="preserve"> </v>
      </c>
      <c r="EY32" s="12" t="str">
        <f>IFERROR(VLOOKUP(MID(EY$23,5,4)&amp;$A32,Lista_Ubigeo!$J:$K,2,0)," ")</f>
        <v xml:space="preserve"> </v>
      </c>
      <c r="EZ32" s="12" t="str">
        <f>IFERROR(VLOOKUP(MID(EZ$23,5,4)&amp;$A35,Lista_Ubigeo!$J:$K,2,0)," ")</f>
        <v xml:space="preserve"> </v>
      </c>
      <c r="FA32" s="12" t="str">
        <f>IFERROR(VLOOKUP(MID(FA$23,5,4)&amp;$A32,Lista_Ubigeo!$J:$K,2,0)," ")</f>
        <v>SICCHEZ</v>
      </c>
      <c r="FB32" s="12" t="str">
        <f>IFERROR(VLOOKUP(MID(FB$23,5,4)&amp;$A32,Lista_Ubigeo!$J:$K,2,0)," ")</f>
        <v xml:space="preserve"> </v>
      </c>
      <c r="FC32" s="12" t="str">
        <f>IFERROR(VLOOKUP(MID(FC$23,5,4)&amp;$A32,Lista_Ubigeo!$J:$K,2,0)," ")</f>
        <v>SANTO DOMINGO</v>
      </c>
      <c r="FD32" s="12" t="str">
        <f>IFERROR(VLOOKUP(MID(FD$23,5,4)&amp;$A32,Lista_Ubigeo!$J:$K,2,0)," ")</f>
        <v xml:space="preserve"> </v>
      </c>
      <c r="FE32" s="12" t="str">
        <f>IFERROR(VLOOKUP(MID(FE$23,5,4)&amp;$A32,Lista_Ubigeo!$J:$K,2,0)," ")</f>
        <v xml:space="preserve"> </v>
      </c>
      <c r="FF32" s="12" t="str">
        <f>IFERROR(VLOOKUP(MID(FF$23,5,4)&amp;$A32,Lista_Ubigeo!$J:$K,2,0)," ")</f>
        <v xml:space="preserve"> </v>
      </c>
      <c r="FG32" s="12" t="str">
        <f>IFERROR(VLOOKUP(MID(FG$23,5,4)&amp;$A32,Lista_Ubigeo!$J:$K,2,0)," ")</f>
        <v xml:space="preserve"> </v>
      </c>
      <c r="FH32" s="12" t="str">
        <f>IFERROR(VLOOKUP(MID(FH$23,5,4)&amp;$A32,Lista_Ubigeo!$J:$K,2,0)," ")</f>
        <v>MANAZO</v>
      </c>
      <c r="FI32" s="12" t="str">
        <f>IFERROR(VLOOKUP(MID(FI$23,5,4)&amp;$A32,Lista_Ubigeo!$J:$K,2,0)," ")</f>
        <v>POTONI</v>
      </c>
      <c r="FJ32" s="12" t="str">
        <f>IFERROR(VLOOKUP(MID(FJ$23,5,4)&amp;$A32,Lista_Ubigeo!$J:$K,2,0)," ")</f>
        <v>SAN GABAN</v>
      </c>
      <c r="FK32" s="12" t="str">
        <f>IFERROR(VLOOKUP(MID(FK$23,5,4)&amp;$A32,Lista_Ubigeo!$J:$K,2,0)," ")</f>
        <v xml:space="preserve"> </v>
      </c>
      <c r="FL32" s="12" t="str">
        <f>IFERROR(VLOOKUP(MID(FL$23,5,4)&amp;$A32,Lista_Ubigeo!$J:$K,2,0)," ")</f>
        <v xml:space="preserve"> </v>
      </c>
      <c r="FM32" s="12" t="str">
        <f>IFERROR(VLOOKUP(MID(FM$23,5,4)&amp;$A32,Lista_Ubigeo!$J:$K,2,0)," ")</f>
        <v xml:space="preserve"> </v>
      </c>
      <c r="FN32" s="12" t="str">
        <f>IFERROR(VLOOKUP(MID(FN$23,5,4)&amp;$A32,Lista_Ubigeo!$J:$K,2,0)," ")</f>
        <v>SANTA LUCIA</v>
      </c>
      <c r="FO32" s="12" t="str">
        <f>IFERROR(VLOOKUP(MID(FO$23,5,4)&amp;$A32,Lista_Ubigeo!$J:$K,2,0)," ")</f>
        <v>UMACHIRI</v>
      </c>
      <c r="FP32" s="12" t="str">
        <f>IFERROR(VLOOKUP(MID(FP$23,5,4)&amp;$A32,Lista_Ubigeo!$J:$K,2,0)," ")</f>
        <v xml:space="preserve"> </v>
      </c>
      <c r="FQ32" s="12" t="str">
        <f>IFERROR(VLOOKUP(MID(FQ$23,5,4)&amp;$A32,Lista_Ubigeo!$J:$K,2,0)," ")</f>
        <v xml:space="preserve"> </v>
      </c>
      <c r="FR32" s="12" t="str">
        <f>IFERROR(VLOOKUP(MID(FR$23,5,4)&amp;$A32,Lista_Ubigeo!$J:$K,2,0)," ")</f>
        <v xml:space="preserve"> </v>
      </c>
      <c r="FS32" s="12" t="str">
        <f>IFERROR(VLOOKUP(MID(FS$23,5,4)&amp;$A32,Lista_Ubigeo!$J:$K,2,0)," ")</f>
        <v>ALTO INAMBARI</v>
      </c>
      <c r="FT32" s="12" t="str">
        <f>IFERROR(VLOOKUP(MID(FT$23,5,4)&amp;$A32,Lista_Ubigeo!$J:$K,2,0)," ")</f>
        <v xml:space="preserve"> </v>
      </c>
      <c r="FU32" s="12" t="str">
        <f>IFERROR(VLOOKUP(MID(FU$23,5,4)&amp;$A32,Lista_Ubigeo!$J:$K,2,0)," ")</f>
        <v xml:space="preserve"> </v>
      </c>
      <c r="FV32" s="12" t="str">
        <f>IFERROR(VLOOKUP(MID(FV$23,5,4)&amp;$A32,Lista_Ubigeo!$J:$K,2,0)," ")</f>
        <v xml:space="preserve"> </v>
      </c>
      <c r="FW32" s="12" t="str">
        <f>IFERROR(VLOOKUP(MID(FW$23,5,4)&amp;$A32,Lista_Ubigeo!$J:$K,2,0)," ")</f>
        <v xml:space="preserve"> </v>
      </c>
      <c r="FX32" s="12" t="str">
        <f>IFERROR(VLOOKUP(MID(FX$23,5,4)&amp;$A32,Lista_Ubigeo!$J:$K,2,0)," ")</f>
        <v xml:space="preserve"> </v>
      </c>
      <c r="FY32" s="12" t="str">
        <f>IFERROR(VLOOKUP(MID(FY$23,5,4)&amp;$A32,Lista_Ubigeo!$J:$K,2,0)," ")</f>
        <v>SHANAO</v>
      </c>
      <c r="FZ32" s="12" t="str">
        <f>IFERROR(VLOOKUP(MID(FZ$23,5,4)&amp;$A32,Lista_Ubigeo!$J:$K,2,0)," ")</f>
        <v xml:space="preserve"> </v>
      </c>
      <c r="GA32" s="12" t="str">
        <f>IFERROR(VLOOKUP(MID(GA$23,5,4)&amp;$A32,Lista_Ubigeo!$J:$K,2,0)," ")</f>
        <v>TINGO DE PONASA</v>
      </c>
      <c r="GB32" s="12" t="str">
        <f>IFERROR(VLOOKUP(MID(GB$23,5,4)&amp;$A32,Lista_Ubigeo!$J:$K,2,0)," ")</f>
        <v>YURACYACU</v>
      </c>
      <c r="GC32" s="12" t="str">
        <f>IFERROR(VLOOKUP(MID(GC$23,5,4)&amp;$A32,Lista_Ubigeo!$J:$K,2,0)," ")</f>
        <v>LA BANDA DE SHILCAYO</v>
      </c>
      <c r="GD32" s="12" t="str">
        <f>IFERROR(VLOOKUP(MID(GD$23,5,4)&amp;$A32,Lista_Ubigeo!$J:$K,2,0)," ")</f>
        <v xml:space="preserve"> </v>
      </c>
      <c r="GE32" s="12" t="str">
        <f>IFERROR(VLOOKUP(MID(GE$23,5,4)&amp;$A32,Lista_Ubigeo!$J:$K,2,0)," ")</f>
        <v>SAMA</v>
      </c>
      <c r="GF32" s="12" t="str">
        <f>IFERROR(VLOOKUP(MID(GF$23,5,4)&amp;$A32,Lista_Ubigeo!$J:$K,2,0)," ")</f>
        <v xml:space="preserve"> </v>
      </c>
      <c r="GG32" s="12" t="str">
        <f>IFERROR(VLOOKUP(MID(GG$23,5,4)&amp;$A32,Lista_Ubigeo!$J:$K,2,0)," ")</f>
        <v xml:space="preserve"> </v>
      </c>
      <c r="GH32" s="12" t="str">
        <f>IFERROR(VLOOKUP(MID(GH$23,5,4)&amp;$A32,Lista_Ubigeo!$J:$K,2,0)," ")</f>
        <v xml:space="preserve"> </v>
      </c>
      <c r="GI32" s="12" t="str">
        <f>IFERROR(VLOOKUP(MID(GI$23,5,4)&amp;$A32,Lista_Ubigeo!$J:$K,2,0)," ")</f>
        <v xml:space="preserve"> </v>
      </c>
      <c r="GJ32" s="12" t="str">
        <f>IFERROR(VLOOKUP(MID(GJ$23,5,4)&amp;$A32,Lista_Ubigeo!$J:$K,2,0)," ")</f>
        <v xml:space="preserve"> </v>
      </c>
      <c r="GK32" s="12" t="str">
        <f>IFERROR(VLOOKUP(MID(GK$23,5,4)&amp;$A32,Lista_Ubigeo!$J:$K,2,0)," ")</f>
        <v xml:space="preserve"> </v>
      </c>
      <c r="GL32" s="12" t="str">
        <f>IFERROR(VLOOKUP(MID(GL$23,5,4)&amp;$A32,Lista_Ubigeo!$J:$K,2,0)," ")</f>
        <v xml:space="preserve"> </v>
      </c>
      <c r="GM32" s="12" t="str">
        <f>IFERROR(VLOOKUP(MID(GM$23,5,4)&amp;$A32,Lista_Ubigeo!$J:$K,2,0)," ")</f>
        <v xml:space="preserve"> </v>
      </c>
      <c r="GN32" s="12" t="str">
        <f>IFERROR(VLOOKUP(MID(GN$23,5,4)&amp;$A32,Lista_Ubigeo!$J:$K,2,0)," ")</f>
        <v xml:space="preserve"> </v>
      </c>
      <c r="GO32" s="12" t="str">
        <f>IFERROR(VLOOKUP(MID(GO$23,5,4)&amp;$A32,Lista_Ubigeo!$J:$K,2,0)," ")</f>
        <v xml:space="preserve"> </v>
      </c>
      <c r="GP32" s="12" t="str">
        <f>IFERROR(VLOOKUP(MID(GP$23,5,4)&amp;$A32,Lista_Ubigeo!$J:$K,2,0)," ")</f>
        <v>POTONI</v>
      </c>
    </row>
    <row r="33" spans="1:198" x14ac:dyDescent="0.2">
      <c r="A33" s="11" t="s">
        <v>446</v>
      </c>
      <c r="B33" s="12" t="str">
        <f>IFERROR(VLOOKUP(MID(B$23,5,4)&amp;$A33,Lista_Ubigeo!$J:$K,2,0)," ")</f>
        <v>LEIMEBAMBA</v>
      </c>
      <c r="C33" s="12" t="str">
        <f>IFERROR(VLOOKUP(MID(C$23,5,4)&amp;$A33,Lista_Ubigeo!$J:$K,2,0)," ")</f>
        <v xml:space="preserve"> </v>
      </c>
      <c r="D33" s="12" t="str">
        <f>IFERROR(VLOOKUP(MID(D$23,5,4)&amp;$A33,Lista_Ubigeo!$J:$K,2,0)," ")</f>
        <v>SHIPASBAMBA</v>
      </c>
      <c r="E33" s="12" t="str">
        <f>IFERROR(VLOOKUP(MID(E$23,5,4)&amp;$A33,Lista_Ubigeo!$J:$K,2,0)," ")</f>
        <v xml:space="preserve"> </v>
      </c>
      <c r="F33" s="12" t="str">
        <f>IFERROR(VLOOKUP(MID(F$23,5,4)&amp;$A33,Lista_Ubigeo!$J:$K,2,0)," ")</f>
        <v>LUYA VIEJO</v>
      </c>
      <c r="G33" s="12" t="str">
        <f>IFERROR(VLOOKUP(MID(G$23,5,4)&amp;$A33,Lista_Ubigeo!$J:$K,2,0)," ")</f>
        <v>SANTA ROSA</v>
      </c>
      <c r="H33" s="12" t="str">
        <f>IFERROR(VLOOKUP(MID(H$23,5,4)&amp;$A33,Lista_Ubigeo!$J:$K,2,0)," ")</f>
        <v xml:space="preserve"> </v>
      </c>
      <c r="I33" s="12" t="str">
        <f>IFERROR(VLOOKUP(MID(I$23,5,4)&amp;$A33,Lista_Ubigeo!$J:$K,2,0)," ")</f>
        <v>PARIACOTO</v>
      </c>
      <c r="J33" s="12" t="str">
        <f>IFERROR(VLOOKUP(MID(J$23,5,4)&amp;$A33,Lista_Ubigeo!$J:$K,2,0)," ")</f>
        <v xml:space="preserve"> </v>
      </c>
      <c r="K33" s="12" t="str">
        <f>IFERROR(VLOOKUP(MID(K$23,5,4)&amp;$A33,Lista_Ubigeo!$J:$K,2,0)," ")</f>
        <v xml:space="preserve"> </v>
      </c>
      <c r="L33" s="12" t="str">
        <f>IFERROR(VLOOKUP(MID(L$23,5,4)&amp;$A33,Lista_Ubigeo!$J:$K,2,0)," ")</f>
        <v xml:space="preserve"> </v>
      </c>
      <c r="M33" s="12" t="str">
        <f>IFERROR(VLOOKUP(MID(M$23,5,4)&amp;$A33,Lista_Ubigeo!$J:$K,2,0)," ")</f>
        <v>HUAYLLACAYAN</v>
      </c>
      <c r="N33" s="12" t="str">
        <f>IFERROR(VLOOKUP(MID(N$23,5,4)&amp;$A33,Lista_Ubigeo!$J:$K,2,0)," ")</f>
        <v>TINCO</v>
      </c>
      <c r="O33" s="12" t="str">
        <f>IFERROR(VLOOKUP(MID(O$23,5,4)&amp;$A33,Lista_Ubigeo!$J:$K,2,0)," ")</f>
        <v xml:space="preserve"> </v>
      </c>
      <c r="P33" s="12" t="str">
        <f>IFERROR(VLOOKUP(MID(P$23,5,4)&amp;$A33,Lista_Ubigeo!$J:$K,2,0)," ")</f>
        <v xml:space="preserve"> </v>
      </c>
      <c r="Q33" s="12" t="str">
        <f>IFERROR(VLOOKUP(MID(Q$23,5,4)&amp;$A33,Lista_Ubigeo!$J:$K,2,0)," ")</f>
        <v xml:space="preserve"> </v>
      </c>
      <c r="R33" s="12" t="str">
        <f>IFERROR(VLOOKUP(MID(R$23,5,4)&amp;$A33,Lista_Ubigeo!$J:$K,2,0)," ")</f>
        <v>PAUCAS</v>
      </c>
      <c r="S33" s="12" t="str">
        <f>IFERROR(VLOOKUP(MID(S$23,5,4)&amp;$A33,Lista_Ubigeo!$J:$K,2,0)," ")</f>
        <v xml:space="preserve"> </v>
      </c>
      <c r="T33" s="12" t="str">
        <f>IFERROR(VLOOKUP(MID(T$23,5,4)&amp;$A33,Lista_Ubigeo!$J:$K,2,0)," ")</f>
        <v>YURACMARCA</v>
      </c>
      <c r="U33" s="12" t="str">
        <f>IFERROR(VLOOKUP(MID(U$23,5,4)&amp;$A33,Lista_Ubigeo!$J:$K,2,0)," ")</f>
        <v xml:space="preserve"> </v>
      </c>
      <c r="V33" s="12" t="str">
        <f>IFERROR(VLOOKUP(MID(V$23,5,4)&amp;$A33,Lista_Ubigeo!$J:$K,2,0)," ")</f>
        <v>SANTIAGO DE CHILCAS</v>
      </c>
      <c r="W33" s="12" t="str">
        <f>IFERROR(VLOOKUP(MID(W$23,5,4)&amp;$A33,Lista_Ubigeo!$J:$K,2,0)," ")</f>
        <v>SANTA ROSA</v>
      </c>
      <c r="X33" s="12" t="str">
        <f>IFERROR(VLOOKUP(MID(X$23,5,4)&amp;$A33,Lista_Ubigeo!$J:$K,2,0)," ")</f>
        <v xml:space="preserve"> </v>
      </c>
      <c r="Y33" s="12" t="str">
        <f>IFERROR(VLOOKUP(MID(Y$23,5,4)&amp;$A33,Lista_Ubigeo!$J:$K,2,0)," ")</f>
        <v>TICAPAMPA</v>
      </c>
      <c r="Z33" s="12" t="str">
        <f>IFERROR(VLOOKUP(MID(Z$23,5,4)&amp;$A33,Lista_Ubigeo!$J:$K,2,0)," ")</f>
        <v xml:space="preserve"> </v>
      </c>
      <c r="AA33" s="12" t="str">
        <f>IFERROR(VLOOKUP(MID(AA$23,5,4)&amp;$A33,Lista_Ubigeo!$J:$K,2,0)," ")</f>
        <v>SICSIBAMBA</v>
      </c>
      <c r="AB33" s="12" t="str">
        <f>IFERROR(VLOOKUP(MID(AB$23,5,4)&amp;$A33,Lista_Ubigeo!$J:$K,2,0)," ")</f>
        <v xml:space="preserve"> </v>
      </c>
      <c r="AC33" s="12" t="str">
        <f>IFERROR(VLOOKUP(MID(AC$23,5,4)&amp;$A33,Lista_Ubigeo!$J:$K,2,0)," ")</f>
        <v xml:space="preserve"> </v>
      </c>
      <c r="AD33" s="12" t="str">
        <f>IFERROR(VLOOKUP(MID(AD$23,5,4)&amp;$A33,Lista_Ubigeo!$J:$K,2,0)," ")</f>
        <v>PAMPACHIRI</v>
      </c>
      <c r="AE33" s="12" t="str">
        <f>IFERROR(VLOOKUP(MID(AE$23,5,4)&amp;$A33,Lista_Ubigeo!$J:$K,2,0)," ")</f>
        <v xml:space="preserve"> </v>
      </c>
      <c r="AF33" s="12" t="str">
        <f>IFERROR(VLOOKUP(MID(AF$23,5,4)&amp;$A33,Lista_Ubigeo!$J:$K,2,0)," ")</f>
        <v>POCOHUANCA</v>
      </c>
      <c r="AG33" s="12" t="str">
        <f>IFERROR(VLOOKUP(MID(AG$23,5,4)&amp;$A33,Lista_Ubigeo!$J:$K,2,0)," ")</f>
        <v xml:space="preserve"> </v>
      </c>
      <c r="AH33" s="12" t="str">
        <f>IFERROR(VLOOKUP(MID(AH$23,5,4)&amp;$A33,Lista_Ubigeo!$J:$K,2,0)," ")</f>
        <v>EL PORVENIR</v>
      </c>
      <c r="AI33" s="12" t="str">
        <f>IFERROR(VLOOKUP(MID(AI$23,5,4)&amp;$A33,Lista_Ubigeo!$J:$K,2,0)," ")</f>
        <v>SANTA ROSA</v>
      </c>
      <c r="AJ33" s="12" t="str">
        <f>IFERROR(VLOOKUP(MID(AJ$23,5,4)&amp;$A33,Lista_Ubigeo!$J:$K,2,0)," ")</f>
        <v>MIRAFLORES</v>
      </c>
      <c r="AK33" s="12" t="str">
        <f>IFERROR(VLOOKUP(MID(AK$23,5,4)&amp;$A33,Lista_Ubigeo!$J:$K,2,0)," ")</f>
        <v xml:space="preserve"> </v>
      </c>
      <c r="AL33" s="12" t="str">
        <f>IFERROR(VLOOKUP(MID(AL$23,5,4)&amp;$A33,Lista_Ubigeo!$J:$K,2,0)," ")</f>
        <v>JAQUI</v>
      </c>
      <c r="AM33" s="12" t="str">
        <f>IFERROR(VLOOKUP(MID(AM$23,5,4)&amp;$A33,Lista_Ubigeo!$J:$K,2,0)," ")</f>
        <v>PAMPACOLCA</v>
      </c>
      <c r="AN33" s="12" t="str">
        <f>IFERROR(VLOOKUP(MID(AN$23,5,4)&amp;$A33,Lista_Ubigeo!$J:$K,2,0)," ")</f>
        <v>LARI</v>
      </c>
      <c r="AO33" s="12" t="str">
        <f>IFERROR(VLOOKUP(MID(AO$23,5,4)&amp;$A33,Lista_Ubigeo!$J:$K,2,0)," ")</f>
        <v xml:space="preserve"> </v>
      </c>
      <c r="AP33" s="12" t="str">
        <f>IFERROR(VLOOKUP(MID(AP$23,5,4)&amp;$A33,Lista_Ubigeo!$J:$K,2,0)," ")</f>
        <v xml:space="preserve"> </v>
      </c>
      <c r="AQ33" s="12" t="str">
        <f>IFERROR(VLOOKUP(MID(AQ$23,4,4)&amp;$A33,Lista_Ubigeo!$J:$K,2,0)," ")</f>
        <v>TOMEPAMPA</v>
      </c>
      <c r="AR33" s="12" t="str">
        <f>IFERROR(VLOOKUP(MID(AR$23,5,4)&amp;$A33,Lista_Ubigeo!$J:$K,2,0)," ")</f>
        <v>SAN JUAN BAUTISTA</v>
      </c>
      <c r="AS33" s="12" t="str">
        <f>IFERROR(VLOOKUP(MID(AS$23,5,4)&amp;$A33,Lista_Ubigeo!$J:$K,2,0)," ")</f>
        <v xml:space="preserve"> </v>
      </c>
      <c r="AT33" s="12" t="str">
        <f>IFERROR(VLOOKUP(MID(AT$23,5,4)&amp;$A33,Lista_Ubigeo!$J:$K,2,0)," ")</f>
        <v xml:space="preserve"> </v>
      </c>
      <c r="AU33" s="12" t="str">
        <f>IFERROR(VLOOKUP(MID(AU$23,5,4)&amp;$A33,Lista_Ubigeo!$J:$K,2,0)," ")</f>
        <v>UCHURACCAY</v>
      </c>
      <c r="AV33" s="12" t="str">
        <f>IFERROR(VLOOKUP(MID(AV$23,5,4)&amp;$A33,Lista_Ubigeo!$J:$K,2,0)," ")</f>
        <v>ANCHIHUAY</v>
      </c>
      <c r="AW33" s="12" t="str">
        <f>IFERROR(VLOOKUP(MID(AW$23,5,4)&amp;$A33,Lista_Ubigeo!$J:$K,2,0)," ")</f>
        <v>LLAUTA</v>
      </c>
      <c r="AX33" s="12" t="str">
        <f>IFERROR(VLOOKUP(MID(AX$23,5,4)&amp;$A33,Lista_Ubigeo!$J:$K,2,0)," ")</f>
        <v xml:space="preserve"> </v>
      </c>
      <c r="AY33" s="12" t="str">
        <f>IFERROR(VLOOKUP(MID(AY$23,5,4)&amp;$A33,Lista_Ubigeo!$J:$K,2,0)," ")</f>
        <v>SARA SARA</v>
      </c>
      <c r="AZ33" s="12" t="str">
        <f>IFERROR(VLOOKUP(MID(AZ$23,5,4)&amp;$A33,Lista_Ubigeo!$J:$K,2,0)," ")</f>
        <v>SANTIAGO DE PAUCARAY</v>
      </c>
      <c r="BA33" s="12" t="str">
        <f>IFERROR(VLOOKUP(MID(BA$23,5,4)&amp;$A33,Lista_Ubigeo!$J:$K,2,0)," ")</f>
        <v>HUAYA</v>
      </c>
      <c r="BB33" s="12" t="str">
        <f>IFERROR(VLOOKUP(MID(BB$23,5,4)&amp;$A33,Lista_Ubigeo!$J:$K,2,0)," ")</f>
        <v xml:space="preserve"> </v>
      </c>
      <c r="BC33" s="12" t="str">
        <f>IFERROR(VLOOKUP(MID(BC$23,5,4)&amp;$A33,Lista_Ubigeo!$J:$K,2,0)," ")</f>
        <v>MATARA</v>
      </c>
      <c r="BD33" s="12" t="str">
        <f>IFERROR(VLOOKUP(MID(BD$23,5,4)&amp;$A33,Lista_Ubigeo!$J:$K,2,0)," ")</f>
        <v xml:space="preserve"> </v>
      </c>
      <c r="BE33" s="12" t="str">
        <f>IFERROR(VLOOKUP(MID(BE$23,5,4)&amp;$A33,Lista_Ubigeo!$J:$K,2,0)," ")</f>
        <v>SUCRE</v>
      </c>
      <c r="BF33" s="12" t="str">
        <f>IFERROR(VLOOKUP(MID(BF$23,5,4)&amp;$A33,Lista_Ubigeo!$J:$K,2,0)," ")</f>
        <v>LAJAS</v>
      </c>
      <c r="BG33" s="12" t="str">
        <f>IFERROR(VLOOKUP(MID(BG$23,5,4)&amp;$A33,Lista_Ubigeo!$J:$K,2,0)," ")</f>
        <v xml:space="preserve"> </v>
      </c>
      <c r="BH33" s="12" t="str">
        <f>IFERROR(VLOOKUP(MID(BH$23,5,4)&amp;$A33,Lista_Ubigeo!$J:$K,2,0)," ")</f>
        <v>SAN LUIS DE LUCMA</v>
      </c>
      <c r="BI33" s="12" t="str">
        <f>IFERROR(VLOOKUP(MID(BI$23,5,4)&amp;$A33,Lista_Ubigeo!$J:$K,2,0)," ")</f>
        <v xml:space="preserve"> </v>
      </c>
      <c r="BJ33" s="12" t="str">
        <f>IFERROR(VLOOKUP(MID(BJ$23,5,4)&amp;$A33,Lista_Ubigeo!$J:$K,2,0)," ")</f>
        <v>SAN FELIPE</v>
      </c>
      <c r="BK33" s="12" t="str">
        <f>IFERROR(VLOOKUP(MID(BK$23,5,4)&amp;$A33,Lista_Ubigeo!$J:$K,2,0)," ")</f>
        <v xml:space="preserve"> </v>
      </c>
      <c r="BL33" s="12" t="str">
        <f>IFERROR(VLOOKUP(MID(BL$23,5,4)&amp;$A33,Lista_Ubigeo!$J:$K,2,0)," ")</f>
        <v xml:space="preserve"> </v>
      </c>
      <c r="BM33" s="12" t="str">
        <f>IFERROR(VLOOKUP(MID(BM$23,5,4)&amp;$A33,Lista_Ubigeo!$J:$K,2,0)," ")</f>
        <v>SAN GREGORIO</v>
      </c>
      <c r="BN33" s="12" t="str">
        <f>IFERROR(VLOOKUP(MID(BN$23,5,4)&amp;$A33,Lista_Ubigeo!$J:$K,2,0)," ")</f>
        <v xml:space="preserve"> </v>
      </c>
      <c r="BO33" s="12" t="str">
        <f>IFERROR(VLOOKUP(MID(BO$23,5,4)&amp;$A33,Lista_Ubigeo!$J:$K,2,0)," ")</f>
        <v>UTICYACU</v>
      </c>
      <c r="BP33" s="12" t="str">
        <f>IFERROR(VLOOKUP(MID(BP$23,5,4)&amp;$A33,Lista_Ubigeo!$J:$K,2,0)," ")</f>
        <v xml:space="preserve"> </v>
      </c>
      <c r="BQ33" s="12" t="str">
        <f>IFERROR(VLOOKUP(MID(BQ$23,5,4)&amp;$A33,Lista_Ubigeo!$J:$K,2,0)," ")</f>
        <v xml:space="preserve"> </v>
      </c>
      <c r="BR33" s="12" t="str">
        <f>IFERROR(VLOOKUP(MID(BR$23,5,4)&amp;$A33,Lista_Ubigeo!$J:$K,2,0)," ")</f>
        <v xml:space="preserve"> </v>
      </c>
      <c r="BS33" s="12" t="str">
        <f>IFERROR(VLOOKUP(MID(BS$23,5,4)&amp;$A33,Lista_Ubigeo!$J:$K,2,0)," ")</f>
        <v xml:space="preserve"> </v>
      </c>
      <c r="BT33" s="12" t="str">
        <f>IFERROR(VLOOKUP(MID(BT$23,5,4)&amp;$A33,Lista_Ubigeo!$J:$K,2,0)," ")</f>
        <v xml:space="preserve"> </v>
      </c>
      <c r="BU33" s="12" t="str">
        <f>IFERROR(VLOOKUP(MID(BU$23,5,4)&amp;$A33,Lista_Ubigeo!$J:$K,2,0)," ")</f>
        <v xml:space="preserve"> </v>
      </c>
      <c r="BV33" s="12" t="str">
        <f>IFERROR(VLOOKUP(MID(BV$23,5,4)&amp;$A33,Lista_Ubigeo!$J:$K,2,0)," ")</f>
        <v xml:space="preserve"> </v>
      </c>
      <c r="BW33" s="12" t="str">
        <f>IFERROR(VLOOKUP(MID(BW$23,5,4)&amp;$A33,Lista_Ubigeo!$J:$K,2,0)," ")</f>
        <v xml:space="preserve"> </v>
      </c>
      <c r="BX33" s="12" t="str">
        <f>IFERROR(VLOOKUP(MID(BX$23,5,4)&amp;$A33,Lista_Ubigeo!$J:$K,2,0)," ")</f>
        <v xml:space="preserve"> </v>
      </c>
      <c r="BY33" s="12" t="str">
        <f>IFERROR(VLOOKUP(MID(BY$23,4,4)&amp;$A33,Lista_Ubigeo!$J:$K,2,0)," ")</f>
        <v>PICHARI</v>
      </c>
      <c r="BZ33" s="12" t="str">
        <f>IFERROR(VLOOKUP(MID(BZ$23,5,4)&amp;$A33,Lista_Ubigeo!$J:$K,2,0)," ")</f>
        <v xml:space="preserve"> </v>
      </c>
      <c r="CA33" s="12" t="str">
        <f>IFERROR(VLOOKUP(MID(CA$23,5,4)&amp;$A33,Lista_Ubigeo!$J:$K,2,0)," ")</f>
        <v xml:space="preserve"> </v>
      </c>
      <c r="CB33" s="12" t="str">
        <f>IFERROR(VLOOKUP(MID(CB$23,5,4)&amp;$A33,Lista_Ubigeo!$J:$K,2,0)," ")</f>
        <v>OCONGATE</v>
      </c>
      <c r="CC33" s="12" t="str">
        <f>IFERROR(VLOOKUP(MID(CC$23,5,4)&amp;$A33,Lista_Ubigeo!$J:$K,2,0)," ")</f>
        <v xml:space="preserve"> </v>
      </c>
      <c r="CD33" s="12" t="str">
        <f>IFERROR(VLOOKUP(MID(CD$23,5,4)&amp;$A33,Lista_Ubigeo!$J:$K,2,0)," ")</f>
        <v>MANTA</v>
      </c>
      <c r="CE33" s="12" t="str">
        <f>IFERROR(VLOOKUP(MID(CE$23,5,4)&amp;$A33,Lista_Ubigeo!$J:$K,2,0)," ")</f>
        <v xml:space="preserve"> </v>
      </c>
      <c r="CF33" s="12" t="str">
        <f>IFERROR(VLOOKUP(MID(CF$23,5,4)&amp;$A33,Lista_Ubigeo!$J:$K,2,0)," ")</f>
        <v>SAN ANTONIO DE ANTAPARCO</v>
      </c>
      <c r="CG33" s="12" t="str">
        <f>IFERROR(VLOOKUP(MID(CG$23,5,4)&amp;$A33,Lista_Ubigeo!$J:$K,2,0)," ")</f>
        <v>SAN JUAN</v>
      </c>
      <c r="CH33" s="12" t="str">
        <f>IFERROR(VLOOKUP(MID(CH$23,5,4)&amp;$A33,Lista_Ubigeo!$J:$K,2,0)," ")</f>
        <v>PACHAMARCA</v>
      </c>
      <c r="CI33" s="12" t="str">
        <f>IFERROR(VLOOKUP(MID(CI$23,5,4)&amp;$A33,Lista_Ubigeo!$J:$K,2,0)," ")</f>
        <v>SAN ANTONIO DE CUSICANCHA</v>
      </c>
      <c r="CJ33" s="12" t="str">
        <f>IFERROR(VLOOKUP(MID(CJ$23,5,4)&amp;$A33,Lista_Ubigeo!$J:$K,2,0)," ")</f>
        <v>ÑAHUIMPUQUIO</v>
      </c>
      <c r="CK33" s="12" t="str">
        <f>IFERROR(VLOOKUP(MID(CK$23,5,4)&amp;$A33,Lista_Ubigeo!$J:$K,2,0)," ")</f>
        <v>YARUMAYO</v>
      </c>
      <c r="CL33" s="12" t="str">
        <f>IFERROR(VLOOKUP(MID(CL$23,5,4)&amp;$A33,Lista_Ubigeo!$J:$K,2,0)," ")</f>
        <v xml:space="preserve"> </v>
      </c>
      <c r="CM33" s="12" t="str">
        <f>IFERROR(VLOOKUP(MID(CM$23,5,4)&amp;$A44,Lista_Ubigeo!$J:$K,2,0)," ")</f>
        <v>SHUNQUI</v>
      </c>
      <c r="CN33" s="12" t="str">
        <f>IFERROR(VLOOKUP(MID(CN$23,5,4)&amp;$A33,Lista_Ubigeo!$J:$K,2,0)," ")</f>
        <v xml:space="preserve"> </v>
      </c>
      <c r="CO33" s="12" t="str">
        <f>IFERROR(VLOOKUP(MID(CO$23,5,4)&amp;$A33,Lista_Ubigeo!$J:$K,2,0)," ")</f>
        <v>SINGA</v>
      </c>
      <c r="CP33" s="12" t="str">
        <f>IFERROR(VLOOKUP(MID(CP$23,5,4)&amp;$A33,Lista_Ubigeo!$J:$K,2,0)," ")</f>
        <v>SANTA DOMIENGO DE ANDA</v>
      </c>
      <c r="CQ33" s="12" t="str">
        <f>IFERROR(VLOOKUP(MID(CQ$23,5,4)&amp;$A33,Lista_Ubigeo!$J:$K,2,0)," ")</f>
        <v xml:space="preserve"> </v>
      </c>
      <c r="CR33" s="12" t="str">
        <f>IFERROR(VLOOKUP(MID(CR$23,5,4)&amp;$A33,Lista_Ubigeo!$J:$K,2,0)," ")</f>
        <v xml:space="preserve"> </v>
      </c>
      <c r="CS33" s="12" t="str">
        <f>IFERROR(VLOOKUP(MID(CS$23,5,4)&amp;$A33,Lista_Ubigeo!$J:$K,2,0)," ")</f>
        <v xml:space="preserve"> </v>
      </c>
      <c r="CT33" s="12" t="str">
        <f>IFERROR(VLOOKUP(MID(CT$23,5,4)&amp;$A33,Lista_Ubigeo!$J:$K,2,0)," ")</f>
        <v xml:space="preserve"> </v>
      </c>
      <c r="CU33" s="12" t="str">
        <f>IFERROR(VLOOKUP(MID(CU$23,5,4)&amp;$A33,Lista_Ubigeo!$J:$K,2,0)," ")</f>
        <v xml:space="preserve"> </v>
      </c>
      <c r="CV33" s="12" t="str">
        <f>IFERROR(VLOOKUP(MID(CV$23,5,4)&amp;$A33,Lista_Ubigeo!$J:$K,2,0)," ")</f>
        <v>SAN JUAN BAUTISTA</v>
      </c>
      <c r="CW33" s="12" t="str">
        <f>IFERROR(VLOOKUP(MID(CW$23,5,4)&amp;$A33,Lista_Ubigeo!$J:$K,2,0)," ")</f>
        <v>SUNAMPE</v>
      </c>
      <c r="CX33" s="12" t="str">
        <f>IFERROR(VLOOKUP(MID(CX$23,5,4)&amp;$A33,Lista_Ubigeo!$J:$K,2,0)," ")</f>
        <v xml:space="preserve"> </v>
      </c>
      <c r="CY33" s="12" t="str">
        <f>IFERROR(VLOOKUP(MID(CY$23,5,4)&amp;$A33,Lista_Ubigeo!$J:$K,2,0)," ")</f>
        <v xml:space="preserve"> </v>
      </c>
      <c r="CZ33" s="12" t="str">
        <f>IFERROR(VLOOKUP(MID(CZ$23,5,4)&amp;$A33,Lista_Ubigeo!$J:$K,2,0)," ")</f>
        <v xml:space="preserve"> </v>
      </c>
      <c r="DA33" s="12" t="str">
        <f>IFERROR(VLOOKUP(MID(DA$23,5,4)&amp;$A33,Lista_Ubigeo!$J:$K,2,0)," ")</f>
        <v xml:space="preserve"> </v>
      </c>
      <c r="DB33" s="12" t="str">
        <f>IFERROR(VLOOKUP(MID(DB$23,5,4)&amp;$A33,Lista_Ubigeo!$J:$K,2,0)," ")</f>
        <v>MATAHUASI</v>
      </c>
      <c r="DC33" s="12" t="str">
        <f>IFERROR(VLOOKUP(MID(DC$23,5,4)&amp;$A33,Lista_Ubigeo!$J:$K,2,0)," ")</f>
        <v xml:space="preserve"> </v>
      </c>
      <c r="DD33" s="12" t="str">
        <f>IFERROR(VLOOKUP(MID(DD$23,5,4)&amp;$A33,Lista_Ubigeo!$J:$K,2,0)," ")</f>
        <v>HUERTAS</v>
      </c>
      <c r="DE33" s="12" t="str">
        <f>IFERROR(VLOOKUP(MID(DE$23,5,4)&amp;$A33,Lista_Ubigeo!$J:$K,2,0)," ")</f>
        <v xml:space="preserve"> </v>
      </c>
      <c r="DF33" s="12" t="str">
        <f>IFERROR(VLOOKUP(MID(DF$23,5,4)&amp;$A33,Lista_Ubigeo!$J:$K,2,0)," ")</f>
        <v xml:space="preserve"> </v>
      </c>
      <c r="DG33" s="12" t="str">
        <f>IFERROR(VLOOKUP(MID(DG$23,5,4)&amp;$A33,Lista_Ubigeo!$J:$K,2,0)," ")</f>
        <v xml:space="preserve"> </v>
      </c>
      <c r="DH33" s="12" t="str">
        <f>IFERROR(VLOOKUP(MID(DH$23,5,4)&amp;$A33,Lista_Ubigeo!$J:$K,2,0)," ")</f>
        <v>YAULI</v>
      </c>
      <c r="DI33" s="12" t="str">
        <f>IFERROR(VLOOKUP(MID(DI$23,5,4)&amp;$A33,Lista_Ubigeo!$J:$K,2,0)," ")</f>
        <v xml:space="preserve"> </v>
      </c>
      <c r="DJ33" s="12" t="str">
        <f>IFERROR(VLOOKUP(MID(DJ$23,5,4)&amp;$A33,Lista_Ubigeo!$J:$K,2,0)," ")</f>
        <v>SIMBAL</v>
      </c>
      <c r="DK33" s="12" t="str">
        <f>IFERROR(VLOOKUP(MID(DK$23,5,4)&amp;$A33,Lista_Ubigeo!$J:$K,2,0)," ")</f>
        <v xml:space="preserve"> </v>
      </c>
      <c r="DL33" s="12" t="str">
        <f>IFERROR(VLOOKUP(MID(DL$23,5,4)&amp;$A33,Lista_Ubigeo!$J:$K,2,0)," ")</f>
        <v xml:space="preserve"> </v>
      </c>
      <c r="DM33" s="12" t="str">
        <f>IFERROR(VLOOKUP(MID(DM$23,5,4)&amp;$A33,Lista_Ubigeo!$J:$K,2,0)," ")</f>
        <v xml:space="preserve"> </v>
      </c>
      <c r="DN33" s="12" t="str">
        <f>IFERROR(VLOOKUP(MID(DN$23,5,4)&amp;$A33,Lista_Ubigeo!$J:$K,2,0)," ")</f>
        <v xml:space="preserve"> </v>
      </c>
      <c r="DO33" s="12" t="str">
        <f>IFERROR(VLOOKUP(MID(DO$23,5,4)&amp;$A34,Lista_Ubigeo!$J:$K,2,0)," ")</f>
        <v>SALPO</v>
      </c>
      <c r="DP33" s="12" t="str">
        <f>IFERROR(VLOOKUP(MID(DP$23,5,4)&amp;$A33,Lista_Ubigeo!$J:$K,2,0)," ")</f>
        <v xml:space="preserve"> </v>
      </c>
      <c r="DQ33" s="12" t="str">
        <f>IFERROR(VLOOKUP(MID(DQ$23,5,4)&amp;$A33,Lista_Ubigeo!$J:$K,2,0)," ")</f>
        <v>PIAS</v>
      </c>
      <c r="DR33" s="12" t="str">
        <f>IFERROR(VLOOKUP(MID(DR$23,5,4)&amp;$A33,Lista_Ubigeo!$J:$K,2,0)," ")</f>
        <v xml:space="preserve"> </v>
      </c>
      <c r="DS33" s="12" t="str">
        <f>IFERROR(VLOOKUP(MID(DS$23,5,4)&amp;$A33,Lista_Ubigeo!$J:$K,2,0)," ")</f>
        <v xml:space="preserve"> </v>
      </c>
      <c r="DV33" s="12" t="str">
        <f>IFERROR(VLOOKUP(MID(DV$23,5,4)&amp;$A33,Lista_Ubigeo!$J:$K,2,0)," ")</f>
        <v>OYOTUN</v>
      </c>
      <c r="DW33" s="12" t="str">
        <f>IFERROR(VLOOKUP(MID(DW$23,5,4)&amp;$A33,Lista_Ubigeo!$J:$K,2,0)," ")</f>
        <v xml:space="preserve"> </v>
      </c>
      <c r="DX33" s="12" t="str">
        <f>IFERROR(VLOOKUP(MID(DX$23,5,4)&amp;$A33,Lista_Ubigeo!$J:$K,2,0)," ")</f>
        <v>SALAS</v>
      </c>
      <c r="DY33" s="12" t="str">
        <f>IFERROR(VLOOKUP(MID(DY$23,5,4)&amp;$A33,Lista_Ubigeo!$J:$K,2,0)," ")</f>
        <v>COMAS</v>
      </c>
      <c r="DZ33" s="12" t="str">
        <f>IFERROR(VLOOKUP(MID(DZ$23,5,4)&amp;$A33,Lista_Ubigeo!$J:$K,2,0)," ")</f>
        <v xml:space="preserve"> </v>
      </c>
      <c r="EA33" s="12" t="str">
        <f>IFERROR(VLOOKUP(MID(EA$23,5,4)&amp;$A33,Lista_Ubigeo!$J:$K,2,0)," ")</f>
        <v xml:space="preserve"> </v>
      </c>
      <c r="EB33" s="12" t="str">
        <f>IFERROR(VLOOKUP(MID(EB$23,5,4)&amp;$A33,Lista_Ubigeo!$J:$K,2,0)," ")</f>
        <v xml:space="preserve"> </v>
      </c>
      <c r="EC33" s="12" t="str">
        <f>IFERROR(VLOOKUP(MID(EC$23,5,4)&amp;$A33,Lista_Ubigeo!$J:$K,2,0)," ")</f>
        <v>NUEVO IMPERIAL</v>
      </c>
      <c r="ED33" s="12" t="str">
        <f>IFERROR(VLOOKUP(MID(ED$23,5,4)&amp;$A33,Lista_Ubigeo!$J:$K,2,0)," ")</f>
        <v>SANTA CRUZ DE ANDAMARCA</v>
      </c>
      <c r="EE33" s="12" t="str">
        <f>IFERROR(VLOOKUP(MID(EE$23,5,4)&amp;$A33,Lista_Ubigeo!$J:$K,2,0)," ")</f>
        <v>LAHUAYTAMBO</v>
      </c>
      <c r="EF33" s="12" t="str">
        <f>IFERROR(VLOOKUP(MID(EF$23,5,4)&amp;$A33,Lista_Ubigeo!$J:$K,2,0)," ")</f>
        <v>SANTA MARIA</v>
      </c>
      <c r="EG33" s="12" t="str">
        <f>IFERROR(VLOOKUP(MID(EG$23,5,4)&amp;$A33,Lista_Ubigeo!$J:$K,2,0)," ")</f>
        <v xml:space="preserve"> </v>
      </c>
      <c r="EH33" s="12" t="str">
        <f>IFERROR(VLOOKUP(MID(EH$23,5,4)&amp;$A33,Lista_Ubigeo!$J:$K,2,0)," ")</f>
        <v>COCHAS</v>
      </c>
      <c r="EI33" s="12" t="str">
        <f>IFERROR(VLOOKUP(MID(EI$23,5,4)&amp;$A33,Lista_Ubigeo!$J:$K,2,0)," ")</f>
        <v>TORRES CAUSANA</v>
      </c>
      <c r="EJ33" s="12" t="str">
        <f>IFERROR(VLOOKUP(MID(EJ$23,5,4)&amp;$A38,Lista_Ubigeo!$J:$K,2,0)," ")</f>
        <v xml:space="preserve"> </v>
      </c>
      <c r="EK33" s="12" t="str">
        <f>IFERROR(VLOOKUP(MID(EK$23,5,4)&amp;$A33,Lista_Ubigeo!$J:$K,2,0)," ")</f>
        <v xml:space="preserve"> </v>
      </c>
      <c r="EL33" s="12" t="str">
        <f>IFERROR(VLOOKUP(MID(EL$23,5,4)&amp;$A33,Lista_Ubigeo!$J:$K,2,0)," ")</f>
        <v xml:space="preserve"> </v>
      </c>
      <c r="EM33" s="12" t="str">
        <f>IFERROR(VLOOKUP(MID(EM$23,5,4)&amp;$A33,Lista_Ubigeo!$J:$K,2,0)," ")</f>
        <v>JENARO HERRERA</v>
      </c>
      <c r="EN33" s="12" t="str">
        <f>IFERROR(VLOOKUP(MID(EN$23,5,4)&amp;$A33,Lista_Ubigeo!$J:$K,2,0)," ")</f>
        <v xml:space="preserve"> </v>
      </c>
      <c r="EO33" s="12" t="str">
        <f>IFERROR(VLOOKUP(MID(EO$23,5,4)&amp;$A33,Lista_Ubigeo!$J:$K,2,0)," ")</f>
        <v xml:space="preserve"> </v>
      </c>
      <c r="EP33" s="12" t="str">
        <f>IFERROR(VLOOKUP(MID(EP$23,5,4)&amp;$A33,Lista_Ubigeo!$J:$K,2,0)," ")</f>
        <v xml:space="preserve"> </v>
      </c>
      <c r="EQ33" s="12" t="str">
        <f>IFERROR(VLOOKUP(MID(EQ$23,5,4)&amp;$A33,Lista_Ubigeo!$J:$K,2,0)," ")</f>
        <v xml:space="preserve"> </v>
      </c>
      <c r="ER33" s="12" t="str">
        <f>IFERROR(VLOOKUP(MID(ER$23,5,4)&amp;$A33,Lista_Ubigeo!$J:$K,2,0)," ")</f>
        <v xml:space="preserve"> </v>
      </c>
      <c r="ES33" s="12" t="str">
        <f>IFERROR(VLOOKUP(MID(ES$23,5,4)&amp;$A33,Lista_Ubigeo!$J:$K,2,0)," ")</f>
        <v xml:space="preserve"> </v>
      </c>
      <c r="ET33" s="12" t="str">
        <f>IFERROR(VLOOKUP(MID(ET$23,5,4)&amp;$A33,Lista_Ubigeo!$J:$K,2,0)," ")</f>
        <v xml:space="preserve"> </v>
      </c>
      <c r="EU33" s="12" t="str">
        <f>IFERROR(VLOOKUP(MID(EU$23,5,4)&amp;$A33,Lista_Ubigeo!$J:$K,2,0)," ")</f>
        <v>UBINAS</v>
      </c>
      <c r="EV33" s="12" t="str">
        <f>IFERROR(VLOOKUP(MID(EV$23,5,4)&amp;$A33,Lista_Ubigeo!$J:$K,2,0)," ")</f>
        <v xml:space="preserve"> </v>
      </c>
      <c r="EW33" s="12" t="str">
        <f>IFERROR(VLOOKUP(MID(EW$23,5,4)&amp;$A33,Lista_Ubigeo!$J:$K,2,0)," ")</f>
        <v>TICLACAYAN</v>
      </c>
      <c r="EX33" s="12" t="str">
        <f>IFERROR(VLOOKUP(MID(EX$23,5,4)&amp;$A33,Lista_Ubigeo!$J:$K,2,0)," ")</f>
        <v xml:space="preserve"> </v>
      </c>
      <c r="EY33" s="12" t="str">
        <f>IFERROR(VLOOKUP(MID(EY$23,5,4)&amp;$A33,Lista_Ubigeo!$J:$K,2,0)," ")</f>
        <v xml:space="preserve"> </v>
      </c>
      <c r="EZ33" s="12" t="str">
        <f>IFERROR(VLOOKUP(MID(EZ$23,5,4)&amp;$A36,Lista_Ubigeo!$J:$K,2,0)," ")</f>
        <v xml:space="preserve"> </v>
      </c>
      <c r="FA33" s="12" t="str">
        <f>IFERROR(VLOOKUP(MID(FA$23,5,4)&amp;$A33,Lista_Ubigeo!$J:$K,2,0)," ")</f>
        <v>SUYO</v>
      </c>
      <c r="FB33" s="12" t="str">
        <f>IFERROR(VLOOKUP(MID(FB$23,5,4)&amp;$A33,Lista_Ubigeo!$J:$K,2,0)," ")</f>
        <v xml:space="preserve"> </v>
      </c>
      <c r="FC33" s="12" t="str">
        <f>IFERROR(VLOOKUP(MID(FC$23,5,4)&amp;$A33,Lista_Ubigeo!$J:$K,2,0)," ")</f>
        <v>YAMANGO</v>
      </c>
      <c r="FD33" s="12" t="str">
        <f>IFERROR(VLOOKUP(MID(FD$23,5,4)&amp;$A33,Lista_Ubigeo!$J:$K,2,0)," ")</f>
        <v xml:space="preserve"> </v>
      </c>
      <c r="FE33" s="12" t="str">
        <f>IFERROR(VLOOKUP(MID(FE$23,5,4)&amp;$A33,Lista_Ubigeo!$J:$K,2,0)," ")</f>
        <v xml:space="preserve"> </v>
      </c>
      <c r="FF33" s="12" t="str">
        <f>IFERROR(VLOOKUP(MID(FF$23,5,4)&amp;$A33,Lista_Ubigeo!$J:$K,2,0)," ")</f>
        <v xml:space="preserve"> </v>
      </c>
      <c r="FG33" s="12" t="str">
        <f>IFERROR(VLOOKUP(MID(FG$23,5,4)&amp;$A33,Lista_Ubigeo!$J:$K,2,0)," ")</f>
        <v xml:space="preserve"> </v>
      </c>
      <c r="FH33" s="12" t="str">
        <f>IFERROR(VLOOKUP(MID(FH$23,5,4)&amp;$A33,Lista_Ubigeo!$J:$K,2,0)," ")</f>
        <v>PAUCARCOLLA</v>
      </c>
      <c r="FI33" s="12" t="str">
        <f>IFERROR(VLOOKUP(MID(FI$23,5,4)&amp;$A33,Lista_Ubigeo!$J:$K,2,0)," ")</f>
        <v>SAMAN</v>
      </c>
      <c r="FJ33" s="12" t="str">
        <f>IFERROR(VLOOKUP(MID(FJ$23,5,4)&amp;$A33,Lista_Ubigeo!$J:$K,2,0)," ")</f>
        <v>USICAYOS</v>
      </c>
      <c r="FK33" s="12" t="str">
        <f>IFERROR(VLOOKUP(MID(FK$23,5,4)&amp;$A33,Lista_Ubigeo!$J:$K,2,0)," ")</f>
        <v xml:space="preserve"> </v>
      </c>
      <c r="FL33" s="12" t="str">
        <f>IFERROR(VLOOKUP(MID(FL$23,5,4)&amp;$A33,Lista_Ubigeo!$J:$K,2,0)," ")</f>
        <v xml:space="preserve"> </v>
      </c>
      <c r="FM33" s="12" t="str">
        <f>IFERROR(VLOOKUP(MID(FM$23,5,4)&amp;$A33,Lista_Ubigeo!$J:$K,2,0)," ")</f>
        <v xml:space="preserve"> </v>
      </c>
      <c r="FN33" s="12" t="str">
        <f>IFERROR(VLOOKUP(MID(FN$23,5,4)&amp;$A33,Lista_Ubigeo!$J:$K,2,0)," ")</f>
        <v>VILAVILA</v>
      </c>
      <c r="FO33" s="12" t="str">
        <f>IFERROR(VLOOKUP(MID(FO$23,5,4)&amp;$A33,Lista_Ubigeo!$J:$K,2,0)," ")</f>
        <v xml:space="preserve"> </v>
      </c>
      <c r="FP33" s="12" t="str">
        <f>IFERROR(VLOOKUP(MID(FP$23,5,4)&amp;$A33,Lista_Ubigeo!$J:$K,2,0)," ")</f>
        <v xml:space="preserve"> </v>
      </c>
      <c r="FQ33" s="12" t="str">
        <f>IFERROR(VLOOKUP(MID(FQ$23,5,4)&amp;$A33,Lista_Ubigeo!$J:$K,2,0)," ")</f>
        <v xml:space="preserve"> </v>
      </c>
      <c r="FR33" s="12" t="str">
        <f>IFERROR(VLOOKUP(MID(FR$23,5,4)&amp;$A33,Lista_Ubigeo!$J:$K,2,0)," ")</f>
        <v xml:space="preserve"> </v>
      </c>
      <c r="FS33" s="12" t="str">
        <f>IFERROR(VLOOKUP(MID(FS$23,5,4)&amp;$A33,Lista_Ubigeo!$J:$K,2,0)," ")</f>
        <v>SAN PEDRO DE PUTINA PUNCO</v>
      </c>
      <c r="FT33" s="12" t="str">
        <f>IFERROR(VLOOKUP(MID(FT$23,5,4)&amp;$A33,Lista_Ubigeo!$J:$K,2,0)," ")</f>
        <v xml:space="preserve"> </v>
      </c>
      <c r="FU33" s="12" t="str">
        <f>IFERROR(VLOOKUP(MID(FU$23,5,4)&amp;$A33,Lista_Ubigeo!$J:$K,2,0)," ")</f>
        <v xml:space="preserve"> </v>
      </c>
      <c r="FV33" s="12" t="str">
        <f>IFERROR(VLOOKUP(MID(FV$23,5,4)&amp;$A33,Lista_Ubigeo!$J:$K,2,0)," ")</f>
        <v xml:space="preserve"> </v>
      </c>
      <c r="FW33" s="12" t="str">
        <f>IFERROR(VLOOKUP(MID(FW$23,5,4)&amp;$A33,Lista_Ubigeo!$J:$K,2,0)," ")</f>
        <v xml:space="preserve"> </v>
      </c>
      <c r="FX33" s="12" t="str">
        <f>IFERROR(VLOOKUP(MID(FX$23,5,4)&amp;$A33,Lista_Ubigeo!$J:$K,2,0)," ")</f>
        <v xml:space="preserve"> </v>
      </c>
      <c r="FY33" s="12" t="str">
        <f>IFERROR(VLOOKUP(MID(FY$23,5,4)&amp;$A33,Lista_Ubigeo!$J:$K,2,0)," ")</f>
        <v>TABALOSOS</v>
      </c>
      <c r="FZ33" s="12" t="str">
        <f>IFERROR(VLOOKUP(MID(FZ$23,5,4)&amp;$A33,Lista_Ubigeo!$J:$K,2,0)," ")</f>
        <v xml:space="preserve"> </v>
      </c>
      <c r="GA33" s="12" t="str">
        <f>IFERROR(VLOOKUP(MID(GA$23,5,4)&amp;$A33,Lista_Ubigeo!$J:$K,2,0)," ")</f>
        <v>TRES UNIDOS</v>
      </c>
      <c r="GB33" s="12" t="str">
        <f>IFERROR(VLOOKUP(MID(GB$23,5,4)&amp;$A33,Lista_Ubigeo!$J:$K,2,0)," ")</f>
        <v xml:space="preserve"> </v>
      </c>
      <c r="GC33" s="12" t="str">
        <f>IFERROR(VLOOKUP(MID(GC$23,5,4)&amp;$A33,Lista_Ubigeo!$J:$K,2,0)," ")</f>
        <v>MORALES</v>
      </c>
      <c r="GD33" s="12" t="str">
        <f>IFERROR(VLOOKUP(MID(GD$23,5,4)&amp;$A33,Lista_Ubigeo!$J:$K,2,0)," ")</f>
        <v xml:space="preserve"> </v>
      </c>
      <c r="GE33" s="12" t="str">
        <f>IFERROR(VLOOKUP(MID(GE$23,5,4)&amp;$A33,Lista_Ubigeo!$J:$K,2,0)," ")</f>
        <v>CORONEL GREGORIO ALBARRACIN LANCHIPA</v>
      </c>
      <c r="GF33" s="12" t="str">
        <f>IFERROR(VLOOKUP(MID(GF$23,5,4)&amp;$A33,Lista_Ubigeo!$J:$K,2,0)," ")</f>
        <v xml:space="preserve"> </v>
      </c>
      <c r="GG33" s="12" t="str">
        <f>IFERROR(VLOOKUP(MID(GG$23,5,4)&amp;$A33,Lista_Ubigeo!$J:$K,2,0)," ")</f>
        <v xml:space="preserve"> </v>
      </c>
      <c r="GH33" s="12" t="str">
        <f>IFERROR(VLOOKUP(MID(GH$23,5,4)&amp;$A33,Lista_Ubigeo!$J:$K,2,0)," ")</f>
        <v xml:space="preserve"> </v>
      </c>
      <c r="GI33" s="12" t="str">
        <f>IFERROR(VLOOKUP(MID(GI$23,5,4)&amp;$A33,Lista_Ubigeo!$J:$K,2,0)," ")</f>
        <v xml:space="preserve"> </v>
      </c>
      <c r="GJ33" s="12" t="str">
        <f>IFERROR(VLOOKUP(MID(GJ$23,5,4)&amp;$A33,Lista_Ubigeo!$J:$K,2,0)," ")</f>
        <v xml:space="preserve"> </v>
      </c>
      <c r="GK33" s="12" t="str">
        <f>IFERROR(VLOOKUP(MID(GK$23,5,4)&amp;$A33,Lista_Ubigeo!$J:$K,2,0)," ")</f>
        <v xml:space="preserve"> </v>
      </c>
      <c r="GL33" s="12" t="str">
        <f>IFERROR(VLOOKUP(MID(GL$23,5,4)&amp;$A33,Lista_Ubigeo!$J:$K,2,0)," ")</f>
        <v xml:space="preserve"> </v>
      </c>
      <c r="GM33" s="12" t="str">
        <f>IFERROR(VLOOKUP(MID(GM$23,5,4)&amp;$A33,Lista_Ubigeo!$J:$K,2,0)," ")</f>
        <v xml:space="preserve"> </v>
      </c>
      <c r="GN33" s="12" t="str">
        <f>IFERROR(VLOOKUP(MID(GN$23,5,4)&amp;$A33,Lista_Ubigeo!$J:$K,2,0)," ")</f>
        <v xml:space="preserve"> </v>
      </c>
      <c r="GO33" s="12" t="str">
        <f>IFERROR(VLOOKUP(MID(GO$23,5,4)&amp;$A33,Lista_Ubigeo!$J:$K,2,0)," ")</f>
        <v xml:space="preserve"> </v>
      </c>
      <c r="GP33" s="12" t="str">
        <f>IFERROR(VLOOKUP(MID(GP$23,5,4)&amp;$A33,Lista_Ubigeo!$J:$K,2,0)," ")</f>
        <v>SAMAN</v>
      </c>
    </row>
    <row r="34" spans="1:198" x14ac:dyDescent="0.2">
      <c r="A34" s="11" t="s">
        <v>450</v>
      </c>
      <c r="B34" s="12" t="str">
        <f>IFERROR(VLOOKUP(MID(B$23,5,4)&amp;$A34,Lista_Ubigeo!$J:$K,2,0)," ")</f>
        <v>LEVANTO</v>
      </c>
      <c r="C34" s="12" t="str">
        <f>IFERROR(VLOOKUP(MID(C$23,5,4)&amp;$A34,Lista_Ubigeo!$J:$K,2,0)," ")</f>
        <v xml:space="preserve"> </v>
      </c>
      <c r="D34" s="12" t="str">
        <f>IFERROR(VLOOKUP(MID(D$23,5,4)&amp;$A34,Lista_Ubigeo!$J:$K,2,0)," ")</f>
        <v>VALERA</v>
      </c>
      <c r="E34" s="12" t="str">
        <f>IFERROR(VLOOKUP(MID(E$23,5,4)&amp;$A34,Lista_Ubigeo!$J:$K,2,0)," ")</f>
        <v xml:space="preserve"> </v>
      </c>
      <c r="F34" s="12" t="str">
        <f>IFERROR(VLOOKUP(MID(F$23,5,4)&amp;$A34,Lista_Ubigeo!$J:$K,2,0)," ")</f>
        <v>MARIA</v>
      </c>
      <c r="G34" s="12" t="str">
        <f>IFERROR(VLOOKUP(MID(G$23,5,4)&amp;$A34,Lista_Ubigeo!$J:$K,2,0)," ")</f>
        <v>TOTORA</v>
      </c>
      <c r="H34" s="12" t="str">
        <f>IFERROR(VLOOKUP(MID(H$23,5,4)&amp;$A34,Lista_Ubigeo!$J:$K,2,0)," ")</f>
        <v xml:space="preserve"> </v>
      </c>
      <c r="I34" s="12" t="str">
        <f>IFERROR(VLOOKUP(MID(I$23,5,4)&amp;$A34,Lista_Ubigeo!$J:$K,2,0)," ")</f>
        <v>PIRA</v>
      </c>
      <c r="J34" s="12" t="str">
        <f>IFERROR(VLOOKUP(MID(J$23,5,4)&amp;$A34,Lista_Ubigeo!$J:$K,2,0)," ")</f>
        <v xml:space="preserve"> </v>
      </c>
      <c r="K34" s="12" t="str">
        <f>IFERROR(VLOOKUP(MID(K$23,5,4)&amp;$A34,Lista_Ubigeo!$J:$K,2,0)," ")</f>
        <v xml:space="preserve"> </v>
      </c>
      <c r="L34" s="12" t="str">
        <f>IFERROR(VLOOKUP(MID(L$23,5,4)&amp;$A34,Lista_Ubigeo!$J:$K,2,0)," ")</f>
        <v xml:space="preserve"> </v>
      </c>
      <c r="M34" s="12" t="str">
        <f>IFERROR(VLOOKUP(MID(M$23,5,4)&amp;$A34,Lista_Ubigeo!$J:$K,2,0)," ")</f>
        <v>LA PRIMAVERA</v>
      </c>
      <c r="N34" s="12" t="str">
        <f>IFERROR(VLOOKUP(MID(N$23,5,4)&amp;$A34,Lista_Ubigeo!$J:$K,2,0)," ")</f>
        <v>YUNGAR</v>
      </c>
      <c r="O34" s="12" t="str">
        <f>IFERROR(VLOOKUP(MID(O$23,5,4)&amp;$A34,Lista_Ubigeo!$J:$K,2,0)," ")</f>
        <v xml:space="preserve"> </v>
      </c>
      <c r="P34" s="12" t="str">
        <f>IFERROR(VLOOKUP(MID(P$23,5,4)&amp;$A34,Lista_Ubigeo!$J:$K,2,0)," ")</f>
        <v xml:space="preserve"> </v>
      </c>
      <c r="Q34" s="12" t="str">
        <f>IFERROR(VLOOKUP(MID(Q$23,5,4)&amp;$A34,Lista_Ubigeo!$J:$K,2,0)," ")</f>
        <v xml:space="preserve"> </v>
      </c>
      <c r="R34" s="12" t="str">
        <f>IFERROR(VLOOKUP(MID(R$23,5,4)&amp;$A34,Lista_Ubigeo!$J:$K,2,0)," ")</f>
        <v>PONTO</v>
      </c>
      <c r="S34" s="12" t="str">
        <f>IFERROR(VLOOKUP(MID(S$23,5,4)&amp;$A34,Lista_Ubigeo!$J:$K,2,0)," ")</f>
        <v xml:space="preserve"> </v>
      </c>
      <c r="T34" s="12" t="str">
        <f>IFERROR(VLOOKUP(MID(T$23,5,4)&amp;$A34,Lista_Ubigeo!$J:$K,2,0)," ")</f>
        <v xml:space="preserve"> </v>
      </c>
      <c r="U34" s="12" t="str">
        <f>IFERROR(VLOOKUP(MID(U$23,5,4)&amp;$A34,Lista_Ubigeo!$J:$K,2,0)," ")</f>
        <v xml:space="preserve"> </v>
      </c>
      <c r="V34" s="12" t="str">
        <f>IFERROR(VLOOKUP(MID(V$23,5,4)&amp;$A34,Lista_Ubigeo!$J:$K,2,0)," ")</f>
        <v xml:space="preserve"> </v>
      </c>
      <c r="W34" s="12" t="str">
        <f>IFERROR(VLOOKUP(MID(W$23,5,4)&amp;$A34,Lista_Ubigeo!$J:$K,2,0)," ")</f>
        <v>TAUCA</v>
      </c>
      <c r="X34" s="12" t="str">
        <f>IFERROR(VLOOKUP(MID(X$23,5,4)&amp;$A34,Lista_Ubigeo!$J:$K,2,0)," ")</f>
        <v xml:space="preserve"> </v>
      </c>
      <c r="Y34" s="12" t="str">
        <f>IFERROR(VLOOKUP(MID(Y$23,5,4)&amp;$A34,Lista_Ubigeo!$J:$K,2,0)," ")</f>
        <v xml:space="preserve"> </v>
      </c>
      <c r="Z34" s="12" t="str">
        <f>IFERROR(VLOOKUP(MID(Z$23,5,4)&amp;$A34,Lista_Ubigeo!$J:$K,2,0)," ")</f>
        <v xml:space="preserve"> </v>
      </c>
      <c r="AA34" s="12" t="str">
        <f>IFERROR(VLOOKUP(MID(AA$23,5,4)&amp;$A34,Lista_Ubigeo!$J:$K,2,0)," ")</f>
        <v xml:space="preserve"> </v>
      </c>
      <c r="AB34" s="12" t="str">
        <f>IFERROR(VLOOKUP(MID(AB$23,5,4)&amp;$A34,Lista_Ubigeo!$J:$K,2,0)," ")</f>
        <v xml:space="preserve"> </v>
      </c>
      <c r="AC34" s="12" t="str">
        <f>IFERROR(VLOOKUP(MID(AC$23,5,4)&amp;$A34,Lista_Ubigeo!$J:$K,2,0)," ")</f>
        <v xml:space="preserve"> </v>
      </c>
      <c r="AD34" s="12" t="str">
        <f>IFERROR(VLOOKUP(MID(AD$23,5,4)&amp;$A34,Lista_Ubigeo!$J:$K,2,0)," ")</f>
        <v>POMACOCHA</v>
      </c>
      <c r="AE34" s="12" t="str">
        <f>IFERROR(VLOOKUP(MID(AE$23,5,4)&amp;$A34,Lista_Ubigeo!$J:$K,2,0)," ")</f>
        <v xml:space="preserve"> </v>
      </c>
      <c r="AF34" s="12" t="str">
        <f>IFERROR(VLOOKUP(MID(AF$23,5,4)&amp;$A34,Lista_Ubigeo!$J:$K,2,0)," ")</f>
        <v>SAN JUAN DE CHACÑA</v>
      </c>
      <c r="AG34" s="12" t="str">
        <f>IFERROR(VLOOKUP(MID(AG$23,5,4)&amp;$A34,Lista_Ubigeo!$J:$K,2,0)," ")</f>
        <v xml:space="preserve"> </v>
      </c>
      <c r="AH34" s="12" t="str">
        <f>IFERROR(VLOOKUP(MID(AH$23,5,4)&amp;$A34,Lista_Ubigeo!$J:$K,2,0)," ")</f>
        <v>LOS CHANKAS</v>
      </c>
      <c r="AI34" s="12" t="str">
        <f>IFERROR(VLOOKUP(MID(AI$23,5,4)&amp;$A34,Lista_Ubigeo!$J:$K,2,0)," ")</f>
        <v>TURPAY</v>
      </c>
      <c r="AJ34" s="12" t="str">
        <f>IFERROR(VLOOKUP(MID(AJ$23,5,4)&amp;$A34,Lista_Ubigeo!$J:$K,2,0)," ")</f>
        <v>MOLLEBAYA</v>
      </c>
      <c r="AK34" s="12" t="str">
        <f>IFERROR(VLOOKUP(MID(AK$23,5,4)&amp;$A34,Lista_Ubigeo!$J:$K,2,0)," ")</f>
        <v xml:space="preserve"> </v>
      </c>
      <c r="AL34" s="12" t="str">
        <f>IFERROR(VLOOKUP(MID(AL$23,5,4)&amp;$A34,Lista_Ubigeo!$J:$K,2,0)," ")</f>
        <v>LOMAS</v>
      </c>
      <c r="AM34" s="12" t="str">
        <f>IFERROR(VLOOKUP(MID(AM$23,5,4)&amp;$A34,Lista_Ubigeo!$J:$K,2,0)," ")</f>
        <v>TIPAN</v>
      </c>
      <c r="AN34" s="12" t="str">
        <f>IFERROR(VLOOKUP(MID(AN$23,5,4)&amp;$A34,Lista_Ubigeo!$J:$K,2,0)," ")</f>
        <v>LLUTA</v>
      </c>
      <c r="AO34" s="12" t="str">
        <f>IFERROR(VLOOKUP(MID(AO$23,5,4)&amp;$A34,Lista_Ubigeo!$J:$K,2,0)," ")</f>
        <v xml:space="preserve"> </v>
      </c>
      <c r="AP34" s="12" t="str">
        <f>IFERROR(VLOOKUP(MID(AP$23,5,4)&amp;$A34,Lista_Ubigeo!$J:$K,2,0)," ")</f>
        <v xml:space="preserve"> </v>
      </c>
      <c r="AQ34" s="12" t="str">
        <f>IFERROR(VLOOKUP(MID(AQ$23,4,4)&amp;$A34,Lista_Ubigeo!$J:$K,2,0)," ")</f>
        <v>TORO</v>
      </c>
      <c r="AR34" s="12" t="str">
        <f>IFERROR(VLOOKUP(MID(AR$23,5,4)&amp;$A34,Lista_Ubigeo!$J:$K,2,0)," ")</f>
        <v>SANTIAGO DE PISCHA</v>
      </c>
      <c r="AS34" s="12" t="str">
        <f>IFERROR(VLOOKUP(MID(AS$23,5,4)&amp;$A34,Lista_Ubigeo!$J:$K,2,0)," ")</f>
        <v xml:space="preserve"> </v>
      </c>
      <c r="AT34" s="12" t="str">
        <f>IFERROR(VLOOKUP(MID(AT$23,5,4)&amp;$A34,Lista_Ubigeo!$J:$K,2,0)," ")</f>
        <v xml:space="preserve"> </v>
      </c>
      <c r="AU34" s="12" t="str">
        <f>IFERROR(VLOOKUP(MID(AU$23,5,4)&amp;$A34,Lista_Ubigeo!$J:$K,2,0)," ")</f>
        <v>PUCACOLPA</v>
      </c>
      <c r="AV34" s="12" t="str">
        <f>IFERROR(VLOOKUP(MID(AV$23,5,4)&amp;$A34,Lista_Ubigeo!$J:$K,2,0)," ")</f>
        <v>ORONCCOY</v>
      </c>
      <c r="AW34" s="12" t="str">
        <f>IFERROR(VLOOKUP(MID(AW$23,5,4)&amp;$A34,Lista_Ubigeo!$J:$K,2,0)," ")</f>
        <v>LUCANAS</v>
      </c>
      <c r="AX34" s="12" t="str">
        <f>IFERROR(VLOOKUP(MID(AX$23,5,4)&amp;$A34,Lista_Ubigeo!$J:$K,2,0)," ")</f>
        <v xml:space="preserve"> </v>
      </c>
      <c r="AY34" s="12" t="str">
        <f>IFERROR(VLOOKUP(MID(AY$23,5,4)&amp;$A34,Lista_Ubigeo!$J:$K,2,0)," ")</f>
        <v xml:space="preserve"> </v>
      </c>
      <c r="AZ34" s="12" t="str">
        <f>IFERROR(VLOOKUP(MID(AZ$23,5,4)&amp;$A34,Lista_Ubigeo!$J:$K,2,0)," ")</f>
        <v>SORAS</v>
      </c>
      <c r="BA34" s="12" t="str">
        <f>IFERROR(VLOOKUP(MID(BA$23,5,4)&amp;$A34,Lista_Ubigeo!$J:$K,2,0)," ")</f>
        <v>SARHUA</v>
      </c>
      <c r="BB34" s="12" t="str">
        <f>IFERROR(VLOOKUP(MID(BB$23,5,4)&amp;$A34,Lista_Ubigeo!$J:$K,2,0)," ")</f>
        <v xml:space="preserve"> </v>
      </c>
      <c r="BC34" s="12" t="str">
        <f>IFERROR(VLOOKUP(MID(BC$23,5,4)&amp;$A34,Lista_Ubigeo!$J:$K,2,0)," ")</f>
        <v>NAMORA</v>
      </c>
      <c r="BD34" s="12" t="str">
        <f>IFERROR(VLOOKUP(MID(BD$23,5,4)&amp;$A34,Lista_Ubigeo!$J:$K,2,0)," ")</f>
        <v xml:space="preserve"> </v>
      </c>
      <c r="BE34" s="12" t="str">
        <f>IFERROR(VLOOKUP(MID(BE$23,5,4)&amp;$A34,Lista_Ubigeo!$J:$K,2,0)," ")</f>
        <v>UTCO</v>
      </c>
      <c r="BF34" s="12" t="str">
        <f>IFERROR(VLOOKUP(MID(BF$23,5,4)&amp;$A34,Lista_Ubigeo!$J:$K,2,0)," ")</f>
        <v>LLAMA</v>
      </c>
      <c r="BG34" s="12" t="str">
        <f>IFERROR(VLOOKUP(MID(BG$23,5,4)&amp;$A34,Lista_Ubigeo!$J:$K,2,0)," ")</f>
        <v xml:space="preserve"> </v>
      </c>
      <c r="BH34" s="12" t="str">
        <f>IFERROR(VLOOKUP(MID(BH$23,5,4)&amp;$A34,Lista_Ubigeo!$J:$K,2,0)," ")</f>
        <v>SANTA CRUZ</v>
      </c>
      <c r="BI34" s="12" t="str">
        <f>IFERROR(VLOOKUP(MID(BI$23,5,4)&amp;$A34,Lista_Ubigeo!$J:$K,2,0)," ")</f>
        <v xml:space="preserve"> </v>
      </c>
      <c r="BJ34" s="12" t="str">
        <f>IFERROR(VLOOKUP(MID(BJ$23,5,4)&amp;$A34,Lista_Ubigeo!$J:$K,2,0)," ")</f>
        <v>SAN JOSE DEL ALTO</v>
      </c>
      <c r="BK34" s="12" t="str">
        <f>IFERROR(VLOOKUP(MID(BK$23,5,4)&amp;$A34,Lista_Ubigeo!$J:$K,2,0)," ")</f>
        <v xml:space="preserve"> </v>
      </c>
      <c r="BL34" s="12" t="str">
        <f>IFERROR(VLOOKUP(MID(BL$23,5,4)&amp;$A34,Lista_Ubigeo!$J:$K,2,0)," ")</f>
        <v xml:space="preserve"> </v>
      </c>
      <c r="BM34" s="12" t="str">
        <f>IFERROR(VLOOKUP(MID(BM$23,5,4)&amp;$A34,Lista_Ubigeo!$J:$K,2,0)," ")</f>
        <v>SAN SILVESTRE DE COCHAN</v>
      </c>
      <c r="BN34" s="12" t="str">
        <f>IFERROR(VLOOKUP(MID(BN$23,5,4)&amp;$A34,Lista_Ubigeo!$J:$K,2,0)," ")</f>
        <v xml:space="preserve"> </v>
      </c>
      <c r="BO34" s="12" t="str">
        <f>IFERROR(VLOOKUP(MID(BO$23,5,4)&amp;$A34,Lista_Ubigeo!$J:$K,2,0)," ")</f>
        <v>YAUYUCAN</v>
      </c>
      <c r="BP34" s="12" t="str">
        <f>IFERROR(VLOOKUP(MID(BP$23,5,4)&amp;$A34,Lista_Ubigeo!$J:$K,2,0)," ")</f>
        <v xml:space="preserve"> </v>
      </c>
      <c r="BQ34" s="12" t="str">
        <f>IFERROR(VLOOKUP(MID(BQ$23,5,4)&amp;$A34,Lista_Ubigeo!$J:$K,2,0)," ")</f>
        <v xml:space="preserve"> </v>
      </c>
      <c r="BR34" s="12" t="str">
        <f>IFERROR(VLOOKUP(MID(BR$23,5,4)&amp;$A34,Lista_Ubigeo!$J:$K,2,0)," ")</f>
        <v xml:space="preserve"> </v>
      </c>
      <c r="BS34" s="12" t="str">
        <f>IFERROR(VLOOKUP(MID(BS$23,5,4)&amp;$A34,Lista_Ubigeo!$J:$K,2,0)," ")</f>
        <v xml:space="preserve"> </v>
      </c>
      <c r="BT34" s="12" t="str">
        <f>IFERROR(VLOOKUP(MID(BT$23,5,4)&amp;$A34,Lista_Ubigeo!$J:$K,2,0)," ")</f>
        <v xml:space="preserve"> </v>
      </c>
      <c r="BU34" s="12" t="str">
        <f>IFERROR(VLOOKUP(MID(BU$23,5,4)&amp;$A34,Lista_Ubigeo!$J:$K,2,0)," ")</f>
        <v xml:space="preserve"> </v>
      </c>
      <c r="BV34" s="12" t="str">
        <f>IFERROR(VLOOKUP(MID(BV$23,5,4)&amp;$A34,Lista_Ubigeo!$J:$K,2,0)," ")</f>
        <v xml:space="preserve"> </v>
      </c>
      <c r="BW34" s="12" t="str">
        <f>IFERROR(VLOOKUP(MID(BW$23,5,4)&amp;$A34,Lista_Ubigeo!$J:$K,2,0)," ")</f>
        <v xml:space="preserve"> </v>
      </c>
      <c r="BX34" s="12" t="str">
        <f>IFERROR(VLOOKUP(MID(BX$23,5,4)&amp;$A34,Lista_Ubigeo!$J:$K,2,0)," ")</f>
        <v xml:space="preserve"> </v>
      </c>
      <c r="BY34" s="12" t="str">
        <f>IFERROR(VLOOKUP(MID(BY$23,4,4)&amp;$A34,Lista_Ubigeo!$J:$K,2,0)," ")</f>
        <v>INKAWASI</v>
      </c>
      <c r="BZ34" s="12" t="str">
        <f>IFERROR(VLOOKUP(MID(BZ$23,5,4)&amp;$A34,Lista_Ubigeo!$J:$K,2,0)," ")</f>
        <v xml:space="preserve"> </v>
      </c>
      <c r="CA34" s="12" t="str">
        <f>IFERROR(VLOOKUP(MID(CA$23,5,4)&amp;$A34,Lista_Ubigeo!$J:$K,2,0)," ")</f>
        <v xml:space="preserve"> </v>
      </c>
      <c r="CB34" s="12" t="str">
        <f>IFERROR(VLOOKUP(MID(CB$23,5,4)&amp;$A34,Lista_Ubigeo!$J:$K,2,0)," ")</f>
        <v>OROPESA</v>
      </c>
      <c r="CC34" s="12" t="str">
        <f>IFERROR(VLOOKUP(MID(CC$23,5,4)&amp;$A34,Lista_Ubigeo!$J:$K,2,0)," ")</f>
        <v xml:space="preserve"> </v>
      </c>
      <c r="CD34" s="12" t="str">
        <f>IFERROR(VLOOKUP(MID(CD$23,5,4)&amp;$A34,Lista_Ubigeo!$J:$K,2,0)," ")</f>
        <v>MARISCAL CACERES</v>
      </c>
      <c r="CE34" s="12" t="str">
        <f>IFERROR(VLOOKUP(MID(CE$23,5,4)&amp;$A34,Lista_Ubigeo!$J:$K,2,0)," ")</f>
        <v xml:space="preserve"> </v>
      </c>
      <c r="CF34" s="12" t="str">
        <f>IFERROR(VLOOKUP(MID(CF$23,5,4)&amp;$A34,Lista_Ubigeo!$J:$K,2,0)," ")</f>
        <v>SANTO TOMAS DE PATA</v>
      </c>
      <c r="CG34" s="12" t="str">
        <f>IFERROR(VLOOKUP(MID(CG$23,5,4)&amp;$A34,Lista_Ubigeo!$J:$K,2,0)," ")</f>
        <v>SANTA ANA</v>
      </c>
      <c r="CH34" s="12" t="str">
        <f>IFERROR(VLOOKUP(MID(CH$23,5,4)&amp;$A34,Lista_Ubigeo!$J:$K,2,0)," ")</f>
        <v>COSME</v>
      </c>
      <c r="CI34" s="12" t="str">
        <f>IFERROR(VLOOKUP(MID(CI$23,5,4)&amp;$A34,Lista_Ubigeo!$J:$K,2,0)," ")</f>
        <v>SAN FRANCISCO DE SANGAYAICO</v>
      </c>
      <c r="CJ34" s="12" t="str">
        <f>IFERROR(VLOOKUP(MID(CJ$23,5,4)&amp;$A34,Lista_Ubigeo!$J:$K,2,0)," ")</f>
        <v>PAZOS</v>
      </c>
      <c r="CK34" s="12" t="str">
        <f>IFERROR(VLOOKUP(MID(CK$23,5,4)&amp;$A34,Lista_Ubigeo!$J:$K,2,0)," ")</f>
        <v>PILLCO MARCA</v>
      </c>
      <c r="CL34" s="12" t="str">
        <f>IFERROR(VLOOKUP(MID(CL$23,5,4)&amp;$A34,Lista_Ubigeo!$J:$K,2,0)," ")</f>
        <v xml:space="preserve"> </v>
      </c>
      <c r="CM34" s="12" t="str">
        <f>IFERROR(VLOOKUP(MID(CM$23,5,4)&amp;$A45,Lista_Ubigeo!$J:$K,2,0)," ")</f>
        <v>SILLAPATA</v>
      </c>
      <c r="CN34" s="12" t="str">
        <f>IFERROR(VLOOKUP(MID(CN$23,5,4)&amp;$A34,Lista_Ubigeo!$J:$K,2,0)," ")</f>
        <v xml:space="preserve"> </v>
      </c>
      <c r="CO34" s="12" t="str">
        <f>IFERROR(VLOOKUP(MID(CO$23,5,4)&amp;$A34,Lista_Ubigeo!$J:$K,2,0)," ")</f>
        <v>TANTAMAYO</v>
      </c>
      <c r="CP34" s="12" t="str">
        <f>IFERROR(VLOOKUP(MID(CP$23,5,4)&amp;$A34,Lista_Ubigeo!$J:$K,2,0)," ")</f>
        <v xml:space="preserve"> </v>
      </c>
      <c r="CQ34" s="12" t="str">
        <f>IFERROR(VLOOKUP(MID(CQ$23,5,4)&amp;$A34,Lista_Ubigeo!$J:$K,2,0)," ")</f>
        <v xml:space="preserve"> </v>
      </c>
      <c r="CR34" s="12" t="str">
        <f>IFERROR(VLOOKUP(MID(CR$23,5,4)&amp;$A34,Lista_Ubigeo!$J:$K,2,0)," ")</f>
        <v xml:space="preserve"> </v>
      </c>
      <c r="CS34" s="12" t="str">
        <f>IFERROR(VLOOKUP(MID(CS$23,5,4)&amp;$A34,Lista_Ubigeo!$J:$K,2,0)," ")</f>
        <v xml:space="preserve"> </v>
      </c>
      <c r="CT34" s="12" t="str">
        <f>IFERROR(VLOOKUP(MID(CT$23,5,4)&amp;$A34,Lista_Ubigeo!$J:$K,2,0)," ")</f>
        <v xml:space="preserve"> </v>
      </c>
      <c r="CU34" s="12" t="str">
        <f>IFERROR(VLOOKUP(MID(CU$23,5,4)&amp;$A34,Lista_Ubigeo!$J:$K,2,0)," ")</f>
        <v xml:space="preserve"> </v>
      </c>
      <c r="CV34" s="12" t="str">
        <f>IFERROR(VLOOKUP(MID(CV$23,5,4)&amp;$A34,Lista_Ubigeo!$J:$K,2,0)," ")</f>
        <v>SANTIAGO</v>
      </c>
      <c r="CW34" s="12" t="str">
        <f>IFERROR(VLOOKUP(MID(CW$23,5,4)&amp;$A34,Lista_Ubigeo!$J:$K,2,0)," ")</f>
        <v>TAMBO DE MORA</v>
      </c>
      <c r="CX34" s="12" t="str">
        <f>IFERROR(VLOOKUP(MID(CX$23,5,4)&amp;$A34,Lista_Ubigeo!$J:$K,2,0)," ")</f>
        <v xml:space="preserve"> </v>
      </c>
      <c r="CY34" s="12" t="str">
        <f>IFERROR(VLOOKUP(MID(CY$23,5,4)&amp;$A34,Lista_Ubigeo!$J:$K,2,0)," ")</f>
        <v xml:space="preserve"> </v>
      </c>
      <c r="CZ34" s="12" t="str">
        <f>IFERROR(VLOOKUP(MID(CZ$23,5,4)&amp;$A34,Lista_Ubigeo!$J:$K,2,0)," ")</f>
        <v xml:space="preserve"> </v>
      </c>
      <c r="DA34" s="12" t="str">
        <f>IFERROR(VLOOKUP(MID(DA$23,5,4)&amp;$A34,Lista_Ubigeo!$J:$K,2,0)," ")</f>
        <v>CHUPURO</v>
      </c>
      <c r="DB34" s="12" t="str">
        <f>IFERROR(VLOOKUP(MID(DB$23,5,4)&amp;$A34,Lista_Ubigeo!$J:$K,2,0)," ")</f>
        <v>MITO</v>
      </c>
      <c r="DC34" s="12" t="str">
        <f>IFERROR(VLOOKUP(MID(DC$23,5,4)&amp;$A34,Lista_Ubigeo!$J:$K,2,0)," ")</f>
        <v xml:space="preserve"> </v>
      </c>
      <c r="DD34" s="12" t="str">
        <f>IFERROR(VLOOKUP(MID(DD$23,5,4)&amp;$A34,Lista_Ubigeo!$J:$K,2,0)," ")</f>
        <v>JANJAILLO</v>
      </c>
      <c r="DE34" s="12" t="str">
        <f>IFERROR(VLOOKUP(MID(DE$23,5,4)&amp;$A34,Lista_Ubigeo!$J:$K,2,0)," ")</f>
        <v xml:space="preserve"> </v>
      </c>
      <c r="DF34" s="12" t="str">
        <f>IFERROR(VLOOKUP(MID(DF$23,5,4)&amp;$A34,Lista_Ubigeo!$J:$K,2,0)," ")</f>
        <v xml:space="preserve"> </v>
      </c>
      <c r="DG34" s="12" t="str">
        <f>IFERROR(VLOOKUP(MID(DG$23,5,4)&amp;$A34,Lista_Ubigeo!$J:$K,2,0)," ")</f>
        <v xml:space="preserve"> </v>
      </c>
      <c r="DH34" s="12" t="str">
        <f>IFERROR(VLOOKUP(MID(DH$23,5,4)&amp;$A34,Lista_Ubigeo!$J:$K,2,0)," ")</f>
        <v xml:space="preserve"> </v>
      </c>
      <c r="DI34" s="12" t="str">
        <f>IFERROR(VLOOKUP(MID(DI$23,5,4)&amp;$A34,Lista_Ubigeo!$J:$K,2,0)," ")</f>
        <v xml:space="preserve"> </v>
      </c>
      <c r="DJ34" s="12" t="str">
        <f>IFERROR(VLOOKUP(MID(DJ$23,5,4)&amp;$A34,Lista_Ubigeo!$J:$K,2,0)," ")</f>
        <v>VICTOR LARCO HERRERA</v>
      </c>
      <c r="DK34" s="12" t="str">
        <f>IFERROR(VLOOKUP(MID(DK$23,5,4)&amp;$A34,Lista_Ubigeo!$J:$K,2,0)," ")</f>
        <v xml:space="preserve"> </v>
      </c>
      <c r="DL34" s="12" t="str">
        <f>IFERROR(VLOOKUP(MID(DL$23,5,4)&amp;$A34,Lista_Ubigeo!$J:$K,2,0)," ")</f>
        <v xml:space="preserve"> </v>
      </c>
      <c r="DM34" s="12" t="str">
        <f>IFERROR(VLOOKUP(MID(DM$23,5,4)&amp;$A34,Lista_Ubigeo!$J:$K,2,0)," ")</f>
        <v xml:space="preserve"> </v>
      </c>
      <c r="DN34" s="12" t="str">
        <f>IFERROR(VLOOKUP(MID(DN$23,5,4)&amp;$A34,Lista_Ubigeo!$J:$K,2,0)," ")</f>
        <v xml:space="preserve"> </v>
      </c>
      <c r="DO34" s="12" t="str">
        <f>IFERROR(VLOOKUP(MID(DO$23,5,4)&amp;$A35,Lista_Ubigeo!$J:$K,2,0)," ")</f>
        <v xml:space="preserve"> </v>
      </c>
      <c r="DP34" s="12" t="str">
        <f>IFERROR(VLOOKUP(MID(DP$23,5,4)&amp;$A34,Lista_Ubigeo!$J:$K,2,0)," ")</f>
        <v xml:space="preserve"> </v>
      </c>
      <c r="DQ34" s="12" t="str">
        <f>IFERROR(VLOOKUP(MID(DQ$23,5,4)&amp;$A34,Lista_Ubigeo!$J:$K,2,0)," ")</f>
        <v>SANTIAGO DE CHALLAS</v>
      </c>
      <c r="DR34" s="12" t="str">
        <f>IFERROR(VLOOKUP(MID(DR$23,5,4)&amp;$A34,Lista_Ubigeo!$J:$K,2,0)," ")</f>
        <v xml:space="preserve"> </v>
      </c>
      <c r="DS34" s="12" t="str">
        <f>IFERROR(VLOOKUP(MID(DS$23,5,4)&amp;$A34,Lista_Ubigeo!$J:$K,2,0)," ")</f>
        <v xml:space="preserve"> </v>
      </c>
      <c r="DV34" s="12" t="str">
        <f>IFERROR(VLOOKUP(MID(DV$23,5,4)&amp;$A34,Lista_Ubigeo!$J:$K,2,0)," ")</f>
        <v>PICSI</v>
      </c>
      <c r="DW34" s="12" t="str">
        <f>IFERROR(VLOOKUP(MID(DW$23,5,4)&amp;$A34,Lista_Ubigeo!$J:$K,2,0)," ")</f>
        <v xml:space="preserve"> </v>
      </c>
      <c r="DX34" s="12" t="str">
        <f>IFERROR(VLOOKUP(MID(DX$23,5,4)&amp;$A34,Lista_Ubigeo!$J:$K,2,0)," ")</f>
        <v>SAN JOSE</v>
      </c>
      <c r="DY34" s="12" t="str">
        <f>IFERROR(VLOOKUP(MID(DY$23,5,4)&amp;$A34,Lista_Ubigeo!$J:$K,2,0)," ")</f>
        <v>EL AGUSTINO</v>
      </c>
      <c r="DZ34" s="12" t="str">
        <f>IFERROR(VLOOKUP(MID(DZ$23,5,4)&amp;$A34,Lista_Ubigeo!$J:$K,2,0)," ")</f>
        <v xml:space="preserve"> </v>
      </c>
      <c r="EA34" s="12" t="str">
        <f>IFERROR(VLOOKUP(MID(EA$23,5,4)&amp;$A34,Lista_Ubigeo!$J:$K,2,0)," ")</f>
        <v xml:space="preserve"> </v>
      </c>
      <c r="EB34" s="12" t="str">
        <f>IFERROR(VLOOKUP(MID(EB$23,5,4)&amp;$A34,Lista_Ubigeo!$J:$K,2,0)," ")</f>
        <v xml:space="preserve"> </v>
      </c>
      <c r="EC34" s="12" t="str">
        <f>IFERROR(VLOOKUP(MID(EC$23,5,4)&amp;$A34,Lista_Ubigeo!$J:$K,2,0)," ")</f>
        <v>PACARAN</v>
      </c>
      <c r="ED34" s="12" t="str">
        <f>IFERROR(VLOOKUP(MID(ED$23,5,4)&amp;$A34,Lista_Ubigeo!$J:$K,2,0)," ")</f>
        <v>SUMBILCA</v>
      </c>
      <c r="EE34" s="12" t="str">
        <f>IFERROR(VLOOKUP(MID(EE$23,5,4)&amp;$A34,Lista_Ubigeo!$J:$K,2,0)," ")</f>
        <v>LANGA</v>
      </c>
      <c r="EF34" s="12" t="str">
        <f>IFERROR(VLOOKUP(MID(EF$23,5,4)&amp;$A34,Lista_Ubigeo!$J:$K,2,0)," ")</f>
        <v>SAYAN</v>
      </c>
      <c r="EG34" s="12" t="str">
        <f>IFERROR(VLOOKUP(MID(EG$23,5,4)&amp;$A34,Lista_Ubigeo!$J:$K,2,0)," ")</f>
        <v xml:space="preserve"> </v>
      </c>
      <c r="EH34" s="12" t="str">
        <f>IFERROR(VLOOKUP(MID(EH$23,5,4)&amp;$A34,Lista_Ubigeo!$J:$K,2,0)," ")</f>
        <v>COLONIA</v>
      </c>
      <c r="EI34" s="12" t="str">
        <f>IFERROR(VLOOKUP(MID(EI$23,5,4)&amp;$A34,Lista_Ubigeo!$J:$K,2,0)," ")</f>
        <v xml:space="preserve"> </v>
      </c>
      <c r="EJ34" s="12" t="str">
        <f>IFERROR(VLOOKUP(MID(EJ$23,5,4)&amp;$A39,Lista_Ubigeo!$J:$K,2,0)," ")</f>
        <v xml:space="preserve"> </v>
      </c>
      <c r="EK34" s="12" t="str">
        <f>IFERROR(VLOOKUP(MID(EK$23,5,4)&amp;$A34,Lista_Ubigeo!$J:$K,2,0)," ")</f>
        <v xml:space="preserve"> </v>
      </c>
      <c r="EL34" s="12" t="str">
        <f>IFERROR(VLOOKUP(MID(EL$23,5,4)&amp;$A34,Lista_Ubigeo!$J:$K,2,0)," ")</f>
        <v xml:space="preserve"> </v>
      </c>
      <c r="EM34" s="12" t="str">
        <f>IFERROR(VLOOKUP(MID(EM$23,5,4)&amp;$A34,Lista_Ubigeo!$J:$K,2,0)," ")</f>
        <v>YAQUERANA</v>
      </c>
      <c r="EN34" s="12" t="str">
        <f>IFERROR(VLOOKUP(MID(EN$23,5,4)&amp;$A34,Lista_Ubigeo!$J:$K,2,0)," ")</f>
        <v xml:space="preserve"> </v>
      </c>
      <c r="EO34" s="12" t="str">
        <f>IFERROR(VLOOKUP(MID(EO$23,5,4)&amp;$A34,Lista_Ubigeo!$J:$K,2,0)," ")</f>
        <v xml:space="preserve"> </v>
      </c>
      <c r="EP34" s="12" t="str">
        <f>IFERROR(VLOOKUP(MID(EP$23,5,4)&amp;$A34,Lista_Ubigeo!$J:$K,2,0)," ")</f>
        <v xml:space="preserve"> </v>
      </c>
      <c r="EQ34" s="12" t="str">
        <f>IFERROR(VLOOKUP(MID(EQ$23,5,4)&amp;$A34,Lista_Ubigeo!$J:$K,2,0)," ")</f>
        <v xml:space="preserve"> </v>
      </c>
      <c r="ER34" s="12" t="str">
        <f>IFERROR(VLOOKUP(MID(ER$23,5,4)&amp;$A34,Lista_Ubigeo!$J:$K,2,0)," ")</f>
        <v xml:space="preserve"> </v>
      </c>
      <c r="ES34" s="12" t="str">
        <f>IFERROR(VLOOKUP(MID(ES$23,5,4)&amp;$A34,Lista_Ubigeo!$J:$K,2,0)," ")</f>
        <v xml:space="preserve"> </v>
      </c>
      <c r="ET34" s="12" t="str">
        <f>IFERROR(VLOOKUP(MID(ET$23,5,4)&amp;$A34,Lista_Ubigeo!$J:$K,2,0)," ")</f>
        <v xml:space="preserve"> </v>
      </c>
      <c r="EU34" s="12" t="str">
        <f>IFERROR(VLOOKUP(MID(EU$23,5,4)&amp;$A34,Lista_Ubigeo!$J:$K,2,0)," ")</f>
        <v>YUNGA</v>
      </c>
      <c r="EV34" s="12" t="str">
        <f>IFERROR(VLOOKUP(MID(EV$23,5,4)&amp;$A34,Lista_Ubigeo!$J:$K,2,0)," ")</f>
        <v xml:space="preserve"> </v>
      </c>
      <c r="EW34" s="12" t="str">
        <f>IFERROR(VLOOKUP(MID(EW$23,5,4)&amp;$A34,Lista_Ubigeo!$J:$K,2,0)," ")</f>
        <v>TINYAHUARCO</v>
      </c>
      <c r="EX34" s="12" t="str">
        <f>IFERROR(VLOOKUP(MID(EX$23,5,4)&amp;$A34,Lista_Ubigeo!$J:$K,2,0)," ")</f>
        <v xml:space="preserve"> </v>
      </c>
      <c r="EY34" s="12" t="str">
        <f>IFERROR(VLOOKUP(MID(EY$23,5,4)&amp;$A34,Lista_Ubigeo!$J:$K,2,0)," ")</f>
        <v xml:space="preserve"> </v>
      </c>
      <c r="EZ34" s="12" t="str">
        <f>IFERROR(VLOOKUP(MID(EZ$23,5,4)&amp;$A37,Lista_Ubigeo!$J:$K,2,0)," ")</f>
        <v>TAMBO GRANDE</v>
      </c>
      <c r="FA34" s="12" t="str">
        <f>IFERROR(VLOOKUP(MID(FA$23,5,4)&amp;$A34,Lista_Ubigeo!$J:$K,2,0)," ")</f>
        <v xml:space="preserve"> </v>
      </c>
      <c r="FB34" s="12" t="str">
        <f>IFERROR(VLOOKUP(MID(FB$23,5,4)&amp;$A34,Lista_Ubigeo!$J:$K,2,0)," ")</f>
        <v xml:space="preserve"> </v>
      </c>
      <c r="FC34" s="12" t="str">
        <f>IFERROR(VLOOKUP(MID(FC$23,5,4)&amp;$A34,Lista_Ubigeo!$J:$K,2,0)," ")</f>
        <v xml:space="preserve"> </v>
      </c>
      <c r="FD34" s="12" t="str">
        <f>IFERROR(VLOOKUP(MID(FD$23,5,4)&amp;$A34,Lista_Ubigeo!$J:$K,2,0)," ")</f>
        <v xml:space="preserve"> </v>
      </c>
      <c r="FE34" s="12" t="str">
        <f>IFERROR(VLOOKUP(MID(FE$23,5,4)&amp;$A34,Lista_Ubigeo!$J:$K,2,0)," ")</f>
        <v xml:space="preserve"> </v>
      </c>
      <c r="FF34" s="12" t="str">
        <f>IFERROR(VLOOKUP(MID(FF$23,5,4)&amp;$A34,Lista_Ubigeo!$J:$K,2,0)," ")</f>
        <v xml:space="preserve"> </v>
      </c>
      <c r="FG34" s="12" t="str">
        <f>IFERROR(VLOOKUP(MID(FG$23,5,4)&amp;$A34,Lista_Ubigeo!$J:$K,2,0)," ")</f>
        <v xml:space="preserve"> </v>
      </c>
      <c r="FH34" s="12" t="str">
        <f>IFERROR(VLOOKUP(MID(FH$23,5,4)&amp;$A34,Lista_Ubigeo!$J:$K,2,0)," ")</f>
        <v>PICHACANI</v>
      </c>
      <c r="FI34" s="12" t="str">
        <f>IFERROR(VLOOKUP(MID(FI$23,5,4)&amp;$A34,Lista_Ubigeo!$J:$K,2,0)," ")</f>
        <v>SAN ANTON</v>
      </c>
      <c r="FJ34" s="12" t="str">
        <f>IFERROR(VLOOKUP(MID(FJ$23,5,4)&amp;$A34,Lista_Ubigeo!$J:$K,2,0)," ")</f>
        <v xml:space="preserve"> </v>
      </c>
      <c r="FK34" s="12" t="str">
        <f>IFERROR(VLOOKUP(MID(FK$23,5,4)&amp;$A34,Lista_Ubigeo!$J:$K,2,0)," ")</f>
        <v xml:space="preserve"> </v>
      </c>
      <c r="FL34" s="12" t="str">
        <f>IFERROR(VLOOKUP(MID(FL$23,5,4)&amp;$A34,Lista_Ubigeo!$J:$K,2,0)," ")</f>
        <v xml:space="preserve"> </v>
      </c>
      <c r="FM34" s="12" t="str">
        <f>IFERROR(VLOOKUP(MID(FM$23,5,4)&amp;$A34,Lista_Ubigeo!$J:$K,2,0)," ")</f>
        <v xml:space="preserve"> </v>
      </c>
      <c r="FN34" s="12" t="str">
        <f>IFERROR(VLOOKUP(MID(FN$23,5,4)&amp;$A34,Lista_Ubigeo!$J:$K,2,0)," ")</f>
        <v xml:space="preserve"> </v>
      </c>
      <c r="FO34" s="12" t="str">
        <f>IFERROR(VLOOKUP(MID(FO$23,5,4)&amp;$A34,Lista_Ubigeo!$J:$K,2,0)," ")</f>
        <v xml:space="preserve"> </v>
      </c>
      <c r="FP34" s="12" t="str">
        <f>IFERROR(VLOOKUP(MID(FP$23,5,4)&amp;$A34,Lista_Ubigeo!$J:$K,2,0)," ")</f>
        <v xml:space="preserve"> </v>
      </c>
      <c r="FQ34" s="12" t="str">
        <f>IFERROR(VLOOKUP(MID(FQ$23,5,4)&amp;$A34,Lista_Ubigeo!$J:$K,2,0)," ")</f>
        <v xml:space="preserve"> </v>
      </c>
      <c r="FR34" s="12" t="str">
        <f>IFERROR(VLOOKUP(MID(FR$23,5,4)&amp;$A34,Lista_Ubigeo!$J:$K,2,0)," ")</f>
        <v xml:space="preserve"> </v>
      </c>
      <c r="FS34" s="12" t="str">
        <f>IFERROR(VLOOKUP(MID(FS$23,5,4)&amp;$A34,Lista_Ubigeo!$J:$K,2,0)," ")</f>
        <v xml:space="preserve"> </v>
      </c>
      <c r="FT34" s="12" t="str">
        <f>IFERROR(VLOOKUP(MID(FT$23,5,4)&amp;$A34,Lista_Ubigeo!$J:$K,2,0)," ")</f>
        <v xml:space="preserve"> </v>
      </c>
      <c r="FU34" s="12" t="str">
        <f>IFERROR(VLOOKUP(MID(FU$23,5,4)&amp;$A34,Lista_Ubigeo!$J:$K,2,0)," ")</f>
        <v xml:space="preserve"> </v>
      </c>
      <c r="FV34" s="12" t="str">
        <f>IFERROR(VLOOKUP(MID(FV$23,5,4)&amp;$A34,Lista_Ubigeo!$J:$K,2,0)," ")</f>
        <v xml:space="preserve"> </v>
      </c>
      <c r="FW34" s="12" t="str">
        <f>IFERROR(VLOOKUP(MID(FW$23,5,4)&amp;$A34,Lista_Ubigeo!$J:$K,2,0)," ")</f>
        <v xml:space="preserve"> </v>
      </c>
      <c r="FX34" s="12" t="str">
        <f>IFERROR(VLOOKUP(MID(FX$23,5,4)&amp;$A34,Lista_Ubigeo!$J:$K,2,0)," ")</f>
        <v xml:space="preserve"> </v>
      </c>
      <c r="FY34" s="12" t="str">
        <f>IFERROR(VLOOKUP(MID(FY$23,5,4)&amp;$A34,Lista_Ubigeo!$J:$K,2,0)," ")</f>
        <v>ZAPATERO</v>
      </c>
      <c r="FZ34" s="12" t="str">
        <f>IFERROR(VLOOKUP(MID(FZ$23,5,4)&amp;$A34,Lista_Ubigeo!$J:$K,2,0)," ")</f>
        <v xml:space="preserve"> </v>
      </c>
      <c r="GA34" s="12" t="str">
        <f>IFERROR(VLOOKUP(MID(GA$23,5,4)&amp;$A34,Lista_Ubigeo!$J:$K,2,0)," ")</f>
        <v xml:space="preserve"> </v>
      </c>
      <c r="GB34" s="12" t="str">
        <f>IFERROR(VLOOKUP(MID(GB$23,5,4)&amp;$A34,Lista_Ubigeo!$J:$K,2,0)," ")</f>
        <v xml:space="preserve"> </v>
      </c>
      <c r="GC34" s="12" t="str">
        <f>IFERROR(VLOOKUP(MID(GC$23,5,4)&amp;$A34,Lista_Ubigeo!$J:$K,2,0)," ")</f>
        <v>PAPAPLAYA</v>
      </c>
      <c r="GD34" s="12" t="str">
        <f>IFERROR(VLOOKUP(MID(GD$23,5,4)&amp;$A34,Lista_Ubigeo!$J:$K,2,0)," ")</f>
        <v xml:space="preserve"> </v>
      </c>
      <c r="GE34" s="12" t="str">
        <f>IFERROR(VLOOKUP(MID(GE$23,5,4)&amp;$A34,Lista_Ubigeo!$J:$K,2,0)," ")</f>
        <v>LA YARADA-LOS PALOS</v>
      </c>
      <c r="GF34" s="12" t="str">
        <f>IFERROR(VLOOKUP(MID(GF$23,5,4)&amp;$A34,Lista_Ubigeo!$J:$K,2,0)," ")</f>
        <v xml:space="preserve"> </v>
      </c>
      <c r="GG34" s="12" t="str">
        <f>IFERROR(VLOOKUP(MID(GG$23,5,4)&amp;$A34,Lista_Ubigeo!$J:$K,2,0)," ")</f>
        <v xml:space="preserve"> </v>
      </c>
      <c r="GH34" s="12" t="str">
        <f>IFERROR(VLOOKUP(MID(GH$23,5,4)&amp;$A34,Lista_Ubigeo!$J:$K,2,0)," ")</f>
        <v xml:space="preserve"> </v>
      </c>
      <c r="GI34" s="12" t="str">
        <f>IFERROR(VLOOKUP(MID(GI$23,5,4)&amp;$A34,Lista_Ubigeo!$J:$K,2,0)," ")</f>
        <v xml:space="preserve"> </v>
      </c>
      <c r="GJ34" s="12" t="str">
        <f>IFERROR(VLOOKUP(MID(GJ$23,5,4)&amp;$A34,Lista_Ubigeo!$J:$K,2,0)," ")</f>
        <v xml:space="preserve"> </v>
      </c>
      <c r="GK34" s="12" t="str">
        <f>IFERROR(VLOOKUP(MID(GK$23,5,4)&amp;$A34,Lista_Ubigeo!$J:$K,2,0)," ")</f>
        <v xml:space="preserve"> </v>
      </c>
      <c r="GL34" s="12" t="str">
        <f>IFERROR(VLOOKUP(MID(GL$23,5,4)&amp;$A34,Lista_Ubigeo!$J:$K,2,0)," ")</f>
        <v xml:space="preserve"> </v>
      </c>
      <c r="GM34" s="12" t="str">
        <f>IFERROR(VLOOKUP(MID(GM$23,5,4)&amp;$A34,Lista_Ubigeo!$J:$K,2,0)," ")</f>
        <v xml:space="preserve"> </v>
      </c>
      <c r="GN34" s="12" t="str">
        <f>IFERROR(VLOOKUP(MID(GN$23,5,4)&amp;$A34,Lista_Ubigeo!$J:$K,2,0)," ")</f>
        <v xml:space="preserve"> </v>
      </c>
      <c r="GO34" s="12" t="str">
        <f>IFERROR(VLOOKUP(MID(GO$23,5,4)&amp;$A34,Lista_Ubigeo!$J:$K,2,0)," ")</f>
        <v xml:space="preserve"> </v>
      </c>
      <c r="GP34" s="12" t="str">
        <f>IFERROR(VLOOKUP(MID(GP$23,5,4)&amp;$A34,Lista_Ubigeo!$J:$K,2,0)," ")</f>
        <v>SAN ANTON</v>
      </c>
    </row>
    <row r="35" spans="1:198" x14ac:dyDescent="0.2">
      <c r="A35" s="11" t="s">
        <v>454</v>
      </c>
      <c r="B35" s="12" t="str">
        <f>IFERROR(VLOOKUP(MID(B$23,5,4)&amp;$A35,Lista_Ubigeo!$J:$K,2,0)," ")</f>
        <v>MAGDALENA</v>
      </c>
      <c r="C35" s="12" t="str">
        <f>IFERROR(VLOOKUP(MID(C$23,5,4)&amp;$A35,Lista_Ubigeo!$J:$K,2,0)," ")</f>
        <v xml:space="preserve"> </v>
      </c>
      <c r="D35" s="12" t="str">
        <f>IFERROR(VLOOKUP(MID(D$23,5,4)&amp;$A35,Lista_Ubigeo!$J:$K,2,0)," ")</f>
        <v>YAMBRASBAMBA</v>
      </c>
      <c r="E35" s="12" t="str">
        <f>IFERROR(VLOOKUP(MID(E$23,5,4)&amp;$A35,Lista_Ubigeo!$J:$K,2,0)," ")</f>
        <v xml:space="preserve"> </v>
      </c>
      <c r="F35" s="12" t="str">
        <f>IFERROR(VLOOKUP(MID(F$23,5,4)&amp;$A35,Lista_Ubigeo!$J:$K,2,0)," ")</f>
        <v>OCALLI</v>
      </c>
      <c r="G35" s="12" t="str">
        <f>IFERROR(VLOOKUP(MID(G$23,5,4)&amp;$A35,Lista_Ubigeo!$J:$K,2,0)," ")</f>
        <v>VISTA ALEGRE</v>
      </c>
      <c r="H35" s="12" t="str">
        <f>IFERROR(VLOOKUP(MID(H$23,5,4)&amp;$A35,Lista_Ubigeo!$J:$K,2,0)," ")</f>
        <v xml:space="preserve"> </v>
      </c>
      <c r="I35" s="12" t="str">
        <f>IFERROR(VLOOKUP(MID(I$23,5,4)&amp;$A35,Lista_Ubigeo!$J:$K,2,0)," ")</f>
        <v>TARICA</v>
      </c>
      <c r="J35" s="12" t="str">
        <f>IFERROR(VLOOKUP(MID(J$23,5,4)&amp;$A35,Lista_Ubigeo!$J:$K,2,0)," ")</f>
        <v xml:space="preserve"> </v>
      </c>
      <c r="K35" s="12" t="str">
        <f>IFERROR(VLOOKUP(MID(K$23,5,4)&amp;$A35,Lista_Ubigeo!$J:$K,2,0)," ")</f>
        <v xml:space="preserve"> </v>
      </c>
      <c r="L35" s="12" t="str">
        <f>IFERROR(VLOOKUP(MID(L$23,5,4)&amp;$A35,Lista_Ubigeo!$J:$K,2,0)," ")</f>
        <v xml:space="preserve"> </v>
      </c>
      <c r="M35" s="12" t="str">
        <f>IFERROR(VLOOKUP(MID(M$23,5,4)&amp;$A35,Lista_Ubigeo!$J:$K,2,0)," ")</f>
        <v>MANGAS</v>
      </c>
      <c r="N35" s="12" t="str">
        <f>IFERROR(VLOOKUP(MID(N$23,5,4)&amp;$A35,Lista_Ubigeo!$J:$K,2,0)," ")</f>
        <v xml:space="preserve"> </v>
      </c>
      <c r="O35" s="12" t="str">
        <f>IFERROR(VLOOKUP(MID(O$23,5,4)&amp;$A35,Lista_Ubigeo!$J:$K,2,0)," ")</f>
        <v xml:space="preserve"> </v>
      </c>
      <c r="P35" s="12" t="str">
        <f>IFERROR(VLOOKUP(MID(P$23,5,4)&amp;$A35,Lista_Ubigeo!$J:$K,2,0)," ")</f>
        <v xml:space="preserve"> </v>
      </c>
      <c r="Q35" s="12" t="str">
        <f>IFERROR(VLOOKUP(MID(Q$23,5,4)&amp;$A35,Lista_Ubigeo!$J:$K,2,0)," ")</f>
        <v xml:space="preserve"> </v>
      </c>
      <c r="R35" s="12" t="str">
        <f>IFERROR(VLOOKUP(MID(R$23,5,4)&amp;$A35,Lista_Ubigeo!$J:$K,2,0)," ")</f>
        <v>RAHUAPAMPA</v>
      </c>
      <c r="S35" s="12" t="str">
        <f>IFERROR(VLOOKUP(MID(S$23,5,4)&amp;$A35,Lista_Ubigeo!$J:$K,2,0)," ")</f>
        <v xml:space="preserve"> </v>
      </c>
      <c r="T35" s="12" t="str">
        <f>IFERROR(VLOOKUP(MID(T$23,5,4)&amp;$A35,Lista_Ubigeo!$J:$K,2,0)," ")</f>
        <v xml:space="preserve"> </v>
      </c>
      <c r="U35" s="12" t="str">
        <f>IFERROR(VLOOKUP(MID(U$23,5,4)&amp;$A35,Lista_Ubigeo!$J:$K,2,0)," ")</f>
        <v xml:space="preserve"> </v>
      </c>
      <c r="V35" s="12" t="str">
        <f>IFERROR(VLOOKUP(MID(V$23,5,4)&amp;$A35,Lista_Ubigeo!$J:$K,2,0)," ")</f>
        <v xml:space="preserve"> </v>
      </c>
      <c r="W35" s="12" t="str">
        <f>IFERROR(VLOOKUP(MID(W$23,5,4)&amp;$A35,Lista_Ubigeo!$J:$K,2,0)," ")</f>
        <v xml:space="preserve"> </v>
      </c>
      <c r="X35" s="12" t="str">
        <f>IFERROR(VLOOKUP(MID(X$23,5,4)&amp;$A35,Lista_Ubigeo!$J:$K,2,0)," ")</f>
        <v xml:space="preserve"> </v>
      </c>
      <c r="Y35" s="12" t="str">
        <f>IFERROR(VLOOKUP(MID(Y$23,5,4)&amp;$A35,Lista_Ubigeo!$J:$K,2,0)," ")</f>
        <v xml:space="preserve"> </v>
      </c>
      <c r="Z35" s="12" t="str">
        <f>IFERROR(VLOOKUP(MID(Z$23,5,4)&amp;$A35,Lista_Ubigeo!$J:$K,2,0)," ")</f>
        <v xml:space="preserve"> </v>
      </c>
      <c r="AA35" s="12" t="str">
        <f>IFERROR(VLOOKUP(MID(AA$23,5,4)&amp;$A35,Lista_Ubigeo!$J:$K,2,0)," ")</f>
        <v xml:space="preserve"> </v>
      </c>
      <c r="AB35" s="12" t="str">
        <f>IFERROR(VLOOKUP(MID(AB$23,5,4)&amp;$A35,Lista_Ubigeo!$J:$K,2,0)," ")</f>
        <v xml:space="preserve"> </v>
      </c>
      <c r="AC35" s="12" t="str">
        <f>IFERROR(VLOOKUP(MID(AC$23,5,4)&amp;$A35,Lista_Ubigeo!$J:$K,2,0)," ")</f>
        <v xml:space="preserve"> </v>
      </c>
      <c r="AD35" s="12" t="str">
        <f>IFERROR(VLOOKUP(MID(AD$23,5,4)&amp;$A35,Lista_Ubigeo!$J:$K,2,0)," ")</f>
        <v>SAN ANTONIO DE CACHI</v>
      </c>
      <c r="AE35" s="12" t="str">
        <f>IFERROR(VLOOKUP(MID(AE$23,5,4)&amp;$A35,Lista_Ubigeo!$J:$K,2,0)," ")</f>
        <v xml:space="preserve"> </v>
      </c>
      <c r="AF35" s="12" t="str">
        <f>IFERROR(VLOOKUP(MID(AF$23,5,4)&amp;$A35,Lista_Ubigeo!$J:$K,2,0)," ")</f>
        <v>SAÑAYCA</v>
      </c>
      <c r="AG35" s="12" t="str">
        <f>IFERROR(VLOOKUP(MID(AG$23,5,4)&amp;$A35,Lista_Ubigeo!$J:$K,2,0)," ")</f>
        <v xml:space="preserve"> </v>
      </c>
      <c r="AH35" s="12" t="str">
        <f>IFERROR(VLOOKUP(MID(AH$23,5,4)&amp;$A35,Lista_Ubigeo!$J:$K,2,0)," ")</f>
        <v xml:space="preserve"> </v>
      </c>
      <c r="AI35" s="12" t="str">
        <f>IFERROR(VLOOKUP(MID(AI$23,5,4)&amp;$A35,Lista_Ubigeo!$J:$K,2,0)," ")</f>
        <v>VILCABAMBA</v>
      </c>
      <c r="AJ35" s="12" t="str">
        <f>IFERROR(VLOOKUP(MID(AJ$23,5,4)&amp;$A35,Lista_Ubigeo!$J:$K,2,0)," ")</f>
        <v>PAUCARPATA</v>
      </c>
      <c r="AK35" s="12" t="str">
        <f>IFERROR(VLOOKUP(MID(AK$23,5,4)&amp;$A35,Lista_Ubigeo!$J:$K,2,0)," ")</f>
        <v xml:space="preserve"> </v>
      </c>
      <c r="AL35" s="12" t="str">
        <f>IFERROR(VLOOKUP(MID(AL$23,5,4)&amp;$A35,Lista_Ubigeo!$J:$K,2,0)," ")</f>
        <v>QUICACHA</v>
      </c>
      <c r="AM35" s="12" t="str">
        <f>IFERROR(VLOOKUP(MID(AM$23,5,4)&amp;$A35,Lista_Ubigeo!$J:$K,2,0)," ")</f>
        <v>UÑON</v>
      </c>
      <c r="AN35" s="12" t="str">
        <f>IFERROR(VLOOKUP(MID(AN$23,5,4)&amp;$A35,Lista_Ubigeo!$J:$K,2,0)," ")</f>
        <v>MACA</v>
      </c>
      <c r="AO35" s="12" t="str">
        <f>IFERROR(VLOOKUP(MID(AO$23,5,4)&amp;$A35,Lista_Ubigeo!$J:$K,2,0)," ")</f>
        <v xml:space="preserve"> </v>
      </c>
      <c r="AP35" s="12" t="str">
        <f>IFERROR(VLOOKUP(MID(AP$23,5,4)&amp;$A35,Lista_Ubigeo!$J:$K,2,0)," ")</f>
        <v xml:space="preserve"> </v>
      </c>
      <c r="AQ35" s="12" t="str">
        <f>IFERROR(VLOOKUP(MID(AQ$23,4,4)&amp;$A35,Lista_Ubigeo!$J:$K,2,0)," ")</f>
        <v xml:space="preserve"> </v>
      </c>
      <c r="AR35" s="12" t="str">
        <f>IFERROR(VLOOKUP(MID(AR$23,5,4)&amp;$A35,Lista_Ubigeo!$J:$K,2,0)," ")</f>
        <v>SOCOS</v>
      </c>
      <c r="AS35" s="12" t="str">
        <f>IFERROR(VLOOKUP(MID(AS$23,5,4)&amp;$A35,Lista_Ubigeo!$J:$K,2,0)," ")</f>
        <v xml:space="preserve"> </v>
      </c>
      <c r="AT35" s="12" t="str">
        <f>IFERROR(VLOOKUP(MID(AT$23,5,4)&amp;$A35,Lista_Ubigeo!$J:$K,2,0)," ")</f>
        <v xml:space="preserve"> </v>
      </c>
      <c r="AU35" s="12" t="str">
        <f>IFERROR(VLOOKUP(MID(AU$23,5,4)&amp;$A35,Lista_Ubigeo!$J:$K,2,0)," ")</f>
        <v>CHACA</v>
      </c>
      <c r="AV35" s="12" t="str">
        <f>IFERROR(VLOOKUP(MID(AV$23,5,4)&amp;$A35,Lista_Ubigeo!$J:$K,2,0)," ")</f>
        <v xml:space="preserve"> </v>
      </c>
      <c r="AW35" s="12" t="str">
        <f>IFERROR(VLOOKUP(MID(AW$23,5,4)&amp;$A35,Lista_Ubigeo!$J:$K,2,0)," ")</f>
        <v>OCAÑA</v>
      </c>
      <c r="AX35" s="12" t="str">
        <f>IFERROR(VLOOKUP(MID(AX$23,5,4)&amp;$A35,Lista_Ubigeo!$J:$K,2,0)," ")</f>
        <v xml:space="preserve"> </v>
      </c>
      <c r="AY35" s="12" t="str">
        <f>IFERROR(VLOOKUP(MID(AY$23,5,4)&amp;$A35,Lista_Ubigeo!$J:$K,2,0)," ")</f>
        <v xml:space="preserve"> </v>
      </c>
      <c r="AZ35" s="12" t="str">
        <f>IFERROR(VLOOKUP(MID(AZ$23,5,4)&amp;$A35,Lista_Ubigeo!$J:$K,2,0)," ")</f>
        <v xml:space="preserve"> </v>
      </c>
      <c r="BA35" s="12" t="str">
        <f>IFERROR(VLOOKUP(MID(BA$23,5,4)&amp;$A35,Lista_Ubigeo!$J:$K,2,0)," ")</f>
        <v>VILCANCHOS</v>
      </c>
      <c r="BB35" s="12" t="str">
        <f>IFERROR(VLOOKUP(MID(BB$23,5,4)&amp;$A35,Lista_Ubigeo!$J:$K,2,0)," ")</f>
        <v xml:space="preserve"> </v>
      </c>
      <c r="BC35" s="12" t="str">
        <f>IFERROR(VLOOKUP(MID(BC$23,5,4)&amp;$A35,Lista_Ubigeo!$J:$K,2,0)," ")</f>
        <v>SAN JUAN</v>
      </c>
      <c r="BD35" s="12" t="str">
        <f>IFERROR(VLOOKUP(MID(BD$23,5,4)&amp;$A35,Lista_Ubigeo!$J:$K,2,0)," ")</f>
        <v xml:space="preserve"> </v>
      </c>
      <c r="BE35" s="12" t="str">
        <f>IFERROR(VLOOKUP(MID(BE$23,5,4)&amp;$A35,Lista_Ubigeo!$J:$K,2,0)," ")</f>
        <v>LA LIBERTAD DE PALLAN</v>
      </c>
      <c r="BF35" s="12" t="str">
        <f>IFERROR(VLOOKUP(MID(BF$23,5,4)&amp;$A35,Lista_Ubigeo!$J:$K,2,0)," ")</f>
        <v>MIRACOSTA</v>
      </c>
      <c r="BG35" s="12" t="str">
        <f>IFERROR(VLOOKUP(MID(BG$23,5,4)&amp;$A35,Lista_Ubigeo!$J:$K,2,0)," ")</f>
        <v xml:space="preserve"> </v>
      </c>
      <c r="BH35" s="12" t="str">
        <f>IFERROR(VLOOKUP(MID(BH$23,5,4)&amp;$A35,Lista_Ubigeo!$J:$K,2,0)," ")</f>
        <v>SANTO DOMINGO DE LA CAPILLA</v>
      </c>
      <c r="BI35" s="12" t="str">
        <f>IFERROR(VLOOKUP(MID(BI$23,5,4)&amp;$A35,Lista_Ubigeo!$J:$K,2,0)," ")</f>
        <v xml:space="preserve"> </v>
      </c>
      <c r="BJ35" s="12" t="str">
        <f>IFERROR(VLOOKUP(MID(BJ$23,5,4)&amp;$A35,Lista_Ubigeo!$J:$K,2,0)," ")</f>
        <v>SANTA ROSA</v>
      </c>
      <c r="BK35" s="12" t="str">
        <f>IFERROR(VLOOKUP(MID(BK$23,5,4)&amp;$A35,Lista_Ubigeo!$J:$K,2,0)," ")</f>
        <v xml:space="preserve"> </v>
      </c>
      <c r="BL35" s="12" t="str">
        <f>IFERROR(VLOOKUP(MID(BL$23,5,4)&amp;$A35,Lista_Ubigeo!$J:$K,2,0)," ")</f>
        <v xml:space="preserve"> </v>
      </c>
      <c r="BM35" s="12" t="str">
        <f>IFERROR(VLOOKUP(MID(BM$23,5,4)&amp;$A35,Lista_Ubigeo!$J:$K,2,0)," ")</f>
        <v>TONGOD</v>
      </c>
      <c r="BN35" s="12" t="str">
        <f>IFERROR(VLOOKUP(MID(BN$23,5,4)&amp;$A35,Lista_Ubigeo!$J:$K,2,0)," ")</f>
        <v xml:space="preserve"> </v>
      </c>
      <c r="BO35" s="12" t="str">
        <f>IFERROR(VLOOKUP(MID(BO$23,5,4)&amp;$A35,Lista_Ubigeo!$J:$K,2,0)," ")</f>
        <v xml:space="preserve"> </v>
      </c>
      <c r="BP35" s="12" t="str">
        <f>IFERROR(VLOOKUP(MID(BP$23,5,4)&amp;$A35,Lista_Ubigeo!$J:$K,2,0)," ")</f>
        <v xml:space="preserve"> </v>
      </c>
      <c r="BQ35" s="12" t="str">
        <f>IFERROR(VLOOKUP(MID(BQ$23,5,4)&amp;$A35,Lista_Ubigeo!$J:$K,2,0)," ")</f>
        <v xml:space="preserve"> </v>
      </c>
      <c r="BR35" s="12" t="str">
        <f>IFERROR(VLOOKUP(MID(BR$23,5,4)&amp;$A35,Lista_Ubigeo!$J:$K,2,0)," ")</f>
        <v xml:space="preserve"> </v>
      </c>
      <c r="BS35" s="12" t="str">
        <f>IFERROR(VLOOKUP(MID(BS$23,5,4)&amp;$A35,Lista_Ubigeo!$J:$K,2,0)," ")</f>
        <v xml:space="preserve"> </v>
      </c>
      <c r="BT35" s="12" t="str">
        <f>IFERROR(VLOOKUP(MID(BT$23,5,4)&amp;$A35,Lista_Ubigeo!$J:$K,2,0)," ")</f>
        <v xml:space="preserve"> </v>
      </c>
      <c r="BU35" s="12" t="str">
        <f>IFERROR(VLOOKUP(MID(BU$23,5,4)&amp;$A35,Lista_Ubigeo!$J:$K,2,0)," ")</f>
        <v xml:space="preserve"> </v>
      </c>
      <c r="BV35" s="12" t="str">
        <f>IFERROR(VLOOKUP(MID(BV$23,5,4)&amp;$A35,Lista_Ubigeo!$J:$K,2,0)," ")</f>
        <v xml:space="preserve"> </v>
      </c>
      <c r="BW35" s="12" t="str">
        <f>IFERROR(VLOOKUP(MID(BW$23,5,4)&amp;$A35,Lista_Ubigeo!$J:$K,2,0)," ")</f>
        <v xml:space="preserve"> </v>
      </c>
      <c r="BX35" s="12" t="str">
        <f>IFERROR(VLOOKUP(MID(BX$23,5,4)&amp;$A35,Lista_Ubigeo!$J:$K,2,0)," ")</f>
        <v xml:space="preserve"> </v>
      </c>
      <c r="BY35" s="12" t="str">
        <f>IFERROR(VLOOKUP(MID(BY$23,4,4)&amp;$A35,Lista_Ubigeo!$J:$K,2,0)," ")</f>
        <v>VILLA VIRGEN</v>
      </c>
      <c r="BZ35" s="12" t="str">
        <f>IFERROR(VLOOKUP(MID(BZ$23,5,4)&amp;$A35,Lista_Ubigeo!$J:$K,2,0)," ")</f>
        <v xml:space="preserve"> </v>
      </c>
      <c r="CA35" s="12" t="str">
        <f>IFERROR(VLOOKUP(MID(CA$23,5,4)&amp;$A35,Lista_Ubigeo!$J:$K,2,0)," ")</f>
        <v xml:space="preserve"> </v>
      </c>
      <c r="CB35" s="12" t="str">
        <f>IFERROR(VLOOKUP(MID(CB$23,5,4)&amp;$A35,Lista_Ubigeo!$J:$K,2,0)," ")</f>
        <v>QUIQUIJANA</v>
      </c>
      <c r="CC35" s="12" t="str">
        <f>IFERROR(VLOOKUP(MID(CC$23,5,4)&amp;$A35,Lista_Ubigeo!$J:$K,2,0)," ")</f>
        <v xml:space="preserve"> </v>
      </c>
      <c r="CD35" s="12" t="str">
        <f>IFERROR(VLOOKUP(MID(CD$23,5,4)&amp;$A35,Lista_Ubigeo!$J:$K,2,0)," ")</f>
        <v>MOYA</v>
      </c>
      <c r="CE35" s="12" t="str">
        <f>IFERROR(VLOOKUP(MID(CE$23,5,4)&amp;$A35,Lista_Ubigeo!$J:$K,2,0)," ")</f>
        <v xml:space="preserve"> </v>
      </c>
      <c r="CF35" s="12" t="str">
        <f>IFERROR(VLOOKUP(MID(CF$23,5,4)&amp;$A35,Lista_Ubigeo!$J:$K,2,0)," ")</f>
        <v>SECCLLA</v>
      </c>
      <c r="CG35" s="12" t="str">
        <f>IFERROR(VLOOKUP(MID(CG$23,5,4)&amp;$A35,Lista_Ubigeo!$J:$K,2,0)," ")</f>
        <v>TANTARA</v>
      </c>
      <c r="CH35" s="12" t="str">
        <f>IFERROR(VLOOKUP(MID(CH$23,5,4)&amp;$A35,Lista_Ubigeo!$J:$K,2,0)," ")</f>
        <v xml:space="preserve"> </v>
      </c>
      <c r="CI35" s="12" t="str">
        <f>IFERROR(VLOOKUP(MID(CI$23,5,4)&amp;$A35,Lista_Ubigeo!$J:$K,2,0)," ")</f>
        <v>SAN ISIDRO</v>
      </c>
      <c r="CJ35" s="12" t="str">
        <f>IFERROR(VLOOKUP(MID(CJ$23,5,4)&amp;$A35,Lista_Ubigeo!$J:$K,2,0)," ")</f>
        <v xml:space="preserve"> </v>
      </c>
      <c r="CK35" s="12" t="str">
        <f>IFERROR(VLOOKUP(MID(CK$23,5,4)&amp;$A35,Lista_Ubigeo!$J:$K,2,0)," ")</f>
        <v>YACUS</v>
      </c>
      <c r="CL35" s="12" t="str">
        <f>IFERROR(VLOOKUP(MID(CL$23,5,4)&amp;$A35,Lista_Ubigeo!$J:$K,2,0)," ")</f>
        <v xml:space="preserve"> </v>
      </c>
      <c r="CM35" s="12" t="str">
        <f>IFERROR(VLOOKUP(MID(CM$23,5,4)&amp;$A46,Lista_Ubigeo!$J:$K,2,0)," ")</f>
        <v>YANAS</v>
      </c>
      <c r="CN35" s="12" t="str">
        <f>IFERROR(VLOOKUP(MID(CN$23,5,4)&amp;$A35,Lista_Ubigeo!$J:$K,2,0)," ")</f>
        <v xml:space="preserve"> </v>
      </c>
      <c r="CO35" s="12" t="str">
        <f>IFERROR(VLOOKUP(MID(CO$23,5,4)&amp;$A35,Lista_Ubigeo!$J:$K,2,0)," ")</f>
        <v xml:space="preserve"> </v>
      </c>
      <c r="CP35" s="12" t="str">
        <f>IFERROR(VLOOKUP(MID(CP$23,5,4)&amp;$A35,Lista_Ubigeo!$J:$K,2,0)," ")</f>
        <v xml:space="preserve"> </v>
      </c>
      <c r="CQ35" s="12" t="str">
        <f>IFERROR(VLOOKUP(MID(CQ$23,5,4)&amp;$A35,Lista_Ubigeo!$J:$K,2,0)," ")</f>
        <v xml:space="preserve"> </v>
      </c>
      <c r="CR35" s="12" t="str">
        <f>IFERROR(VLOOKUP(MID(CR$23,5,4)&amp;$A35,Lista_Ubigeo!$J:$K,2,0)," ")</f>
        <v xml:space="preserve"> </v>
      </c>
      <c r="CS35" s="12" t="str">
        <f>IFERROR(VLOOKUP(MID(CS$23,5,4)&amp;$A35,Lista_Ubigeo!$J:$K,2,0)," ")</f>
        <v xml:space="preserve"> </v>
      </c>
      <c r="CT35" s="12" t="str">
        <f>IFERROR(VLOOKUP(MID(CT$23,5,4)&amp;$A35,Lista_Ubigeo!$J:$K,2,0)," ")</f>
        <v xml:space="preserve"> </v>
      </c>
      <c r="CU35" s="12" t="str">
        <f>IFERROR(VLOOKUP(MID(CU$23,5,4)&amp;$A35,Lista_Ubigeo!$J:$K,2,0)," ")</f>
        <v xml:space="preserve"> </v>
      </c>
      <c r="CV35" s="12" t="str">
        <f>IFERROR(VLOOKUP(MID(CV$23,5,4)&amp;$A35,Lista_Ubigeo!$J:$K,2,0)," ")</f>
        <v>SUBTANJALLA</v>
      </c>
      <c r="CW35" s="12" t="str">
        <f>IFERROR(VLOOKUP(MID(CW$23,5,4)&amp;$A35,Lista_Ubigeo!$J:$K,2,0)," ")</f>
        <v xml:space="preserve"> </v>
      </c>
      <c r="CX35" s="12" t="str">
        <f>IFERROR(VLOOKUP(MID(CX$23,5,4)&amp;$A35,Lista_Ubigeo!$J:$K,2,0)," ")</f>
        <v xml:space="preserve"> </v>
      </c>
      <c r="CY35" s="12" t="str">
        <f>IFERROR(VLOOKUP(MID(CY$23,5,4)&amp;$A35,Lista_Ubigeo!$J:$K,2,0)," ")</f>
        <v xml:space="preserve"> </v>
      </c>
      <c r="CZ35" s="12" t="str">
        <f>IFERROR(VLOOKUP(MID(CZ$23,5,4)&amp;$A35,Lista_Ubigeo!$J:$K,2,0)," ")</f>
        <v xml:space="preserve"> </v>
      </c>
      <c r="DA35" s="12" t="str">
        <f>IFERROR(VLOOKUP(MID(DA$23,5,4)&amp;$A35,Lista_Ubigeo!$J:$K,2,0)," ")</f>
        <v>COLCA</v>
      </c>
      <c r="DB35" s="12" t="str">
        <f>IFERROR(VLOOKUP(MID(DB$23,5,4)&amp;$A35,Lista_Ubigeo!$J:$K,2,0)," ")</f>
        <v>NUEVE DE JULIO</v>
      </c>
      <c r="DC35" s="12" t="str">
        <f>IFERROR(VLOOKUP(MID(DC$23,5,4)&amp;$A35,Lista_Ubigeo!$J:$K,2,0)," ")</f>
        <v xml:space="preserve"> </v>
      </c>
      <c r="DD35" s="12" t="str">
        <f>IFERROR(VLOOKUP(MID(DD$23,5,4)&amp;$A35,Lista_Ubigeo!$J:$K,2,0)," ")</f>
        <v>JULCAN</v>
      </c>
      <c r="DE35" s="12" t="str">
        <f>IFERROR(VLOOKUP(MID(DE$23,5,4)&amp;$A35,Lista_Ubigeo!$J:$K,2,0)," ")</f>
        <v xml:space="preserve"> </v>
      </c>
      <c r="DF35" s="12" t="str">
        <f>IFERROR(VLOOKUP(MID(DF$23,5,4)&amp;$A35,Lista_Ubigeo!$J:$K,2,0)," ")</f>
        <v xml:space="preserve"> </v>
      </c>
      <c r="DG35" s="12" t="str">
        <f>IFERROR(VLOOKUP(MID(DG$23,5,4)&amp;$A35,Lista_Ubigeo!$J:$K,2,0)," ")</f>
        <v xml:space="preserve"> </v>
      </c>
      <c r="DH35" s="12" t="str">
        <f>IFERROR(VLOOKUP(MID(DH$23,5,4)&amp;$A35,Lista_Ubigeo!$J:$K,2,0)," ")</f>
        <v xml:space="preserve"> </v>
      </c>
      <c r="DI35" s="12" t="str">
        <f>IFERROR(VLOOKUP(MID(DI$23,5,4)&amp;$A35,Lista_Ubigeo!$J:$K,2,0)," ")</f>
        <v xml:space="preserve"> </v>
      </c>
      <c r="DJ35" s="12" t="str">
        <f>IFERROR(VLOOKUP(MID(DJ$23,5,4)&amp;$A35,Lista_Ubigeo!$J:$K,2,0)," ")</f>
        <v xml:space="preserve"> </v>
      </c>
      <c r="DK35" s="12" t="str">
        <f>IFERROR(VLOOKUP(MID(DK$23,5,4)&amp;$A35,Lista_Ubigeo!$J:$K,2,0)," ")</f>
        <v xml:space="preserve"> </v>
      </c>
      <c r="DL35" s="12" t="str">
        <f>IFERROR(VLOOKUP(MID(DL$23,5,4)&amp;$A35,Lista_Ubigeo!$J:$K,2,0)," ")</f>
        <v xml:space="preserve"> </v>
      </c>
      <c r="DM35" s="12" t="str">
        <f>IFERROR(VLOOKUP(MID(DM$23,5,4)&amp;$A35,Lista_Ubigeo!$J:$K,2,0)," ")</f>
        <v xml:space="preserve"> </v>
      </c>
      <c r="DN35" s="12" t="str">
        <f>IFERROR(VLOOKUP(MID(DN$23,5,4)&amp;$A35,Lista_Ubigeo!$J:$K,2,0)," ")</f>
        <v xml:space="preserve"> </v>
      </c>
      <c r="DO35" s="12" t="str">
        <f>IFERROR(VLOOKUP(MID(DO$23,5,4)&amp;$A36,Lista_Ubigeo!$J:$K,2,0)," ")</f>
        <v>SINSICAP</v>
      </c>
      <c r="DP35" s="12" t="str">
        <f>IFERROR(VLOOKUP(MID(DP$23,5,4)&amp;$A35,Lista_Ubigeo!$J:$K,2,0)," ")</f>
        <v xml:space="preserve"> </v>
      </c>
      <c r="DQ35" s="12" t="str">
        <f>IFERROR(VLOOKUP(MID(DQ$23,5,4)&amp;$A35,Lista_Ubigeo!$J:$K,2,0)," ")</f>
        <v>TAURIJA</v>
      </c>
      <c r="DR35" s="12" t="str">
        <f>IFERROR(VLOOKUP(MID(DR$23,5,4)&amp;$A35,Lista_Ubigeo!$J:$K,2,0)," ")</f>
        <v xml:space="preserve"> </v>
      </c>
      <c r="DS35" s="12" t="str">
        <f>IFERROR(VLOOKUP(MID(DS$23,5,4)&amp;$A35,Lista_Ubigeo!$J:$K,2,0)," ")</f>
        <v xml:space="preserve"> </v>
      </c>
      <c r="DV35" s="12" t="str">
        <f>IFERROR(VLOOKUP(MID(DV$23,5,4)&amp;$A35,Lista_Ubigeo!$J:$K,2,0)," ")</f>
        <v>PIMENTEL</v>
      </c>
      <c r="DW35" s="12" t="str">
        <f>IFERROR(VLOOKUP(MID(DW$23,5,4)&amp;$A35,Lista_Ubigeo!$J:$K,2,0)," ")</f>
        <v xml:space="preserve"> </v>
      </c>
      <c r="DX35" s="12" t="str">
        <f>IFERROR(VLOOKUP(MID(DX$23,5,4)&amp;$A35,Lista_Ubigeo!$J:$K,2,0)," ")</f>
        <v>TUCUME</v>
      </c>
      <c r="DY35" s="12" t="str">
        <f>IFERROR(VLOOKUP(MID(DY$23,5,4)&amp;$A35,Lista_Ubigeo!$J:$K,2,0)," ")</f>
        <v>INDEPENDENCIA</v>
      </c>
      <c r="DZ35" s="12" t="str">
        <f>IFERROR(VLOOKUP(MID(DZ$23,5,4)&amp;$A35,Lista_Ubigeo!$J:$K,2,0)," ")</f>
        <v xml:space="preserve"> </v>
      </c>
      <c r="EA35" s="12" t="str">
        <f>IFERROR(VLOOKUP(MID(EA$23,5,4)&amp;$A35,Lista_Ubigeo!$J:$K,2,0)," ")</f>
        <v xml:space="preserve"> </v>
      </c>
      <c r="EB35" s="12" t="str">
        <f>IFERROR(VLOOKUP(MID(EB$23,5,4)&amp;$A35,Lista_Ubigeo!$J:$K,2,0)," ")</f>
        <v xml:space="preserve"> </v>
      </c>
      <c r="EC35" s="12" t="str">
        <f>IFERROR(VLOOKUP(MID(EC$23,5,4)&amp;$A35,Lista_Ubigeo!$J:$K,2,0)," ")</f>
        <v>QUILMANA</v>
      </c>
      <c r="ED35" s="12" t="str">
        <f>IFERROR(VLOOKUP(MID(ED$23,5,4)&amp;$A35,Lista_Ubigeo!$J:$K,2,0)," ")</f>
        <v>VEINTISIETE DE NOVIEMBRE</v>
      </c>
      <c r="EE35" s="12" t="str">
        <f>IFERROR(VLOOKUP(MID(EE$23,5,4)&amp;$A35,Lista_Ubigeo!$J:$K,2,0)," ")</f>
        <v>LARAOS</v>
      </c>
      <c r="EF35" s="12" t="str">
        <f>IFERROR(VLOOKUP(MID(EF$23,5,4)&amp;$A35,Lista_Ubigeo!$J:$K,2,0)," ")</f>
        <v>VEGUETA</v>
      </c>
      <c r="EG35" s="12" t="str">
        <f>IFERROR(VLOOKUP(MID(EG$23,5,4)&amp;$A35,Lista_Ubigeo!$J:$K,2,0)," ")</f>
        <v xml:space="preserve"> </v>
      </c>
      <c r="EH35" s="12" t="str">
        <f>IFERROR(VLOOKUP(MID(EH$23,5,4)&amp;$A35,Lista_Ubigeo!$J:$K,2,0)," ")</f>
        <v>HONGOS</v>
      </c>
      <c r="EI35" s="12" t="str">
        <f>IFERROR(VLOOKUP(MID(EI$23,5,4)&amp;$A35,Lista_Ubigeo!$J:$K,2,0)," ")</f>
        <v>BELEN</v>
      </c>
      <c r="EJ35" s="12" t="str">
        <f>IFERROR(VLOOKUP(MID(EJ$23,5,4)&amp;$A40,Lista_Ubigeo!$J:$K,2,0)," ")</f>
        <v xml:space="preserve"> </v>
      </c>
      <c r="EK35" s="12" t="str">
        <f>IFERROR(VLOOKUP(MID(EK$23,5,4)&amp;$A35,Lista_Ubigeo!$J:$K,2,0)," ")</f>
        <v xml:space="preserve"> </v>
      </c>
      <c r="EL35" s="12" t="str">
        <f>IFERROR(VLOOKUP(MID(EL$23,5,4)&amp;$A35,Lista_Ubigeo!$J:$K,2,0)," ")</f>
        <v xml:space="preserve"> </v>
      </c>
      <c r="EM35" s="12" t="str">
        <f>IFERROR(VLOOKUP(MID(EM$23,5,4)&amp;$A35,Lista_Ubigeo!$J:$K,2,0)," ")</f>
        <v xml:space="preserve"> </v>
      </c>
      <c r="EN35" s="12" t="str">
        <f>IFERROR(VLOOKUP(MID(EN$23,5,4)&amp;$A35,Lista_Ubigeo!$J:$K,2,0)," ")</f>
        <v xml:space="preserve"> </v>
      </c>
      <c r="EO35" s="12" t="str">
        <f>IFERROR(VLOOKUP(MID(EO$23,5,4)&amp;$A35,Lista_Ubigeo!$J:$K,2,0)," ")</f>
        <v xml:space="preserve"> </v>
      </c>
      <c r="EP35" s="12" t="str">
        <f>IFERROR(VLOOKUP(MID(EP$23,5,4)&amp;$A35,Lista_Ubigeo!$J:$K,2,0)," ")</f>
        <v xml:space="preserve"> </v>
      </c>
      <c r="EQ35" s="12" t="str">
        <f>IFERROR(VLOOKUP(MID(EQ$23,5,4)&amp;$A35,Lista_Ubigeo!$J:$K,2,0)," ")</f>
        <v xml:space="preserve"> </v>
      </c>
      <c r="ER35" s="12" t="str">
        <f>IFERROR(VLOOKUP(MID(ER$23,5,4)&amp;$A35,Lista_Ubigeo!$J:$K,2,0)," ")</f>
        <v xml:space="preserve"> </v>
      </c>
      <c r="ES35" s="12" t="str">
        <f>IFERROR(VLOOKUP(MID(ES$23,5,4)&amp;$A35,Lista_Ubigeo!$J:$K,2,0)," ")</f>
        <v xml:space="preserve"> </v>
      </c>
      <c r="ET35" s="12" t="str">
        <f>IFERROR(VLOOKUP(MID(ET$23,5,4)&amp;$A35,Lista_Ubigeo!$J:$K,2,0)," ")</f>
        <v xml:space="preserve"> </v>
      </c>
      <c r="EU35" s="12" t="str">
        <f>IFERROR(VLOOKUP(MID(EU$23,5,4)&amp;$A35,Lista_Ubigeo!$J:$K,2,0)," ")</f>
        <v xml:space="preserve"> </v>
      </c>
      <c r="EV35" s="12" t="str">
        <f>IFERROR(VLOOKUP(MID(EV$23,5,4)&amp;$A35,Lista_Ubigeo!$J:$K,2,0)," ")</f>
        <v xml:space="preserve"> </v>
      </c>
      <c r="EW35" s="12" t="str">
        <f>IFERROR(VLOOKUP(MID(EW$23,5,4)&amp;$A35,Lista_Ubigeo!$J:$K,2,0)," ")</f>
        <v>VICCO</v>
      </c>
      <c r="EX35" s="12" t="str">
        <f>IFERROR(VLOOKUP(MID(EX$23,5,4)&amp;$A35,Lista_Ubigeo!$J:$K,2,0)," ")</f>
        <v xml:space="preserve"> </v>
      </c>
      <c r="EY35" s="12" t="str">
        <f>IFERROR(VLOOKUP(MID(EY$23,5,4)&amp;$A35,Lista_Ubigeo!$J:$K,2,0)," ")</f>
        <v xml:space="preserve"> </v>
      </c>
      <c r="EZ35" s="12" t="str">
        <f>IFERROR(VLOOKUP(MID(EZ$23,5,4)&amp;$A38,Lista_Ubigeo!$J:$K,2,0)," ")</f>
        <v>26 DE OCTUBRE</v>
      </c>
      <c r="FA35" s="12" t="str">
        <f>IFERROR(VLOOKUP(MID(FA$23,5,4)&amp;$A35,Lista_Ubigeo!$J:$K,2,0)," ")</f>
        <v xml:space="preserve"> </v>
      </c>
      <c r="FB35" s="12" t="str">
        <f>IFERROR(VLOOKUP(MID(FB$23,5,4)&amp;$A35,Lista_Ubigeo!$J:$K,2,0)," ")</f>
        <v xml:space="preserve"> </v>
      </c>
      <c r="FC35" s="12" t="str">
        <f>IFERROR(VLOOKUP(MID(FC$23,5,4)&amp;$A35,Lista_Ubigeo!$J:$K,2,0)," ")</f>
        <v xml:space="preserve"> </v>
      </c>
      <c r="FD35" s="12" t="str">
        <f>IFERROR(VLOOKUP(MID(FD$23,5,4)&amp;$A35,Lista_Ubigeo!$J:$K,2,0)," ")</f>
        <v xml:space="preserve"> </v>
      </c>
      <c r="FE35" s="12" t="str">
        <f>IFERROR(VLOOKUP(MID(FE$23,5,4)&amp;$A35,Lista_Ubigeo!$J:$K,2,0)," ")</f>
        <v xml:space="preserve"> </v>
      </c>
      <c r="FF35" s="12" t="str">
        <f>IFERROR(VLOOKUP(MID(FF$23,5,4)&amp;$A35,Lista_Ubigeo!$J:$K,2,0)," ")</f>
        <v xml:space="preserve"> </v>
      </c>
      <c r="FG35" s="12" t="str">
        <f>IFERROR(VLOOKUP(MID(FG$23,5,4)&amp;$A35,Lista_Ubigeo!$J:$K,2,0)," ")</f>
        <v xml:space="preserve"> </v>
      </c>
      <c r="FH35" s="12" t="str">
        <f>IFERROR(VLOOKUP(MID(FH$23,5,4)&amp;$A35,Lista_Ubigeo!$J:$K,2,0)," ")</f>
        <v>PLATERIA</v>
      </c>
      <c r="FI35" s="12" t="str">
        <f>IFERROR(VLOOKUP(MID(FI$23,5,4)&amp;$A35,Lista_Ubigeo!$J:$K,2,0)," ")</f>
        <v>SAN JOSE</v>
      </c>
      <c r="FJ35" s="12" t="str">
        <f>IFERROR(VLOOKUP(MID(FJ$23,5,4)&amp;$A35,Lista_Ubigeo!$J:$K,2,0)," ")</f>
        <v xml:space="preserve"> </v>
      </c>
      <c r="FK35" s="12" t="str">
        <f>IFERROR(VLOOKUP(MID(FK$23,5,4)&amp;$A35,Lista_Ubigeo!$J:$K,2,0)," ")</f>
        <v xml:space="preserve"> </v>
      </c>
      <c r="FL35" s="12" t="str">
        <f>IFERROR(VLOOKUP(MID(FL$23,5,4)&amp;$A35,Lista_Ubigeo!$J:$K,2,0)," ")</f>
        <v xml:space="preserve"> </v>
      </c>
      <c r="FM35" s="12" t="str">
        <f>IFERROR(VLOOKUP(MID(FM$23,5,4)&amp;$A35,Lista_Ubigeo!$J:$K,2,0)," ")</f>
        <v xml:space="preserve"> </v>
      </c>
      <c r="FN35" s="12" t="str">
        <f>IFERROR(VLOOKUP(MID(FN$23,5,4)&amp;$A35,Lista_Ubigeo!$J:$K,2,0)," ")</f>
        <v xml:space="preserve"> </v>
      </c>
      <c r="FO35" s="12" t="str">
        <f>IFERROR(VLOOKUP(MID(FO$23,5,4)&amp;$A35,Lista_Ubigeo!$J:$K,2,0)," ")</f>
        <v xml:space="preserve"> </v>
      </c>
      <c r="FP35" s="12" t="str">
        <f>IFERROR(VLOOKUP(MID(FP$23,5,4)&amp;$A35,Lista_Ubigeo!$J:$K,2,0)," ")</f>
        <v xml:space="preserve"> </v>
      </c>
      <c r="FQ35" s="12" t="str">
        <f>IFERROR(VLOOKUP(MID(FQ$23,5,4)&amp;$A35,Lista_Ubigeo!$J:$K,2,0)," ")</f>
        <v xml:space="preserve"> </v>
      </c>
      <c r="FR35" s="12" t="str">
        <f>IFERROR(VLOOKUP(MID(FR$23,5,4)&amp;$A35,Lista_Ubigeo!$J:$K,2,0)," ")</f>
        <v xml:space="preserve"> </v>
      </c>
      <c r="FS35" s="12" t="str">
        <f>IFERROR(VLOOKUP(MID(FS$23,5,4)&amp;$A35,Lista_Ubigeo!$J:$K,2,0)," ")</f>
        <v xml:space="preserve"> </v>
      </c>
      <c r="FT35" s="12" t="str">
        <f>IFERROR(VLOOKUP(MID(FT$23,5,4)&amp;$A35,Lista_Ubigeo!$J:$K,2,0)," ")</f>
        <v xml:space="preserve"> </v>
      </c>
      <c r="FU35" s="12" t="str">
        <f>IFERROR(VLOOKUP(MID(FU$23,5,4)&amp;$A35,Lista_Ubigeo!$J:$K,2,0)," ")</f>
        <v xml:space="preserve"> </v>
      </c>
      <c r="FV35" s="12" t="str">
        <f>IFERROR(VLOOKUP(MID(FV$23,5,4)&amp;$A35,Lista_Ubigeo!$J:$K,2,0)," ")</f>
        <v xml:space="preserve"> </v>
      </c>
      <c r="FW35" s="12" t="str">
        <f>IFERROR(VLOOKUP(MID(FW$23,5,4)&amp;$A35,Lista_Ubigeo!$J:$K,2,0)," ")</f>
        <v xml:space="preserve"> </v>
      </c>
      <c r="FX35" s="12" t="str">
        <f>IFERROR(VLOOKUP(MID(FX$23,5,4)&amp;$A35,Lista_Ubigeo!$J:$K,2,0)," ")</f>
        <v xml:space="preserve"> </v>
      </c>
      <c r="FY35" s="12" t="str">
        <f>IFERROR(VLOOKUP(MID(FY$23,5,4)&amp;$A35,Lista_Ubigeo!$J:$K,2,0)," ")</f>
        <v xml:space="preserve"> </v>
      </c>
      <c r="FZ35" s="12" t="str">
        <f>IFERROR(VLOOKUP(MID(FZ$23,5,4)&amp;$A35,Lista_Ubigeo!$J:$K,2,0)," ")</f>
        <v xml:space="preserve"> </v>
      </c>
      <c r="GA35" s="12" t="str">
        <f>IFERROR(VLOOKUP(MID(GA$23,5,4)&amp;$A35,Lista_Ubigeo!$J:$K,2,0)," ")</f>
        <v xml:space="preserve"> </v>
      </c>
      <c r="GB35" s="12" t="str">
        <f>IFERROR(VLOOKUP(MID(GB$23,5,4)&amp;$A35,Lista_Ubigeo!$J:$K,2,0)," ")</f>
        <v xml:space="preserve"> </v>
      </c>
      <c r="GC35" s="12" t="str">
        <f>IFERROR(VLOOKUP(MID(GC$23,5,4)&amp;$A35,Lista_Ubigeo!$J:$K,2,0)," ")</f>
        <v>SAN ANTONIO</v>
      </c>
      <c r="GD35" s="12" t="str">
        <f>IFERROR(VLOOKUP(MID(GD$23,5,4)&amp;$A35,Lista_Ubigeo!$J:$K,2,0)," ")</f>
        <v xml:space="preserve"> </v>
      </c>
      <c r="GE35" s="12" t="str">
        <f>IFERROR(VLOOKUP(MID(GE$23,5,4)&amp;$A35,Lista_Ubigeo!$J:$K,2,0)," ")</f>
        <v xml:space="preserve"> </v>
      </c>
      <c r="GF35" s="12" t="str">
        <f>IFERROR(VLOOKUP(MID(GF$23,5,4)&amp;$A35,Lista_Ubigeo!$J:$K,2,0)," ")</f>
        <v xml:space="preserve"> </v>
      </c>
      <c r="GG35" s="12" t="str">
        <f>IFERROR(VLOOKUP(MID(GG$23,5,4)&amp;$A35,Lista_Ubigeo!$J:$K,2,0)," ")</f>
        <v xml:space="preserve"> </v>
      </c>
      <c r="GH35" s="12" t="str">
        <f>IFERROR(VLOOKUP(MID(GH$23,5,4)&amp;$A35,Lista_Ubigeo!$J:$K,2,0)," ")</f>
        <v xml:space="preserve"> </v>
      </c>
      <c r="GI35" s="12" t="str">
        <f>IFERROR(VLOOKUP(MID(GI$23,5,4)&amp;$A35,Lista_Ubigeo!$J:$K,2,0)," ")</f>
        <v xml:space="preserve"> </v>
      </c>
      <c r="GJ35" s="12" t="str">
        <f>IFERROR(VLOOKUP(MID(GJ$23,5,4)&amp;$A35,Lista_Ubigeo!$J:$K,2,0)," ")</f>
        <v xml:space="preserve"> </v>
      </c>
      <c r="GK35" s="12" t="str">
        <f>IFERROR(VLOOKUP(MID(GK$23,5,4)&amp;$A35,Lista_Ubigeo!$J:$K,2,0)," ")</f>
        <v xml:space="preserve"> </v>
      </c>
      <c r="GL35" s="12" t="str">
        <f>IFERROR(VLOOKUP(MID(GL$23,5,4)&amp;$A35,Lista_Ubigeo!$J:$K,2,0)," ")</f>
        <v xml:space="preserve"> </v>
      </c>
      <c r="GM35" s="12" t="str">
        <f>IFERROR(VLOOKUP(MID(GM$23,5,4)&amp;$A35,Lista_Ubigeo!$J:$K,2,0)," ")</f>
        <v xml:space="preserve"> </v>
      </c>
      <c r="GN35" s="12" t="str">
        <f>IFERROR(VLOOKUP(MID(GN$23,5,4)&amp;$A35,Lista_Ubigeo!$J:$K,2,0)," ")</f>
        <v xml:space="preserve"> </v>
      </c>
      <c r="GO35" s="12" t="str">
        <f>IFERROR(VLOOKUP(MID(GO$23,5,4)&amp;$A35,Lista_Ubigeo!$J:$K,2,0)," ")</f>
        <v xml:space="preserve"> </v>
      </c>
      <c r="GP35" s="12" t="str">
        <f>IFERROR(VLOOKUP(MID(GP$23,5,4)&amp;$A35,Lista_Ubigeo!$J:$K,2,0)," ")</f>
        <v>SAN JOSE</v>
      </c>
    </row>
    <row r="36" spans="1:198" x14ac:dyDescent="0.2">
      <c r="A36" s="11" t="s">
        <v>458</v>
      </c>
      <c r="B36" s="12" t="str">
        <f>IFERROR(VLOOKUP(MID(B$23,5,4)&amp;$A36,Lista_Ubigeo!$J:$K,2,0)," ")</f>
        <v>MARISCAL CASTILLA</v>
      </c>
      <c r="C36" s="12" t="str">
        <f>IFERROR(VLOOKUP(MID(C$23,5,4)&amp;$A36,Lista_Ubigeo!$J:$K,2,0)," ")</f>
        <v xml:space="preserve"> </v>
      </c>
      <c r="D36" s="12" t="str">
        <f>IFERROR(VLOOKUP(MID(D$23,5,4)&amp;$A36,Lista_Ubigeo!$J:$K,2,0)," ")</f>
        <v xml:space="preserve"> </v>
      </c>
      <c r="E36" s="12" t="str">
        <f>IFERROR(VLOOKUP(MID(E$23,5,4)&amp;$A36,Lista_Ubigeo!$J:$K,2,0)," ")</f>
        <v xml:space="preserve"> </v>
      </c>
      <c r="F36" s="12" t="str">
        <f>IFERROR(VLOOKUP(MID(F$23,5,4)&amp;$A36,Lista_Ubigeo!$J:$K,2,0)," ")</f>
        <v>OCUMAL</v>
      </c>
      <c r="G36" s="12" t="str">
        <f>IFERROR(VLOOKUP(MID(G$23,5,4)&amp;$A36,Lista_Ubigeo!$J:$K,2,0)," ")</f>
        <v xml:space="preserve"> </v>
      </c>
      <c r="H36" s="12" t="str">
        <f>IFERROR(VLOOKUP(MID(H$23,5,4)&amp;$A36,Lista_Ubigeo!$J:$K,2,0)," ")</f>
        <v xml:space="preserve"> </v>
      </c>
      <c r="I36" s="12" t="str">
        <f>IFERROR(VLOOKUP(MID(I$23,5,4)&amp;$A36,Lista_Ubigeo!$J:$K,2,0)," ")</f>
        <v xml:space="preserve"> </v>
      </c>
      <c r="J36" s="12" t="str">
        <f>IFERROR(VLOOKUP(MID(J$23,5,4)&amp;$A36,Lista_Ubigeo!$J:$K,2,0)," ")</f>
        <v xml:space="preserve"> </v>
      </c>
      <c r="K36" s="12" t="str">
        <f>IFERROR(VLOOKUP(MID(K$23,5,4)&amp;$A36,Lista_Ubigeo!$J:$K,2,0)," ")</f>
        <v xml:space="preserve"> </v>
      </c>
      <c r="L36" s="12" t="str">
        <f>IFERROR(VLOOKUP(MID(L$23,5,4)&amp;$A36,Lista_Ubigeo!$J:$K,2,0)," ")</f>
        <v xml:space="preserve"> </v>
      </c>
      <c r="M36" s="12" t="str">
        <f>IFERROR(VLOOKUP(MID(M$23,5,4)&amp;$A36,Lista_Ubigeo!$J:$K,2,0)," ")</f>
        <v>PACLLON</v>
      </c>
      <c r="N36" s="12" t="str">
        <f>IFERROR(VLOOKUP(MID(N$23,5,4)&amp;$A36,Lista_Ubigeo!$J:$K,2,0)," ")</f>
        <v xml:space="preserve"> </v>
      </c>
      <c r="O36" s="12" t="str">
        <f>IFERROR(VLOOKUP(MID(O$23,5,4)&amp;$A36,Lista_Ubigeo!$J:$K,2,0)," ")</f>
        <v xml:space="preserve"> </v>
      </c>
      <c r="P36" s="12" t="str">
        <f>IFERROR(VLOOKUP(MID(P$23,5,4)&amp;$A36,Lista_Ubigeo!$J:$K,2,0)," ")</f>
        <v xml:space="preserve"> </v>
      </c>
      <c r="Q36" s="12" t="str">
        <f>IFERROR(VLOOKUP(MID(Q$23,5,4)&amp;$A36,Lista_Ubigeo!$J:$K,2,0)," ")</f>
        <v xml:space="preserve"> </v>
      </c>
      <c r="R36" s="12" t="str">
        <f>IFERROR(VLOOKUP(MID(R$23,5,4)&amp;$A36,Lista_Ubigeo!$J:$K,2,0)," ")</f>
        <v>RAPAYAN</v>
      </c>
      <c r="S36" s="12" t="str">
        <f>IFERROR(VLOOKUP(MID(S$23,5,4)&amp;$A36,Lista_Ubigeo!$J:$K,2,0)," ")</f>
        <v xml:space="preserve"> </v>
      </c>
      <c r="T36" s="12" t="str">
        <f>IFERROR(VLOOKUP(MID(T$23,5,4)&amp;$A36,Lista_Ubigeo!$J:$K,2,0)," ")</f>
        <v xml:space="preserve"> </v>
      </c>
      <c r="U36" s="12" t="str">
        <f>IFERROR(VLOOKUP(MID(U$23,5,4)&amp;$A36,Lista_Ubigeo!$J:$K,2,0)," ")</f>
        <v xml:space="preserve"> </v>
      </c>
      <c r="V36" s="12" t="str">
        <f>IFERROR(VLOOKUP(MID(V$23,5,4)&amp;$A36,Lista_Ubigeo!$J:$K,2,0)," ")</f>
        <v xml:space="preserve"> </v>
      </c>
      <c r="W36" s="12" t="str">
        <f>IFERROR(VLOOKUP(MID(W$23,5,4)&amp;$A36,Lista_Ubigeo!$J:$K,2,0)," ")</f>
        <v xml:space="preserve"> </v>
      </c>
      <c r="X36" s="12" t="str">
        <f>IFERROR(VLOOKUP(MID(X$23,5,4)&amp;$A36,Lista_Ubigeo!$J:$K,2,0)," ")</f>
        <v xml:space="preserve"> </v>
      </c>
      <c r="Y36" s="12" t="str">
        <f>IFERROR(VLOOKUP(MID(Y$23,5,4)&amp;$A36,Lista_Ubigeo!$J:$K,2,0)," ")</f>
        <v xml:space="preserve"> </v>
      </c>
      <c r="Z36" s="12" t="str">
        <f>IFERROR(VLOOKUP(MID(Z$23,5,4)&amp;$A36,Lista_Ubigeo!$J:$K,2,0)," ")</f>
        <v xml:space="preserve"> </v>
      </c>
      <c r="AA36" s="12" t="str">
        <f>IFERROR(VLOOKUP(MID(AA$23,5,4)&amp;$A36,Lista_Ubigeo!$J:$K,2,0)," ")</f>
        <v xml:space="preserve"> </v>
      </c>
      <c r="AB36" s="12" t="str">
        <f>IFERROR(VLOOKUP(MID(AB$23,5,4)&amp;$A36,Lista_Ubigeo!$J:$K,2,0)," ")</f>
        <v xml:space="preserve"> </v>
      </c>
      <c r="AC36" s="12" t="str">
        <f>IFERROR(VLOOKUP(MID(AC$23,5,4)&amp;$A36,Lista_Ubigeo!$J:$K,2,0)," ")</f>
        <v xml:space="preserve"> </v>
      </c>
      <c r="AD36" s="12" t="str">
        <f>IFERROR(VLOOKUP(MID(AD$23,5,4)&amp;$A36,Lista_Ubigeo!$J:$K,2,0)," ")</f>
        <v>SAN JERONIMO</v>
      </c>
      <c r="AE36" s="12" t="str">
        <f>IFERROR(VLOOKUP(MID(AE$23,5,4)&amp;$A36,Lista_Ubigeo!$J:$K,2,0)," ")</f>
        <v xml:space="preserve"> </v>
      </c>
      <c r="AF36" s="12" t="str">
        <f>IFERROR(VLOOKUP(MID(AF$23,5,4)&amp;$A36,Lista_Ubigeo!$J:$K,2,0)," ")</f>
        <v>SORAYA</v>
      </c>
      <c r="AG36" s="12" t="str">
        <f>IFERROR(VLOOKUP(MID(AG$23,5,4)&amp;$A36,Lista_Ubigeo!$J:$K,2,0)," ")</f>
        <v xml:space="preserve"> </v>
      </c>
      <c r="AH36" s="12" t="str">
        <f>IFERROR(VLOOKUP(MID(AH$23,5,4)&amp;$A36,Lista_Ubigeo!$J:$K,2,0)," ")</f>
        <v xml:space="preserve"> </v>
      </c>
      <c r="AI36" s="12" t="str">
        <f>IFERROR(VLOOKUP(MID(AI$23,5,4)&amp;$A36,Lista_Ubigeo!$J:$K,2,0)," ")</f>
        <v>VIRUNDO</v>
      </c>
      <c r="AJ36" s="12" t="str">
        <f>IFERROR(VLOOKUP(MID(AJ$23,5,4)&amp;$A36,Lista_Ubigeo!$J:$K,2,0)," ")</f>
        <v>POCSI</v>
      </c>
      <c r="AK36" s="12" t="str">
        <f>IFERROR(VLOOKUP(MID(AK$23,5,4)&amp;$A36,Lista_Ubigeo!$J:$K,2,0)," ")</f>
        <v xml:space="preserve"> </v>
      </c>
      <c r="AL36" s="12" t="str">
        <f>IFERROR(VLOOKUP(MID(AL$23,5,4)&amp;$A36,Lista_Ubigeo!$J:$K,2,0)," ")</f>
        <v>YAUCA</v>
      </c>
      <c r="AM36" s="12" t="str">
        <f>IFERROR(VLOOKUP(MID(AM$23,5,4)&amp;$A36,Lista_Ubigeo!$J:$K,2,0)," ")</f>
        <v>URACA</v>
      </c>
      <c r="AN36" s="12" t="str">
        <f>IFERROR(VLOOKUP(MID(AN$23,5,4)&amp;$A36,Lista_Ubigeo!$J:$K,2,0)," ")</f>
        <v>MADRIGAL</v>
      </c>
      <c r="AO36" s="12" t="str">
        <f>IFERROR(VLOOKUP(MID(AO$23,5,4)&amp;$A36,Lista_Ubigeo!$J:$K,2,0)," ")</f>
        <v xml:space="preserve"> </v>
      </c>
      <c r="AP36" s="12" t="str">
        <f>IFERROR(VLOOKUP(MID(AP$23,5,4)&amp;$A36,Lista_Ubigeo!$J:$K,2,0)," ")</f>
        <v xml:space="preserve"> </v>
      </c>
      <c r="AQ36" s="12" t="str">
        <f>IFERROR(VLOOKUP(MID(AQ$23,4,4)&amp;$A36,Lista_Ubigeo!$J:$K,2,0)," ")</f>
        <v xml:space="preserve"> </v>
      </c>
      <c r="AR36" s="12" t="str">
        <f>IFERROR(VLOOKUP(MID(AR$23,5,4)&amp;$A36,Lista_Ubigeo!$J:$K,2,0)," ")</f>
        <v>TAMBILLO</v>
      </c>
      <c r="AS36" s="12" t="str">
        <f>IFERROR(VLOOKUP(MID(AS$23,5,4)&amp;$A36,Lista_Ubigeo!$J:$K,2,0)," ")</f>
        <v xml:space="preserve"> </v>
      </c>
      <c r="AT36" s="12" t="str">
        <f>IFERROR(VLOOKUP(MID(AT$23,5,4)&amp;$A36,Lista_Ubigeo!$J:$K,2,0)," ")</f>
        <v xml:space="preserve"> </v>
      </c>
      <c r="AU36" s="12" t="str">
        <f>IFERROR(VLOOKUP(MID(AU$23,5,4)&amp;$A36,Lista_Ubigeo!$J:$K,2,0)," ")</f>
        <v xml:space="preserve"> </v>
      </c>
      <c r="AV36" s="12" t="str">
        <f>IFERROR(VLOOKUP(MID(AV$23,5,4)&amp;$A36,Lista_Ubigeo!$J:$K,2,0)," ")</f>
        <v xml:space="preserve"> </v>
      </c>
      <c r="AW36" s="12" t="str">
        <f>IFERROR(VLOOKUP(MID(AW$23,5,4)&amp;$A36,Lista_Ubigeo!$J:$K,2,0)," ")</f>
        <v>OTOCA</v>
      </c>
      <c r="AX36" s="12" t="str">
        <f>IFERROR(VLOOKUP(MID(AX$23,5,4)&amp;$A36,Lista_Ubigeo!$J:$K,2,0)," ")</f>
        <v xml:space="preserve"> </v>
      </c>
      <c r="AY36" s="12" t="str">
        <f>IFERROR(VLOOKUP(MID(AY$23,5,4)&amp;$A36,Lista_Ubigeo!$J:$K,2,0)," ")</f>
        <v xml:space="preserve"> </v>
      </c>
      <c r="AZ36" s="12" t="str">
        <f>IFERROR(VLOOKUP(MID(AZ$23,5,4)&amp;$A36,Lista_Ubigeo!$J:$K,2,0)," ")</f>
        <v xml:space="preserve"> </v>
      </c>
      <c r="BA36" s="12" t="str">
        <f>IFERROR(VLOOKUP(MID(BA$23,5,4)&amp;$A36,Lista_Ubigeo!$J:$K,2,0)," ")</f>
        <v xml:space="preserve"> </v>
      </c>
      <c r="BB36" s="12" t="str">
        <f>IFERROR(VLOOKUP(MID(BB$23,5,4)&amp;$A36,Lista_Ubigeo!$J:$K,2,0)," ")</f>
        <v xml:space="preserve"> </v>
      </c>
      <c r="BC36" s="12" t="str">
        <f>IFERROR(VLOOKUP(MID(BC$23,5,4)&amp;$A36,Lista_Ubigeo!$J:$K,2,0)," ")</f>
        <v xml:space="preserve"> </v>
      </c>
      <c r="BD36" s="12" t="str">
        <f>IFERROR(VLOOKUP(MID(BD$23,5,4)&amp;$A36,Lista_Ubigeo!$J:$K,2,0)," ")</f>
        <v xml:space="preserve"> </v>
      </c>
      <c r="BE36" s="12" t="str">
        <f>IFERROR(VLOOKUP(MID(BE$23,5,4)&amp;$A36,Lista_Ubigeo!$J:$K,2,0)," ")</f>
        <v xml:space="preserve"> </v>
      </c>
      <c r="BF36" s="12" t="str">
        <f>IFERROR(VLOOKUP(MID(BF$23,5,4)&amp;$A36,Lista_Ubigeo!$J:$K,2,0)," ")</f>
        <v>PACCHA</v>
      </c>
      <c r="BG36" s="12" t="str">
        <f>IFERROR(VLOOKUP(MID(BG$23,5,4)&amp;$A36,Lista_Ubigeo!$J:$K,2,0)," ")</f>
        <v xml:space="preserve"> </v>
      </c>
      <c r="BH36" s="12" t="str">
        <f>IFERROR(VLOOKUP(MID(BH$23,5,4)&amp;$A36,Lista_Ubigeo!$J:$K,2,0)," ")</f>
        <v>SANTO TOMAS</v>
      </c>
      <c r="BI36" s="12" t="str">
        <f>IFERROR(VLOOKUP(MID(BI$23,5,4)&amp;$A36,Lista_Ubigeo!$J:$K,2,0)," ")</f>
        <v xml:space="preserve"> </v>
      </c>
      <c r="BJ36" s="12" t="str">
        <f>IFERROR(VLOOKUP(MID(BJ$23,5,4)&amp;$A36,Lista_Ubigeo!$J:$K,2,0)," ")</f>
        <v xml:space="preserve"> </v>
      </c>
      <c r="BK36" s="12" t="str">
        <f>IFERROR(VLOOKUP(MID(BK$23,5,4)&amp;$A36,Lista_Ubigeo!$J:$K,2,0)," ")</f>
        <v xml:space="preserve"> </v>
      </c>
      <c r="BL36" s="12" t="str">
        <f>IFERROR(VLOOKUP(MID(BL$23,5,4)&amp;$A36,Lista_Ubigeo!$J:$K,2,0)," ")</f>
        <v xml:space="preserve"> </v>
      </c>
      <c r="BM36" s="12" t="str">
        <f>IFERROR(VLOOKUP(MID(BM$23,5,4)&amp;$A36,Lista_Ubigeo!$J:$K,2,0)," ")</f>
        <v>UNION AGUA BLANCA</v>
      </c>
      <c r="BN36" s="12" t="str">
        <f>IFERROR(VLOOKUP(MID(BN$23,5,4)&amp;$A36,Lista_Ubigeo!$J:$K,2,0)," ")</f>
        <v xml:space="preserve"> </v>
      </c>
      <c r="BO36" s="12" t="str">
        <f>IFERROR(VLOOKUP(MID(BO$23,5,4)&amp;$A36,Lista_Ubigeo!$J:$K,2,0)," ")</f>
        <v xml:space="preserve"> </v>
      </c>
      <c r="BP36" s="12" t="str">
        <f>IFERROR(VLOOKUP(MID(BP$23,5,4)&amp;$A36,Lista_Ubigeo!$J:$K,2,0)," ")</f>
        <v xml:space="preserve"> </v>
      </c>
      <c r="BQ36" s="12" t="str">
        <f>IFERROR(VLOOKUP(MID(BQ$23,5,4)&amp;$A36,Lista_Ubigeo!$J:$K,2,0)," ")</f>
        <v xml:space="preserve"> </v>
      </c>
      <c r="BR36" s="12" t="str">
        <f>IFERROR(VLOOKUP(MID(BR$23,5,4)&amp;$A36,Lista_Ubigeo!$J:$K,2,0)," ")</f>
        <v xml:space="preserve"> </v>
      </c>
      <c r="BS36" s="12" t="str">
        <f>IFERROR(VLOOKUP(MID(BS$23,5,4)&amp;$A36,Lista_Ubigeo!$J:$K,2,0)," ")</f>
        <v xml:space="preserve"> </v>
      </c>
      <c r="BT36" s="12" t="str">
        <f>IFERROR(VLOOKUP(MID(BT$23,5,4)&amp;$A36,Lista_Ubigeo!$J:$K,2,0)," ")</f>
        <v xml:space="preserve"> </v>
      </c>
      <c r="BU36" s="12" t="str">
        <f>IFERROR(VLOOKUP(MID(BU$23,5,4)&amp;$A36,Lista_Ubigeo!$J:$K,2,0)," ")</f>
        <v xml:space="preserve"> </v>
      </c>
      <c r="BV36" s="12" t="str">
        <f>IFERROR(VLOOKUP(MID(BV$23,5,4)&amp;$A36,Lista_Ubigeo!$J:$K,2,0)," ")</f>
        <v xml:space="preserve"> </v>
      </c>
      <c r="BW36" s="12" t="str">
        <f>IFERROR(VLOOKUP(MID(BW$23,5,4)&amp;$A36,Lista_Ubigeo!$J:$K,2,0)," ")</f>
        <v xml:space="preserve"> </v>
      </c>
      <c r="BX36" s="12" t="str">
        <f>IFERROR(VLOOKUP(MID(BX$23,5,4)&amp;$A36,Lista_Ubigeo!$J:$K,2,0)," ")</f>
        <v xml:space="preserve"> </v>
      </c>
      <c r="BY36" s="12" t="str">
        <f>IFERROR(VLOOKUP(MID(BY$23,4,4)&amp;$A36,Lista_Ubigeo!$J:$K,2,0)," ")</f>
        <v>VILLA KINTIARINA</v>
      </c>
      <c r="BZ36" s="12" t="str">
        <f>IFERROR(VLOOKUP(MID(BZ$23,5,4)&amp;$A36,Lista_Ubigeo!$J:$K,2,0)," ")</f>
        <v xml:space="preserve"> </v>
      </c>
      <c r="CA36" s="12" t="str">
        <f>IFERROR(VLOOKUP(MID(CA$23,5,4)&amp;$A36,Lista_Ubigeo!$J:$K,2,0)," ")</f>
        <v xml:space="preserve"> </v>
      </c>
      <c r="CB36" s="12" t="str">
        <f>IFERROR(VLOOKUP(MID(CB$23,5,4)&amp;$A36,Lista_Ubigeo!$J:$K,2,0)," ")</f>
        <v xml:space="preserve"> </v>
      </c>
      <c r="CC36" s="12" t="str">
        <f>IFERROR(VLOOKUP(MID(CC$23,5,4)&amp;$A36,Lista_Ubigeo!$J:$K,2,0)," ")</f>
        <v xml:space="preserve"> </v>
      </c>
      <c r="CD36" s="12" t="str">
        <f>IFERROR(VLOOKUP(MID(CD$23,5,4)&amp;$A36,Lista_Ubigeo!$J:$K,2,0)," ")</f>
        <v>NUEVO OCCORO</v>
      </c>
      <c r="CE36" s="12" t="str">
        <f>IFERROR(VLOOKUP(MID(CE$23,5,4)&amp;$A36,Lista_Ubigeo!$J:$K,2,0)," ")</f>
        <v xml:space="preserve"> </v>
      </c>
      <c r="CF36" s="12" t="str">
        <f>IFERROR(VLOOKUP(MID(CF$23,5,4)&amp;$A36,Lista_Ubigeo!$J:$K,2,0)," ")</f>
        <v xml:space="preserve"> </v>
      </c>
      <c r="CG36" s="12" t="str">
        <f>IFERROR(VLOOKUP(MID(CG$23,5,4)&amp;$A36,Lista_Ubigeo!$J:$K,2,0)," ")</f>
        <v>TICRAPO</v>
      </c>
      <c r="CH36" s="12" t="str">
        <f>IFERROR(VLOOKUP(MID(CH$23,5,4)&amp;$A36,Lista_Ubigeo!$J:$K,2,0)," ")</f>
        <v xml:space="preserve"> </v>
      </c>
      <c r="CI36" s="12" t="str">
        <f>IFERROR(VLOOKUP(MID(CI$23,5,4)&amp;$A36,Lista_Ubigeo!$J:$K,2,0)," ")</f>
        <v>SANTIAGO DE CHOCORVOS</v>
      </c>
      <c r="CJ36" s="12" t="str">
        <f>IFERROR(VLOOKUP(MID(CJ$23,5,4)&amp;$A36,Lista_Ubigeo!$J:$K,2,0)," ")</f>
        <v>QUISHUAR</v>
      </c>
      <c r="CK36" s="12" t="str">
        <f>IFERROR(VLOOKUP(MID(CK$23,5,4)&amp;$A36,Lista_Ubigeo!$J:$K,2,0)," ")</f>
        <v>SAN PABLO DE PILLAO</v>
      </c>
      <c r="CL36" s="12" t="str">
        <f>IFERROR(VLOOKUP(MID(CL$23,5,4)&amp;$A36,Lista_Ubigeo!$J:$K,2,0)," ")</f>
        <v xml:space="preserve"> </v>
      </c>
      <c r="CM36" s="12" t="str">
        <f>IFERROR(VLOOKUP(MID(CM$23,5,4)&amp;$A47,Lista_Ubigeo!$J:$K,2,0)," ")</f>
        <v xml:space="preserve"> </v>
      </c>
      <c r="CN36" s="12" t="str">
        <f>IFERROR(VLOOKUP(MID(CN$23,5,4)&amp;$A36,Lista_Ubigeo!$J:$K,2,0)," ")</f>
        <v xml:space="preserve"> </v>
      </c>
      <c r="CO36" s="12" t="str">
        <f>IFERROR(VLOOKUP(MID(CO$23,5,4)&amp;$A36,Lista_Ubigeo!$J:$K,2,0)," ")</f>
        <v xml:space="preserve"> </v>
      </c>
      <c r="CP36" s="12" t="str">
        <f>IFERROR(VLOOKUP(MID(CP$23,5,4)&amp;$A36,Lista_Ubigeo!$J:$K,2,0)," ")</f>
        <v xml:space="preserve"> </v>
      </c>
      <c r="CQ36" s="12" t="str">
        <f>IFERROR(VLOOKUP(MID(CQ$23,5,4)&amp;$A36,Lista_Ubigeo!$J:$K,2,0)," ")</f>
        <v xml:space="preserve"> </v>
      </c>
      <c r="CR36" s="12" t="str">
        <f>IFERROR(VLOOKUP(MID(CR$23,5,4)&amp;$A36,Lista_Ubigeo!$J:$K,2,0)," ")</f>
        <v xml:space="preserve"> </v>
      </c>
      <c r="CS36" s="12" t="str">
        <f>IFERROR(VLOOKUP(MID(CS$23,5,4)&amp;$A36,Lista_Ubigeo!$J:$K,2,0)," ")</f>
        <v xml:space="preserve"> </v>
      </c>
      <c r="CT36" s="12" t="str">
        <f>IFERROR(VLOOKUP(MID(CT$23,5,4)&amp;$A36,Lista_Ubigeo!$J:$K,2,0)," ")</f>
        <v xml:space="preserve"> </v>
      </c>
      <c r="CU36" s="12" t="str">
        <f>IFERROR(VLOOKUP(MID(CU$23,5,4)&amp;$A36,Lista_Ubigeo!$J:$K,2,0)," ")</f>
        <v xml:space="preserve"> </v>
      </c>
      <c r="CV36" s="12" t="str">
        <f>IFERROR(VLOOKUP(MID(CV$23,5,4)&amp;$A36,Lista_Ubigeo!$J:$K,2,0)," ")</f>
        <v>TATE</v>
      </c>
      <c r="CW36" s="12" t="str">
        <f>IFERROR(VLOOKUP(MID(CW$23,5,4)&amp;$A36,Lista_Ubigeo!$J:$K,2,0)," ")</f>
        <v xml:space="preserve"> </v>
      </c>
      <c r="CX36" s="12" t="str">
        <f>IFERROR(VLOOKUP(MID(CX$23,5,4)&amp;$A36,Lista_Ubigeo!$J:$K,2,0)," ")</f>
        <v xml:space="preserve"> </v>
      </c>
      <c r="CY36" s="12" t="str">
        <f>IFERROR(VLOOKUP(MID(CY$23,5,4)&amp;$A36,Lista_Ubigeo!$J:$K,2,0)," ")</f>
        <v xml:space="preserve"> </v>
      </c>
      <c r="CZ36" s="12" t="str">
        <f>IFERROR(VLOOKUP(MID(CZ$23,5,4)&amp;$A36,Lista_Ubigeo!$J:$K,2,0)," ")</f>
        <v xml:space="preserve"> </v>
      </c>
      <c r="DA36" s="12" t="str">
        <f>IFERROR(VLOOKUP(MID(DA$23,5,4)&amp;$A36,Lista_Ubigeo!$J:$K,2,0)," ")</f>
        <v>CULLHUAS</v>
      </c>
      <c r="DB36" s="12" t="str">
        <f>IFERROR(VLOOKUP(MID(DB$23,5,4)&amp;$A36,Lista_Ubigeo!$J:$K,2,0)," ")</f>
        <v>ORCOTUNA</v>
      </c>
      <c r="DC36" s="12" t="str">
        <f>IFERROR(VLOOKUP(MID(DC$23,5,4)&amp;$A36,Lista_Ubigeo!$J:$K,2,0)," ")</f>
        <v xml:space="preserve"> </v>
      </c>
      <c r="DD36" s="12" t="str">
        <f>IFERROR(VLOOKUP(MID(DD$23,5,4)&amp;$A36,Lista_Ubigeo!$J:$K,2,0)," ")</f>
        <v>LEONOR ORDOÑEZ</v>
      </c>
      <c r="DE36" s="12" t="str">
        <f>IFERROR(VLOOKUP(MID(DE$23,5,4)&amp;$A36,Lista_Ubigeo!$J:$K,2,0)," ")</f>
        <v xml:space="preserve"> </v>
      </c>
      <c r="DF36" s="12" t="str">
        <f>IFERROR(VLOOKUP(MID(DF$23,5,4)&amp;$A36,Lista_Ubigeo!$J:$K,2,0)," ")</f>
        <v xml:space="preserve"> </v>
      </c>
      <c r="DG36" s="12" t="str">
        <f>IFERROR(VLOOKUP(MID(DG$23,5,4)&amp;$A36,Lista_Ubigeo!$J:$K,2,0)," ")</f>
        <v xml:space="preserve"> </v>
      </c>
      <c r="DH36" s="12" t="str">
        <f>IFERROR(VLOOKUP(MID(DH$23,5,4)&amp;$A36,Lista_Ubigeo!$J:$K,2,0)," ")</f>
        <v xml:space="preserve"> </v>
      </c>
      <c r="DI36" s="12" t="str">
        <f>IFERROR(VLOOKUP(MID(DI$23,5,4)&amp;$A36,Lista_Ubigeo!$J:$K,2,0)," ")</f>
        <v xml:space="preserve"> </v>
      </c>
      <c r="DJ36" s="12" t="str">
        <f>IFERROR(VLOOKUP(MID(DJ$23,5,4)&amp;$A36,Lista_Ubigeo!$J:$K,2,0)," ")</f>
        <v xml:space="preserve"> </v>
      </c>
      <c r="DK36" s="12" t="str">
        <f>IFERROR(VLOOKUP(MID(DK$23,5,4)&amp;$A36,Lista_Ubigeo!$J:$K,2,0)," ")</f>
        <v xml:space="preserve"> </v>
      </c>
      <c r="DL36" s="12" t="str">
        <f>IFERROR(VLOOKUP(MID(DL$23,5,4)&amp;$A36,Lista_Ubigeo!$J:$K,2,0)," ")</f>
        <v xml:space="preserve"> </v>
      </c>
      <c r="DM36" s="12" t="str">
        <f>IFERROR(VLOOKUP(MID(DM$23,5,4)&amp;$A36,Lista_Ubigeo!$J:$K,2,0)," ")</f>
        <v xml:space="preserve"> </v>
      </c>
      <c r="DN36" s="12" t="str">
        <f>IFERROR(VLOOKUP(MID(DN$23,5,4)&amp;$A36,Lista_Ubigeo!$J:$K,2,0)," ")</f>
        <v xml:space="preserve"> </v>
      </c>
      <c r="DO36" s="12" t="str">
        <f>IFERROR(VLOOKUP(MID(DO$23,5,4)&amp;$A37,Lista_Ubigeo!$J:$K,2,0)," ")</f>
        <v>USQUIL</v>
      </c>
      <c r="DP36" s="12" t="str">
        <f>IFERROR(VLOOKUP(MID(DP$23,5,4)&amp;$A36,Lista_Ubigeo!$J:$K,2,0)," ")</f>
        <v xml:space="preserve"> </v>
      </c>
      <c r="DQ36" s="12" t="str">
        <f>IFERROR(VLOOKUP(MID(DQ$23,5,4)&amp;$A36,Lista_Ubigeo!$J:$K,2,0)," ")</f>
        <v>URPAY</v>
      </c>
      <c r="DR36" s="12" t="str">
        <f>IFERROR(VLOOKUP(MID(DR$23,5,4)&amp;$A36,Lista_Ubigeo!$J:$K,2,0)," ")</f>
        <v xml:space="preserve"> </v>
      </c>
      <c r="DS36" s="12" t="str">
        <f>IFERROR(VLOOKUP(MID(DS$23,5,4)&amp;$A36,Lista_Ubigeo!$J:$K,2,0)," ")</f>
        <v xml:space="preserve"> </v>
      </c>
      <c r="DV36" s="12" t="str">
        <f>IFERROR(VLOOKUP(MID(DV$23,5,4)&amp;$A36,Lista_Ubigeo!$J:$K,2,0)," ")</f>
        <v>REQUE</v>
      </c>
      <c r="DW36" s="12" t="str">
        <f>IFERROR(VLOOKUP(MID(DW$23,5,4)&amp;$A36,Lista_Ubigeo!$J:$K,2,0)," ")</f>
        <v xml:space="preserve"> </v>
      </c>
      <c r="DX36" s="12" t="str">
        <f>IFERROR(VLOOKUP(MID(DX$23,5,4)&amp;$A36,Lista_Ubigeo!$J:$K,2,0)," ")</f>
        <v xml:space="preserve"> </v>
      </c>
      <c r="DY36" s="12" t="str">
        <f>IFERROR(VLOOKUP(MID(DY$23,5,4)&amp;$A36,Lista_Ubigeo!$J:$K,2,0)," ")</f>
        <v>JESUS MARIA</v>
      </c>
      <c r="DZ36" s="12" t="str">
        <f>IFERROR(VLOOKUP(MID(DZ$23,5,4)&amp;$A36,Lista_Ubigeo!$J:$K,2,0)," ")</f>
        <v xml:space="preserve"> </v>
      </c>
      <c r="EA36" s="12" t="str">
        <f>IFERROR(VLOOKUP(MID(EA$23,5,4)&amp;$A36,Lista_Ubigeo!$J:$K,2,0)," ")</f>
        <v xml:space="preserve"> </v>
      </c>
      <c r="EB36" s="12" t="str">
        <f>IFERROR(VLOOKUP(MID(EB$23,5,4)&amp;$A36,Lista_Ubigeo!$J:$K,2,0)," ")</f>
        <v xml:space="preserve"> </v>
      </c>
      <c r="EC36" s="12" t="str">
        <f>IFERROR(VLOOKUP(MID(EC$23,5,4)&amp;$A36,Lista_Ubigeo!$J:$K,2,0)," ")</f>
        <v>SAN ANTONIO</v>
      </c>
      <c r="ED36" s="12" t="str">
        <f>IFERROR(VLOOKUP(MID(ED$23,5,4)&amp;$A36,Lista_Ubigeo!$J:$K,2,0)," ")</f>
        <v xml:space="preserve"> </v>
      </c>
      <c r="EE36" s="12" t="str">
        <f>IFERROR(VLOOKUP(MID(EE$23,5,4)&amp;$A36,Lista_Ubigeo!$J:$K,2,0)," ")</f>
        <v>MARIATANA</v>
      </c>
      <c r="EF36" s="12" t="str">
        <f>IFERROR(VLOOKUP(MID(EF$23,5,4)&amp;$A36,Lista_Ubigeo!$J:$K,2,0)," ")</f>
        <v xml:space="preserve"> </v>
      </c>
      <c r="EG36" s="12" t="str">
        <f>IFERROR(VLOOKUP(MID(EG$23,5,4)&amp;$A36,Lista_Ubigeo!$J:$K,2,0)," ")</f>
        <v xml:space="preserve"> </v>
      </c>
      <c r="EH36" s="12" t="str">
        <f>IFERROR(VLOOKUP(MID(EH$23,5,4)&amp;$A36,Lista_Ubigeo!$J:$K,2,0)," ")</f>
        <v>HUAMPARA</v>
      </c>
      <c r="EI36" s="12" t="str">
        <f>IFERROR(VLOOKUP(MID(EI$23,5,4)&amp;$A36,Lista_Ubigeo!$J:$K,2,0)," ")</f>
        <v>SAN JUAN BAUTISTA</v>
      </c>
      <c r="EJ36" s="12" t="str">
        <f>IFERROR(VLOOKUP(MID(EJ$23,5,4)&amp;$A41,Lista_Ubigeo!$J:$K,2,0)," ")</f>
        <v xml:space="preserve"> </v>
      </c>
      <c r="EK36" s="12" t="str">
        <f>IFERROR(VLOOKUP(MID(EK$23,5,4)&amp;$A36,Lista_Ubigeo!$J:$K,2,0)," ")</f>
        <v xml:space="preserve"> </v>
      </c>
      <c r="EL36" s="12" t="str">
        <f>IFERROR(VLOOKUP(MID(EL$23,5,4)&amp;$A36,Lista_Ubigeo!$J:$K,2,0)," ")</f>
        <v xml:space="preserve"> </v>
      </c>
      <c r="EM36" s="12" t="str">
        <f>IFERROR(VLOOKUP(MID(EM$23,5,4)&amp;$A36,Lista_Ubigeo!$J:$K,2,0)," ")</f>
        <v xml:space="preserve"> </v>
      </c>
      <c r="EN36" s="12" t="str">
        <f>IFERROR(VLOOKUP(MID(EN$23,5,4)&amp;$A36,Lista_Ubigeo!$J:$K,2,0)," ")</f>
        <v xml:space="preserve"> </v>
      </c>
      <c r="EO36" s="12" t="str">
        <f>IFERROR(VLOOKUP(MID(EO$23,5,4)&amp;$A36,Lista_Ubigeo!$J:$K,2,0)," ")</f>
        <v xml:space="preserve"> </v>
      </c>
      <c r="EP36" s="12" t="str">
        <f>IFERROR(VLOOKUP(MID(EP$23,5,4)&amp;$A36,Lista_Ubigeo!$J:$K,2,0)," ")</f>
        <v xml:space="preserve"> </v>
      </c>
      <c r="EQ36" s="12" t="str">
        <f>IFERROR(VLOOKUP(MID(EQ$23,5,4)&amp;$A36,Lista_Ubigeo!$J:$K,2,0)," ")</f>
        <v xml:space="preserve"> </v>
      </c>
      <c r="ER36" s="12" t="str">
        <f>IFERROR(VLOOKUP(MID(ER$23,5,4)&amp;$A36,Lista_Ubigeo!$J:$K,2,0)," ")</f>
        <v xml:space="preserve"> </v>
      </c>
      <c r="ES36" s="12" t="str">
        <f>IFERROR(VLOOKUP(MID(ES$23,5,4)&amp;$A36,Lista_Ubigeo!$J:$K,2,0)," ")</f>
        <v xml:space="preserve"> </v>
      </c>
      <c r="ET36" s="12" t="str">
        <f>IFERROR(VLOOKUP(MID(ET$23,5,4)&amp;$A36,Lista_Ubigeo!$J:$K,2,0)," ")</f>
        <v xml:space="preserve"> </v>
      </c>
      <c r="EU36" s="12" t="str">
        <f>IFERROR(VLOOKUP(MID(EU$23,5,4)&amp;$A36,Lista_Ubigeo!$J:$K,2,0)," ")</f>
        <v xml:space="preserve"> </v>
      </c>
      <c r="EV36" s="12" t="str">
        <f>IFERROR(VLOOKUP(MID(EV$23,5,4)&amp;$A36,Lista_Ubigeo!$J:$K,2,0)," ")</f>
        <v xml:space="preserve"> </v>
      </c>
      <c r="EW36" s="12" t="str">
        <f>IFERROR(VLOOKUP(MID(EW$23,5,4)&amp;$A36,Lista_Ubigeo!$J:$K,2,0)," ")</f>
        <v>YANACANCHA</v>
      </c>
      <c r="EX36" s="12" t="str">
        <f>IFERROR(VLOOKUP(MID(EX$23,5,4)&amp;$A36,Lista_Ubigeo!$J:$K,2,0)," ")</f>
        <v xml:space="preserve"> </v>
      </c>
      <c r="EY36" s="12" t="str">
        <f>IFERROR(VLOOKUP(MID(EY$23,5,4)&amp;$A36,Lista_Ubigeo!$J:$K,2,0)," ")</f>
        <v xml:space="preserve"> </v>
      </c>
      <c r="EZ36" s="12" t="str">
        <f>IFERROR(VLOOKUP(MID(EZ$23,5,4)&amp;$A39,Lista_Ubigeo!$J:$K,2,0)," ")</f>
        <v xml:space="preserve"> </v>
      </c>
      <c r="FA36" s="12" t="str">
        <f>IFERROR(VLOOKUP(MID(FA$23,5,4)&amp;$A36,Lista_Ubigeo!$J:$K,2,0)," ")</f>
        <v xml:space="preserve"> </v>
      </c>
      <c r="FB36" s="12" t="str">
        <f>IFERROR(VLOOKUP(MID(FB$23,5,4)&amp;$A36,Lista_Ubigeo!$J:$K,2,0)," ")</f>
        <v xml:space="preserve"> </v>
      </c>
      <c r="FC36" s="12" t="str">
        <f>IFERROR(VLOOKUP(MID(FC$23,5,4)&amp;$A36,Lista_Ubigeo!$J:$K,2,0)," ")</f>
        <v xml:space="preserve"> </v>
      </c>
      <c r="FD36" s="12" t="str">
        <f>IFERROR(VLOOKUP(MID(FD$23,5,4)&amp;$A36,Lista_Ubigeo!$J:$K,2,0)," ")</f>
        <v xml:space="preserve"> </v>
      </c>
      <c r="FE36" s="12" t="str">
        <f>IFERROR(VLOOKUP(MID(FE$23,5,4)&amp;$A36,Lista_Ubigeo!$J:$K,2,0)," ")</f>
        <v xml:space="preserve"> </v>
      </c>
      <c r="FF36" s="12" t="str">
        <f>IFERROR(VLOOKUP(MID(FF$23,5,4)&amp;$A36,Lista_Ubigeo!$J:$K,2,0)," ")</f>
        <v xml:space="preserve"> </v>
      </c>
      <c r="FG36" s="12" t="str">
        <f>IFERROR(VLOOKUP(MID(FG$23,5,4)&amp;$A36,Lista_Ubigeo!$J:$K,2,0)," ")</f>
        <v xml:space="preserve"> </v>
      </c>
      <c r="FH36" s="12" t="str">
        <f>IFERROR(VLOOKUP(MID(FH$23,5,4)&amp;$A36,Lista_Ubigeo!$J:$K,2,0)," ")</f>
        <v>SAN ANTONIO</v>
      </c>
      <c r="FI36" s="12" t="str">
        <f>IFERROR(VLOOKUP(MID(FI$23,5,4)&amp;$A36,Lista_Ubigeo!$J:$K,2,0)," ")</f>
        <v>SAN JUAN DE SALINAS</v>
      </c>
      <c r="FJ36" s="12" t="str">
        <f>IFERROR(VLOOKUP(MID(FJ$23,5,4)&amp;$A36,Lista_Ubigeo!$J:$K,2,0)," ")</f>
        <v xml:space="preserve"> </v>
      </c>
      <c r="FK36" s="12" t="str">
        <f>IFERROR(VLOOKUP(MID(FK$23,5,4)&amp;$A36,Lista_Ubigeo!$J:$K,2,0)," ")</f>
        <v xml:space="preserve"> </v>
      </c>
      <c r="FL36" s="12" t="str">
        <f>IFERROR(VLOOKUP(MID(FL$23,5,4)&amp;$A36,Lista_Ubigeo!$J:$K,2,0)," ")</f>
        <v xml:space="preserve"> </v>
      </c>
      <c r="FM36" s="12" t="str">
        <f>IFERROR(VLOOKUP(MID(FM$23,5,4)&amp;$A36,Lista_Ubigeo!$J:$K,2,0)," ")</f>
        <v xml:space="preserve"> </v>
      </c>
      <c r="FN36" s="12" t="str">
        <f>IFERROR(VLOOKUP(MID(FN$23,5,4)&amp;$A36,Lista_Ubigeo!$J:$K,2,0)," ")</f>
        <v xml:space="preserve"> </v>
      </c>
      <c r="FO36" s="12" t="str">
        <f>IFERROR(VLOOKUP(MID(FO$23,5,4)&amp;$A36,Lista_Ubigeo!$J:$K,2,0)," ")</f>
        <v xml:space="preserve"> </v>
      </c>
      <c r="FP36" s="12" t="str">
        <f>IFERROR(VLOOKUP(MID(FP$23,5,4)&amp;$A36,Lista_Ubigeo!$J:$K,2,0)," ")</f>
        <v xml:space="preserve"> </v>
      </c>
      <c r="FQ36" s="12" t="str">
        <f>IFERROR(VLOOKUP(MID(FQ$23,5,4)&amp;$A36,Lista_Ubigeo!$J:$K,2,0)," ")</f>
        <v xml:space="preserve"> </v>
      </c>
      <c r="FR36" s="12" t="str">
        <f>IFERROR(VLOOKUP(MID(FR$23,5,4)&amp;$A36,Lista_Ubigeo!$J:$K,2,0)," ")</f>
        <v xml:space="preserve"> </v>
      </c>
      <c r="FS36" s="12" t="str">
        <f>IFERROR(VLOOKUP(MID(FS$23,5,4)&amp;$A36,Lista_Ubigeo!$J:$K,2,0)," ")</f>
        <v xml:space="preserve"> </v>
      </c>
      <c r="FT36" s="12" t="str">
        <f>IFERROR(VLOOKUP(MID(FT$23,5,4)&amp;$A36,Lista_Ubigeo!$J:$K,2,0)," ")</f>
        <v xml:space="preserve"> </v>
      </c>
      <c r="FU36" s="12" t="str">
        <f>IFERROR(VLOOKUP(MID(FU$23,5,4)&amp;$A36,Lista_Ubigeo!$J:$K,2,0)," ")</f>
        <v xml:space="preserve"> </v>
      </c>
      <c r="FV36" s="12" t="str">
        <f>IFERROR(VLOOKUP(MID(FV$23,5,4)&amp;$A36,Lista_Ubigeo!$J:$K,2,0)," ")</f>
        <v xml:space="preserve"> </v>
      </c>
      <c r="FW36" s="12" t="str">
        <f>IFERROR(VLOOKUP(MID(FW$23,5,4)&amp;$A36,Lista_Ubigeo!$J:$K,2,0)," ")</f>
        <v xml:space="preserve"> </v>
      </c>
      <c r="FX36" s="12" t="str">
        <f>IFERROR(VLOOKUP(MID(FX$23,5,4)&amp;$A36,Lista_Ubigeo!$J:$K,2,0)," ")</f>
        <v xml:space="preserve"> </v>
      </c>
      <c r="FY36" s="12" t="str">
        <f>IFERROR(VLOOKUP(MID(FY$23,5,4)&amp;$A36,Lista_Ubigeo!$J:$K,2,0)," ")</f>
        <v xml:space="preserve"> </v>
      </c>
      <c r="FZ36" s="12" t="str">
        <f>IFERROR(VLOOKUP(MID(FZ$23,5,4)&amp;$A36,Lista_Ubigeo!$J:$K,2,0)," ")</f>
        <v xml:space="preserve"> </v>
      </c>
      <c r="GA36" s="12" t="str">
        <f>IFERROR(VLOOKUP(MID(GA$23,5,4)&amp;$A36,Lista_Ubigeo!$J:$K,2,0)," ")</f>
        <v xml:space="preserve"> </v>
      </c>
      <c r="GB36" s="12" t="str">
        <f>IFERROR(VLOOKUP(MID(GB$23,5,4)&amp;$A36,Lista_Ubigeo!$J:$K,2,0)," ")</f>
        <v xml:space="preserve"> </v>
      </c>
      <c r="GC36" s="12" t="str">
        <f>IFERROR(VLOOKUP(MID(GC$23,5,4)&amp;$A36,Lista_Ubigeo!$J:$K,2,0)," ")</f>
        <v>SAUCE</v>
      </c>
      <c r="GD36" s="12" t="str">
        <f>IFERROR(VLOOKUP(MID(GD$23,5,4)&amp;$A36,Lista_Ubigeo!$J:$K,2,0)," ")</f>
        <v xml:space="preserve"> </v>
      </c>
      <c r="GE36" s="12" t="str">
        <f>IFERROR(VLOOKUP(MID(GE$23,5,4)&amp;$A36,Lista_Ubigeo!$J:$K,2,0)," ")</f>
        <v xml:space="preserve"> </v>
      </c>
      <c r="GF36" s="12" t="str">
        <f>IFERROR(VLOOKUP(MID(GF$23,5,4)&amp;$A36,Lista_Ubigeo!$J:$K,2,0)," ")</f>
        <v xml:space="preserve"> </v>
      </c>
      <c r="GG36" s="12" t="str">
        <f>IFERROR(VLOOKUP(MID(GG$23,5,4)&amp;$A36,Lista_Ubigeo!$J:$K,2,0)," ")</f>
        <v xml:space="preserve"> </v>
      </c>
      <c r="GH36" s="12" t="str">
        <f>IFERROR(VLOOKUP(MID(GH$23,5,4)&amp;$A36,Lista_Ubigeo!$J:$K,2,0)," ")</f>
        <v xml:space="preserve"> </v>
      </c>
      <c r="GI36" s="12" t="str">
        <f>IFERROR(VLOOKUP(MID(GI$23,5,4)&amp;$A36,Lista_Ubigeo!$J:$K,2,0)," ")</f>
        <v xml:space="preserve"> </v>
      </c>
      <c r="GJ36" s="12" t="str">
        <f>IFERROR(VLOOKUP(MID(GJ$23,5,4)&amp;$A36,Lista_Ubigeo!$J:$K,2,0)," ")</f>
        <v xml:space="preserve"> </v>
      </c>
      <c r="GK36" s="12" t="str">
        <f>IFERROR(VLOOKUP(MID(GK$23,5,4)&amp;$A36,Lista_Ubigeo!$J:$K,2,0)," ")</f>
        <v xml:space="preserve"> </v>
      </c>
      <c r="GL36" s="12" t="str">
        <f>IFERROR(VLOOKUP(MID(GL$23,5,4)&amp;$A36,Lista_Ubigeo!$J:$K,2,0)," ")</f>
        <v xml:space="preserve"> </v>
      </c>
      <c r="GM36" s="12" t="str">
        <f>IFERROR(VLOOKUP(MID(GM$23,5,4)&amp;$A36,Lista_Ubigeo!$J:$K,2,0)," ")</f>
        <v xml:space="preserve"> </v>
      </c>
      <c r="GN36" s="12" t="str">
        <f>IFERROR(VLOOKUP(MID(GN$23,5,4)&amp;$A36,Lista_Ubigeo!$J:$K,2,0)," ")</f>
        <v xml:space="preserve"> </v>
      </c>
      <c r="GO36" s="12" t="str">
        <f>IFERROR(VLOOKUP(MID(GO$23,5,4)&amp;$A36,Lista_Ubigeo!$J:$K,2,0)," ")</f>
        <v xml:space="preserve"> </v>
      </c>
      <c r="GP36" s="12" t="str">
        <f>IFERROR(VLOOKUP(MID(GP$23,5,4)&amp;$A36,Lista_Ubigeo!$J:$K,2,0)," ")</f>
        <v>SAN JUAN DE SALINAS</v>
      </c>
    </row>
    <row r="37" spans="1:198" x14ac:dyDescent="0.2">
      <c r="A37" s="11" t="s">
        <v>462</v>
      </c>
      <c r="B37" s="12" t="str">
        <f>IFERROR(VLOOKUP(MID(B$23,5,4)&amp;$A37,Lista_Ubigeo!$J:$K,2,0)," ")</f>
        <v>MOLINOPAMPA</v>
      </c>
      <c r="C37" s="12" t="str">
        <f>IFERROR(VLOOKUP(MID(C$23,5,4)&amp;$A37,Lista_Ubigeo!$J:$K,2,0)," ")</f>
        <v xml:space="preserve"> </v>
      </c>
      <c r="D37" s="12" t="str">
        <f>IFERROR(VLOOKUP(MID(D$23,5,4)&amp;$A37,Lista_Ubigeo!$J:$K,2,0)," ")</f>
        <v xml:space="preserve"> </v>
      </c>
      <c r="E37" s="12" t="str">
        <f>IFERROR(VLOOKUP(MID(E$23,5,4)&amp;$A37,Lista_Ubigeo!$J:$K,2,0)," ")</f>
        <v xml:space="preserve"> </v>
      </c>
      <c r="F37" s="12" t="str">
        <f>IFERROR(VLOOKUP(MID(F$23,5,4)&amp;$A37,Lista_Ubigeo!$J:$K,2,0)," ")</f>
        <v>PISUQUIA</v>
      </c>
      <c r="G37" s="12" t="str">
        <f>IFERROR(VLOOKUP(MID(G$23,5,4)&amp;$A37,Lista_Ubigeo!$J:$K,2,0)," ")</f>
        <v xml:space="preserve"> </v>
      </c>
      <c r="H37" s="12" t="str">
        <f>IFERROR(VLOOKUP(MID(H$23,5,4)&amp;$A37,Lista_Ubigeo!$J:$K,2,0)," ")</f>
        <v xml:space="preserve"> </v>
      </c>
      <c r="I37" s="12" t="str">
        <f>IFERROR(VLOOKUP(MID(I$23,5,4)&amp;$A37,Lista_Ubigeo!$J:$K,2,0)," ")</f>
        <v xml:space="preserve"> </v>
      </c>
      <c r="J37" s="12" t="str">
        <f>IFERROR(VLOOKUP(MID(J$23,5,4)&amp;$A37,Lista_Ubigeo!$J:$K,2,0)," ")</f>
        <v xml:space="preserve"> </v>
      </c>
      <c r="K37" s="12" t="str">
        <f>IFERROR(VLOOKUP(MID(K$23,5,4)&amp;$A37,Lista_Ubigeo!$J:$K,2,0)," ")</f>
        <v xml:space="preserve"> </v>
      </c>
      <c r="L37" s="12" t="str">
        <f>IFERROR(VLOOKUP(MID(L$23,5,4)&amp;$A37,Lista_Ubigeo!$J:$K,2,0)," ")</f>
        <v xml:space="preserve"> </v>
      </c>
      <c r="M37" s="12" t="str">
        <f>IFERROR(VLOOKUP(MID(M$23,5,4)&amp;$A37,Lista_Ubigeo!$J:$K,2,0)," ")</f>
        <v>SAN MIGUEL DE CORPANQUI</v>
      </c>
      <c r="N37" s="12" t="str">
        <f>IFERROR(VLOOKUP(MID(N$23,5,4)&amp;$A37,Lista_Ubigeo!$J:$K,2,0)," ")</f>
        <v xml:space="preserve"> </v>
      </c>
      <c r="O37" s="12" t="str">
        <f>IFERROR(VLOOKUP(MID(O$23,5,4)&amp;$A37,Lista_Ubigeo!$J:$K,2,0)," ")</f>
        <v xml:space="preserve"> </v>
      </c>
      <c r="P37" s="12" t="str">
        <f>IFERROR(VLOOKUP(MID(P$23,5,4)&amp;$A37,Lista_Ubigeo!$J:$K,2,0)," ")</f>
        <v xml:space="preserve"> </v>
      </c>
      <c r="Q37" s="12" t="str">
        <f>IFERROR(VLOOKUP(MID(Q$23,5,4)&amp;$A37,Lista_Ubigeo!$J:$K,2,0)," ")</f>
        <v xml:space="preserve"> </v>
      </c>
      <c r="R37" s="12" t="str">
        <f>IFERROR(VLOOKUP(MID(R$23,5,4)&amp;$A37,Lista_Ubigeo!$J:$K,2,0)," ")</f>
        <v>SAN MARCOS</v>
      </c>
      <c r="S37" s="12" t="str">
        <f>IFERROR(VLOOKUP(MID(S$23,5,4)&amp;$A37,Lista_Ubigeo!$J:$K,2,0)," ")</f>
        <v xml:space="preserve"> </v>
      </c>
      <c r="T37" s="12" t="str">
        <f>IFERROR(VLOOKUP(MID(T$23,5,4)&amp;$A37,Lista_Ubigeo!$J:$K,2,0)," ")</f>
        <v xml:space="preserve"> </v>
      </c>
      <c r="U37" s="12" t="str">
        <f>IFERROR(VLOOKUP(MID(U$23,5,4)&amp;$A37,Lista_Ubigeo!$J:$K,2,0)," ")</f>
        <v xml:space="preserve"> </v>
      </c>
      <c r="V37" s="12" t="str">
        <f>IFERROR(VLOOKUP(MID(V$23,5,4)&amp;$A37,Lista_Ubigeo!$J:$K,2,0)," ")</f>
        <v xml:space="preserve"> </v>
      </c>
      <c r="W37" s="12" t="str">
        <f>IFERROR(VLOOKUP(MID(W$23,5,4)&amp;$A37,Lista_Ubigeo!$J:$K,2,0)," ")</f>
        <v xml:space="preserve"> </v>
      </c>
      <c r="X37" s="12" t="str">
        <f>IFERROR(VLOOKUP(MID(X$23,5,4)&amp;$A37,Lista_Ubigeo!$J:$K,2,0)," ")</f>
        <v xml:space="preserve"> </v>
      </c>
      <c r="Y37" s="12" t="str">
        <f>IFERROR(VLOOKUP(MID(Y$23,5,4)&amp;$A37,Lista_Ubigeo!$J:$K,2,0)," ")</f>
        <v xml:space="preserve"> </v>
      </c>
      <c r="Z37" s="12" t="str">
        <f>IFERROR(VLOOKUP(MID(Z$23,5,4)&amp;$A37,Lista_Ubigeo!$J:$K,2,0)," ")</f>
        <v xml:space="preserve"> </v>
      </c>
      <c r="AA37" s="12" t="str">
        <f>IFERROR(VLOOKUP(MID(AA$23,5,4)&amp;$A37,Lista_Ubigeo!$J:$K,2,0)," ")</f>
        <v xml:space="preserve"> </v>
      </c>
      <c r="AB37" s="12" t="str">
        <f>IFERROR(VLOOKUP(MID(AB$23,5,4)&amp;$A37,Lista_Ubigeo!$J:$K,2,0)," ")</f>
        <v xml:space="preserve"> </v>
      </c>
      <c r="AC37" s="12" t="str">
        <f>IFERROR(VLOOKUP(MID(AC$23,5,4)&amp;$A37,Lista_Ubigeo!$J:$K,2,0)," ")</f>
        <v xml:space="preserve"> </v>
      </c>
      <c r="AD37" s="12" t="str">
        <f>IFERROR(VLOOKUP(MID(AD$23,5,4)&amp;$A37,Lista_Ubigeo!$J:$K,2,0)," ")</f>
        <v>SAN MIGUEL DE CHACCRAMPA</v>
      </c>
      <c r="AE37" s="12" t="str">
        <f>IFERROR(VLOOKUP(MID(AE$23,5,4)&amp;$A37,Lista_Ubigeo!$J:$K,2,0)," ")</f>
        <v xml:space="preserve"> </v>
      </c>
      <c r="AF37" s="12" t="str">
        <f>IFERROR(VLOOKUP(MID(AF$23,5,4)&amp;$A37,Lista_Ubigeo!$J:$K,2,0)," ")</f>
        <v>TAPAIRIHUA</v>
      </c>
      <c r="AG37" s="12" t="str">
        <f>IFERROR(VLOOKUP(MID(AG$23,5,4)&amp;$A37,Lista_Ubigeo!$J:$K,2,0)," ")</f>
        <v xml:space="preserve"> </v>
      </c>
      <c r="AH37" s="12" t="str">
        <f>IFERROR(VLOOKUP(MID(AH$23,5,4)&amp;$A37,Lista_Ubigeo!$J:$K,2,0)," ")</f>
        <v xml:space="preserve"> </v>
      </c>
      <c r="AI37" s="12" t="str">
        <f>IFERROR(VLOOKUP(MID(AI$23,5,4)&amp;$A37,Lista_Ubigeo!$J:$K,2,0)," ")</f>
        <v>CURASCO</v>
      </c>
      <c r="AJ37" s="12" t="str">
        <f>IFERROR(VLOOKUP(MID(AJ$23,5,4)&amp;$A37,Lista_Ubigeo!$J:$K,2,0)," ")</f>
        <v>POLOBAYA</v>
      </c>
      <c r="AK37" s="12" t="str">
        <f>IFERROR(VLOOKUP(MID(AK$23,5,4)&amp;$A37,Lista_Ubigeo!$J:$K,2,0)," ")</f>
        <v xml:space="preserve"> </v>
      </c>
      <c r="AL37" s="12" t="str">
        <f>IFERROR(VLOOKUP(MID(AL$23,5,4)&amp;$A37,Lista_Ubigeo!$J:$K,2,0)," ")</f>
        <v xml:space="preserve"> </v>
      </c>
      <c r="AM37" s="12" t="str">
        <f>IFERROR(VLOOKUP(MID(AM$23,5,4)&amp;$A37,Lista_Ubigeo!$J:$K,2,0)," ")</f>
        <v>VIRACO</v>
      </c>
      <c r="AN37" s="12" t="str">
        <f>IFERROR(VLOOKUP(MID(AN$23,5,4)&amp;$A37,Lista_Ubigeo!$J:$K,2,0)," ")</f>
        <v>SAN ANTONIO DE CHUCA</v>
      </c>
      <c r="AO37" s="12" t="str">
        <f>IFERROR(VLOOKUP(MID(AO$23,5,4)&amp;$A37,Lista_Ubigeo!$J:$K,2,0)," ")</f>
        <v xml:space="preserve"> </v>
      </c>
      <c r="AP37" s="12" t="str">
        <f>IFERROR(VLOOKUP(MID(AP$23,5,4)&amp;$A37,Lista_Ubigeo!$J:$K,2,0)," ")</f>
        <v xml:space="preserve"> </v>
      </c>
      <c r="AQ37" s="12" t="str">
        <f>IFERROR(VLOOKUP(MID(AQ$23,4,4)&amp;$A37,Lista_Ubigeo!$J:$K,2,0)," ")</f>
        <v xml:space="preserve"> </v>
      </c>
      <c r="AR37" s="12" t="str">
        <f>IFERROR(VLOOKUP(MID(AR$23,5,4)&amp;$A37,Lista_Ubigeo!$J:$K,2,0)," ")</f>
        <v>VINCHOS</v>
      </c>
      <c r="AS37" s="12" t="str">
        <f>IFERROR(VLOOKUP(MID(AS$23,5,4)&amp;$A37,Lista_Ubigeo!$J:$K,2,0)," ")</f>
        <v xml:space="preserve"> </v>
      </c>
      <c r="AT37" s="12" t="str">
        <f>IFERROR(VLOOKUP(MID(AT$23,5,4)&amp;$A37,Lista_Ubigeo!$J:$K,2,0)," ")</f>
        <v xml:space="preserve"> </v>
      </c>
      <c r="AU37" s="12" t="str">
        <f>IFERROR(VLOOKUP(MID(AU$23,5,4)&amp;$A37,Lista_Ubigeo!$J:$K,2,0)," ")</f>
        <v xml:space="preserve"> </v>
      </c>
      <c r="AV37" s="12" t="str">
        <f>IFERROR(VLOOKUP(MID(AV$23,5,4)&amp;$A37,Lista_Ubigeo!$J:$K,2,0)," ")</f>
        <v xml:space="preserve"> </v>
      </c>
      <c r="AW37" s="12" t="str">
        <f>IFERROR(VLOOKUP(MID(AW$23,5,4)&amp;$A37,Lista_Ubigeo!$J:$K,2,0)," ")</f>
        <v>SAISA</v>
      </c>
      <c r="AX37" s="12" t="str">
        <f>IFERROR(VLOOKUP(MID(AX$23,5,4)&amp;$A37,Lista_Ubigeo!$J:$K,2,0)," ")</f>
        <v xml:space="preserve"> </v>
      </c>
      <c r="AY37" s="12" t="str">
        <f>IFERROR(VLOOKUP(MID(AY$23,5,4)&amp;$A37,Lista_Ubigeo!$J:$K,2,0)," ")</f>
        <v xml:space="preserve"> </v>
      </c>
      <c r="AZ37" s="12" t="str">
        <f>IFERROR(VLOOKUP(MID(AZ$23,5,4)&amp;$A37,Lista_Ubigeo!$J:$K,2,0)," ")</f>
        <v xml:space="preserve"> </v>
      </c>
      <c r="BA37" s="12" t="str">
        <f>IFERROR(VLOOKUP(MID(BA$23,5,4)&amp;$A37,Lista_Ubigeo!$J:$K,2,0)," ")</f>
        <v xml:space="preserve"> </v>
      </c>
      <c r="BB37" s="12" t="str">
        <f>IFERROR(VLOOKUP(MID(BB$23,5,4)&amp;$A37,Lista_Ubigeo!$J:$K,2,0)," ")</f>
        <v xml:space="preserve"> </v>
      </c>
      <c r="BC37" s="12" t="str">
        <f>IFERROR(VLOOKUP(MID(BC$23,5,4)&amp;$A37,Lista_Ubigeo!$J:$K,2,0)," ")</f>
        <v xml:space="preserve"> </v>
      </c>
      <c r="BD37" s="12" t="str">
        <f>IFERROR(VLOOKUP(MID(BD$23,5,4)&amp;$A37,Lista_Ubigeo!$J:$K,2,0)," ")</f>
        <v xml:space="preserve"> </v>
      </c>
      <c r="BE37" s="12" t="str">
        <f>IFERROR(VLOOKUP(MID(BE$23,5,4)&amp;$A37,Lista_Ubigeo!$J:$K,2,0)," ")</f>
        <v xml:space="preserve"> </v>
      </c>
      <c r="BF37" s="12" t="str">
        <f>IFERROR(VLOOKUP(MID(BF$23,5,4)&amp;$A37,Lista_Ubigeo!$J:$K,2,0)," ")</f>
        <v>PION</v>
      </c>
      <c r="BG37" s="12" t="str">
        <f>IFERROR(VLOOKUP(MID(BG$23,5,4)&amp;$A37,Lista_Ubigeo!$J:$K,2,0)," ")</f>
        <v xml:space="preserve"> </v>
      </c>
      <c r="BH37" s="12" t="str">
        <f>IFERROR(VLOOKUP(MID(BH$23,5,4)&amp;$A37,Lista_Ubigeo!$J:$K,2,0)," ")</f>
        <v>SOCOTA</v>
      </c>
      <c r="BI37" s="12" t="str">
        <f>IFERROR(VLOOKUP(MID(BI$23,5,4)&amp;$A37,Lista_Ubigeo!$J:$K,2,0)," ")</f>
        <v xml:space="preserve"> </v>
      </c>
      <c r="BJ37" s="12" t="str">
        <f>IFERROR(VLOOKUP(MID(BJ$23,5,4)&amp;$A37,Lista_Ubigeo!$J:$K,2,0)," ")</f>
        <v xml:space="preserve"> </v>
      </c>
      <c r="BK37" s="12" t="str">
        <f>IFERROR(VLOOKUP(MID(BK$23,5,4)&amp;$A37,Lista_Ubigeo!$J:$K,2,0)," ")</f>
        <v xml:space="preserve"> </v>
      </c>
      <c r="BL37" s="12" t="str">
        <f>IFERROR(VLOOKUP(MID(BL$23,5,4)&amp;$A37,Lista_Ubigeo!$J:$K,2,0)," ")</f>
        <v xml:space="preserve"> </v>
      </c>
      <c r="BM37" s="12" t="str">
        <f>IFERROR(VLOOKUP(MID(BM$23,5,4)&amp;$A37,Lista_Ubigeo!$J:$K,2,0)," ")</f>
        <v xml:space="preserve"> </v>
      </c>
      <c r="BN37" s="12" t="str">
        <f>IFERROR(VLOOKUP(MID(BN$23,5,4)&amp;$A37,Lista_Ubigeo!$J:$K,2,0)," ")</f>
        <v xml:space="preserve"> </v>
      </c>
      <c r="BO37" s="12" t="str">
        <f>IFERROR(VLOOKUP(MID(BO$23,5,4)&amp;$A37,Lista_Ubigeo!$J:$K,2,0)," ")</f>
        <v xml:space="preserve"> </v>
      </c>
      <c r="BP37" s="12" t="str">
        <f>IFERROR(VLOOKUP(MID(BP$23,5,4)&amp;$A37,Lista_Ubigeo!$J:$K,2,0)," ")</f>
        <v xml:space="preserve"> </v>
      </c>
      <c r="BQ37" s="12" t="str">
        <f>IFERROR(VLOOKUP(MID(BQ$23,5,4)&amp;$A37,Lista_Ubigeo!$J:$K,2,0)," ")</f>
        <v xml:space="preserve"> </v>
      </c>
      <c r="BR37" s="12" t="str">
        <f>IFERROR(VLOOKUP(MID(BR$23,5,4)&amp;$A37,Lista_Ubigeo!$J:$K,2,0)," ")</f>
        <v xml:space="preserve"> </v>
      </c>
      <c r="BS37" s="12" t="str">
        <f>IFERROR(VLOOKUP(MID(BS$23,5,4)&amp;$A37,Lista_Ubigeo!$J:$K,2,0)," ")</f>
        <v xml:space="preserve"> </v>
      </c>
      <c r="BT37" s="12" t="str">
        <f>IFERROR(VLOOKUP(MID(BT$23,5,4)&amp;$A37,Lista_Ubigeo!$J:$K,2,0)," ")</f>
        <v xml:space="preserve"> </v>
      </c>
      <c r="BU37" s="12" t="str">
        <f>IFERROR(VLOOKUP(MID(BU$23,5,4)&amp;$A37,Lista_Ubigeo!$J:$K,2,0)," ")</f>
        <v xml:space="preserve"> </v>
      </c>
      <c r="BV37" s="12" t="str">
        <f>IFERROR(VLOOKUP(MID(BV$23,5,4)&amp;$A37,Lista_Ubigeo!$J:$K,2,0)," ")</f>
        <v xml:space="preserve"> </v>
      </c>
      <c r="BW37" s="12" t="str">
        <f>IFERROR(VLOOKUP(MID(BW$23,5,4)&amp;$A37,Lista_Ubigeo!$J:$K,2,0)," ")</f>
        <v xml:space="preserve"> </v>
      </c>
      <c r="BX37" s="12" t="str">
        <f>IFERROR(VLOOKUP(MID(BX$23,5,4)&amp;$A37,Lista_Ubigeo!$J:$K,2,0)," ")</f>
        <v xml:space="preserve"> </v>
      </c>
      <c r="BY37" s="12" t="str">
        <f>IFERROR(VLOOKUP(MID(BY$23,4,4)&amp;$A37,Lista_Ubigeo!$J:$K,2,0)," ")</f>
        <v>MEGANTONI</v>
      </c>
      <c r="BZ37" s="12" t="str">
        <f>IFERROR(VLOOKUP(MID(BZ$23,5,4)&amp;$A37,Lista_Ubigeo!$J:$K,2,0)," ")</f>
        <v xml:space="preserve"> </v>
      </c>
      <c r="CA37" s="12" t="str">
        <f>IFERROR(VLOOKUP(MID(CA$23,5,4)&amp;$A37,Lista_Ubigeo!$J:$K,2,0)," ")</f>
        <v xml:space="preserve"> </v>
      </c>
      <c r="CB37" s="12" t="str">
        <f>IFERROR(VLOOKUP(MID(CB$23,5,4)&amp;$A37,Lista_Ubigeo!$J:$K,2,0)," ")</f>
        <v xml:space="preserve"> </v>
      </c>
      <c r="CC37" s="12" t="str">
        <f>IFERROR(VLOOKUP(MID(CC$23,5,4)&amp;$A37,Lista_Ubigeo!$J:$K,2,0)," ")</f>
        <v xml:space="preserve"> </v>
      </c>
      <c r="CD37" s="12" t="str">
        <f>IFERROR(VLOOKUP(MID(CD$23,5,4)&amp;$A37,Lista_Ubigeo!$J:$K,2,0)," ")</f>
        <v>PALCA</v>
      </c>
      <c r="CE37" s="12" t="str">
        <f>IFERROR(VLOOKUP(MID(CE$23,5,4)&amp;$A37,Lista_Ubigeo!$J:$K,2,0)," ")</f>
        <v xml:space="preserve"> </v>
      </c>
      <c r="CF37" s="12" t="str">
        <f>IFERROR(VLOOKUP(MID(CF$23,5,4)&amp;$A37,Lista_Ubigeo!$J:$K,2,0)," ")</f>
        <v xml:space="preserve"> </v>
      </c>
      <c r="CG37" s="12" t="str">
        <f>IFERROR(VLOOKUP(MID(CG$23,5,4)&amp;$A37,Lista_Ubigeo!$J:$K,2,0)," ")</f>
        <v xml:space="preserve"> </v>
      </c>
      <c r="CH37" s="12" t="str">
        <f>IFERROR(VLOOKUP(MID(CH$23,5,4)&amp;$A37,Lista_Ubigeo!$J:$K,2,0)," ")</f>
        <v xml:space="preserve"> </v>
      </c>
      <c r="CI37" s="12" t="str">
        <f>IFERROR(VLOOKUP(MID(CI$23,5,4)&amp;$A37,Lista_Ubigeo!$J:$K,2,0)," ")</f>
        <v>SANTIAGO DE QUIRAHUARA</v>
      </c>
      <c r="CJ37" s="12" t="str">
        <f>IFERROR(VLOOKUP(MID(CJ$23,5,4)&amp;$A37,Lista_Ubigeo!$J:$K,2,0)," ")</f>
        <v>SALCABAMBA</v>
      </c>
      <c r="CK37" s="12" t="str">
        <f>IFERROR(VLOOKUP(MID(CK$23,5,4)&amp;$A37,Lista_Ubigeo!$J:$K,2,0)," ")</f>
        <v xml:space="preserve"> </v>
      </c>
      <c r="CL37" s="12" t="str">
        <f>IFERROR(VLOOKUP(MID(CL$23,5,4)&amp;$A37,Lista_Ubigeo!$J:$K,2,0)," ")</f>
        <v xml:space="preserve"> </v>
      </c>
      <c r="CM37" s="12" t="str">
        <f>IFERROR(VLOOKUP(MID(CM$23,5,4)&amp;$A48,Lista_Ubigeo!$J:$K,2,0)," ")</f>
        <v xml:space="preserve"> </v>
      </c>
      <c r="CN37" s="12" t="str">
        <f>IFERROR(VLOOKUP(MID(CN$23,5,4)&amp;$A37,Lista_Ubigeo!$J:$K,2,0)," ")</f>
        <v xml:space="preserve"> </v>
      </c>
      <c r="CO37" s="12" t="str">
        <f>IFERROR(VLOOKUP(MID(CO$23,5,4)&amp;$A37,Lista_Ubigeo!$J:$K,2,0)," ")</f>
        <v xml:space="preserve"> </v>
      </c>
      <c r="CP37" s="12" t="str">
        <f>IFERROR(VLOOKUP(MID(CP$23,5,4)&amp;$A37,Lista_Ubigeo!$J:$K,2,0)," ")</f>
        <v xml:space="preserve"> </v>
      </c>
      <c r="CQ37" s="12" t="str">
        <f>IFERROR(VLOOKUP(MID(CQ$23,5,4)&amp;$A37,Lista_Ubigeo!$J:$K,2,0)," ")</f>
        <v xml:space="preserve"> </v>
      </c>
      <c r="CR37" s="12" t="str">
        <f>IFERROR(VLOOKUP(MID(CR$23,5,4)&amp;$A37,Lista_Ubigeo!$J:$K,2,0)," ")</f>
        <v xml:space="preserve"> </v>
      </c>
      <c r="CS37" s="12" t="str">
        <f>IFERROR(VLOOKUP(MID(CS$23,5,4)&amp;$A37,Lista_Ubigeo!$J:$K,2,0)," ")</f>
        <v xml:space="preserve"> </v>
      </c>
      <c r="CT37" s="12" t="str">
        <f>IFERROR(VLOOKUP(MID(CT$23,5,4)&amp;$A37,Lista_Ubigeo!$J:$K,2,0)," ")</f>
        <v xml:space="preserve"> </v>
      </c>
      <c r="CU37" s="12" t="str">
        <f>IFERROR(VLOOKUP(MID(CU$23,5,4)&amp;$A37,Lista_Ubigeo!$J:$K,2,0)," ")</f>
        <v xml:space="preserve"> </v>
      </c>
      <c r="CV37" s="12" t="str">
        <f>IFERROR(VLOOKUP(MID(CV$23,5,4)&amp;$A37,Lista_Ubigeo!$J:$K,2,0)," ")</f>
        <v>YAUCA DEL ROSARIO</v>
      </c>
      <c r="CW37" s="12" t="str">
        <f>IFERROR(VLOOKUP(MID(CW$23,5,4)&amp;$A37,Lista_Ubigeo!$J:$K,2,0)," ")</f>
        <v xml:space="preserve"> </v>
      </c>
      <c r="CX37" s="12" t="str">
        <f>IFERROR(VLOOKUP(MID(CX$23,5,4)&amp;$A37,Lista_Ubigeo!$J:$K,2,0)," ")</f>
        <v xml:space="preserve"> </v>
      </c>
      <c r="CY37" s="12" t="str">
        <f>IFERROR(VLOOKUP(MID(CY$23,5,4)&amp;$A37,Lista_Ubigeo!$J:$K,2,0)," ")</f>
        <v xml:space="preserve"> </v>
      </c>
      <c r="CZ37" s="12" t="str">
        <f>IFERROR(VLOOKUP(MID(CZ$23,5,4)&amp;$A37,Lista_Ubigeo!$J:$K,2,0)," ")</f>
        <v xml:space="preserve"> </v>
      </c>
      <c r="DA37" s="12" t="str">
        <f>IFERROR(VLOOKUP(MID(DA$23,5,4)&amp;$A37,Lista_Ubigeo!$J:$K,2,0)," ")</f>
        <v>EL TAMBO</v>
      </c>
      <c r="DB37" s="12" t="str">
        <f>IFERROR(VLOOKUP(MID(DB$23,5,4)&amp;$A37,Lista_Ubigeo!$J:$K,2,0)," ")</f>
        <v>SAN JOSE DE QUERO</v>
      </c>
      <c r="DC37" s="12" t="str">
        <f>IFERROR(VLOOKUP(MID(DC$23,5,4)&amp;$A37,Lista_Ubigeo!$J:$K,2,0)," ")</f>
        <v xml:space="preserve"> </v>
      </c>
      <c r="DD37" s="12" t="str">
        <f>IFERROR(VLOOKUP(MID(DD$23,5,4)&amp;$A37,Lista_Ubigeo!$J:$K,2,0)," ")</f>
        <v>LLOCLLAPAMPA</v>
      </c>
      <c r="DE37" s="12" t="str">
        <f>IFERROR(VLOOKUP(MID(DE$23,5,4)&amp;$A37,Lista_Ubigeo!$J:$K,2,0)," ")</f>
        <v xml:space="preserve"> </v>
      </c>
      <c r="DF37" s="12" t="str">
        <f>IFERROR(VLOOKUP(MID(DF$23,5,4)&amp;$A37,Lista_Ubigeo!$J:$K,2,0)," ")</f>
        <v xml:space="preserve"> </v>
      </c>
      <c r="DG37" s="12" t="str">
        <f>IFERROR(VLOOKUP(MID(DG$23,5,4)&amp;$A37,Lista_Ubigeo!$J:$K,2,0)," ")</f>
        <v xml:space="preserve"> </v>
      </c>
      <c r="DH37" s="12" t="str">
        <f>IFERROR(VLOOKUP(MID(DH$23,5,4)&amp;$A37,Lista_Ubigeo!$J:$K,2,0)," ")</f>
        <v xml:space="preserve"> </v>
      </c>
      <c r="DI37" s="12" t="str">
        <f>IFERROR(VLOOKUP(MID(DI$23,5,4)&amp;$A37,Lista_Ubigeo!$J:$K,2,0)," ")</f>
        <v xml:space="preserve"> </v>
      </c>
      <c r="DJ37" s="12" t="str">
        <f>IFERROR(VLOOKUP(MID(DJ$23,5,4)&amp;$A37,Lista_Ubigeo!$J:$K,2,0)," ")</f>
        <v xml:space="preserve"> </v>
      </c>
      <c r="DK37" s="12" t="str">
        <f>IFERROR(VLOOKUP(MID(DK$23,5,4)&amp;$A37,Lista_Ubigeo!$J:$K,2,0)," ")</f>
        <v xml:space="preserve"> </v>
      </c>
      <c r="DL37" s="12" t="str">
        <f>IFERROR(VLOOKUP(MID(DL$23,5,4)&amp;$A37,Lista_Ubigeo!$J:$K,2,0)," ")</f>
        <v xml:space="preserve"> </v>
      </c>
      <c r="DM37" s="12" t="str">
        <f>IFERROR(VLOOKUP(MID(DM$23,5,4)&amp;$A37,Lista_Ubigeo!$J:$K,2,0)," ")</f>
        <v xml:space="preserve"> </v>
      </c>
      <c r="DN37" s="12" t="str">
        <f>IFERROR(VLOOKUP(MID(DN$23,5,4)&amp;$A37,Lista_Ubigeo!$J:$K,2,0)," ")</f>
        <v xml:space="preserve"> </v>
      </c>
      <c r="DO37" s="12" t="str">
        <f>IFERROR(VLOOKUP(MID(DO$23,5,4)&amp;$A38,Lista_Ubigeo!$J:$K,2,0)," ")</f>
        <v xml:space="preserve"> </v>
      </c>
      <c r="DP37" s="12" t="str">
        <f>IFERROR(VLOOKUP(MID(DP$23,5,4)&amp;$A37,Lista_Ubigeo!$J:$K,2,0)," ")</f>
        <v xml:space="preserve"> </v>
      </c>
      <c r="DQ37" s="12" t="str">
        <f>IFERROR(VLOOKUP(MID(DQ$23,5,4)&amp;$A37,Lista_Ubigeo!$J:$K,2,0)," ")</f>
        <v xml:space="preserve"> </v>
      </c>
      <c r="DR37" s="12" t="str">
        <f>IFERROR(VLOOKUP(MID(DR$23,5,4)&amp;$A37,Lista_Ubigeo!$J:$K,2,0)," ")</f>
        <v xml:space="preserve"> </v>
      </c>
      <c r="DS37" s="12" t="str">
        <f>IFERROR(VLOOKUP(MID(DS$23,5,4)&amp;$A37,Lista_Ubigeo!$J:$K,2,0)," ")</f>
        <v xml:space="preserve"> </v>
      </c>
      <c r="DV37" s="12" t="str">
        <f>IFERROR(VLOOKUP(MID(DV$23,5,4)&amp;$A37,Lista_Ubigeo!$J:$K,2,0)," ")</f>
        <v>SANTA ROSA</v>
      </c>
      <c r="DW37" s="12" t="str">
        <f>IFERROR(VLOOKUP(MID(DW$23,5,4)&amp;$A37,Lista_Ubigeo!$J:$K,2,0)," ")</f>
        <v xml:space="preserve"> </v>
      </c>
      <c r="DX37" s="12" t="str">
        <f>IFERROR(VLOOKUP(MID(DX$23,5,4)&amp;$A37,Lista_Ubigeo!$J:$K,2,0)," ")</f>
        <v xml:space="preserve"> </v>
      </c>
      <c r="DY37" s="12" t="str">
        <f>IFERROR(VLOOKUP(MID(DY$23,5,4)&amp;$A37,Lista_Ubigeo!$J:$K,2,0)," ")</f>
        <v>LA MOLINA</v>
      </c>
      <c r="DZ37" s="12" t="str">
        <f>IFERROR(VLOOKUP(MID(DZ$23,5,4)&amp;$A37,Lista_Ubigeo!$J:$K,2,0)," ")</f>
        <v xml:space="preserve"> </v>
      </c>
      <c r="EA37" s="12" t="str">
        <f>IFERROR(VLOOKUP(MID(EA$23,5,4)&amp;$A37,Lista_Ubigeo!$J:$K,2,0)," ")</f>
        <v xml:space="preserve"> </v>
      </c>
      <c r="EB37" s="12" t="str">
        <f>IFERROR(VLOOKUP(MID(EB$23,5,4)&amp;$A37,Lista_Ubigeo!$J:$K,2,0)," ")</f>
        <v xml:space="preserve"> </v>
      </c>
      <c r="EC37" s="12" t="str">
        <f>IFERROR(VLOOKUP(MID(EC$23,5,4)&amp;$A37,Lista_Ubigeo!$J:$K,2,0)," ")</f>
        <v>SAN LUIS</v>
      </c>
      <c r="ED37" s="12" t="str">
        <f>IFERROR(VLOOKUP(MID(ED$23,5,4)&amp;$A37,Lista_Ubigeo!$J:$K,2,0)," ")</f>
        <v xml:space="preserve"> </v>
      </c>
      <c r="EE37" s="12" t="str">
        <f>IFERROR(VLOOKUP(MID(EE$23,5,4)&amp;$A37,Lista_Ubigeo!$J:$K,2,0)," ")</f>
        <v>RICARDO PALMA</v>
      </c>
      <c r="EF37" s="12" t="str">
        <f>IFERROR(VLOOKUP(MID(EF$23,5,4)&amp;$A37,Lista_Ubigeo!$J:$K,2,0)," ")</f>
        <v xml:space="preserve"> </v>
      </c>
      <c r="EG37" s="12" t="str">
        <f>IFERROR(VLOOKUP(MID(EG$23,5,4)&amp;$A37,Lista_Ubigeo!$J:$K,2,0)," ")</f>
        <v xml:space="preserve"> </v>
      </c>
      <c r="EH37" s="12" t="str">
        <f>IFERROR(VLOOKUP(MID(EH$23,5,4)&amp;$A37,Lista_Ubigeo!$J:$K,2,0)," ")</f>
        <v>HUANCAYA</v>
      </c>
      <c r="EI37" s="12" t="str">
        <f>IFERROR(VLOOKUP(MID(EI$23,5,4)&amp;$A37,Lista_Ubigeo!$J:$K,2,0)," ")</f>
        <v xml:space="preserve"> </v>
      </c>
      <c r="EJ37" s="12" t="str">
        <f>IFERROR(VLOOKUP(MID(EJ$23,5,4)&amp;$A42,Lista_Ubigeo!$J:$K,2,0)," ")</f>
        <v xml:space="preserve"> </v>
      </c>
      <c r="EK37" s="12" t="str">
        <f>IFERROR(VLOOKUP(MID(EK$23,5,4)&amp;$A37,Lista_Ubigeo!$J:$K,2,0)," ")</f>
        <v xml:space="preserve"> </v>
      </c>
      <c r="EL37" s="12" t="str">
        <f>IFERROR(VLOOKUP(MID(EL$23,5,4)&amp;$A37,Lista_Ubigeo!$J:$K,2,0)," ")</f>
        <v xml:space="preserve"> </v>
      </c>
      <c r="EM37" s="12" t="str">
        <f>IFERROR(VLOOKUP(MID(EM$23,5,4)&amp;$A37,Lista_Ubigeo!$J:$K,2,0)," ")</f>
        <v xml:space="preserve"> </v>
      </c>
      <c r="EN37" s="12" t="str">
        <f>IFERROR(VLOOKUP(MID(EN$23,5,4)&amp;$A37,Lista_Ubigeo!$J:$K,2,0)," ")</f>
        <v xml:space="preserve"> </v>
      </c>
      <c r="EO37" s="12" t="str">
        <f>IFERROR(VLOOKUP(MID(EO$23,5,4)&amp;$A37,Lista_Ubigeo!$J:$K,2,0)," ")</f>
        <v xml:space="preserve"> </v>
      </c>
      <c r="EP37" s="12" t="str">
        <f>IFERROR(VLOOKUP(MID(EP$23,5,4)&amp;$A37,Lista_Ubigeo!$J:$K,2,0)," ")</f>
        <v xml:space="preserve"> </v>
      </c>
      <c r="EQ37" s="12" t="str">
        <f>IFERROR(VLOOKUP(MID(EQ$23,5,4)&amp;$A37,Lista_Ubigeo!$J:$K,2,0)," ")</f>
        <v xml:space="preserve"> </v>
      </c>
      <c r="ER37" s="12" t="str">
        <f>IFERROR(VLOOKUP(MID(ER$23,5,4)&amp;$A37,Lista_Ubigeo!$J:$K,2,0)," ")</f>
        <v xml:space="preserve"> </v>
      </c>
      <c r="ES37" s="12" t="str">
        <f>IFERROR(VLOOKUP(MID(ES$23,5,4)&amp;$A37,Lista_Ubigeo!$J:$K,2,0)," ")</f>
        <v xml:space="preserve"> </v>
      </c>
      <c r="ET37" s="12" t="str">
        <f>IFERROR(VLOOKUP(MID(ET$23,5,4)&amp;$A37,Lista_Ubigeo!$J:$K,2,0)," ")</f>
        <v xml:space="preserve"> </v>
      </c>
      <c r="EU37" s="12" t="str">
        <f>IFERROR(VLOOKUP(MID(EU$23,5,4)&amp;$A37,Lista_Ubigeo!$J:$K,2,0)," ")</f>
        <v xml:space="preserve"> </v>
      </c>
      <c r="EV37" s="12" t="str">
        <f>IFERROR(VLOOKUP(MID(EV$23,5,4)&amp;$A37,Lista_Ubigeo!$J:$K,2,0)," ")</f>
        <v xml:space="preserve"> </v>
      </c>
      <c r="EW37" s="12" t="str">
        <f>IFERROR(VLOOKUP(MID(EW$23,5,4)&amp;$A37,Lista_Ubigeo!$J:$K,2,0)," ")</f>
        <v xml:space="preserve"> </v>
      </c>
      <c r="EX37" s="12" t="str">
        <f>IFERROR(VLOOKUP(MID(EX$23,5,4)&amp;$A37,Lista_Ubigeo!$J:$K,2,0)," ")</f>
        <v xml:space="preserve"> </v>
      </c>
      <c r="EY37" s="12" t="str">
        <f>IFERROR(VLOOKUP(MID(EY$23,5,4)&amp;$A37,Lista_Ubigeo!$J:$K,2,0)," ")</f>
        <v xml:space="preserve"> </v>
      </c>
      <c r="EZ37" s="12" t="str">
        <f>IFERROR(VLOOKUP(MID(EZ$23,5,4)&amp;$A40,Lista_Ubigeo!$J:$K,2,0)," ")</f>
        <v xml:space="preserve"> </v>
      </c>
      <c r="FA37" s="12" t="str">
        <f>IFERROR(VLOOKUP(MID(FA$23,5,4)&amp;$A37,Lista_Ubigeo!$J:$K,2,0)," ")</f>
        <v xml:space="preserve"> </v>
      </c>
      <c r="FB37" s="12" t="str">
        <f>IFERROR(VLOOKUP(MID(FB$23,5,4)&amp;$A37,Lista_Ubigeo!$J:$K,2,0)," ")</f>
        <v xml:space="preserve"> </v>
      </c>
      <c r="FC37" s="12" t="str">
        <f>IFERROR(VLOOKUP(MID(FC$23,5,4)&amp;$A37,Lista_Ubigeo!$J:$K,2,0)," ")</f>
        <v xml:space="preserve"> </v>
      </c>
      <c r="FD37" s="12" t="str">
        <f>IFERROR(VLOOKUP(MID(FD$23,5,4)&amp;$A37,Lista_Ubigeo!$J:$K,2,0)," ")</f>
        <v xml:space="preserve"> </v>
      </c>
      <c r="FE37" s="12" t="str">
        <f>IFERROR(VLOOKUP(MID(FE$23,5,4)&amp;$A37,Lista_Ubigeo!$J:$K,2,0)," ")</f>
        <v xml:space="preserve"> </v>
      </c>
      <c r="FF37" s="12" t="str">
        <f>IFERROR(VLOOKUP(MID(FF$23,5,4)&amp;$A37,Lista_Ubigeo!$J:$K,2,0)," ")</f>
        <v xml:space="preserve"> </v>
      </c>
      <c r="FG37" s="12" t="str">
        <f>IFERROR(VLOOKUP(MID(FG$23,5,4)&amp;$A37,Lista_Ubigeo!$J:$K,2,0)," ")</f>
        <v xml:space="preserve"> </v>
      </c>
      <c r="FH37" s="12" t="str">
        <f>IFERROR(VLOOKUP(MID(FH$23,5,4)&amp;$A37,Lista_Ubigeo!$J:$K,2,0)," ")</f>
        <v>TIQUILLACA</v>
      </c>
      <c r="FI37" s="12" t="str">
        <f>IFERROR(VLOOKUP(MID(FI$23,5,4)&amp;$A37,Lista_Ubigeo!$J:$K,2,0)," ")</f>
        <v>SANTIAGO DE PUPUJA</v>
      </c>
      <c r="FJ37" s="12" t="str">
        <f>IFERROR(VLOOKUP(MID(FJ$23,5,4)&amp;$A37,Lista_Ubigeo!$J:$K,2,0)," ")</f>
        <v xml:space="preserve"> </v>
      </c>
      <c r="FK37" s="12" t="str">
        <f>IFERROR(VLOOKUP(MID(FK$23,5,4)&amp;$A37,Lista_Ubigeo!$J:$K,2,0)," ")</f>
        <v xml:space="preserve"> </v>
      </c>
      <c r="FL37" s="12" t="str">
        <f>IFERROR(VLOOKUP(MID(FL$23,5,4)&amp;$A37,Lista_Ubigeo!$J:$K,2,0)," ")</f>
        <v xml:space="preserve"> </v>
      </c>
      <c r="FM37" s="12" t="str">
        <f>IFERROR(VLOOKUP(MID(FM$23,5,4)&amp;$A37,Lista_Ubigeo!$J:$K,2,0)," ")</f>
        <v xml:space="preserve"> </v>
      </c>
      <c r="FN37" s="12" t="str">
        <f>IFERROR(VLOOKUP(MID(FN$23,5,4)&amp;$A37,Lista_Ubigeo!$J:$K,2,0)," ")</f>
        <v xml:space="preserve"> </v>
      </c>
      <c r="FO37" s="12" t="str">
        <f>IFERROR(VLOOKUP(MID(FO$23,5,4)&amp;$A37,Lista_Ubigeo!$J:$K,2,0)," ")</f>
        <v xml:space="preserve"> </v>
      </c>
      <c r="FP37" s="12" t="str">
        <f>IFERROR(VLOOKUP(MID(FP$23,5,4)&amp;$A37,Lista_Ubigeo!$J:$K,2,0)," ")</f>
        <v xml:space="preserve"> </v>
      </c>
      <c r="FQ37" s="12" t="str">
        <f>IFERROR(VLOOKUP(MID(FQ$23,5,4)&amp;$A37,Lista_Ubigeo!$J:$K,2,0)," ")</f>
        <v xml:space="preserve"> </v>
      </c>
      <c r="FR37" s="12" t="str">
        <f>IFERROR(VLOOKUP(MID(FR$23,5,4)&amp;$A37,Lista_Ubigeo!$J:$K,2,0)," ")</f>
        <v xml:space="preserve"> </v>
      </c>
      <c r="FS37" s="12" t="str">
        <f>IFERROR(VLOOKUP(MID(FS$23,5,4)&amp;$A37,Lista_Ubigeo!$J:$K,2,0)," ")</f>
        <v xml:space="preserve"> </v>
      </c>
      <c r="FT37" s="12" t="str">
        <f>IFERROR(VLOOKUP(MID(FT$23,5,4)&amp;$A37,Lista_Ubigeo!$J:$K,2,0)," ")</f>
        <v xml:space="preserve"> </v>
      </c>
      <c r="FU37" s="12" t="str">
        <f>IFERROR(VLOOKUP(MID(FU$23,5,4)&amp;$A37,Lista_Ubigeo!$J:$K,2,0)," ")</f>
        <v xml:space="preserve"> </v>
      </c>
      <c r="FV37" s="12" t="str">
        <f>IFERROR(VLOOKUP(MID(FV$23,5,4)&amp;$A37,Lista_Ubigeo!$J:$K,2,0)," ")</f>
        <v xml:space="preserve"> </v>
      </c>
      <c r="FW37" s="12" t="str">
        <f>IFERROR(VLOOKUP(MID(FW$23,5,4)&amp;$A37,Lista_Ubigeo!$J:$K,2,0)," ")</f>
        <v xml:space="preserve"> </v>
      </c>
      <c r="FX37" s="12" t="str">
        <f>IFERROR(VLOOKUP(MID(FX$23,5,4)&amp;$A37,Lista_Ubigeo!$J:$K,2,0)," ")</f>
        <v xml:space="preserve"> </v>
      </c>
      <c r="FY37" s="12" t="str">
        <f>IFERROR(VLOOKUP(MID(FY$23,5,4)&amp;$A37,Lista_Ubigeo!$J:$K,2,0)," ")</f>
        <v xml:space="preserve"> </v>
      </c>
      <c r="FZ37" s="12" t="str">
        <f>IFERROR(VLOOKUP(MID(FZ$23,5,4)&amp;$A37,Lista_Ubigeo!$J:$K,2,0)," ")</f>
        <v xml:space="preserve"> </v>
      </c>
      <c r="GA37" s="12" t="str">
        <f>IFERROR(VLOOKUP(MID(GA$23,5,4)&amp;$A37,Lista_Ubigeo!$J:$K,2,0)," ")</f>
        <v xml:space="preserve"> </v>
      </c>
      <c r="GB37" s="12" t="str">
        <f>IFERROR(VLOOKUP(MID(GB$23,5,4)&amp;$A37,Lista_Ubigeo!$J:$K,2,0)," ")</f>
        <v xml:space="preserve"> </v>
      </c>
      <c r="GC37" s="12" t="str">
        <f>IFERROR(VLOOKUP(MID(GC$23,5,4)&amp;$A37,Lista_Ubigeo!$J:$K,2,0)," ")</f>
        <v>SHAPAJA</v>
      </c>
      <c r="GD37" s="12" t="str">
        <f>IFERROR(VLOOKUP(MID(GD$23,5,4)&amp;$A37,Lista_Ubigeo!$J:$K,2,0)," ")</f>
        <v xml:space="preserve"> </v>
      </c>
      <c r="GE37" s="12" t="str">
        <f>IFERROR(VLOOKUP(MID(GE$23,5,4)&amp;$A37,Lista_Ubigeo!$J:$K,2,0)," ")</f>
        <v xml:space="preserve"> </v>
      </c>
      <c r="GF37" s="12" t="str">
        <f>IFERROR(VLOOKUP(MID(GF$23,5,4)&amp;$A37,Lista_Ubigeo!$J:$K,2,0)," ")</f>
        <v xml:space="preserve"> </v>
      </c>
      <c r="GG37" s="12" t="str">
        <f>IFERROR(VLOOKUP(MID(GG$23,5,4)&amp;$A37,Lista_Ubigeo!$J:$K,2,0)," ")</f>
        <v xml:space="preserve"> </v>
      </c>
      <c r="GH37" s="12" t="str">
        <f>IFERROR(VLOOKUP(MID(GH$23,5,4)&amp;$A37,Lista_Ubigeo!$J:$K,2,0)," ")</f>
        <v xml:space="preserve"> </v>
      </c>
      <c r="GI37" s="12" t="str">
        <f>IFERROR(VLOOKUP(MID(GI$23,5,4)&amp;$A37,Lista_Ubigeo!$J:$K,2,0)," ")</f>
        <v xml:space="preserve"> </v>
      </c>
      <c r="GJ37" s="12" t="str">
        <f>IFERROR(VLOOKUP(MID(GJ$23,5,4)&amp;$A37,Lista_Ubigeo!$J:$K,2,0)," ")</f>
        <v xml:space="preserve"> </v>
      </c>
      <c r="GK37" s="12" t="str">
        <f>IFERROR(VLOOKUP(MID(GK$23,5,4)&amp;$A37,Lista_Ubigeo!$J:$K,2,0)," ")</f>
        <v xml:space="preserve"> </v>
      </c>
      <c r="GL37" s="12" t="str">
        <f>IFERROR(VLOOKUP(MID(GL$23,5,4)&amp;$A37,Lista_Ubigeo!$J:$K,2,0)," ")</f>
        <v xml:space="preserve"> </v>
      </c>
      <c r="GM37" s="12" t="str">
        <f>IFERROR(VLOOKUP(MID(GM$23,5,4)&amp;$A37,Lista_Ubigeo!$J:$K,2,0)," ")</f>
        <v xml:space="preserve"> </v>
      </c>
      <c r="GN37" s="12" t="str">
        <f>IFERROR(VLOOKUP(MID(GN$23,5,4)&amp;$A37,Lista_Ubigeo!$J:$K,2,0)," ")</f>
        <v xml:space="preserve"> </v>
      </c>
      <c r="GO37" s="12" t="str">
        <f>IFERROR(VLOOKUP(MID(GO$23,5,4)&amp;$A37,Lista_Ubigeo!$J:$K,2,0)," ")</f>
        <v xml:space="preserve"> </v>
      </c>
      <c r="GP37" s="12" t="str">
        <f>IFERROR(VLOOKUP(MID(GP$23,5,4)&amp;$A37,Lista_Ubigeo!$J:$K,2,0)," ")</f>
        <v>SANTIAGO DE PUPUJA</v>
      </c>
    </row>
    <row r="38" spans="1:198" x14ac:dyDescent="0.2">
      <c r="A38" s="11" t="s">
        <v>466</v>
      </c>
      <c r="B38" s="12" t="str">
        <f>IFERROR(VLOOKUP(MID(B$23,5,4)&amp;$A38,Lista_Ubigeo!$J:$K,2,0)," ")</f>
        <v>MONTEVIDEO</v>
      </c>
      <c r="C38" s="12" t="str">
        <f>IFERROR(VLOOKUP(MID(C$23,5,4)&amp;$A38,Lista_Ubigeo!$J:$K,2,0)," ")</f>
        <v xml:space="preserve"> </v>
      </c>
      <c r="D38" s="12" t="str">
        <f>IFERROR(VLOOKUP(MID(D$23,5,4)&amp;$A38,Lista_Ubigeo!$J:$K,2,0)," ")</f>
        <v xml:space="preserve"> </v>
      </c>
      <c r="E38" s="12" t="str">
        <f>IFERROR(VLOOKUP(MID(E$23,5,4)&amp;$A38,Lista_Ubigeo!$J:$K,2,0)," ")</f>
        <v xml:space="preserve"> </v>
      </c>
      <c r="F38" s="12" t="str">
        <f>IFERROR(VLOOKUP(MID(F$23,5,4)&amp;$A38,Lista_Ubigeo!$J:$K,2,0)," ")</f>
        <v>PROVIDENCIA</v>
      </c>
      <c r="G38" s="12" t="str">
        <f>IFERROR(VLOOKUP(MID(G$23,5,4)&amp;$A38,Lista_Ubigeo!$J:$K,2,0)," ")</f>
        <v xml:space="preserve"> </v>
      </c>
      <c r="H38" s="12" t="str">
        <f>IFERROR(VLOOKUP(MID(H$23,5,4)&amp;$A38,Lista_Ubigeo!$J:$K,2,0)," ")</f>
        <v xml:space="preserve"> </v>
      </c>
      <c r="I38" s="12" t="str">
        <f>IFERROR(VLOOKUP(MID(I$23,5,4)&amp;$A38,Lista_Ubigeo!$J:$K,2,0)," ")</f>
        <v xml:space="preserve"> </v>
      </c>
      <c r="J38" s="12" t="str">
        <f>IFERROR(VLOOKUP(MID(J$23,5,4)&amp;$A38,Lista_Ubigeo!$J:$K,2,0)," ")</f>
        <v xml:space="preserve"> </v>
      </c>
      <c r="K38" s="12" t="str">
        <f>IFERROR(VLOOKUP(MID(K$23,5,4)&amp;$A38,Lista_Ubigeo!$J:$K,2,0)," ")</f>
        <v xml:space="preserve"> </v>
      </c>
      <c r="L38" s="12" t="str">
        <f>IFERROR(VLOOKUP(MID(L$23,5,4)&amp;$A38,Lista_Ubigeo!$J:$K,2,0)," ")</f>
        <v xml:space="preserve"> </v>
      </c>
      <c r="M38" s="12" t="str">
        <f>IFERROR(VLOOKUP(MID(M$23,5,4)&amp;$A38,Lista_Ubigeo!$J:$K,2,0)," ")</f>
        <v>TICLLOS</v>
      </c>
      <c r="N38" s="12" t="str">
        <f>IFERROR(VLOOKUP(MID(N$23,5,4)&amp;$A38,Lista_Ubigeo!$J:$K,2,0)," ")</f>
        <v xml:space="preserve"> </v>
      </c>
      <c r="O38" s="12" t="str">
        <f>IFERROR(VLOOKUP(MID(O$23,5,4)&amp;$A38,Lista_Ubigeo!$J:$K,2,0)," ")</f>
        <v xml:space="preserve"> </v>
      </c>
      <c r="P38" s="12" t="str">
        <f>IFERROR(VLOOKUP(MID(P$23,5,4)&amp;$A38,Lista_Ubigeo!$J:$K,2,0)," ")</f>
        <v xml:space="preserve"> </v>
      </c>
      <c r="Q38" s="12" t="str">
        <f>IFERROR(VLOOKUP(MID(Q$23,5,4)&amp;$A38,Lista_Ubigeo!$J:$K,2,0)," ")</f>
        <v xml:space="preserve"> </v>
      </c>
      <c r="R38" s="12" t="str">
        <f>IFERROR(VLOOKUP(MID(R$23,5,4)&amp;$A38,Lista_Ubigeo!$J:$K,2,0)," ")</f>
        <v>SAN PEDRO DE CHANA</v>
      </c>
      <c r="S38" s="12" t="str">
        <f>IFERROR(VLOOKUP(MID(S$23,5,4)&amp;$A38,Lista_Ubigeo!$J:$K,2,0)," ")</f>
        <v xml:space="preserve"> </v>
      </c>
      <c r="T38" s="12" t="str">
        <f>IFERROR(VLOOKUP(MID(T$23,5,4)&amp;$A38,Lista_Ubigeo!$J:$K,2,0)," ")</f>
        <v xml:space="preserve"> </v>
      </c>
      <c r="U38" s="12" t="str">
        <f>IFERROR(VLOOKUP(MID(U$23,5,4)&amp;$A38,Lista_Ubigeo!$J:$K,2,0)," ")</f>
        <v xml:space="preserve"> </v>
      </c>
      <c r="V38" s="12" t="str">
        <f>IFERROR(VLOOKUP(MID(V$23,5,4)&amp;$A38,Lista_Ubigeo!$J:$K,2,0)," ")</f>
        <v xml:space="preserve"> </v>
      </c>
      <c r="W38" s="12" t="str">
        <f>IFERROR(VLOOKUP(MID(W$23,5,4)&amp;$A38,Lista_Ubigeo!$J:$K,2,0)," ")</f>
        <v xml:space="preserve"> </v>
      </c>
      <c r="X38" s="12" t="str">
        <f>IFERROR(VLOOKUP(MID(X$23,5,4)&amp;$A38,Lista_Ubigeo!$J:$K,2,0)," ")</f>
        <v xml:space="preserve"> </v>
      </c>
      <c r="Y38" s="12" t="str">
        <f>IFERROR(VLOOKUP(MID(Y$23,5,4)&amp;$A38,Lista_Ubigeo!$J:$K,2,0)," ")</f>
        <v xml:space="preserve"> </v>
      </c>
      <c r="Z38" s="12" t="str">
        <f>IFERROR(VLOOKUP(MID(Z$23,5,4)&amp;$A38,Lista_Ubigeo!$J:$K,2,0)," ")</f>
        <v xml:space="preserve"> </v>
      </c>
      <c r="AA38" s="12" t="str">
        <f>IFERROR(VLOOKUP(MID(AA$23,5,4)&amp;$A38,Lista_Ubigeo!$J:$K,2,0)," ")</f>
        <v xml:space="preserve"> </v>
      </c>
      <c r="AB38" s="12" t="str">
        <f>IFERROR(VLOOKUP(MID(AB$23,5,4)&amp;$A38,Lista_Ubigeo!$J:$K,2,0)," ")</f>
        <v xml:space="preserve"> </v>
      </c>
      <c r="AC38" s="12" t="str">
        <f>IFERROR(VLOOKUP(MID(AC$23,5,4)&amp;$A38,Lista_Ubigeo!$J:$K,2,0)," ")</f>
        <v xml:space="preserve"> </v>
      </c>
      <c r="AD38" s="12" t="str">
        <f>IFERROR(VLOOKUP(MID(AD$23,5,4)&amp;$A38,Lista_Ubigeo!$J:$K,2,0)," ")</f>
        <v>SANTA MARIA DE CHICMO</v>
      </c>
      <c r="AE38" s="12" t="str">
        <f>IFERROR(VLOOKUP(MID(AE$23,5,4)&amp;$A38,Lista_Ubigeo!$J:$K,2,0)," ")</f>
        <v xml:space="preserve"> </v>
      </c>
      <c r="AF38" s="12" t="str">
        <f>IFERROR(VLOOKUP(MID(AF$23,5,4)&amp;$A38,Lista_Ubigeo!$J:$K,2,0)," ")</f>
        <v>TINTAY</v>
      </c>
      <c r="AG38" s="12" t="str">
        <f>IFERROR(VLOOKUP(MID(AG$23,5,4)&amp;$A38,Lista_Ubigeo!$J:$K,2,0)," ")</f>
        <v xml:space="preserve"> </v>
      </c>
      <c r="AH38" s="12" t="str">
        <f>IFERROR(VLOOKUP(MID(AH$23,5,4)&amp;$A38,Lista_Ubigeo!$J:$K,2,0)," ")</f>
        <v xml:space="preserve"> </v>
      </c>
      <c r="AI38" s="12" t="str">
        <f>IFERROR(VLOOKUP(MID(AI$23,5,4)&amp;$A38,Lista_Ubigeo!$J:$K,2,0)," ")</f>
        <v xml:space="preserve"> </v>
      </c>
      <c r="AJ38" s="12" t="str">
        <f>IFERROR(VLOOKUP(MID(AJ$23,5,4)&amp;$A38,Lista_Ubigeo!$J:$K,2,0)," ")</f>
        <v>QUEQUEÑA</v>
      </c>
      <c r="AK38" s="12" t="str">
        <f>IFERROR(VLOOKUP(MID(AK$23,5,4)&amp;$A38,Lista_Ubigeo!$J:$K,2,0)," ")</f>
        <v xml:space="preserve"> </v>
      </c>
      <c r="AL38" s="12" t="str">
        <f>IFERROR(VLOOKUP(MID(AL$23,5,4)&amp;$A38,Lista_Ubigeo!$J:$K,2,0)," ")</f>
        <v xml:space="preserve"> </v>
      </c>
      <c r="AM38" s="12" t="str">
        <f>IFERROR(VLOOKUP(MID(AM$23,5,4)&amp;$A38,Lista_Ubigeo!$J:$K,2,0)," ")</f>
        <v xml:space="preserve"> </v>
      </c>
      <c r="AN38" s="12" t="str">
        <f>IFERROR(VLOOKUP(MID(AN$23,5,4)&amp;$A38,Lista_Ubigeo!$J:$K,2,0)," ")</f>
        <v>SIBAYO</v>
      </c>
      <c r="AO38" s="12" t="str">
        <f>IFERROR(VLOOKUP(MID(AO$23,5,4)&amp;$A38,Lista_Ubigeo!$J:$K,2,0)," ")</f>
        <v xml:space="preserve"> </v>
      </c>
      <c r="AP38" s="12" t="str">
        <f>IFERROR(VLOOKUP(MID(AP$23,5,4)&amp;$A38,Lista_Ubigeo!$J:$K,2,0)," ")</f>
        <v xml:space="preserve"> </v>
      </c>
      <c r="AQ38" s="12" t="str">
        <f>IFERROR(VLOOKUP(MID(AQ$23,4,4)&amp;$A38,Lista_Ubigeo!$J:$K,2,0)," ")</f>
        <v xml:space="preserve"> </v>
      </c>
      <c r="AR38" s="12" t="str">
        <f>IFERROR(VLOOKUP(MID(AR$23,5,4)&amp;$A38,Lista_Ubigeo!$J:$K,2,0)," ")</f>
        <v>JESUS NAZARENO</v>
      </c>
      <c r="AS38" s="12" t="str">
        <f>IFERROR(VLOOKUP(MID(AS$23,5,4)&amp;$A38,Lista_Ubigeo!$J:$K,2,0)," ")</f>
        <v xml:space="preserve"> </v>
      </c>
      <c r="AT38" s="12" t="str">
        <f>IFERROR(VLOOKUP(MID(AT$23,5,4)&amp;$A38,Lista_Ubigeo!$J:$K,2,0)," ")</f>
        <v xml:space="preserve"> </v>
      </c>
      <c r="AU38" s="12" t="str">
        <f>IFERROR(VLOOKUP(MID(AU$23,5,4)&amp;$A38,Lista_Ubigeo!$J:$K,2,0)," ")</f>
        <v xml:space="preserve"> </v>
      </c>
      <c r="AV38" s="12" t="str">
        <f>IFERROR(VLOOKUP(MID(AV$23,5,4)&amp;$A38,Lista_Ubigeo!$J:$K,2,0)," ")</f>
        <v xml:space="preserve"> </v>
      </c>
      <c r="AW38" s="12" t="str">
        <f>IFERROR(VLOOKUP(MID(AW$23,5,4)&amp;$A38,Lista_Ubigeo!$J:$K,2,0)," ")</f>
        <v>SAN CRISTOBAL</v>
      </c>
      <c r="AX38" s="12" t="str">
        <f>IFERROR(VLOOKUP(MID(AX$23,5,4)&amp;$A38,Lista_Ubigeo!$J:$K,2,0)," ")</f>
        <v xml:space="preserve"> </v>
      </c>
      <c r="AY38" s="12" t="str">
        <f>IFERROR(VLOOKUP(MID(AY$23,5,4)&amp;$A38,Lista_Ubigeo!$J:$K,2,0)," ")</f>
        <v xml:space="preserve"> </v>
      </c>
      <c r="AZ38" s="12" t="str">
        <f>IFERROR(VLOOKUP(MID(AZ$23,5,4)&amp;$A38,Lista_Ubigeo!$J:$K,2,0)," ")</f>
        <v xml:space="preserve"> </v>
      </c>
      <c r="BA38" s="12" t="str">
        <f>IFERROR(VLOOKUP(MID(BA$23,5,4)&amp;$A38,Lista_Ubigeo!$J:$K,2,0)," ")</f>
        <v xml:space="preserve"> </v>
      </c>
      <c r="BB38" s="12" t="str">
        <f>IFERROR(VLOOKUP(MID(BB$23,5,4)&amp;$A38,Lista_Ubigeo!$J:$K,2,0)," ")</f>
        <v xml:space="preserve"> </v>
      </c>
      <c r="BC38" s="12" t="str">
        <f>IFERROR(VLOOKUP(MID(BC$23,5,4)&amp;$A38,Lista_Ubigeo!$J:$K,2,0)," ")</f>
        <v xml:space="preserve"> </v>
      </c>
      <c r="BD38" s="12" t="str">
        <f>IFERROR(VLOOKUP(MID(BD$23,5,4)&amp;$A38,Lista_Ubigeo!$J:$K,2,0)," ")</f>
        <v xml:space="preserve"> </v>
      </c>
      <c r="BE38" s="12" t="str">
        <f>IFERROR(VLOOKUP(MID(BE$23,5,4)&amp;$A38,Lista_Ubigeo!$J:$K,2,0)," ")</f>
        <v xml:space="preserve"> </v>
      </c>
      <c r="BF38" s="12" t="str">
        <f>IFERROR(VLOOKUP(MID(BF$23,5,4)&amp;$A38,Lista_Ubigeo!$J:$K,2,0)," ")</f>
        <v>QUEROCOTO</v>
      </c>
      <c r="BG38" s="12" t="str">
        <f>IFERROR(VLOOKUP(MID(BG$23,5,4)&amp;$A38,Lista_Ubigeo!$J:$K,2,0)," ")</f>
        <v xml:space="preserve"> </v>
      </c>
      <c r="BH38" s="12" t="str">
        <f>IFERROR(VLOOKUP(MID(BH$23,5,4)&amp;$A38,Lista_Ubigeo!$J:$K,2,0)," ")</f>
        <v>TORIBIO CASANOVA</v>
      </c>
      <c r="BI38" s="12" t="str">
        <f>IFERROR(VLOOKUP(MID(BI$23,5,4)&amp;$A38,Lista_Ubigeo!$J:$K,2,0)," ")</f>
        <v xml:space="preserve"> </v>
      </c>
      <c r="BJ38" s="12" t="str">
        <f>IFERROR(VLOOKUP(MID(BJ$23,5,4)&amp;$A38,Lista_Ubigeo!$J:$K,2,0)," ")</f>
        <v xml:space="preserve"> </v>
      </c>
      <c r="BK38" s="12" t="str">
        <f>IFERROR(VLOOKUP(MID(BK$23,5,4)&amp;$A38,Lista_Ubigeo!$J:$K,2,0)," ")</f>
        <v xml:space="preserve"> </v>
      </c>
      <c r="BL38" s="12" t="str">
        <f>IFERROR(VLOOKUP(MID(BL$23,5,4)&amp;$A38,Lista_Ubigeo!$J:$K,2,0)," ")</f>
        <v xml:space="preserve"> </v>
      </c>
      <c r="BM38" s="12" t="str">
        <f>IFERROR(VLOOKUP(MID(BM$23,5,4)&amp;$A38,Lista_Ubigeo!$J:$K,2,0)," ")</f>
        <v xml:space="preserve"> </v>
      </c>
      <c r="BN38" s="12" t="str">
        <f>IFERROR(VLOOKUP(MID(BN$23,5,4)&amp;$A38,Lista_Ubigeo!$J:$K,2,0)," ")</f>
        <v xml:space="preserve"> </v>
      </c>
      <c r="BO38" s="12" t="str">
        <f>IFERROR(VLOOKUP(MID(BO$23,5,4)&amp;$A38,Lista_Ubigeo!$J:$K,2,0)," ")</f>
        <v xml:space="preserve"> </v>
      </c>
      <c r="BP38" s="12" t="str">
        <f>IFERROR(VLOOKUP(MID(BP$23,5,4)&amp;$A38,Lista_Ubigeo!$J:$K,2,0)," ")</f>
        <v xml:space="preserve"> </v>
      </c>
      <c r="BQ38" s="12" t="str">
        <f>IFERROR(VLOOKUP(MID(BQ$23,5,4)&amp;$A38,Lista_Ubigeo!$J:$K,2,0)," ")</f>
        <v xml:space="preserve"> </v>
      </c>
      <c r="BR38" s="12" t="str">
        <f>IFERROR(VLOOKUP(MID(BR$23,5,4)&amp;$A38,Lista_Ubigeo!$J:$K,2,0)," ")</f>
        <v xml:space="preserve"> </v>
      </c>
      <c r="BS38" s="12" t="str">
        <f>IFERROR(VLOOKUP(MID(BS$23,5,4)&amp;$A38,Lista_Ubigeo!$J:$K,2,0)," ")</f>
        <v xml:space="preserve"> </v>
      </c>
      <c r="BT38" s="12" t="str">
        <f>IFERROR(VLOOKUP(MID(BT$23,5,4)&amp;$A38,Lista_Ubigeo!$J:$K,2,0)," ")</f>
        <v xml:space="preserve"> </v>
      </c>
      <c r="BU38" s="12" t="str">
        <f>IFERROR(VLOOKUP(MID(BU$23,5,4)&amp;$A38,Lista_Ubigeo!$J:$K,2,0)," ")</f>
        <v xml:space="preserve"> </v>
      </c>
      <c r="BV38" s="12" t="str">
        <f>IFERROR(VLOOKUP(MID(BV$23,5,4)&amp;$A38,Lista_Ubigeo!$J:$K,2,0)," ")</f>
        <v xml:space="preserve"> </v>
      </c>
      <c r="BW38" s="12" t="str">
        <f>IFERROR(VLOOKUP(MID(BW$23,5,4)&amp;$A38,Lista_Ubigeo!$J:$K,2,0)," ")</f>
        <v xml:space="preserve"> </v>
      </c>
      <c r="BX38" s="12" t="str">
        <f>IFERROR(VLOOKUP(MID(BX$23,5,4)&amp;$A38,Lista_Ubigeo!$J:$K,2,0)," ")</f>
        <v xml:space="preserve"> </v>
      </c>
      <c r="BY38" s="12" t="str">
        <f>IFERROR(VLOOKUP(MID(BY$23,4,4)&amp;$A38,Lista_Ubigeo!$J:$K,2,0)," ")</f>
        <v xml:space="preserve"> </v>
      </c>
      <c r="BZ38" s="12" t="str">
        <f>IFERROR(VLOOKUP(MID(BZ$23,5,4)&amp;$A38,Lista_Ubigeo!$J:$K,2,0)," ")</f>
        <v xml:space="preserve"> </v>
      </c>
      <c r="CA38" s="12" t="str">
        <f>IFERROR(VLOOKUP(MID(CA$23,5,4)&amp;$A38,Lista_Ubigeo!$J:$K,2,0)," ")</f>
        <v xml:space="preserve"> </v>
      </c>
      <c r="CB38" s="12" t="str">
        <f>IFERROR(VLOOKUP(MID(CB$23,5,4)&amp;$A38,Lista_Ubigeo!$J:$K,2,0)," ")</f>
        <v xml:space="preserve"> </v>
      </c>
      <c r="CC38" s="12" t="str">
        <f>IFERROR(VLOOKUP(MID(CC$23,5,4)&amp;$A38,Lista_Ubigeo!$J:$K,2,0)," ")</f>
        <v xml:space="preserve"> </v>
      </c>
      <c r="CD38" s="12" t="str">
        <f>IFERROR(VLOOKUP(MID(CD$23,5,4)&amp;$A38,Lista_Ubigeo!$J:$K,2,0)," ")</f>
        <v>PILCHACA</v>
      </c>
      <c r="CE38" s="12" t="str">
        <f>IFERROR(VLOOKUP(MID(CE$23,5,4)&amp;$A38,Lista_Ubigeo!$J:$K,2,0)," ")</f>
        <v xml:space="preserve"> </v>
      </c>
      <c r="CF38" s="12" t="str">
        <f>IFERROR(VLOOKUP(MID(CF$23,5,4)&amp;$A38,Lista_Ubigeo!$J:$K,2,0)," ")</f>
        <v xml:space="preserve"> </v>
      </c>
      <c r="CG38" s="12" t="str">
        <f>IFERROR(VLOOKUP(MID(CG$23,5,4)&amp;$A38,Lista_Ubigeo!$J:$K,2,0)," ")</f>
        <v xml:space="preserve"> </v>
      </c>
      <c r="CH38" s="12" t="str">
        <f>IFERROR(VLOOKUP(MID(CH$23,5,4)&amp;$A38,Lista_Ubigeo!$J:$K,2,0)," ")</f>
        <v xml:space="preserve"> </v>
      </c>
      <c r="CI38" s="12" t="str">
        <f>IFERROR(VLOOKUP(MID(CI$23,5,4)&amp;$A38,Lista_Ubigeo!$J:$K,2,0)," ")</f>
        <v>SANTO DOMINGO DE CAPILLAS</v>
      </c>
      <c r="CJ38" s="12" t="str">
        <f>IFERROR(VLOOKUP(MID(CJ$23,5,4)&amp;$A38,Lista_Ubigeo!$J:$K,2,0)," ")</f>
        <v>SALCAHUASI</v>
      </c>
      <c r="CK38" s="12" t="str">
        <f>IFERROR(VLOOKUP(MID(CK$23,5,4)&amp;$A38,Lista_Ubigeo!$J:$K,2,0)," ")</f>
        <v xml:space="preserve"> </v>
      </c>
      <c r="CL38" s="12" t="str">
        <f>IFERROR(VLOOKUP(MID(CL$23,5,4)&amp;$A38,Lista_Ubigeo!$J:$K,2,0)," ")</f>
        <v xml:space="preserve"> </v>
      </c>
      <c r="CM38" s="12" t="str">
        <f>IFERROR(VLOOKUP(MID(CM$23,5,4)&amp;$A49,Lista_Ubigeo!$J:$K,2,0)," ")</f>
        <v xml:space="preserve"> </v>
      </c>
      <c r="CN38" s="12" t="str">
        <f>IFERROR(VLOOKUP(MID(CN$23,5,4)&amp;$A38,Lista_Ubigeo!$J:$K,2,0)," ")</f>
        <v xml:space="preserve"> </v>
      </c>
      <c r="CO38" s="12" t="str">
        <f>IFERROR(VLOOKUP(MID(CO$23,5,4)&amp;$A38,Lista_Ubigeo!$J:$K,2,0)," ")</f>
        <v xml:space="preserve"> </v>
      </c>
      <c r="CP38" s="12" t="str">
        <f>IFERROR(VLOOKUP(MID(CP$23,5,4)&amp;$A38,Lista_Ubigeo!$J:$K,2,0)," ")</f>
        <v xml:space="preserve"> </v>
      </c>
      <c r="CQ38" s="12" t="str">
        <f>IFERROR(VLOOKUP(MID(CQ$23,5,4)&amp;$A38,Lista_Ubigeo!$J:$K,2,0)," ")</f>
        <v xml:space="preserve"> </v>
      </c>
      <c r="CR38" s="12" t="str">
        <f>IFERROR(VLOOKUP(MID(CR$23,5,4)&amp;$A38,Lista_Ubigeo!$J:$K,2,0)," ")</f>
        <v xml:space="preserve"> </v>
      </c>
      <c r="CS38" s="12" t="str">
        <f>IFERROR(VLOOKUP(MID(CS$23,5,4)&amp;$A38,Lista_Ubigeo!$J:$K,2,0)," ")</f>
        <v xml:space="preserve"> </v>
      </c>
      <c r="CT38" s="12" t="str">
        <f>IFERROR(VLOOKUP(MID(CT$23,5,4)&amp;$A38,Lista_Ubigeo!$J:$K,2,0)," ")</f>
        <v xml:space="preserve"> </v>
      </c>
      <c r="CU38" s="12" t="str">
        <f>IFERROR(VLOOKUP(MID(CU$23,5,4)&amp;$A38,Lista_Ubigeo!$J:$K,2,0)," ")</f>
        <v xml:space="preserve"> </v>
      </c>
      <c r="CV38" s="12" t="str">
        <f>IFERROR(VLOOKUP(MID(CV$23,5,4)&amp;$A38,Lista_Ubigeo!$J:$K,2,0)," ")</f>
        <v xml:space="preserve"> </v>
      </c>
      <c r="CW38" s="12" t="str">
        <f>IFERROR(VLOOKUP(MID(CW$23,5,4)&amp;$A38,Lista_Ubigeo!$J:$K,2,0)," ")</f>
        <v xml:space="preserve"> </v>
      </c>
      <c r="CX38" s="12" t="str">
        <f>IFERROR(VLOOKUP(MID(CX$23,5,4)&amp;$A38,Lista_Ubigeo!$J:$K,2,0)," ")</f>
        <v xml:space="preserve"> </v>
      </c>
      <c r="CY38" s="12" t="str">
        <f>IFERROR(VLOOKUP(MID(CY$23,5,4)&amp;$A38,Lista_Ubigeo!$J:$K,2,0)," ")</f>
        <v xml:space="preserve"> </v>
      </c>
      <c r="CZ38" s="12" t="str">
        <f>IFERROR(VLOOKUP(MID(CZ$23,5,4)&amp;$A38,Lista_Ubigeo!$J:$K,2,0)," ")</f>
        <v xml:space="preserve"> </v>
      </c>
      <c r="DA38" s="12" t="str">
        <f>IFERROR(VLOOKUP(MID(DA$23,5,4)&amp;$A38,Lista_Ubigeo!$J:$K,2,0)," ")</f>
        <v xml:space="preserve"> </v>
      </c>
      <c r="DB38" s="12" t="str">
        <f>IFERROR(VLOOKUP(MID(DB$23,5,4)&amp;$A38,Lista_Ubigeo!$J:$K,2,0)," ")</f>
        <v>SANTA ROSA DE OCOPA</v>
      </c>
      <c r="DC38" s="12" t="str">
        <f>IFERROR(VLOOKUP(MID(DC$23,5,4)&amp;$A38,Lista_Ubigeo!$J:$K,2,0)," ")</f>
        <v xml:space="preserve"> </v>
      </c>
      <c r="DD38" s="12" t="str">
        <f>IFERROR(VLOOKUP(MID(DD$23,5,4)&amp;$A38,Lista_Ubigeo!$J:$K,2,0)," ")</f>
        <v>MARCO</v>
      </c>
      <c r="DE38" s="12" t="str">
        <f>IFERROR(VLOOKUP(MID(DE$23,5,4)&amp;$A38,Lista_Ubigeo!$J:$K,2,0)," ")</f>
        <v xml:space="preserve"> </v>
      </c>
      <c r="DF38" s="12" t="str">
        <f>IFERROR(VLOOKUP(MID(DF$23,5,4)&amp;$A38,Lista_Ubigeo!$J:$K,2,0)," ")</f>
        <v xml:space="preserve"> </v>
      </c>
      <c r="DG38" s="12" t="str">
        <f>IFERROR(VLOOKUP(MID(DG$23,5,4)&amp;$A38,Lista_Ubigeo!$J:$K,2,0)," ")</f>
        <v xml:space="preserve"> </v>
      </c>
      <c r="DH38" s="12" t="str">
        <f>IFERROR(VLOOKUP(MID(DH$23,5,4)&amp;$A38,Lista_Ubigeo!$J:$K,2,0)," ")</f>
        <v xml:space="preserve"> </v>
      </c>
      <c r="DI38" s="12" t="str">
        <f>IFERROR(VLOOKUP(MID(DI$23,5,4)&amp;$A38,Lista_Ubigeo!$J:$K,2,0)," ")</f>
        <v xml:space="preserve"> </v>
      </c>
      <c r="DJ38" s="12" t="str">
        <f>IFERROR(VLOOKUP(MID(DJ$23,5,4)&amp;$A38,Lista_Ubigeo!$J:$K,2,0)," ")</f>
        <v xml:space="preserve"> </v>
      </c>
      <c r="DK38" s="12" t="str">
        <f>IFERROR(VLOOKUP(MID(DK$23,5,4)&amp;$A38,Lista_Ubigeo!$J:$K,2,0)," ")</f>
        <v xml:space="preserve"> </v>
      </c>
      <c r="DL38" s="12" t="str">
        <f>IFERROR(VLOOKUP(MID(DL$23,5,4)&amp;$A38,Lista_Ubigeo!$J:$K,2,0)," ")</f>
        <v xml:space="preserve"> </v>
      </c>
      <c r="DM38" s="12" t="str">
        <f>IFERROR(VLOOKUP(MID(DM$23,5,4)&amp;$A38,Lista_Ubigeo!$J:$K,2,0)," ")</f>
        <v xml:space="preserve"> </v>
      </c>
      <c r="DN38" s="12" t="str">
        <f>IFERROR(VLOOKUP(MID(DN$23,5,4)&amp;$A38,Lista_Ubigeo!$J:$K,2,0)," ")</f>
        <v xml:space="preserve"> </v>
      </c>
      <c r="DO38" s="12" t="str">
        <f>IFERROR(VLOOKUP(MID(DO$23,5,4)&amp;$A39,Lista_Ubigeo!$J:$K,2,0)," ")</f>
        <v xml:space="preserve"> </v>
      </c>
      <c r="DP38" s="12" t="str">
        <f>IFERROR(VLOOKUP(MID(DP$23,5,4)&amp;$A38,Lista_Ubigeo!$J:$K,2,0)," ")</f>
        <v xml:space="preserve"> </v>
      </c>
      <c r="DQ38" s="12" t="str">
        <f>IFERROR(VLOOKUP(MID(DQ$23,5,4)&amp;$A38,Lista_Ubigeo!$J:$K,2,0)," ")</f>
        <v xml:space="preserve"> </v>
      </c>
      <c r="DR38" s="12" t="str">
        <f>IFERROR(VLOOKUP(MID(DR$23,5,4)&amp;$A38,Lista_Ubigeo!$J:$K,2,0)," ")</f>
        <v xml:space="preserve"> </v>
      </c>
      <c r="DS38" s="12" t="str">
        <f>IFERROR(VLOOKUP(MID(DS$23,5,4)&amp;$A38,Lista_Ubigeo!$J:$K,2,0)," ")</f>
        <v xml:space="preserve"> </v>
      </c>
      <c r="DV38" s="12" t="str">
        <f>IFERROR(VLOOKUP(MID(DV$23,5,4)&amp;$A38,Lista_Ubigeo!$J:$K,2,0)," ")</f>
        <v>SAÑA</v>
      </c>
      <c r="DW38" s="12" t="str">
        <f>IFERROR(VLOOKUP(MID(DW$23,5,4)&amp;$A38,Lista_Ubigeo!$J:$K,2,0)," ")</f>
        <v xml:space="preserve"> </v>
      </c>
      <c r="DX38" s="12" t="str">
        <f>IFERROR(VLOOKUP(MID(DX$23,5,4)&amp;$A38,Lista_Ubigeo!$J:$K,2,0)," ")</f>
        <v xml:space="preserve"> </v>
      </c>
      <c r="DY38" s="12" t="str">
        <f>IFERROR(VLOOKUP(MID(DY$23,5,4)&amp;$A38,Lista_Ubigeo!$J:$K,2,0)," ")</f>
        <v>LA VICTORIA</v>
      </c>
      <c r="DZ38" s="12" t="str">
        <f>IFERROR(VLOOKUP(MID(DZ$23,5,4)&amp;$A38,Lista_Ubigeo!$J:$K,2,0)," ")</f>
        <v xml:space="preserve"> </v>
      </c>
      <c r="EA38" s="12" t="str">
        <f>IFERROR(VLOOKUP(MID(EA$23,5,4)&amp;$A38,Lista_Ubigeo!$J:$K,2,0)," ")</f>
        <v xml:space="preserve"> </v>
      </c>
      <c r="EB38" s="12" t="str">
        <f>IFERROR(VLOOKUP(MID(EB$23,5,4)&amp;$A38,Lista_Ubigeo!$J:$K,2,0)," ")</f>
        <v xml:space="preserve"> </v>
      </c>
      <c r="EC38" s="12" t="str">
        <f>IFERROR(VLOOKUP(MID(EC$23,5,4)&amp;$A38,Lista_Ubigeo!$J:$K,2,0)," ")</f>
        <v>SANTA CRUZ DE FLORES</v>
      </c>
      <c r="ED38" s="12" t="str">
        <f>IFERROR(VLOOKUP(MID(ED$23,5,4)&amp;$A38,Lista_Ubigeo!$J:$K,2,0)," ")</f>
        <v xml:space="preserve"> </v>
      </c>
      <c r="EE38" s="12" t="str">
        <f>IFERROR(VLOOKUP(MID(EE$23,5,4)&amp;$A38,Lista_Ubigeo!$J:$K,2,0)," ")</f>
        <v>SAN ANDRES DE TUPICOCHA</v>
      </c>
      <c r="EF38" s="12" t="str">
        <f>IFERROR(VLOOKUP(MID(EF$23,5,4)&amp;$A38,Lista_Ubigeo!$J:$K,2,0)," ")</f>
        <v xml:space="preserve"> </v>
      </c>
      <c r="EG38" s="12" t="str">
        <f>IFERROR(VLOOKUP(MID(EG$23,5,4)&amp;$A38,Lista_Ubigeo!$J:$K,2,0)," ")</f>
        <v xml:space="preserve"> </v>
      </c>
      <c r="EH38" s="12" t="str">
        <f>IFERROR(VLOOKUP(MID(EH$23,5,4)&amp;$A38,Lista_Ubigeo!$J:$K,2,0)," ")</f>
        <v>HUANGASCAR</v>
      </c>
      <c r="EI38" s="12" t="str">
        <f>IFERROR(VLOOKUP(MID(EI$23,5,4)&amp;$A38,Lista_Ubigeo!$J:$K,2,0)," ")</f>
        <v xml:space="preserve"> </v>
      </c>
      <c r="EJ38" s="12" t="str">
        <f>IFERROR(VLOOKUP(MID(EJ$23,5,4)&amp;$A43,Lista_Ubigeo!$J:$K,2,0)," ")</f>
        <v xml:space="preserve"> </v>
      </c>
      <c r="EK38" s="12" t="str">
        <f>IFERROR(VLOOKUP(MID(EK$23,5,4)&amp;$A38,Lista_Ubigeo!$J:$K,2,0)," ")</f>
        <v xml:space="preserve"> </v>
      </c>
      <c r="EL38" s="12" t="str">
        <f>IFERROR(VLOOKUP(MID(EL$23,5,4)&amp;$A38,Lista_Ubigeo!$J:$K,2,0)," ")</f>
        <v xml:space="preserve"> </v>
      </c>
      <c r="EM38" s="12" t="str">
        <f>IFERROR(VLOOKUP(MID(EM$23,5,4)&amp;$A38,Lista_Ubigeo!$J:$K,2,0)," ")</f>
        <v xml:space="preserve"> </v>
      </c>
      <c r="EN38" s="12" t="str">
        <f>IFERROR(VLOOKUP(MID(EN$23,5,4)&amp;$A38,Lista_Ubigeo!$J:$K,2,0)," ")</f>
        <v xml:space="preserve"> </v>
      </c>
      <c r="EO38" s="12" t="str">
        <f>IFERROR(VLOOKUP(MID(EO$23,5,4)&amp;$A38,Lista_Ubigeo!$J:$K,2,0)," ")</f>
        <v xml:space="preserve"> </v>
      </c>
      <c r="EP38" s="12" t="str">
        <f>IFERROR(VLOOKUP(MID(EP$23,5,4)&amp;$A38,Lista_Ubigeo!$J:$K,2,0)," ")</f>
        <v xml:space="preserve"> </v>
      </c>
      <c r="EQ38" s="12" t="str">
        <f>IFERROR(VLOOKUP(MID(EQ$23,5,4)&amp;$A38,Lista_Ubigeo!$J:$K,2,0)," ")</f>
        <v xml:space="preserve"> </v>
      </c>
      <c r="ER38" s="12" t="str">
        <f>IFERROR(VLOOKUP(MID(ER$23,5,4)&amp;$A38,Lista_Ubigeo!$J:$K,2,0)," ")</f>
        <v xml:space="preserve"> </v>
      </c>
      <c r="ES38" s="12" t="str">
        <f>IFERROR(VLOOKUP(MID(ES$23,5,4)&amp;$A38,Lista_Ubigeo!$J:$K,2,0)," ")</f>
        <v xml:space="preserve"> </v>
      </c>
      <c r="ET38" s="12" t="str">
        <f>IFERROR(VLOOKUP(MID(ET$23,5,4)&amp;$A38,Lista_Ubigeo!$J:$K,2,0)," ")</f>
        <v xml:space="preserve"> </v>
      </c>
      <c r="EU38" s="12" t="str">
        <f>IFERROR(VLOOKUP(MID(EU$23,5,4)&amp;$A38,Lista_Ubigeo!$J:$K,2,0)," ")</f>
        <v xml:space="preserve"> </v>
      </c>
      <c r="EV38" s="12" t="str">
        <f>IFERROR(VLOOKUP(MID(EV$23,5,4)&amp;$A38,Lista_Ubigeo!$J:$K,2,0)," ")</f>
        <v xml:space="preserve"> </v>
      </c>
      <c r="EW38" s="12" t="str">
        <f>IFERROR(VLOOKUP(MID(EW$23,5,4)&amp;$A38,Lista_Ubigeo!$J:$K,2,0)," ")</f>
        <v xml:space="preserve"> </v>
      </c>
      <c r="EX38" s="12" t="str">
        <f>IFERROR(VLOOKUP(MID(EX$23,5,4)&amp;$A38,Lista_Ubigeo!$J:$K,2,0)," ")</f>
        <v xml:space="preserve"> </v>
      </c>
      <c r="EY38" s="12" t="str">
        <f>IFERROR(VLOOKUP(MID(EY$23,5,4)&amp;$A38,Lista_Ubigeo!$J:$K,2,0)," ")</f>
        <v xml:space="preserve"> </v>
      </c>
      <c r="EZ38" s="12" t="str">
        <f>IFERROR(VLOOKUP(MID(EZ$23,5,4)&amp;$A41,Lista_Ubigeo!$J:$K,2,0)," ")</f>
        <v xml:space="preserve"> </v>
      </c>
      <c r="FA38" s="12" t="str">
        <f>IFERROR(VLOOKUP(MID(FA$23,5,4)&amp;$A38,Lista_Ubigeo!$J:$K,2,0)," ")</f>
        <v xml:space="preserve"> </v>
      </c>
      <c r="FB38" s="12" t="str">
        <f>IFERROR(VLOOKUP(MID(FB$23,5,4)&amp;$A38,Lista_Ubigeo!$J:$K,2,0)," ")</f>
        <v xml:space="preserve"> </v>
      </c>
      <c r="FC38" s="12" t="str">
        <f>IFERROR(VLOOKUP(MID(FC$23,5,4)&amp;$A38,Lista_Ubigeo!$J:$K,2,0)," ")</f>
        <v xml:space="preserve"> </v>
      </c>
      <c r="FD38" s="12" t="str">
        <f>IFERROR(VLOOKUP(MID(FD$23,5,4)&amp;$A38,Lista_Ubigeo!$J:$K,2,0)," ")</f>
        <v xml:space="preserve"> </v>
      </c>
      <c r="FE38" s="12" t="str">
        <f>IFERROR(VLOOKUP(MID(FE$23,5,4)&amp;$A38,Lista_Ubigeo!$J:$K,2,0)," ")</f>
        <v xml:space="preserve"> </v>
      </c>
      <c r="FF38" s="12" t="str">
        <f>IFERROR(VLOOKUP(MID(FF$23,5,4)&amp;$A38,Lista_Ubigeo!$J:$K,2,0)," ")</f>
        <v xml:space="preserve"> </v>
      </c>
      <c r="FG38" s="12" t="str">
        <f>IFERROR(VLOOKUP(MID(FG$23,5,4)&amp;$A38,Lista_Ubigeo!$J:$K,2,0)," ")</f>
        <v xml:space="preserve"> </v>
      </c>
      <c r="FH38" s="12" t="str">
        <f>IFERROR(VLOOKUP(MID(FH$23,5,4)&amp;$A38,Lista_Ubigeo!$J:$K,2,0)," ")</f>
        <v>VILQUE</v>
      </c>
      <c r="FI38" s="12" t="str">
        <f>IFERROR(VLOOKUP(MID(FI$23,5,4)&amp;$A38,Lista_Ubigeo!$J:$K,2,0)," ")</f>
        <v>TIRAPATA</v>
      </c>
      <c r="FJ38" s="12" t="str">
        <f>IFERROR(VLOOKUP(MID(FJ$23,5,4)&amp;$A38,Lista_Ubigeo!$J:$K,2,0)," ")</f>
        <v xml:space="preserve"> </v>
      </c>
      <c r="FK38" s="12" t="str">
        <f>IFERROR(VLOOKUP(MID(FK$23,5,4)&amp;$A38,Lista_Ubigeo!$J:$K,2,0)," ")</f>
        <v xml:space="preserve"> </v>
      </c>
      <c r="FL38" s="12" t="str">
        <f>IFERROR(VLOOKUP(MID(FL$23,5,4)&amp;$A38,Lista_Ubigeo!$J:$K,2,0)," ")</f>
        <v xml:space="preserve"> </v>
      </c>
      <c r="FM38" s="12" t="str">
        <f>IFERROR(VLOOKUP(MID(FM$23,5,4)&amp;$A38,Lista_Ubigeo!$J:$K,2,0)," ")</f>
        <v xml:space="preserve"> </v>
      </c>
      <c r="FN38" s="12" t="str">
        <f>IFERROR(VLOOKUP(MID(FN$23,5,4)&amp;$A38,Lista_Ubigeo!$J:$K,2,0)," ")</f>
        <v xml:space="preserve"> </v>
      </c>
      <c r="FO38" s="12" t="str">
        <f>IFERROR(VLOOKUP(MID(FO$23,5,4)&amp;$A38,Lista_Ubigeo!$J:$K,2,0)," ")</f>
        <v xml:space="preserve"> </v>
      </c>
      <c r="FP38" s="12" t="str">
        <f>IFERROR(VLOOKUP(MID(FP$23,5,4)&amp;$A38,Lista_Ubigeo!$J:$K,2,0)," ")</f>
        <v xml:space="preserve"> </v>
      </c>
      <c r="FQ38" s="12" t="str">
        <f>IFERROR(VLOOKUP(MID(FQ$23,5,4)&amp;$A38,Lista_Ubigeo!$J:$K,2,0)," ")</f>
        <v xml:space="preserve"> </v>
      </c>
      <c r="FR38" s="12" t="str">
        <f>IFERROR(VLOOKUP(MID(FR$23,5,4)&amp;$A38,Lista_Ubigeo!$J:$K,2,0)," ")</f>
        <v xml:space="preserve"> </v>
      </c>
      <c r="FS38" s="12" t="str">
        <f>IFERROR(VLOOKUP(MID(FS$23,5,4)&amp;$A38,Lista_Ubigeo!$J:$K,2,0)," ")</f>
        <v xml:space="preserve"> </v>
      </c>
      <c r="FT38" s="12" t="str">
        <f>IFERROR(VLOOKUP(MID(FT$23,5,4)&amp;$A38,Lista_Ubigeo!$J:$K,2,0)," ")</f>
        <v xml:space="preserve"> </v>
      </c>
      <c r="FU38" s="12" t="str">
        <f>IFERROR(VLOOKUP(MID(FU$23,5,4)&amp;$A38,Lista_Ubigeo!$J:$K,2,0)," ")</f>
        <v xml:space="preserve"> </v>
      </c>
      <c r="FV38" s="12" t="str">
        <f>IFERROR(VLOOKUP(MID(FV$23,5,4)&amp;$A38,Lista_Ubigeo!$J:$K,2,0)," ")</f>
        <v xml:space="preserve"> </v>
      </c>
      <c r="FW38" s="12" t="str">
        <f>IFERROR(VLOOKUP(MID(FW$23,5,4)&amp;$A38,Lista_Ubigeo!$J:$K,2,0)," ")</f>
        <v xml:space="preserve"> </v>
      </c>
      <c r="FX38" s="12" t="str">
        <f>IFERROR(VLOOKUP(MID(FX$23,5,4)&amp;$A38,Lista_Ubigeo!$J:$K,2,0)," ")</f>
        <v xml:space="preserve"> </v>
      </c>
      <c r="FY38" s="12" t="str">
        <f>IFERROR(VLOOKUP(MID(FY$23,5,4)&amp;$A38,Lista_Ubigeo!$J:$K,2,0)," ")</f>
        <v xml:space="preserve"> </v>
      </c>
      <c r="FZ38" s="12" t="str">
        <f>IFERROR(VLOOKUP(MID(FZ$23,5,4)&amp;$A38,Lista_Ubigeo!$J:$K,2,0)," ")</f>
        <v xml:space="preserve"> </v>
      </c>
      <c r="GA38" s="12" t="str">
        <f>IFERROR(VLOOKUP(MID(GA$23,5,4)&amp;$A38,Lista_Ubigeo!$J:$K,2,0)," ")</f>
        <v xml:space="preserve"> </v>
      </c>
      <c r="GB38" s="12" t="str">
        <f>IFERROR(VLOOKUP(MID(GB$23,5,4)&amp;$A38,Lista_Ubigeo!$J:$K,2,0)," ")</f>
        <v xml:space="preserve"> </v>
      </c>
      <c r="GC38" s="12" t="str">
        <f>IFERROR(VLOOKUP(MID(GC$23,5,4)&amp;$A38,Lista_Ubigeo!$J:$K,2,0)," ")</f>
        <v xml:space="preserve"> </v>
      </c>
      <c r="GD38" s="12" t="str">
        <f>IFERROR(VLOOKUP(MID(GD$23,5,4)&amp;$A38,Lista_Ubigeo!$J:$K,2,0)," ")</f>
        <v xml:space="preserve"> </v>
      </c>
      <c r="GE38" s="12" t="str">
        <f>IFERROR(VLOOKUP(MID(GE$23,5,4)&amp;$A38,Lista_Ubigeo!$J:$K,2,0)," ")</f>
        <v xml:space="preserve"> </v>
      </c>
      <c r="GF38" s="12" t="str">
        <f>IFERROR(VLOOKUP(MID(GF$23,5,4)&amp;$A38,Lista_Ubigeo!$J:$K,2,0)," ")</f>
        <v xml:space="preserve"> </v>
      </c>
      <c r="GG38" s="12" t="str">
        <f>IFERROR(VLOOKUP(MID(GG$23,5,4)&amp;$A38,Lista_Ubigeo!$J:$K,2,0)," ")</f>
        <v xml:space="preserve"> </v>
      </c>
      <c r="GH38" s="12" t="str">
        <f>IFERROR(VLOOKUP(MID(GH$23,5,4)&amp;$A38,Lista_Ubigeo!$J:$K,2,0)," ")</f>
        <v xml:space="preserve"> </v>
      </c>
      <c r="GI38" s="12" t="str">
        <f>IFERROR(VLOOKUP(MID(GI$23,5,4)&amp;$A38,Lista_Ubigeo!$J:$K,2,0)," ")</f>
        <v xml:space="preserve"> </v>
      </c>
      <c r="GJ38" s="12" t="str">
        <f>IFERROR(VLOOKUP(MID(GJ$23,5,4)&amp;$A38,Lista_Ubigeo!$J:$K,2,0)," ")</f>
        <v xml:space="preserve"> </v>
      </c>
      <c r="GK38" s="12" t="str">
        <f>IFERROR(VLOOKUP(MID(GK$23,5,4)&amp;$A38,Lista_Ubigeo!$J:$K,2,0)," ")</f>
        <v xml:space="preserve"> </v>
      </c>
      <c r="GL38" s="12" t="str">
        <f>IFERROR(VLOOKUP(MID(GL$23,5,4)&amp;$A38,Lista_Ubigeo!$J:$K,2,0)," ")</f>
        <v xml:space="preserve"> </v>
      </c>
      <c r="GM38" s="12" t="str">
        <f>IFERROR(VLOOKUP(MID(GM$23,5,4)&amp;$A38,Lista_Ubigeo!$J:$K,2,0)," ")</f>
        <v xml:space="preserve"> </v>
      </c>
      <c r="GN38" s="12" t="str">
        <f>IFERROR(VLOOKUP(MID(GN$23,5,4)&amp;$A38,Lista_Ubigeo!$J:$K,2,0)," ")</f>
        <v xml:space="preserve"> </v>
      </c>
      <c r="GO38" s="12" t="str">
        <f>IFERROR(VLOOKUP(MID(GO$23,5,4)&amp;$A38,Lista_Ubigeo!$J:$K,2,0)," ")</f>
        <v xml:space="preserve"> </v>
      </c>
      <c r="GP38" s="12" t="str">
        <f>IFERROR(VLOOKUP(MID(GP$23,5,4)&amp;$A38,Lista_Ubigeo!$J:$K,2,0)," ")</f>
        <v>TIRAPATA</v>
      </c>
    </row>
    <row r="39" spans="1:198" x14ac:dyDescent="0.2">
      <c r="A39" s="11" t="s">
        <v>470</v>
      </c>
      <c r="B39" s="12" t="str">
        <f>IFERROR(VLOOKUP(MID(B$23,5,4)&amp;$A39,Lista_Ubigeo!$J:$K,2,0)," ")</f>
        <v>OLLEROS</v>
      </c>
      <c r="C39" s="12" t="str">
        <f>IFERROR(VLOOKUP(MID(C$23,5,4)&amp;$A39,Lista_Ubigeo!$J:$K,2,0)," ")</f>
        <v xml:space="preserve"> </v>
      </c>
      <c r="D39" s="12" t="str">
        <f>IFERROR(VLOOKUP(MID(D$23,5,4)&amp;$A39,Lista_Ubigeo!$J:$K,2,0)," ")</f>
        <v xml:space="preserve"> </v>
      </c>
      <c r="E39" s="12" t="str">
        <f>IFERROR(VLOOKUP(MID(E$23,5,4)&amp;$A39,Lista_Ubigeo!$J:$K,2,0)," ")</f>
        <v xml:space="preserve"> </v>
      </c>
      <c r="F39" s="12" t="str">
        <f>IFERROR(VLOOKUP(MID(F$23,5,4)&amp;$A39,Lista_Ubigeo!$J:$K,2,0)," ")</f>
        <v>SAN CRISTOBAL</v>
      </c>
      <c r="G39" s="12" t="str">
        <f>IFERROR(VLOOKUP(MID(G$23,5,4)&amp;$A39,Lista_Ubigeo!$J:$K,2,0)," ")</f>
        <v xml:space="preserve"> </v>
      </c>
      <c r="H39" s="12" t="str">
        <f>IFERROR(VLOOKUP(MID(H$23,5,4)&amp;$A39,Lista_Ubigeo!$J:$K,2,0)," ")</f>
        <v xml:space="preserve"> </v>
      </c>
      <c r="I39" s="12" t="str">
        <f>IFERROR(VLOOKUP(MID(I$23,5,4)&amp;$A39,Lista_Ubigeo!$J:$K,2,0)," ")</f>
        <v xml:space="preserve"> </v>
      </c>
      <c r="J39" s="12" t="str">
        <f>IFERROR(VLOOKUP(MID(J$23,5,4)&amp;$A39,Lista_Ubigeo!$J:$K,2,0)," ")</f>
        <v xml:space="preserve"> </v>
      </c>
      <c r="K39" s="12" t="str">
        <f>IFERROR(VLOOKUP(MID(K$23,5,4)&amp;$A39,Lista_Ubigeo!$J:$K,2,0)," ")</f>
        <v xml:space="preserve"> </v>
      </c>
      <c r="L39" s="12" t="str">
        <f>IFERROR(VLOOKUP(MID(L$23,5,4)&amp;$A39,Lista_Ubigeo!$J:$K,2,0)," ")</f>
        <v xml:space="preserve"> </v>
      </c>
      <c r="M39" s="12" t="str">
        <f>IFERROR(VLOOKUP(MID(M$23,5,4)&amp;$A39,Lista_Ubigeo!$J:$K,2,0)," ")</f>
        <v xml:space="preserve"> </v>
      </c>
      <c r="N39" s="12" t="str">
        <f>IFERROR(VLOOKUP(MID(N$23,5,4)&amp;$A39,Lista_Ubigeo!$J:$K,2,0)," ")</f>
        <v xml:space="preserve"> </v>
      </c>
      <c r="O39" s="12" t="str">
        <f>IFERROR(VLOOKUP(MID(O$23,5,4)&amp;$A39,Lista_Ubigeo!$J:$K,2,0)," ")</f>
        <v xml:space="preserve"> </v>
      </c>
      <c r="P39" s="12" t="str">
        <f>IFERROR(VLOOKUP(MID(P$23,5,4)&amp;$A39,Lista_Ubigeo!$J:$K,2,0)," ")</f>
        <v xml:space="preserve"> </v>
      </c>
      <c r="Q39" s="12" t="str">
        <f>IFERROR(VLOOKUP(MID(Q$23,5,4)&amp;$A39,Lista_Ubigeo!$J:$K,2,0)," ")</f>
        <v xml:space="preserve"> </v>
      </c>
      <c r="R39" s="12" t="str">
        <f>IFERROR(VLOOKUP(MID(R$23,5,4)&amp;$A39,Lista_Ubigeo!$J:$K,2,0)," ")</f>
        <v>UCO</v>
      </c>
      <c r="S39" s="12" t="str">
        <f>IFERROR(VLOOKUP(MID(S$23,5,4)&amp;$A39,Lista_Ubigeo!$J:$K,2,0)," ")</f>
        <v xml:space="preserve"> </v>
      </c>
      <c r="T39" s="12" t="str">
        <f>IFERROR(VLOOKUP(MID(T$23,5,4)&amp;$A39,Lista_Ubigeo!$J:$K,2,0)," ")</f>
        <v xml:space="preserve"> </v>
      </c>
      <c r="U39" s="12" t="str">
        <f>IFERROR(VLOOKUP(MID(U$23,5,4)&amp;$A39,Lista_Ubigeo!$J:$K,2,0)," ")</f>
        <v xml:space="preserve"> </v>
      </c>
      <c r="V39" s="12" t="str">
        <f>IFERROR(VLOOKUP(MID(V$23,5,4)&amp;$A39,Lista_Ubigeo!$J:$K,2,0)," ")</f>
        <v xml:space="preserve"> </v>
      </c>
      <c r="W39" s="12" t="str">
        <f>IFERROR(VLOOKUP(MID(W$23,5,4)&amp;$A39,Lista_Ubigeo!$J:$K,2,0)," ")</f>
        <v xml:space="preserve"> </v>
      </c>
      <c r="X39" s="12" t="str">
        <f>IFERROR(VLOOKUP(MID(X$23,5,4)&amp;$A39,Lista_Ubigeo!$J:$K,2,0)," ")</f>
        <v xml:space="preserve"> </v>
      </c>
      <c r="Y39" s="12" t="str">
        <f>IFERROR(VLOOKUP(MID(Y$23,5,4)&amp;$A39,Lista_Ubigeo!$J:$K,2,0)," ")</f>
        <v xml:space="preserve"> </v>
      </c>
      <c r="Z39" s="12" t="str">
        <f>IFERROR(VLOOKUP(MID(Z$23,5,4)&amp;$A39,Lista_Ubigeo!$J:$K,2,0)," ")</f>
        <v xml:space="preserve"> </v>
      </c>
      <c r="AA39" s="12" t="str">
        <f>IFERROR(VLOOKUP(MID(AA$23,5,4)&amp;$A39,Lista_Ubigeo!$J:$K,2,0)," ")</f>
        <v xml:space="preserve"> </v>
      </c>
      <c r="AB39" s="12" t="str">
        <f>IFERROR(VLOOKUP(MID(AB$23,5,4)&amp;$A39,Lista_Ubigeo!$J:$K,2,0)," ")</f>
        <v xml:space="preserve"> </v>
      </c>
      <c r="AC39" s="12" t="str">
        <f>IFERROR(VLOOKUP(MID(AC$23,5,4)&amp;$A39,Lista_Ubigeo!$J:$K,2,0)," ")</f>
        <v xml:space="preserve"> </v>
      </c>
      <c r="AD39" s="12" t="str">
        <f>IFERROR(VLOOKUP(MID(AD$23,5,4)&amp;$A39,Lista_Ubigeo!$J:$K,2,0)," ")</f>
        <v>TALAVERA</v>
      </c>
      <c r="AE39" s="12" t="str">
        <f>IFERROR(VLOOKUP(MID(AE$23,5,4)&amp;$A39,Lista_Ubigeo!$J:$K,2,0)," ")</f>
        <v xml:space="preserve"> </v>
      </c>
      <c r="AF39" s="12" t="str">
        <f>IFERROR(VLOOKUP(MID(AF$23,5,4)&amp;$A39,Lista_Ubigeo!$J:$K,2,0)," ")</f>
        <v>TORAYA</v>
      </c>
      <c r="AG39" s="12" t="str">
        <f>IFERROR(VLOOKUP(MID(AG$23,5,4)&amp;$A39,Lista_Ubigeo!$J:$K,2,0)," ")</f>
        <v xml:space="preserve"> </v>
      </c>
      <c r="AH39" s="12" t="str">
        <f>IFERROR(VLOOKUP(MID(AH$23,5,4)&amp;$A39,Lista_Ubigeo!$J:$K,2,0)," ")</f>
        <v xml:space="preserve"> </v>
      </c>
      <c r="AI39" s="12" t="str">
        <f>IFERROR(VLOOKUP(MID(AI$23,5,4)&amp;$A39,Lista_Ubigeo!$J:$K,2,0)," ")</f>
        <v xml:space="preserve"> </v>
      </c>
      <c r="AJ39" s="12" t="str">
        <f>IFERROR(VLOOKUP(MID(AJ$23,5,4)&amp;$A39,Lista_Ubigeo!$J:$K,2,0)," ")</f>
        <v>SABANDIA</v>
      </c>
      <c r="AK39" s="12" t="str">
        <f>IFERROR(VLOOKUP(MID(AK$23,5,4)&amp;$A39,Lista_Ubigeo!$J:$K,2,0)," ")</f>
        <v xml:space="preserve"> </v>
      </c>
      <c r="AL39" s="12" t="str">
        <f>IFERROR(VLOOKUP(MID(AL$23,5,4)&amp;$A39,Lista_Ubigeo!$J:$K,2,0)," ")</f>
        <v xml:space="preserve"> </v>
      </c>
      <c r="AM39" s="12" t="str">
        <f>IFERROR(VLOOKUP(MID(AM$23,5,4)&amp;$A39,Lista_Ubigeo!$J:$K,2,0)," ")</f>
        <v xml:space="preserve"> </v>
      </c>
      <c r="AN39" s="12" t="str">
        <f>IFERROR(VLOOKUP(MID(AN$23,5,4)&amp;$A39,Lista_Ubigeo!$J:$K,2,0)," ")</f>
        <v>TAPAY</v>
      </c>
      <c r="AO39" s="12" t="str">
        <f>IFERROR(VLOOKUP(MID(AO$23,5,4)&amp;$A39,Lista_Ubigeo!$J:$K,2,0)," ")</f>
        <v xml:space="preserve"> </v>
      </c>
      <c r="AP39" s="12" t="str">
        <f>IFERROR(VLOOKUP(MID(AP$23,5,4)&amp;$A39,Lista_Ubigeo!$J:$K,2,0)," ")</f>
        <v xml:space="preserve"> </v>
      </c>
      <c r="AQ39" s="12" t="str">
        <f>IFERROR(VLOOKUP(MID(AQ$23,4,4)&amp;$A39,Lista_Ubigeo!$J:$K,2,0)," ")</f>
        <v xml:space="preserve"> </v>
      </c>
      <c r="AR39" s="12" t="str">
        <f>IFERROR(VLOOKUP(MID(AR$23,5,4)&amp;$A39,Lista_Ubigeo!$J:$K,2,0)," ")</f>
        <v>ANDRES AVELINO CACERES DORREGARAY</v>
      </c>
      <c r="AS39" s="12" t="str">
        <f>IFERROR(VLOOKUP(MID(AS$23,5,4)&amp;$A39,Lista_Ubigeo!$J:$K,2,0)," ")</f>
        <v xml:space="preserve"> </v>
      </c>
      <c r="AT39" s="12" t="str">
        <f>IFERROR(VLOOKUP(MID(AT$23,5,4)&amp;$A39,Lista_Ubigeo!$J:$K,2,0)," ")</f>
        <v xml:space="preserve"> </v>
      </c>
      <c r="AU39" s="12" t="str">
        <f>IFERROR(VLOOKUP(MID(AU$23,5,4)&amp;$A39,Lista_Ubigeo!$J:$K,2,0)," ")</f>
        <v xml:space="preserve"> </v>
      </c>
      <c r="AV39" s="12" t="str">
        <f>IFERROR(VLOOKUP(MID(AV$23,5,4)&amp;$A39,Lista_Ubigeo!$J:$K,2,0)," ")</f>
        <v xml:space="preserve"> </v>
      </c>
      <c r="AW39" s="12" t="str">
        <f>IFERROR(VLOOKUP(MID(AW$23,5,4)&amp;$A39,Lista_Ubigeo!$J:$K,2,0)," ")</f>
        <v>SAN JUAN</v>
      </c>
      <c r="AX39" s="12" t="str">
        <f>IFERROR(VLOOKUP(MID(AX$23,5,4)&amp;$A39,Lista_Ubigeo!$J:$K,2,0)," ")</f>
        <v xml:space="preserve"> </v>
      </c>
      <c r="AY39" s="12" t="str">
        <f>IFERROR(VLOOKUP(MID(AY$23,5,4)&amp;$A39,Lista_Ubigeo!$J:$K,2,0)," ")</f>
        <v xml:space="preserve"> </v>
      </c>
      <c r="AZ39" s="12" t="str">
        <f>IFERROR(VLOOKUP(MID(AZ$23,5,4)&amp;$A39,Lista_Ubigeo!$J:$K,2,0)," ")</f>
        <v xml:space="preserve"> </v>
      </c>
      <c r="BA39" s="12" t="str">
        <f>IFERROR(VLOOKUP(MID(BA$23,5,4)&amp;$A39,Lista_Ubigeo!$J:$K,2,0)," ")</f>
        <v xml:space="preserve"> </v>
      </c>
      <c r="BB39" s="12" t="str">
        <f>IFERROR(VLOOKUP(MID(BB$23,5,4)&amp;$A39,Lista_Ubigeo!$J:$K,2,0)," ")</f>
        <v xml:space="preserve"> </v>
      </c>
      <c r="BC39" s="12" t="str">
        <f>IFERROR(VLOOKUP(MID(BC$23,5,4)&amp;$A39,Lista_Ubigeo!$J:$K,2,0)," ")</f>
        <v xml:space="preserve"> </v>
      </c>
      <c r="BD39" s="12" t="str">
        <f>IFERROR(VLOOKUP(MID(BD$23,5,4)&amp;$A39,Lista_Ubigeo!$J:$K,2,0)," ")</f>
        <v xml:space="preserve"> </v>
      </c>
      <c r="BE39" s="12" t="str">
        <f>IFERROR(VLOOKUP(MID(BE$23,5,4)&amp;$A39,Lista_Ubigeo!$J:$K,2,0)," ")</f>
        <v xml:space="preserve"> </v>
      </c>
      <c r="BF39" s="12" t="str">
        <f>IFERROR(VLOOKUP(MID(BF$23,5,4)&amp;$A39,Lista_Ubigeo!$J:$K,2,0)," ")</f>
        <v>SAN JUAN DE LICUPIS</v>
      </c>
      <c r="BG39" s="12" t="str">
        <f>IFERROR(VLOOKUP(MID(BG$23,5,4)&amp;$A39,Lista_Ubigeo!$J:$K,2,0)," ")</f>
        <v xml:space="preserve"> </v>
      </c>
      <c r="BH39" s="12" t="str">
        <f>IFERROR(VLOOKUP(MID(BH$23,5,4)&amp;$A39,Lista_Ubigeo!$J:$K,2,0)," ")</f>
        <v xml:space="preserve"> </v>
      </c>
      <c r="BI39" s="12" t="str">
        <f>IFERROR(VLOOKUP(MID(BI$23,5,4)&amp;$A39,Lista_Ubigeo!$J:$K,2,0)," ")</f>
        <v xml:space="preserve"> </v>
      </c>
      <c r="BJ39" s="12" t="str">
        <f>IFERROR(VLOOKUP(MID(BJ$23,5,4)&amp;$A39,Lista_Ubigeo!$J:$K,2,0)," ")</f>
        <v xml:space="preserve"> </v>
      </c>
      <c r="BK39" s="12" t="str">
        <f>IFERROR(VLOOKUP(MID(BK$23,5,4)&amp;$A39,Lista_Ubigeo!$J:$K,2,0)," ")</f>
        <v xml:space="preserve"> </v>
      </c>
      <c r="BL39" s="12" t="str">
        <f>IFERROR(VLOOKUP(MID(BL$23,5,4)&amp;$A39,Lista_Ubigeo!$J:$K,2,0)," ")</f>
        <v xml:space="preserve"> </v>
      </c>
      <c r="BM39" s="12" t="str">
        <f>IFERROR(VLOOKUP(MID(BM$23,5,4)&amp;$A39,Lista_Ubigeo!$J:$K,2,0)," ")</f>
        <v xml:space="preserve"> </v>
      </c>
      <c r="BN39" s="12" t="str">
        <f>IFERROR(VLOOKUP(MID(BN$23,5,4)&amp;$A39,Lista_Ubigeo!$J:$K,2,0)," ")</f>
        <v xml:space="preserve"> </v>
      </c>
      <c r="BO39" s="12" t="str">
        <f>IFERROR(VLOOKUP(MID(BO$23,5,4)&amp;$A39,Lista_Ubigeo!$J:$K,2,0)," ")</f>
        <v xml:space="preserve"> </v>
      </c>
      <c r="BP39" s="12" t="str">
        <f>IFERROR(VLOOKUP(MID(BP$23,5,4)&amp;$A39,Lista_Ubigeo!$J:$K,2,0)," ")</f>
        <v xml:space="preserve"> </v>
      </c>
      <c r="BQ39" s="12" t="str">
        <f>IFERROR(VLOOKUP(MID(BQ$23,5,4)&amp;$A39,Lista_Ubigeo!$J:$K,2,0)," ")</f>
        <v xml:space="preserve"> </v>
      </c>
      <c r="BR39" s="12" t="str">
        <f>IFERROR(VLOOKUP(MID(BR$23,5,4)&amp;$A39,Lista_Ubigeo!$J:$K,2,0)," ")</f>
        <v xml:space="preserve"> </v>
      </c>
      <c r="BS39" s="12" t="str">
        <f>IFERROR(VLOOKUP(MID(BS$23,5,4)&amp;$A39,Lista_Ubigeo!$J:$K,2,0)," ")</f>
        <v xml:space="preserve"> </v>
      </c>
      <c r="BT39" s="12" t="str">
        <f>IFERROR(VLOOKUP(MID(BT$23,5,4)&amp;$A39,Lista_Ubigeo!$J:$K,2,0)," ")</f>
        <v xml:space="preserve"> </v>
      </c>
      <c r="BU39" s="12" t="str">
        <f>IFERROR(VLOOKUP(MID(BU$23,5,4)&amp;$A39,Lista_Ubigeo!$J:$K,2,0)," ")</f>
        <v xml:space="preserve"> </v>
      </c>
      <c r="BV39" s="12" t="str">
        <f>IFERROR(VLOOKUP(MID(BV$23,5,4)&amp;$A39,Lista_Ubigeo!$J:$K,2,0)," ")</f>
        <v xml:space="preserve"> </v>
      </c>
      <c r="BW39" s="12" t="str">
        <f>IFERROR(VLOOKUP(MID(BW$23,5,4)&amp;$A39,Lista_Ubigeo!$J:$K,2,0)," ")</f>
        <v xml:space="preserve"> </v>
      </c>
      <c r="BX39" s="12" t="str">
        <f>IFERROR(VLOOKUP(MID(BX$23,5,4)&amp;$A39,Lista_Ubigeo!$J:$K,2,0)," ")</f>
        <v xml:space="preserve"> </v>
      </c>
      <c r="BY39" s="12" t="str">
        <f>IFERROR(VLOOKUP(MID(BY$23,4,4)&amp;$A39,Lista_Ubigeo!$J:$K,2,0)," ")</f>
        <v xml:space="preserve"> </v>
      </c>
      <c r="BZ39" s="12" t="str">
        <f>IFERROR(VLOOKUP(MID(BZ$23,5,4)&amp;$A39,Lista_Ubigeo!$J:$K,2,0)," ")</f>
        <v xml:space="preserve"> </v>
      </c>
      <c r="CA39" s="12" t="str">
        <f>IFERROR(VLOOKUP(MID(CA$23,5,4)&amp;$A39,Lista_Ubigeo!$J:$K,2,0)," ")</f>
        <v xml:space="preserve"> </v>
      </c>
      <c r="CB39" s="12" t="str">
        <f>IFERROR(VLOOKUP(MID(CB$23,5,4)&amp;$A39,Lista_Ubigeo!$J:$K,2,0)," ")</f>
        <v xml:space="preserve"> </v>
      </c>
      <c r="CC39" s="12" t="str">
        <f>IFERROR(VLOOKUP(MID(CC$23,5,4)&amp;$A39,Lista_Ubigeo!$J:$K,2,0)," ")</f>
        <v xml:space="preserve"> </v>
      </c>
      <c r="CD39" s="12" t="str">
        <f>IFERROR(VLOOKUP(MID(CD$23,5,4)&amp;$A39,Lista_Ubigeo!$J:$K,2,0)," ")</f>
        <v>VILCA</v>
      </c>
      <c r="CE39" s="12" t="str">
        <f>IFERROR(VLOOKUP(MID(CE$23,5,4)&amp;$A39,Lista_Ubigeo!$J:$K,2,0)," ")</f>
        <v xml:space="preserve"> </v>
      </c>
      <c r="CF39" s="12" t="str">
        <f>IFERROR(VLOOKUP(MID(CF$23,5,4)&amp;$A39,Lista_Ubigeo!$J:$K,2,0)," ")</f>
        <v xml:space="preserve"> </v>
      </c>
      <c r="CG39" s="12" t="str">
        <f>IFERROR(VLOOKUP(MID(CG$23,5,4)&amp;$A39,Lista_Ubigeo!$J:$K,2,0)," ")</f>
        <v xml:space="preserve"> </v>
      </c>
      <c r="CH39" s="12" t="str">
        <f>IFERROR(VLOOKUP(MID(CH$23,5,4)&amp;$A39,Lista_Ubigeo!$J:$K,2,0)," ")</f>
        <v xml:space="preserve"> </v>
      </c>
      <c r="CI39" s="12" t="str">
        <f>IFERROR(VLOOKUP(MID(CI$23,5,4)&amp;$A39,Lista_Ubigeo!$J:$K,2,0)," ")</f>
        <v>TAMBO</v>
      </c>
      <c r="CJ39" s="12" t="str">
        <f>IFERROR(VLOOKUP(MID(CJ$23,5,4)&amp;$A39,Lista_Ubigeo!$J:$K,2,0)," ")</f>
        <v>SAN MARCOS DE ROCCHAC</v>
      </c>
      <c r="CK39" s="12" t="str">
        <f>IFERROR(VLOOKUP(MID(CK$23,5,4)&amp;$A39,Lista_Ubigeo!$J:$K,2,0)," ")</f>
        <v xml:space="preserve"> </v>
      </c>
      <c r="CL39" s="12" t="str">
        <f>IFERROR(VLOOKUP(MID(CL$23,5,4)&amp;$A39,Lista_Ubigeo!$J:$K,2,0)," ")</f>
        <v xml:space="preserve"> </v>
      </c>
      <c r="CM39" s="12" t="str">
        <f>IFERROR(VLOOKUP(MID(CM$23,5,4)&amp;$A50,Lista_Ubigeo!$J:$K,2,0)," ")</f>
        <v xml:space="preserve"> </v>
      </c>
      <c r="CN39" s="12" t="str">
        <f>IFERROR(VLOOKUP(MID(CN$23,5,4)&amp;$A39,Lista_Ubigeo!$J:$K,2,0)," ")</f>
        <v xml:space="preserve"> </v>
      </c>
      <c r="CO39" s="12" t="str">
        <f>IFERROR(VLOOKUP(MID(CO$23,5,4)&amp;$A39,Lista_Ubigeo!$J:$K,2,0)," ")</f>
        <v xml:space="preserve"> </v>
      </c>
      <c r="CP39" s="12" t="str">
        <f>IFERROR(VLOOKUP(MID(CP$23,5,4)&amp;$A39,Lista_Ubigeo!$J:$K,2,0)," ")</f>
        <v xml:space="preserve"> </v>
      </c>
      <c r="CQ39" s="12" t="str">
        <f>IFERROR(VLOOKUP(MID(CQ$23,5,4)&amp;$A39,Lista_Ubigeo!$J:$K,2,0)," ")</f>
        <v xml:space="preserve"> </v>
      </c>
      <c r="CR39" s="12" t="str">
        <f>IFERROR(VLOOKUP(MID(CR$23,5,4)&amp;$A39,Lista_Ubigeo!$J:$K,2,0)," ")</f>
        <v xml:space="preserve"> </v>
      </c>
      <c r="CS39" s="12" t="str">
        <f>IFERROR(VLOOKUP(MID(CS$23,5,4)&amp;$A39,Lista_Ubigeo!$J:$K,2,0)," ")</f>
        <v xml:space="preserve"> </v>
      </c>
      <c r="CT39" s="12" t="str">
        <f>IFERROR(VLOOKUP(MID(CT$23,5,4)&amp;$A39,Lista_Ubigeo!$J:$K,2,0)," ")</f>
        <v xml:space="preserve"> </v>
      </c>
      <c r="CU39" s="12" t="str">
        <f>IFERROR(VLOOKUP(MID(CU$23,5,4)&amp;$A39,Lista_Ubigeo!$J:$K,2,0)," ")</f>
        <v xml:space="preserve"> </v>
      </c>
      <c r="CV39" s="12" t="str">
        <f>IFERROR(VLOOKUP(MID(CV$23,5,4)&amp;$A39,Lista_Ubigeo!$J:$K,2,0)," ")</f>
        <v xml:space="preserve"> </v>
      </c>
      <c r="CW39" s="12" t="str">
        <f>IFERROR(VLOOKUP(MID(CW$23,5,4)&amp;$A39,Lista_Ubigeo!$J:$K,2,0)," ")</f>
        <v xml:space="preserve"> </v>
      </c>
      <c r="CX39" s="12" t="str">
        <f>IFERROR(VLOOKUP(MID(CX$23,5,4)&amp;$A39,Lista_Ubigeo!$J:$K,2,0)," ")</f>
        <v xml:space="preserve"> </v>
      </c>
      <c r="CY39" s="12" t="str">
        <f>IFERROR(VLOOKUP(MID(CY$23,5,4)&amp;$A39,Lista_Ubigeo!$J:$K,2,0)," ")</f>
        <v xml:space="preserve"> </v>
      </c>
      <c r="CZ39" s="12" t="str">
        <f>IFERROR(VLOOKUP(MID(CZ$23,5,4)&amp;$A39,Lista_Ubigeo!$J:$K,2,0)," ")</f>
        <v xml:space="preserve"> </v>
      </c>
      <c r="DA39" s="12" t="str">
        <f>IFERROR(VLOOKUP(MID(DA$23,5,4)&amp;$A39,Lista_Ubigeo!$J:$K,2,0)," ")</f>
        <v>HUACRAPUQUIO</v>
      </c>
      <c r="DB39" s="12" t="str">
        <f>IFERROR(VLOOKUP(MID(DB$23,5,4)&amp;$A39,Lista_Ubigeo!$J:$K,2,0)," ")</f>
        <v xml:space="preserve"> </v>
      </c>
      <c r="DC39" s="12" t="str">
        <f>IFERROR(VLOOKUP(MID(DC$23,5,4)&amp;$A39,Lista_Ubigeo!$J:$K,2,0)," ")</f>
        <v xml:space="preserve"> </v>
      </c>
      <c r="DD39" s="12" t="str">
        <f>IFERROR(VLOOKUP(MID(DD$23,5,4)&amp;$A39,Lista_Ubigeo!$J:$K,2,0)," ")</f>
        <v>MASMA</v>
      </c>
      <c r="DE39" s="12" t="str">
        <f>IFERROR(VLOOKUP(MID(DE$23,5,4)&amp;$A39,Lista_Ubigeo!$J:$K,2,0)," ")</f>
        <v xml:space="preserve"> </v>
      </c>
      <c r="DF39" s="12" t="str">
        <f>IFERROR(VLOOKUP(MID(DF$23,5,4)&amp;$A39,Lista_Ubigeo!$J:$K,2,0)," ")</f>
        <v xml:space="preserve"> </v>
      </c>
      <c r="DG39" s="12" t="str">
        <f>IFERROR(VLOOKUP(MID(DG$23,5,4)&amp;$A39,Lista_Ubigeo!$J:$K,2,0)," ")</f>
        <v xml:space="preserve"> </v>
      </c>
      <c r="DH39" s="12" t="str">
        <f>IFERROR(VLOOKUP(MID(DH$23,5,4)&amp;$A39,Lista_Ubigeo!$J:$K,2,0)," ")</f>
        <v xml:space="preserve"> </v>
      </c>
      <c r="DI39" s="12" t="str">
        <f>IFERROR(VLOOKUP(MID(DI$23,5,4)&amp;$A39,Lista_Ubigeo!$J:$K,2,0)," ")</f>
        <v xml:space="preserve"> </v>
      </c>
      <c r="DJ39" s="12" t="str">
        <f>IFERROR(VLOOKUP(MID(DJ$23,5,4)&amp;$A39,Lista_Ubigeo!$J:$K,2,0)," ")</f>
        <v xml:space="preserve"> </v>
      </c>
      <c r="DK39" s="12" t="str">
        <f>IFERROR(VLOOKUP(MID(DK$23,5,4)&amp;$A39,Lista_Ubigeo!$J:$K,2,0)," ")</f>
        <v xml:space="preserve"> </v>
      </c>
      <c r="DL39" s="12" t="str">
        <f>IFERROR(VLOOKUP(MID(DL$23,5,4)&amp;$A39,Lista_Ubigeo!$J:$K,2,0)," ")</f>
        <v xml:space="preserve"> </v>
      </c>
      <c r="DM39" s="12" t="str">
        <f>IFERROR(VLOOKUP(MID(DM$23,5,4)&amp;$A39,Lista_Ubigeo!$J:$K,2,0)," ")</f>
        <v xml:space="preserve"> </v>
      </c>
      <c r="DN39" s="12" t="str">
        <f>IFERROR(VLOOKUP(MID(DN$23,5,4)&amp;$A39,Lista_Ubigeo!$J:$K,2,0)," ")</f>
        <v xml:space="preserve"> </v>
      </c>
      <c r="DO39" s="12" t="str">
        <f>IFERROR(VLOOKUP(MID(DO$23,5,4)&amp;$A40,Lista_Ubigeo!$J:$K,2,0)," ")</f>
        <v xml:space="preserve"> </v>
      </c>
      <c r="DP39" s="12" t="str">
        <f>IFERROR(VLOOKUP(MID(DP$23,5,4)&amp;$A39,Lista_Ubigeo!$J:$K,2,0)," ")</f>
        <v xml:space="preserve"> </v>
      </c>
      <c r="DQ39" s="12" t="str">
        <f>IFERROR(VLOOKUP(MID(DQ$23,5,4)&amp;$A39,Lista_Ubigeo!$J:$K,2,0)," ")</f>
        <v xml:space="preserve"> </v>
      </c>
      <c r="DR39" s="12" t="str">
        <f>IFERROR(VLOOKUP(MID(DR$23,5,4)&amp;$A39,Lista_Ubigeo!$J:$K,2,0)," ")</f>
        <v xml:space="preserve"> </v>
      </c>
      <c r="DS39" s="12" t="str">
        <f>IFERROR(VLOOKUP(MID(DS$23,5,4)&amp;$A39,Lista_Ubigeo!$J:$K,2,0)," ")</f>
        <v xml:space="preserve"> </v>
      </c>
      <c r="DV39" s="12" t="str">
        <f>IFERROR(VLOOKUP(MID(DV$23,5,4)&amp;$A39,Lista_Ubigeo!$J:$K,2,0)," ")</f>
        <v>CAYALTI</v>
      </c>
      <c r="DW39" s="12" t="str">
        <f>IFERROR(VLOOKUP(MID(DW$23,5,4)&amp;$A39,Lista_Ubigeo!$J:$K,2,0)," ")</f>
        <v xml:space="preserve"> </v>
      </c>
      <c r="DX39" s="12" t="str">
        <f>IFERROR(VLOOKUP(MID(DX$23,5,4)&amp;$A39,Lista_Ubigeo!$J:$K,2,0)," ")</f>
        <v xml:space="preserve"> </v>
      </c>
      <c r="DY39" s="12" t="str">
        <f>IFERROR(VLOOKUP(MID(DY$23,5,4)&amp;$A39,Lista_Ubigeo!$J:$K,2,0)," ")</f>
        <v>LINCE</v>
      </c>
      <c r="DZ39" s="12" t="str">
        <f>IFERROR(VLOOKUP(MID(DZ$23,5,4)&amp;$A39,Lista_Ubigeo!$J:$K,2,0)," ")</f>
        <v xml:space="preserve"> </v>
      </c>
      <c r="EA39" s="12" t="str">
        <f>IFERROR(VLOOKUP(MID(EA$23,5,4)&amp;$A39,Lista_Ubigeo!$J:$K,2,0)," ")</f>
        <v xml:space="preserve"> </v>
      </c>
      <c r="EB39" s="12" t="str">
        <f>IFERROR(VLOOKUP(MID(EB$23,5,4)&amp;$A39,Lista_Ubigeo!$J:$K,2,0)," ")</f>
        <v xml:space="preserve"> </v>
      </c>
      <c r="EC39" s="12" t="str">
        <f>IFERROR(VLOOKUP(MID(EC$23,5,4)&amp;$A39,Lista_Ubigeo!$J:$K,2,0)," ")</f>
        <v>ZUÑIGA</v>
      </c>
      <c r="ED39" s="12" t="str">
        <f>IFERROR(VLOOKUP(MID(ED$23,5,4)&amp;$A39,Lista_Ubigeo!$J:$K,2,0)," ")</f>
        <v xml:space="preserve"> </v>
      </c>
      <c r="EE39" s="12" t="str">
        <f>IFERROR(VLOOKUP(MID(EE$23,5,4)&amp;$A39,Lista_Ubigeo!$J:$K,2,0)," ")</f>
        <v>SAN ANTONIO</v>
      </c>
      <c r="EF39" s="12" t="str">
        <f>IFERROR(VLOOKUP(MID(EF$23,5,4)&amp;$A39,Lista_Ubigeo!$J:$K,2,0)," ")</f>
        <v xml:space="preserve"> </v>
      </c>
      <c r="EG39" s="12" t="str">
        <f>IFERROR(VLOOKUP(MID(EG$23,5,4)&amp;$A39,Lista_Ubigeo!$J:$K,2,0)," ")</f>
        <v xml:space="preserve"> </v>
      </c>
      <c r="EH39" s="12" t="str">
        <f>IFERROR(VLOOKUP(MID(EH$23,5,4)&amp;$A39,Lista_Ubigeo!$J:$K,2,0)," ")</f>
        <v>HUANTAN</v>
      </c>
      <c r="EI39" s="12" t="str">
        <f>IFERROR(VLOOKUP(MID(EI$23,5,4)&amp;$A39,Lista_Ubigeo!$J:$K,2,0)," ")</f>
        <v xml:space="preserve"> </v>
      </c>
      <c r="EJ39" s="12" t="str">
        <f>IFERROR(VLOOKUP(MID(EJ$23,5,4)&amp;$A44,Lista_Ubigeo!$J:$K,2,0)," ")</f>
        <v xml:space="preserve"> </v>
      </c>
      <c r="EK39" s="12" t="str">
        <f>IFERROR(VLOOKUP(MID(EK$23,5,4)&amp;$A39,Lista_Ubigeo!$J:$K,2,0)," ")</f>
        <v xml:space="preserve"> </v>
      </c>
      <c r="EL39" s="12" t="str">
        <f>IFERROR(VLOOKUP(MID(EL$23,5,4)&amp;$A39,Lista_Ubigeo!$J:$K,2,0)," ")</f>
        <v xml:space="preserve"> </v>
      </c>
      <c r="EM39" s="12" t="str">
        <f>IFERROR(VLOOKUP(MID(EM$23,5,4)&amp;$A39,Lista_Ubigeo!$J:$K,2,0)," ")</f>
        <v xml:space="preserve"> </v>
      </c>
      <c r="EN39" s="12" t="str">
        <f>IFERROR(VLOOKUP(MID(EN$23,5,4)&amp;$A39,Lista_Ubigeo!$J:$K,2,0)," ")</f>
        <v xml:space="preserve"> </v>
      </c>
      <c r="EO39" s="12" t="str">
        <f>IFERROR(VLOOKUP(MID(EO$23,5,4)&amp;$A39,Lista_Ubigeo!$J:$K,2,0)," ")</f>
        <v xml:space="preserve"> </v>
      </c>
      <c r="EP39" s="12" t="str">
        <f>IFERROR(VLOOKUP(MID(EP$23,5,4)&amp;$A39,Lista_Ubigeo!$J:$K,2,0)," ")</f>
        <v xml:space="preserve"> </v>
      </c>
      <c r="EQ39" s="12" t="str">
        <f>IFERROR(VLOOKUP(MID(EQ$23,5,4)&amp;$A39,Lista_Ubigeo!$J:$K,2,0)," ")</f>
        <v xml:space="preserve"> </v>
      </c>
      <c r="ER39" s="12" t="str">
        <f>IFERROR(VLOOKUP(MID(ER$23,5,4)&amp;$A39,Lista_Ubigeo!$J:$K,2,0)," ")</f>
        <v xml:space="preserve"> </v>
      </c>
      <c r="ES39" s="12" t="str">
        <f>IFERROR(VLOOKUP(MID(ES$23,5,4)&amp;$A39,Lista_Ubigeo!$J:$K,2,0)," ")</f>
        <v xml:space="preserve"> </v>
      </c>
      <c r="ET39" s="12" t="str">
        <f>IFERROR(VLOOKUP(MID(ET$23,5,4)&amp;$A39,Lista_Ubigeo!$J:$K,2,0)," ")</f>
        <v xml:space="preserve"> </v>
      </c>
      <c r="EU39" s="12" t="str">
        <f>IFERROR(VLOOKUP(MID(EU$23,5,4)&amp;$A39,Lista_Ubigeo!$J:$K,2,0)," ")</f>
        <v xml:space="preserve"> </v>
      </c>
      <c r="EV39" s="12" t="str">
        <f>IFERROR(VLOOKUP(MID(EV$23,5,4)&amp;$A39,Lista_Ubigeo!$J:$K,2,0)," ")</f>
        <v xml:space="preserve"> </v>
      </c>
      <c r="EW39" s="12" t="str">
        <f>IFERROR(VLOOKUP(MID(EW$23,5,4)&amp;$A39,Lista_Ubigeo!$J:$K,2,0)," ")</f>
        <v xml:space="preserve"> </v>
      </c>
      <c r="EX39" s="12" t="str">
        <f>IFERROR(VLOOKUP(MID(EX$23,5,4)&amp;$A39,Lista_Ubigeo!$J:$K,2,0)," ")</f>
        <v xml:space="preserve"> </v>
      </c>
      <c r="EY39" s="12" t="str">
        <f>IFERROR(VLOOKUP(MID(EY$23,5,4)&amp;$A39,Lista_Ubigeo!$J:$K,2,0)," ")</f>
        <v xml:space="preserve"> </v>
      </c>
      <c r="EZ39" s="12" t="str">
        <f>IFERROR(VLOOKUP(MID(EZ$23,5,4)&amp;$A42,Lista_Ubigeo!$J:$K,2,0)," ")</f>
        <v xml:space="preserve"> </v>
      </c>
      <c r="FA39" s="12" t="str">
        <f>IFERROR(VLOOKUP(MID(FA$23,5,4)&amp;$A39,Lista_Ubigeo!$J:$K,2,0)," ")</f>
        <v xml:space="preserve"> </v>
      </c>
      <c r="FB39" s="12" t="str">
        <f>IFERROR(VLOOKUP(MID(FB$23,5,4)&amp;$A39,Lista_Ubigeo!$J:$K,2,0)," ")</f>
        <v xml:space="preserve"> </v>
      </c>
      <c r="FC39" s="12" t="str">
        <f>IFERROR(VLOOKUP(MID(FC$23,5,4)&amp;$A39,Lista_Ubigeo!$J:$K,2,0)," ")</f>
        <v xml:space="preserve"> </v>
      </c>
      <c r="FD39" s="12" t="str">
        <f>IFERROR(VLOOKUP(MID(FD$23,5,4)&amp;$A39,Lista_Ubigeo!$J:$K,2,0)," ")</f>
        <v xml:space="preserve"> </v>
      </c>
      <c r="FE39" s="12" t="str">
        <f>IFERROR(VLOOKUP(MID(FE$23,5,4)&amp;$A39,Lista_Ubigeo!$J:$K,2,0)," ")</f>
        <v xml:space="preserve"> </v>
      </c>
      <c r="FF39" s="12" t="str">
        <f>IFERROR(VLOOKUP(MID(FF$23,5,4)&amp;$A39,Lista_Ubigeo!$J:$K,2,0)," ")</f>
        <v xml:space="preserve"> </v>
      </c>
      <c r="FG39" s="12" t="str">
        <f>IFERROR(VLOOKUP(MID(FG$23,5,4)&amp;$A39,Lista_Ubigeo!$J:$K,2,0)," ")</f>
        <v xml:space="preserve"> </v>
      </c>
      <c r="FH39" s="12" t="str">
        <f>IFERROR(VLOOKUP(MID(FH$23,5,4)&amp;$A39,Lista_Ubigeo!$J:$K,2,0)," ")</f>
        <v xml:space="preserve"> </v>
      </c>
      <c r="FI39" s="12" t="str">
        <f>IFERROR(VLOOKUP(MID(FI$23,5,4)&amp;$A39,Lista_Ubigeo!$J:$K,2,0)," ")</f>
        <v xml:space="preserve"> </v>
      </c>
      <c r="FJ39" s="12" t="str">
        <f>IFERROR(VLOOKUP(MID(FJ$23,5,4)&amp;$A39,Lista_Ubigeo!$J:$K,2,0)," ")</f>
        <v xml:space="preserve"> </v>
      </c>
      <c r="FK39" s="12" t="str">
        <f>IFERROR(VLOOKUP(MID(FK$23,5,4)&amp;$A39,Lista_Ubigeo!$J:$K,2,0)," ")</f>
        <v xml:space="preserve"> </v>
      </c>
      <c r="FL39" s="12" t="str">
        <f>IFERROR(VLOOKUP(MID(FL$23,5,4)&amp;$A39,Lista_Ubigeo!$J:$K,2,0)," ")</f>
        <v xml:space="preserve"> </v>
      </c>
      <c r="FM39" s="12" t="str">
        <f>IFERROR(VLOOKUP(MID(FM$23,5,4)&amp;$A39,Lista_Ubigeo!$J:$K,2,0)," ")</f>
        <v xml:space="preserve"> </v>
      </c>
      <c r="FN39" s="12" t="str">
        <f>IFERROR(VLOOKUP(MID(FN$23,5,4)&amp;$A39,Lista_Ubigeo!$J:$K,2,0)," ")</f>
        <v xml:space="preserve"> </v>
      </c>
      <c r="FO39" s="12" t="str">
        <f>IFERROR(VLOOKUP(MID(FO$23,5,4)&amp;$A39,Lista_Ubigeo!$J:$K,2,0)," ")</f>
        <v xml:space="preserve"> </v>
      </c>
      <c r="FP39" s="12" t="str">
        <f>IFERROR(VLOOKUP(MID(FP$23,5,4)&amp;$A39,Lista_Ubigeo!$J:$K,2,0)," ")</f>
        <v xml:space="preserve"> </v>
      </c>
      <c r="FQ39" s="12" t="str">
        <f>IFERROR(VLOOKUP(MID(FQ$23,5,4)&amp;$A39,Lista_Ubigeo!$J:$K,2,0)," ")</f>
        <v xml:space="preserve"> </v>
      </c>
      <c r="FR39" s="12" t="str">
        <f>IFERROR(VLOOKUP(MID(FR$23,5,4)&amp;$A39,Lista_Ubigeo!$J:$K,2,0)," ")</f>
        <v xml:space="preserve"> </v>
      </c>
      <c r="FS39" s="12" t="str">
        <f>IFERROR(VLOOKUP(MID(FS$23,5,4)&amp;$A39,Lista_Ubigeo!$J:$K,2,0)," ")</f>
        <v xml:space="preserve"> </v>
      </c>
      <c r="FT39" s="12" t="str">
        <f>IFERROR(VLOOKUP(MID(FT$23,5,4)&amp;$A39,Lista_Ubigeo!$J:$K,2,0)," ")</f>
        <v xml:space="preserve"> </v>
      </c>
      <c r="FU39" s="12" t="str">
        <f>IFERROR(VLOOKUP(MID(FU$23,5,4)&amp;$A39,Lista_Ubigeo!$J:$K,2,0)," ")</f>
        <v xml:space="preserve"> </v>
      </c>
      <c r="FV39" s="12" t="str">
        <f>IFERROR(VLOOKUP(MID(FV$23,5,4)&amp;$A39,Lista_Ubigeo!$J:$K,2,0)," ")</f>
        <v xml:space="preserve"> </v>
      </c>
      <c r="FW39" s="12" t="str">
        <f>IFERROR(VLOOKUP(MID(FW$23,5,4)&amp;$A39,Lista_Ubigeo!$J:$K,2,0)," ")</f>
        <v xml:space="preserve"> </v>
      </c>
      <c r="FX39" s="12" t="str">
        <f>IFERROR(VLOOKUP(MID(FX$23,5,4)&amp;$A39,Lista_Ubigeo!$J:$K,2,0)," ")</f>
        <v xml:space="preserve"> </v>
      </c>
      <c r="FY39" s="12" t="str">
        <f>IFERROR(VLOOKUP(MID(FY$23,5,4)&amp;$A39,Lista_Ubigeo!$J:$K,2,0)," ")</f>
        <v xml:space="preserve"> </v>
      </c>
      <c r="FZ39" s="12" t="str">
        <f>IFERROR(VLOOKUP(MID(FZ$23,5,4)&amp;$A39,Lista_Ubigeo!$J:$K,2,0)," ")</f>
        <v xml:space="preserve"> </v>
      </c>
      <c r="GA39" s="12" t="str">
        <f>IFERROR(VLOOKUP(MID(GA$23,5,4)&amp;$A39,Lista_Ubigeo!$J:$K,2,0)," ")</f>
        <v xml:space="preserve"> </v>
      </c>
      <c r="GB39" s="12" t="str">
        <f>IFERROR(VLOOKUP(MID(GB$23,5,4)&amp;$A39,Lista_Ubigeo!$J:$K,2,0)," ")</f>
        <v xml:space="preserve"> </v>
      </c>
      <c r="GC39" s="12" t="str">
        <f>IFERROR(VLOOKUP(MID(GC$23,5,4)&amp;$A39,Lista_Ubigeo!$J:$K,2,0)," ")</f>
        <v xml:space="preserve"> </v>
      </c>
      <c r="GD39" s="12" t="str">
        <f>IFERROR(VLOOKUP(MID(GD$23,5,4)&amp;$A39,Lista_Ubigeo!$J:$K,2,0)," ")</f>
        <v xml:space="preserve"> </v>
      </c>
      <c r="GE39" s="12" t="str">
        <f>IFERROR(VLOOKUP(MID(GE$23,5,4)&amp;$A39,Lista_Ubigeo!$J:$K,2,0)," ")</f>
        <v xml:space="preserve"> </v>
      </c>
      <c r="GF39" s="12" t="str">
        <f>IFERROR(VLOOKUP(MID(GF$23,5,4)&amp;$A39,Lista_Ubigeo!$J:$K,2,0)," ")</f>
        <v xml:space="preserve"> </v>
      </c>
      <c r="GG39" s="12" t="str">
        <f>IFERROR(VLOOKUP(MID(GG$23,5,4)&amp;$A39,Lista_Ubigeo!$J:$K,2,0)," ")</f>
        <v xml:space="preserve"> </v>
      </c>
      <c r="GH39" s="12" t="str">
        <f>IFERROR(VLOOKUP(MID(GH$23,5,4)&amp;$A39,Lista_Ubigeo!$J:$K,2,0)," ")</f>
        <v xml:space="preserve"> </v>
      </c>
      <c r="GI39" s="12" t="str">
        <f>IFERROR(VLOOKUP(MID(GI$23,5,4)&amp;$A39,Lista_Ubigeo!$J:$K,2,0)," ")</f>
        <v xml:space="preserve"> </v>
      </c>
      <c r="GJ39" s="12" t="str">
        <f>IFERROR(VLOOKUP(MID(GJ$23,5,4)&amp;$A39,Lista_Ubigeo!$J:$K,2,0)," ")</f>
        <v xml:space="preserve"> </v>
      </c>
      <c r="GK39" s="12" t="str">
        <f>IFERROR(VLOOKUP(MID(GK$23,5,4)&amp;$A39,Lista_Ubigeo!$J:$K,2,0)," ")</f>
        <v xml:space="preserve"> </v>
      </c>
      <c r="GL39" s="12" t="str">
        <f>IFERROR(VLOOKUP(MID(GL$23,5,4)&amp;$A39,Lista_Ubigeo!$J:$K,2,0)," ")</f>
        <v xml:space="preserve"> </v>
      </c>
      <c r="GM39" s="12" t="str">
        <f>IFERROR(VLOOKUP(MID(GM$23,5,4)&amp;$A39,Lista_Ubigeo!$J:$K,2,0)," ")</f>
        <v xml:space="preserve"> </v>
      </c>
      <c r="GN39" s="12" t="str">
        <f>IFERROR(VLOOKUP(MID(GN$23,5,4)&amp;$A39,Lista_Ubigeo!$J:$K,2,0)," ")</f>
        <v xml:space="preserve"> </v>
      </c>
      <c r="GO39" s="12" t="str">
        <f>IFERROR(VLOOKUP(MID(GO$23,5,4)&amp;$A39,Lista_Ubigeo!$J:$K,2,0)," ")</f>
        <v xml:space="preserve"> </v>
      </c>
      <c r="GP39" s="12" t="str">
        <f>IFERROR(VLOOKUP(MID(GP$23,5,4)&amp;$A39,Lista_Ubigeo!$J:$K,2,0)," ")</f>
        <v xml:space="preserve"> </v>
      </c>
    </row>
    <row r="40" spans="1:198" x14ac:dyDescent="0.2">
      <c r="A40" s="11" t="s">
        <v>474</v>
      </c>
      <c r="B40" s="12" t="str">
        <f>IFERROR(VLOOKUP(MID(B$23,5,4)&amp;$A40,Lista_Ubigeo!$J:$K,2,0)," ")</f>
        <v>QUIJALCA</v>
      </c>
      <c r="C40" s="12" t="str">
        <f>IFERROR(VLOOKUP(MID(C$23,5,4)&amp;$A40,Lista_Ubigeo!$J:$K,2,0)," ")</f>
        <v xml:space="preserve"> </v>
      </c>
      <c r="D40" s="12" t="str">
        <f>IFERROR(VLOOKUP(MID(D$23,5,4)&amp;$A40,Lista_Ubigeo!$J:$K,2,0)," ")</f>
        <v xml:space="preserve"> </v>
      </c>
      <c r="E40" s="12" t="str">
        <f>IFERROR(VLOOKUP(MID(E$23,5,4)&amp;$A40,Lista_Ubigeo!$J:$K,2,0)," ")</f>
        <v xml:space="preserve"> </v>
      </c>
      <c r="F40" s="12" t="str">
        <f>IFERROR(VLOOKUP(MID(F$23,5,4)&amp;$A40,Lista_Ubigeo!$J:$K,2,0)," ")</f>
        <v>SAN FRANCISCO DEL YESO</v>
      </c>
      <c r="G40" s="12" t="str">
        <f>IFERROR(VLOOKUP(MID(G$23,5,4)&amp;$A40,Lista_Ubigeo!$J:$K,2,0)," ")</f>
        <v xml:space="preserve"> </v>
      </c>
      <c r="H40" s="12" t="str">
        <f>IFERROR(VLOOKUP(MID(H$23,5,4)&amp;$A40,Lista_Ubigeo!$J:$K,2,0)," ")</f>
        <v xml:space="preserve"> </v>
      </c>
      <c r="I40" s="12" t="str">
        <f>IFERROR(VLOOKUP(MID(I$23,5,4)&amp;$A40,Lista_Ubigeo!$J:$K,2,0)," ")</f>
        <v xml:space="preserve"> </v>
      </c>
      <c r="J40" s="12" t="str">
        <f>IFERROR(VLOOKUP(MID(J$23,5,4)&amp;$A40,Lista_Ubigeo!$J:$K,2,0)," ")</f>
        <v xml:space="preserve"> </v>
      </c>
      <c r="K40" s="12" t="str">
        <f>IFERROR(VLOOKUP(MID(K$23,5,4)&amp;$A40,Lista_Ubigeo!$J:$K,2,0)," ")</f>
        <v xml:space="preserve"> </v>
      </c>
      <c r="L40" s="12" t="str">
        <f>IFERROR(VLOOKUP(MID(L$23,5,4)&amp;$A40,Lista_Ubigeo!$J:$K,2,0)," ")</f>
        <v xml:space="preserve"> </v>
      </c>
      <c r="M40" s="12" t="str">
        <f>IFERROR(VLOOKUP(MID(M$23,5,4)&amp;$A40,Lista_Ubigeo!$J:$K,2,0)," ")</f>
        <v xml:space="preserve"> </v>
      </c>
      <c r="N40" s="12" t="str">
        <f>IFERROR(VLOOKUP(MID(N$23,5,4)&amp;$A40,Lista_Ubigeo!$J:$K,2,0)," ")</f>
        <v xml:space="preserve"> </v>
      </c>
      <c r="O40" s="12" t="str">
        <f>IFERROR(VLOOKUP(MID(O$23,5,4)&amp;$A40,Lista_Ubigeo!$J:$K,2,0)," ")</f>
        <v xml:space="preserve"> </v>
      </c>
      <c r="P40" s="12" t="str">
        <f>IFERROR(VLOOKUP(MID(P$23,5,4)&amp;$A40,Lista_Ubigeo!$J:$K,2,0)," ")</f>
        <v xml:space="preserve"> </v>
      </c>
      <c r="Q40" s="12" t="str">
        <f>IFERROR(VLOOKUP(MID(Q$23,5,4)&amp;$A40,Lista_Ubigeo!$J:$K,2,0)," ")</f>
        <v xml:space="preserve"> </v>
      </c>
      <c r="R40" s="12" t="str">
        <f>IFERROR(VLOOKUP(MID(R$23,5,4)&amp;$A40,Lista_Ubigeo!$J:$K,2,0)," ")</f>
        <v xml:space="preserve"> </v>
      </c>
      <c r="S40" s="12" t="str">
        <f>IFERROR(VLOOKUP(MID(S$23,5,4)&amp;$A40,Lista_Ubigeo!$J:$K,2,0)," ")</f>
        <v xml:space="preserve"> </v>
      </c>
      <c r="T40" s="12" t="str">
        <f>IFERROR(VLOOKUP(MID(T$23,5,4)&amp;$A40,Lista_Ubigeo!$J:$K,2,0)," ")</f>
        <v xml:space="preserve"> </v>
      </c>
      <c r="U40" s="12" t="str">
        <f>IFERROR(VLOOKUP(MID(U$23,5,4)&amp;$A40,Lista_Ubigeo!$J:$K,2,0)," ")</f>
        <v xml:space="preserve"> </v>
      </c>
      <c r="V40" s="12" t="str">
        <f>IFERROR(VLOOKUP(MID(V$23,5,4)&amp;$A40,Lista_Ubigeo!$J:$K,2,0)," ")</f>
        <v xml:space="preserve"> </v>
      </c>
      <c r="W40" s="12" t="str">
        <f>IFERROR(VLOOKUP(MID(W$23,5,4)&amp;$A40,Lista_Ubigeo!$J:$K,2,0)," ")</f>
        <v xml:space="preserve"> </v>
      </c>
      <c r="X40" s="12" t="str">
        <f>IFERROR(VLOOKUP(MID(X$23,5,4)&amp;$A40,Lista_Ubigeo!$J:$K,2,0)," ")</f>
        <v xml:space="preserve"> </v>
      </c>
      <c r="Y40" s="12" t="str">
        <f>IFERROR(VLOOKUP(MID(Y$23,5,4)&amp;$A40,Lista_Ubigeo!$J:$K,2,0)," ")</f>
        <v xml:space="preserve"> </v>
      </c>
      <c r="Z40" s="12" t="str">
        <f>IFERROR(VLOOKUP(MID(Z$23,5,4)&amp;$A40,Lista_Ubigeo!$J:$K,2,0)," ")</f>
        <v xml:space="preserve"> </v>
      </c>
      <c r="AA40" s="12" t="str">
        <f>IFERROR(VLOOKUP(MID(AA$23,5,4)&amp;$A40,Lista_Ubigeo!$J:$K,2,0)," ")</f>
        <v xml:space="preserve"> </v>
      </c>
      <c r="AB40" s="12" t="str">
        <f>IFERROR(VLOOKUP(MID(AB$23,5,4)&amp;$A40,Lista_Ubigeo!$J:$K,2,0)," ")</f>
        <v xml:space="preserve"> </v>
      </c>
      <c r="AC40" s="12" t="str">
        <f>IFERROR(VLOOKUP(MID(AC$23,5,4)&amp;$A40,Lista_Ubigeo!$J:$K,2,0)," ")</f>
        <v xml:space="preserve"> </v>
      </c>
      <c r="AD40" s="12" t="str">
        <f>IFERROR(VLOOKUP(MID(AD$23,5,4)&amp;$A40,Lista_Ubigeo!$J:$K,2,0)," ")</f>
        <v>TUMAY HUARACA</v>
      </c>
      <c r="AE40" s="12" t="str">
        <f>IFERROR(VLOOKUP(MID(AE$23,5,4)&amp;$A40,Lista_Ubigeo!$J:$K,2,0)," ")</f>
        <v xml:space="preserve"> </v>
      </c>
      <c r="AF40" s="12" t="str">
        <f>IFERROR(VLOOKUP(MID(AF$23,5,4)&amp;$A40,Lista_Ubigeo!$J:$K,2,0)," ")</f>
        <v>YANACA</v>
      </c>
      <c r="AG40" s="12" t="str">
        <f>IFERROR(VLOOKUP(MID(AG$23,5,4)&amp;$A40,Lista_Ubigeo!$J:$K,2,0)," ")</f>
        <v xml:space="preserve"> </v>
      </c>
      <c r="AH40" s="12" t="str">
        <f>IFERROR(VLOOKUP(MID(AH$23,5,4)&amp;$A40,Lista_Ubigeo!$J:$K,2,0)," ")</f>
        <v xml:space="preserve"> </v>
      </c>
      <c r="AI40" s="12" t="str">
        <f>IFERROR(VLOOKUP(MID(AI$23,5,4)&amp;$A40,Lista_Ubigeo!$J:$K,2,0)," ")</f>
        <v xml:space="preserve"> </v>
      </c>
      <c r="AJ40" s="12" t="str">
        <f>IFERROR(VLOOKUP(MID(AJ$23,5,4)&amp;$A40,Lista_Ubigeo!$J:$K,2,0)," ")</f>
        <v>SACHACA</v>
      </c>
      <c r="AK40" s="12" t="str">
        <f>IFERROR(VLOOKUP(MID(AK$23,5,4)&amp;$A40,Lista_Ubigeo!$J:$K,2,0)," ")</f>
        <v xml:space="preserve"> </v>
      </c>
      <c r="AL40" s="12" t="str">
        <f>IFERROR(VLOOKUP(MID(AL$23,5,4)&amp;$A40,Lista_Ubigeo!$J:$K,2,0)," ")</f>
        <v xml:space="preserve"> </v>
      </c>
      <c r="AM40" s="12" t="str">
        <f>IFERROR(VLOOKUP(MID(AM$23,5,4)&amp;$A40,Lista_Ubigeo!$J:$K,2,0)," ")</f>
        <v xml:space="preserve"> </v>
      </c>
      <c r="AN40" s="12" t="str">
        <f>IFERROR(VLOOKUP(MID(AN$23,5,4)&amp;$A40,Lista_Ubigeo!$J:$K,2,0)," ")</f>
        <v>TISCO</v>
      </c>
      <c r="AO40" s="12" t="str">
        <f>IFERROR(VLOOKUP(MID(AO$23,5,4)&amp;$A40,Lista_Ubigeo!$J:$K,2,0)," ")</f>
        <v xml:space="preserve"> </v>
      </c>
      <c r="AP40" s="12" t="str">
        <f>IFERROR(VLOOKUP(MID(AP$23,5,4)&amp;$A40,Lista_Ubigeo!$J:$K,2,0)," ")</f>
        <v xml:space="preserve"> </v>
      </c>
      <c r="AQ40" s="12" t="str">
        <f>IFERROR(VLOOKUP(MID(AQ$23,4,4)&amp;$A40,Lista_Ubigeo!$J:$K,2,0)," ")</f>
        <v xml:space="preserve"> </v>
      </c>
      <c r="AR40" s="12" t="str">
        <f>IFERROR(VLOOKUP(MID(AR$23,5,4)&amp;$A40,Lista_Ubigeo!$J:$K,2,0)," ")</f>
        <v xml:space="preserve"> </v>
      </c>
      <c r="AS40" s="12" t="str">
        <f>IFERROR(VLOOKUP(MID(AS$23,5,4)&amp;$A40,Lista_Ubigeo!$J:$K,2,0)," ")</f>
        <v xml:space="preserve"> </v>
      </c>
      <c r="AT40" s="12" t="str">
        <f>IFERROR(VLOOKUP(MID(AT$23,5,4)&amp;$A40,Lista_Ubigeo!$J:$K,2,0)," ")</f>
        <v xml:space="preserve"> </v>
      </c>
      <c r="AU40" s="12" t="str">
        <f>IFERROR(VLOOKUP(MID(AU$23,5,4)&amp;$A40,Lista_Ubigeo!$J:$K,2,0)," ")</f>
        <v xml:space="preserve"> </v>
      </c>
      <c r="AV40" s="12" t="str">
        <f>IFERROR(VLOOKUP(MID(AV$23,5,4)&amp;$A40,Lista_Ubigeo!$J:$K,2,0)," ")</f>
        <v xml:space="preserve"> </v>
      </c>
      <c r="AW40" s="12" t="str">
        <f>IFERROR(VLOOKUP(MID(AW$23,5,4)&amp;$A40,Lista_Ubigeo!$J:$K,2,0)," ")</f>
        <v>SAN PEDRO</v>
      </c>
      <c r="AX40" s="12" t="str">
        <f>IFERROR(VLOOKUP(MID(AX$23,5,4)&amp;$A40,Lista_Ubigeo!$J:$K,2,0)," ")</f>
        <v xml:space="preserve"> </v>
      </c>
      <c r="AY40" s="12" t="str">
        <f>IFERROR(VLOOKUP(MID(AY$23,5,4)&amp;$A40,Lista_Ubigeo!$J:$K,2,0)," ")</f>
        <v xml:space="preserve"> </v>
      </c>
      <c r="AZ40" s="12" t="str">
        <f>IFERROR(VLOOKUP(MID(AZ$23,5,4)&amp;$A40,Lista_Ubigeo!$J:$K,2,0)," ")</f>
        <v xml:space="preserve"> </v>
      </c>
      <c r="BA40" s="12" t="str">
        <f>IFERROR(VLOOKUP(MID(BA$23,5,4)&amp;$A40,Lista_Ubigeo!$J:$K,2,0)," ")</f>
        <v xml:space="preserve"> </v>
      </c>
      <c r="BB40" s="12" t="str">
        <f>IFERROR(VLOOKUP(MID(BB$23,5,4)&amp;$A40,Lista_Ubigeo!$J:$K,2,0)," ")</f>
        <v xml:space="preserve"> </v>
      </c>
      <c r="BC40" s="12" t="str">
        <f>IFERROR(VLOOKUP(MID(BC$23,5,4)&amp;$A40,Lista_Ubigeo!$J:$K,2,0)," ")</f>
        <v xml:space="preserve"> </v>
      </c>
      <c r="BD40" s="12" t="str">
        <f>IFERROR(VLOOKUP(MID(BD$23,5,4)&amp;$A40,Lista_Ubigeo!$J:$K,2,0)," ")</f>
        <v xml:space="preserve"> </v>
      </c>
      <c r="BE40" s="12" t="str">
        <f>IFERROR(VLOOKUP(MID(BE$23,5,4)&amp;$A40,Lista_Ubigeo!$J:$K,2,0)," ")</f>
        <v xml:space="preserve"> </v>
      </c>
      <c r="BF40" s="12" t="str">
        <f>IFERROR(VLOOKUP(MID(BF$23,5,4)&amp;$A40,Lista_Ubigeo!$J:$K,2,0)," ")</f>
        <v>TACABAMBA</v>
      </c>
      <c r="BG40" s="12" t="str">
        <f>IFERROR(VLOOKUP(MID(BG$23,5,4)&amp;$A40,Lista_Ubigeo!$J:$K,2,0)," ")</f>
        <v xml:space="preserve"> </v>
      </c>
      <c r="BH40" s="12" t="str">
        <f>IFERROR(VLOOKUP(MID(BH$23,5,4)&amp;$A40,Lista_Ubigeo!$J:$K,2,0)," ")</f>
        <v xml:space="preserve"> </v>
      </c>
      <c r="BI40" s="12" t="str">
        <f>IFERROR(VLOOKUP(MID(BI$23,5,4)&amp;$A40,Lista_Ubigeo!$J:$K,2,0)," ")</f>
        <v xml:space="preserve"> </v>
      </c>
      <c r="BJ40" s="12" t="str">
        <f>IFERROR(VLOOKUP(MID(BJ$23,5,4)&amp;$A40,Lista_Ubigeo!$J:$K,2,0)," ")</f>
        <v xml:space="preserve"> </v>
      </c>
      <c r="BK40" s="12" t="str">
        <f>IFERROR(VLOOKUP(MID(BK$23,5,4)&amp;$A40,Lista_Ubigeo!$J:$K,2,0)," ")</f>
        <v xml:space="preserve"> </v>
      </c>
      <c r="BL40" s="12" t="str">
        <f>IFERROR(VLOOKUP(MID(BL$23,5,4)&amp;$A40,Lista_Ubigeo!$J:$K,2,0)," ")</f>
        <v xml:space="preserve"> </v>
      </c>
      <c r="BM40" s="12" t="str">
        <f>IFERROR(VLOOKUP(MID(BM$23,5,4)&amp;$A40,Lista_Ubigeo!$J:$K,2,0)," ")</f>
        <v xml:space="preserve"> </v>
      </c>
      <c r="BN40" s="12" t="str">
        <f>IFERROR(VLOOKUP(MID(BN$23,5,4)&amp;$A40,Lista_Ubigeo!$J:$K,2,0)," ")</f>
        <v xml:space="preserve"> </v>
      </c>
      <c r="BO40" s="12" t="str">
        <f>IFERROR(VLOOKUP(MID(BO$23,5,4)&amp;$A40,Lista_Ubigeo!$J:$K,2,0)," ")</f>
        <v xml:space="preserve"> </v>
      </c>
      <c r="BP40" s="12" t="str">
        <f>IFERROR(VLOOKUP(MID(BP$23,5,4)&amp;$A40,Lista_Ubigeo!$J:$K,2,0)," ")</f>
        <v xml:space="preserve"> </v>
      </c>
      <c r="BQ40" s="12" t="str">
        <f>IFERROR(VLOOKUP(MID(BQ$23,5,4)&amp;$A40,Lista_Ubigeo!$J:$K,2,0)," ")</f>
        <v xml:space="preserve"> </v>
      </c>
      <c r="BR40" s="12" t="str">
        <f>IFERROR(VLOOKUP(MID(BR$23,5,4)&amp;$A40,Lista_Ubigeo!$J:$K,2,0)," ")</f>
        <v xml:space="preserve"> </v>
      </c>
      <c r="BS40" s="12" t="str">
        <f>IFERROR(VLOOKUP(MID(BS$23,5,4)&amp;$A40,Lista_Ubigeo!$J:$K,2,0)," ")</f>
        <v xml:space="preserve"> </v>
      </c>
      <c r="BT40" s="12" t="str">
        <f>IFERROR(VLOOKUP(MID(BT$23,5,4)&amp;$A40,Lista_Ubigeo!$J:$K,2,0)," ")</f>
        <v xml:space="preserve"> </v>
      </c>
      <c r="BU40" s="12" t="str">
        <f>IFERROR(VLOOKUP(MID(BU$23,5,4)&amp;$A40,Lista_Ubigeo!$J:$K,2,0)," ")</f>
        <v xml:space="preserve"> </v>
      </c>
      <c r="BV40" s="12" t="str">
        <f>IFERROR(VLOOKUP(MID(BV$23,5,4)&amp;$A40,Lista_Ubigeo!$J:$K,2,0)," ")</f>
        <v xml:space="preserve"> </v>
      </c>
      <c r="BW40" s="12" t="str">
        <f>IFERROR(VLOOKUP(MID(BW$23,5,4)&amp;$A40,Lista_Ubigeo!$J:$K,2,0)," ")</f>
        <v xml:space="preserve"> </v>
      </c>
      <c r="BX40" s="12" t="str">
        <f>IFERROR(VLOOKUP(MID(BX$23,5,4)&amp;$A40,Lista_Ubigeo!$J:$K,2,0)," ")</f>
        <v xml:space="preserve"> </v>
      </c>
      <c r="BY40" s="12" t="str">
        <f>IFERROR(VLOOKUP(MID(BY$23,4,4)&amp;$A40,Lista_Ubigeo!$J:$K,2,0)," ")</f>
        <v xml:space="preserve"> </v>
      </c>
      <c r="BZ40" s="12" t="str">
        <f>IFERROR(VLOOKUP(MID(BZ$23,5,4)&amp;$A40,Lista_Ubigeo!$J:$K,2,0)," ")</f>
        <v xml:space="preserve"> </v>
      </c>
      <c r="CA40" s="12" t="str">
        <f>IFERROR(VLOOKUP(MID(CA$23,5,4)&amp;$A40,Lista_Ubigeo!$J:$K,2,0)," ")</f>
        <v xml:space="preserve"> </v>
      </c>
      <c r="CB40" s="12" t="str">
        <f>IFERROR(VLOOKUP(MID(CB$23,5,4)&amp;$A40,Lista_Ubigeo!$J:$K,2,0)," ")</f>
        <v xml:space="preserve"> </v>
      </c>
      <c r="CC40" s="12" t="str">
        <f>IFERROR(VLOOKUP(MID(CC$23,5,4)&amp;$A40,Lista_Ubigeo!$J:$K,2,0)," ")</f>
        <v xml:space="preserve"> </v>
      </c>
      <c r="CD40" s="12" t="str">
        <f>IFERROR(VLOOKUP(MID(CD$23,5,4)&amp;$A40,Lista_Ubigeo!$J:$K,2,0)," ")</f>
        <v>YAULI</v>
      </c>
      <c r="CE40" s="12" t="str">
        <f>IFERROR(VLOOKUP(MID(CE$23,5,4)&amp;$A40,Lista_Ubigeo!$J:$K,2,0)," ")</f>
        <v xml:space="preserve"> </v>
      </c>
      <c r="CF40" s="12" t="str">
        <f>IFERROR(VLOOKUP(MID(CF$23,5,4)&amp;$A40,Lista_Ubigeo!$J:$K,2,0)," ")</f>
        <v xml:space="preserve"> </v>
      </c>
      <c r="CG40" s="12" t="str">
        <f>IFERROR(VLOOKUP(MID(CG$23,5,4)&amp;$A40,Lista_Ubigeo!$J:$K,2,0)," ")</f>
        <v xml:space="preserve"> </v>
      </c>
      <c r="CH40" s="12" t="str">
        <f>IFERROR(VLOOKUP(MID(CH$23,5,4)&amp;$A40,Lista_Ubigeo!$J:$K,2,0)," ")</f>
        <v xml:space="preserve"> </v>
      </c>
      <c r="CI40" s="12" t="str">
        <f>IFERROR(VLOOKUP(MID(CI$23,5,4)&amp;$A40,Lista_Ubigeo!$J:$K,2,0)," ")</f>
        <v xml:space="preserve"> </v>
      </c>
      <c r="CJ40" s="12" t="str">
        <f>IFERROR(VLOOKUP(MID(CJ$23,5,4)&amp;$A40,Lista_Ubigeo!$J:$K,2,0)," ")</f>
        <v>SURCUBAMBA</v>
      </c>
      <c r="CK40" s="12" t="str">
        <f>IFERROR(VLOOKUP(MID(CK$23,5,4)&amp;$A40,Lista_Ubigeo!$J:$K,2,0)," ")</f>
        <v xml:space="preserve"> </v>
      </c>
      <c r="CL40" s="12" t="str">
        <f>IFERROR(VLOOKUP(MID(CL$23,5,4)&amp;$A40,Lista_Ubigeo!$J:$K,2,0)," ")</f>
        <v xml:space="preserve"> </v>
      </c>
      <c r="CM40" s="12" t="str">
        <f>IFERROR(VLOOKUP(MID(CM$23,5,4)&amp;$A51,Lista_Ubigeo!$J:$K,2,0)," ")</f>
        <v xml:space="preserve"> </v>
      </c>
      <c r="CN40" s="12" t="str">
        <f>IFERROR(VLOOKUP(MID(CN$23,5,4)&amp;$A40,Lista_Ubigeo!$J:$K,2,0)," ")</f>
        <v xml:space="preserve"> </v>
      </c>
      <c r="CO40" s="12" t="str">
        <f>IFERROR(VLOOKUP(MID(CO$23,5,4)&amp;$A40,Lista_Ubigeo!$J:$K,2,0)," ")</f>
        <v xml:space="preserve"> </v>
      </c>
      <c r="CP40" s="12" t="str">
        <f>IFERROR(VLOOKUP(MID(CP$23,5,4)&amp;$A40,Lista_Ubigeo!$J:$K,2,0)," ")</f>
        <v xml:space="preserve"> </v>
      </c>
      <c r="CQ40" s="12" t="str">
        <f>IFERROR(VLOOKUP(MID(CQ$23,5,4)&amp;$A40,Lista_Ubigeo!$J:$K,2,0)," ")</f>
        <v xml:space="preserve"> </v>
      </c>
      <c r="CR40" s="12" t="str">
        <f>IFERROR(VLOOKUP(MID(CR$23,5,4)&amp;$A40,Lista_Ubigeo!$J:$K,2,0)," ")</f>
        <v xml:space="preserve"> </v>
      </c>
      <c r="CS40" s="12" t="str">
        <f>IFERROR(VLOOKUP(MID(CS$23,5,4)&amp;$A40,Lista_Ubigeo!$J:$K,2,0)," ")</f>
        <v xml:space="preserve"> </v>
      </c>
      <c r="CT40" s="12" t="str">
        <f>IFERROR(VLOOKUP(MID(CT$23,5,4)&amp;$A40,Lista_Ubigeo!$J:$K,2,0)," ")</f>
        <v xml:space="preserve"> </v>
      </c>
      <c r="CU40" s="12" t="str">
        <f>IFERROR(VLOOKUP(MID(CU$23,5,4)&amp;$A40,Lista_Ubigeo!$J:$K,2,0)," ")</f>
        <v xml:space="preserve"> </v>
      </c>
      <c r="CV40" s="12" t="str">
        <f>IFERROR(VLOOKUP(MID(CV$23,5,4)&amp;$A40,Lista_Ubigeo!$J:$K,2,0)," ")</f>
        <v xml:space="preserve"> </v>
      </c>
      <c r="CW40" s="12" t="str">
        <f>IFERROR(VLOOKUP(MID(CW$23,5,4)&amp;$A40,Lista_Ubigeo!$J:$K,2,0)," ")</f>
        <v xml:space="preserve"> </v>
      </c>
      <c r="CX40" s="12" t="str">
        <f>IFERROR(VLOOKUP(MID(CX$23,5,4)&amp;$A40,Lista_Ubigeo!$J:$K,2,0)," ")</f>
        <v xml:space="preserve"> </v>
      </c>
      <c r="CY40" s="12" t="str">
        <f>IFERROR(VLOOKUP(MID(CY$23,5,4)&amp;$A40,Lista_Ubigeo!$J:$K,2,0)," ")</f>
        <v xml:space="preserve"> </v>
      </c>
      <c r="CZ40" s="12" t="str">
        <f>IFERROR(VLOOKUP(MID(CZ$23,5,4)&amp;$A40,Lista_Ubigeo!$J:$K,2,0)," ")</f>
        <v xml:space="preserve"> </v>
      </c>
      <c r="DA40" s="12" t="str">
        <f>IFERROR(VLOOKUP(MID(DA$23,5,4)&amp;$A40,Lista_Ubigeo!$J:$K,2,0)," ")</f>
        <v>HUALHUAS</v>
      </c>
      <c r="DB40" s="12" t="str">
        <f>IFERROR(VLOOKUP(MID(DB$23,5,4)&amp;$A40,Lista_Ubigeo!$J:$K,2,0)," ")</f>
        <v xml:space="preserve"> </v>
      </c>
      <c r="DC40" s="12" t="str">
        <f>IFERROR(VLOOKUP(MID(DC$23,5,4)&amp;$A40,Lista_Ubigeo!$J:$K,2,0)," ")</f>
        <v xml:space="preserve"> </v>
      </c>
      <c r="DD40" s="12" t="str">
        <f>IFERROR(VLOOKUP(MID(DD$23,5,4)&amp;$A40,Lista_Ubigeo!$J:$K,2,0)," ")</f>
        <v>MASMA CHICCHE</v>
      </c>
      <c r="DE40" s="12" t="str">
        <f>IFERROR(VLOOKUP(MID(DE$23,5,4)&amp;$A40,Lista_Ubigeo!$J:$K,2,0)," ")</f>
        <v xml:space="preserve"> </v>
      </c>
      <c r="DF40" s="12" t="str">
        <f>IFERROR(VLOOKUP(MID(DF$23,5,4)&amp;$A40,Lista_Ubigeo!$J:$K,2,0)," ")</f>
        <v xml:space="preserve"> </v>
      </c>
      <c r="DG40" s="12" t="str">
        <f>IFERROR(VLOOKUP(MID(DG$23,5,4)&amp;$A40,Lista_Ubigeo!$J:$K,2,0)," ")</f>
        <v xml:space="preserve"> </v>
      </c>
      <c r="DH40" s="12" t="str">
        <f>IFERROR(VLOOKUP(MID(DH$23,5,4)&amp;$A40,Lista_Ubigeo!$J:$K,2,0)," ")</f>
        <v xml:space="preserve"> </v>
      </c>
      <c r="DI40" s="12" t="str">
        <f>IFERROR(VLOOKUP(MID(DI$23,5,4)&amp;$A40,Lista_Ubigeo!$J:$K,2,0)," ")</f>
        <v xml:space="preserve"> </v>
      </c>
      <c r="DJ40" s="12" t="str">
        <f>IFERROR(VLOOKUP(MID(DJ$23,5,4)&amp;$A40,Lista_Ubigeo!$J:$K,2,0)," ")</f>
        <v xml:space="preserve"> </v>
      </c>
      <c r="DK40" s="12" t="str">
        <f>IFERROR(VLOOKUP(MID(DK$23,5,4)&amp;$A40,Lista_Ubigeo!$J:$K,2,0)," ")</f>
        <v xml:space="preserve"> </v>
      </c>
      <c r="DL40" s="12" t="str">
        <f>IFERROR(VLOOKUP(MID(DL$23,5,4)&amp;$A40,Lista_Ubigeo!$J:$K,2,0)," ")</f>
        <v xml:space="preserve"> </v>
      </c>
      <c r="DM40" s="12" t="str">
        <f>IFERROR(VLOOKUP(MID(DM$23,5,4)&amp;$A40,Lista_Ubigeo!$J:$K,2,0)," ")</f>
        <v xml:space="preserve"> </v>
      </c>
      <c r="DN40" s="12" t="str">
        <f>IFERROR(VLOOKUP(MID(DN$23,5,4)&amp;$A40,Lista_Ubigeo!$J:$K,2,0)," ")</f>
        <v xml:space="preserve"> </v>
      </c>
      <c r="DO40" s="12" t="str">
        <f>IFERROR(VLOOKUP(MID(DO$23,5,4)&amp;$A41,Lista_Ubigeo!$J:$K,2,0)," ")</f>
        <v xml:space="preserve"> </v>
      </c>
      <c r="DP40" s="12" t="str">
        <f>IFERROR(VLOOKUP(MID(DP$23,5,4)&amp;$A40,Lista_Ubigeo!$J:$K,2,0)," ")</f>
        <v xml:space="preserve"> </v>
      </c>
      <c r="DQ40" s="12" t="str">
        <f>IFERROR(VLOOKUP(MID(DQ$23,5,4)&amp;$A40,Lista_Ubigeo!$J:$K,2,0)," ")</f>
        <v xml:space="preserve"> </v>
      </c>
      <c r="DR40" s="12" t="str">
        <f>IFERROR(VLOOKUP(MID(DR$23,5,4)&amp;$A40,Lista_Ubigeo!$J:$K,2,0)," ")</f>
        <v xml:space="preserve"> </v>
      </c>
      <c r="DS40" s="12" t="str">
        <f>IFERROR(VLOOKUP(MID(DS$23,5,4)&amp;$A40,Lista_Ubigeo!$J:$K,2,0)," ")</f>
        <v xml:space="preserve"> </v>
      </c>
      <c r="DV40" s="12" t="str">
        <f>IFERROR(VLOOKUP(MID(DV$23,5,4)&amp;$A40,Lista_Ubigeo!$J:$K,2,0)," ")</f>
        <v>PATAPO</v>
      </c>
      <c r="DW40" s="12" t="str">
        <f>IFERROR(VLOOKUP(MID(DW$23,5,4)&amp;$A40,Lista_Ubigeo!$J:$K,2,0)," ")</f>
        <v xml:space="preserve"> </v>
      </c>
      <c r="DX40" s="12" t="str">
        <f>IFERROR(VLOOKUP(MID(DX$23,5,4)&amp;$A40,Lista_Ubigeo!$J:$K,2,0)," ")</f>
        <v xml:space="preserve"> </v>
      </c>
      <c r="DY40" s="12" t="str">
        <f>IFERROR(VLOOKUP(MID(DY$23,5,4)&amp;$A40,Lista_Ubigeo!$J:$K,2,0)," ")</f>
        <v>LOS OLIVOS</v>
      </c>
      <c r="DZ40" s="12" t="str">
        <f>IFERROR(VLOOKUP(MID(DZ$23,5,4)&amp;$A40,Lista_Ubigeo!$J:$K,2,0)," ")</f>
        <v xml:space="preserve"> </v>
      </c>
      <c r="EA40" s="12" t="str">
        <f>IFERROR(VLOOKUP(MID(EA$23,5,4)&amp;$A40,Lista_Ubigeo!$J:$K,2,0)," ")</f>
        <v xml:space="preserve"> </v>
      </c>
      <c r="EB40" s="12" t="str">
        <f>IFERROR(VLOOKUP(MID(EB$23,5,4)&amp;$A40,Lista_Ubigeo!$J:$K,2,0)," ")</f>
        <v xml:space="preserve"> </v>
      </c>
      <c r="EC40" s="12" t="str">
        <f>IFERROR(VLOOKUP(MID(EC$23,5,4)&amp;$A40,Lista_Ubigeo!$J:$K,2,0)," ")</f>
        <v xml:space="preserve"> </v>
      </c>
      <c r="ED40" s="12" t="str">
        <f>IFERROR(VLOOKUP(MID(ED$23,5,4)&amp;$A40,Lista_Ubigeo!$J:$K,2,0)," ")</f>
        <v xml:space="preserve"> </v>
      </c>
      <c r="EE40" s="12" t="str">
        <f>IFERROR(VLOOKUP(MID(EE$23,5,4)&amp;$A40,Lista_Ubigeo!$J:$K,2,0)," ")</f>
        <v>SAN BARTOLOME</v>
      </c>
      <c r="EF40" s="12" t="str">
        <f>IFERROR(VLOOKUP(MID(EF$23,5,4)&amp;$A40,Lista_Ubigeo!$J:$K,2,0)," ")</f>
        <v xml:space="preserve"> </v>
      </c>
      <c r="EG40" s="12" t="str">
        <f>IFERROR(VLOOKUP(MID(EG$23,5,4)&amp;$A40,Lista_Ubigeo!$J:$K,2,0)," ")</f>
        <v xml:space="preserve"> </v>
      </c>
      <c r="EH40" s="12" t="str">
        <f>IFERROR(VLOOKUP(MID(EH$23,5,4)&amp;$A40,Lista_Ubigeo!$J:$K,2,0)," ")</f>
        <v>HUAÑEC</v>
      </c>
      <c r="EI40" s="12" t="str">
        <f>IFERROR(VLOOKUP(MID(EI$23,5,4)&amp;$A40,Lista_Ubigeo!$J:$K,2,0)," ")</f>
        <v xml:space="preserve"> </v>
      </c>
      <c r="EJ40" s="12" t="str">
        <f>IFERROR(VLOOKUP(MID(EJ$23,5,4)&amp;$A45,Lista_Ubigeo!$J:$K,2,0)," ")</f>
        <v xml:space="preserve"> </v>
      </c>
      <c r="EK40" s="12" t="str">
        <f>IFERROR(VLOOKUP(MID(EK$23,5,4)&amp;$A40,Lista_Ubigeo!$J:$K,2,0)," ")</f>
        <v xml:space="preserve"> </v>
      </c>
      <c r="EL40" s="12" t="str">
        <f>IFERROR(VLOOKUP(MID(EL$23,5,4)&amp;$A40,Lista_Ubigeo!$J:$K,2,0)," ")</f>
        <v xml:space="preserve"> </v>
      </c>
      <c r="EM40" s="12" t="str">
        <f>IFERROR(VLOOKUP(MID(EM$23,5,4)&amp;$A40,Lista_Ubigeo!$J:$K,2,0)," ")</f>
        <v xml:space="preserve"> </v>
      </c>
      <c r="EN40" s="12" t="str">
        <f>IFERROR(VLOOKUP(MID(EN$23,5,4)&amp;$A40,Lista_Ubigeo!$J:$K,2,0)," ")</f>
        <v xml:space="preserve"> </v>
      </c>
      <c r="EO40" s="12" t="str">
        <f>IFERROR(VLOOKUP(MID(EO$23,5,4)&amp;$A40,Lista_Ubigeo!$J:$K,2,0)," ")</f>
        <v xml:space="preserve"> </v>
      </c>
      <c r="EP40" s="12" t="str">
        <f>IFERROR(VLOOKUP(MID(EP$23,5,4)&amp;$A40,Lista_Ubigeo!$J:$K,2,0)," ")</f>
        <v xml:space="preserve"> </v>
      </c>
      <c r="EQ40" s="12" t="str">
        <f>IFERROR(VLOOKUP(MID(EQ$23,5,4)&amp;$A40,Lista_Ubigeo!$J:$K,2,0)," ")</f>
        <v xml:space="preserve"> </v>
      </c>
      <c r="ER40" s="12" t="str">
        <f>IFERROR(VLOOKUP(MID(ER$23,5,4)&amp;$A40,Lista_Ubigeo!$J:$K,2,0)," ")</f>
        <v xml:space="preserve"> </v>
      </c>
      <c r="ES40" s="12" t="str">
        <f>IFERROR(VLOOKUP(MID(ES$23,5,4)&amp;$A40,Lista_Ubigeo!$J:$K,2,0)," ")</f>
        <v xml:space="preserve"> </v>
      </c>
      <c r="ET40" s="12" t="str">
        <f>IFERROR(VLOOKUP(MID(ET$23,5,4)&amp;$A40,Lista_Ubigeo!$J:$K,2,0)," ")</f>
        <v xml:space="preserve"> </v>
      </c>
      <c r="EU40" s="12" t="str">
        <f>IFERROR(VLOOKUP(MID(EU$23,5,4)&amp;$A40,Lista_Ubigeo!$J:$K,2,0)," ")</f>
        <v xml:space="preserve"> </v>
      </c>
      <c r="EV40" s="12" t="str">
        <f>IFERROR(VLOOKUP(MID(EV$23,5,4)&amp;$A40,Lista_Ubigeo!$J:$K,2,0)," ")</f>
        <v xml:space="preserve"> </v>
      </c>
      <c r="EW40" s="12" t="str">
        <f>IFERROR(VLOOKUP(MID(EW$23,5,4)&amp;$A40,Lista_Ubigeo!$J:$K,2,0)," ")</f>
        <v xml:space="preserve"> </v>
      </c>
      <c r="EX40" s="12" t="str">
        <f>IFERROR(VLOOKUP(MID(EX$23,5,4)&amp;$A40,Lista_Ubigeo!$J:$K,2,0)," ")</f>
        <v xml:space="preserve"> </v>
      </c>
      <c r="EY40" s="12" t="str">
        <f>IFERROR(VLOOKUP(MID(EY$23,5,4)&amp;$A40,Lista_Ubigeo!$J:$K,2,0)," ")</f>
        <v xml:space="preserve"> </v>
      </c>
      <c r="EZ40" s="12" t="str">
        <f>IFERROR(VLOOKUP(MID(EZ$23,5,4)&amp;$A43,Lista_Ubigeo!$J:$K,2,0)," ")</f>
        <v xml:space="preserve"> </v>
      </c>
      <c r="FA40" s="12" t="str">
        <f>IFERROR(VLOOKUP(MID(FA$23,5,4)&amp;$A40,Lista_Ubigeo!$J:$K,2,0)," ")</f>
        <v xml:space="preserve"> </v>
      </c>
      <c r="FB40" s="12" t="str">
        <f>IFERROR(VLOOKUP(MID(FB$23,5,4)&amp;$A40,Lista_Ubigeo!$J:$K,2,0)," ")</f>
        <v xml:space="preserve"> </v>
      </c>
      <c r="FC40" s="12" t="str">
        <f>IFERROR(VLOOKUP(MID(FC$23,5,4)&amp;$A40,Lista_Ubigeo!$J:$K,2,0)," ")</f>
        <v xml:space="preserve"> </v>
      </c>
      <c r="FD40" s="12" t="str">
        <f>IFERROR(VLOOKUP(MID(FD$23,5,4)&amp;$A40,Lista_Ubigeo!$J:$K,2,0)," ")</f>
        <v xml:space="preserve"> </v>
      </c>
      <c r="FE40" s="12" t="str">
        <f>IFERROR(VLOOKUP(MID(FE$23,5,4)&amp;$A40,Lista_Ubigeo!$J:$K,2,0)," ")</f>
        <v xml:space="preserve"> </v>
      </c>
      <c r="FF40" s="12" t="str">
        <f>IFERROR(VLOOKUP(MID(FF$23,5,4)&amp;$A40,Lista_Ubigeo!$J:$K,2,0)," ")</f>
        <v xml:space="preserve"> </v>
      </c>
      <c r="FG40" s="12" t="str">
        <f>IFERROR(VLOOKUP(MID(FG$23,5,4)&amp;$A40,Lista_Ubigeo!$J:$K,2,0)," ")</f>
        <v xml:space="preserve"> </v>
      </c>
      <c r="FH40" s="12" t="str">
        <f>IFERROR(VLOOKUP(MID(FH$23,5,4)&amp;$A40,Lista_Ubigeo!$J:$K,2,0)," ")</f>
        <v xml:space="preserve"> </v>
      </c>
      <c r="FI40" s="12" t="str">
        <f>IFERROR(VLOOKUP(MID(FI$23,5,4)&amp;$A40,Lista_Ubigeo!$J:$K,2,0)," ")</f>
        <v xml:space="preserve"> </v>
      </c>
      <c r="FJ40" s="12" t="str">
        <f>IFERROR(VLOOKUP(MID(FJ$23,5,4)&amp;$A40,Lista_Ubigeo!$J:$K,2,0)," ")</f>
        <v xml:space="preserve"> </v>
      </c>
      <c r="FK40" s="12" t="str">
        <f>IFERROR(VLOOKUP(MID(FK$23,5,4)&amp;$A40,Lista_Ubigeo!$J:$K,2,0)," ")</f>
        <v xml:space="preserve"> </v>
      </c>
      <c r="FL40" s="12" t="str">
        <f>IFERROR(VLOOKUP(MID(FL$23,5,4)&amp;$A40,Lista_Ubigeo!$J:$K,2,0)," ")</f>
        <v xml:space="preserve"> </v>
      </c>
      <c r="FM40" s="12" t="str">
        <f>IFERROR(VLOOKUP(MID(FM$23,5,4)&amp;$A40,Lista_Ubigeo!$J:$K,2,0)," ")</f>
        <v xml:space="preserve"> </v>
      </c>
      <c r="FN40" s="12" t="str">
        <f>IFERROR(VLOOKUP(MID(FN$23,5,4)&amp;$A40,Lista_Ubigeo!$J:$K,2,0)," ")</f>
        <v xml:space="preserve"> </v>
      </c>
      <c r="FO40" s="12" t="str">
        <f>IFERROR(VLOOKUP(MID(FO$23,5,4)&amp;$A40,Lista_Ubigeo!$J:$K,2,0)," ")</f>
        <v xml:space="preserve"> </v>
      </c>
      <c r="FP40" s="12" t="str">
        <f>IFERROR(VLOOKUP(MID(FP$23,5,4)&amp;$A40,Lista_Ubigeo!$J:$K,2,0)," ")</f>
        <v xml:space="preserve"> </v>
      </c>
      <c r="FQ40" s="12" t="str">
        <f>IFERROR(VLOOKUP(MID(FQ$23,5,4)&amp;$A40,Lista_Ubigeo!$J:$K,2,0)," ")</f>
        <v xml:space="preserve"> </v>
      </c>
      <c r="FR40" s="12" t="str">
        <f>IFERROR(VLOOKUP(MID(FR$23,5,4)&amp;$A40,Lista_Ubigeo!$J:$K,2,0)," ")</f>
        <v xml:space="preserve"> </v>
      </c>
      <c r="FS40" s="12" t="str">
        <f>IFERROR(VLOOKUP(MID(FS$23,5,4)&amp;$A40,Lista_Ubigeo!$J:$K,2,0)," ")</f>
        <v xml:space="preserve"> </v>
      </c>
      <c r="FT40" s="12" t="str">
        <f>IFERROR(VLOOKUP(MID(FT$23,5,4)&amp;$A40,Lista_Ubigeo!$J:$K,2,0)," ")</f>
        <v xml:space="preserve"> </v>
      </c>
      <c r="FU40" s="12" t="str">
        <f>IFERROR(VLOOKUP(MID(FU$23,5,4)&amp;$A40,Lista_Ubigeo!$J:$K,2,0)," ")</f>
        <v xml:space="preserve"> </v>
      </c>
      <c r="FV40" s="12" t="str">
        <f>IFERROR(VLOOKUP(MID(FV$23,5,4)&amp;$A40,Lista_Ubigeo!$J:$K,2,0)," ")</f>
        <v xml:space="preserve"> </v>
      </c>
      <c r="FW40" s="12" t="str">
        <f>IFERROR(VLOOKUP(MID(FW$23,5,4)&amp;$A40,Lista_Ubigeo!$J:$K,2,0)," ")</f>
        <v xml:space="preserve"> </v>
      </c>
      <c r="FX40" s="12" t="str">
        <f>IFERROR(VLOOKUP(MID(FX$23,5,4)&amp;$A40,Lista_Ubigeo!$J:$K,2,0)," ")</f>
        <v xml:space="preserve"> </v>
      </c>
      <c r="FY40" s="12" t="str">
        <f>IFERROR(VLOOKUP(MID(FY$23,5,4)&amp;$A40,Lista_Ubigeo!$J:$K,2,0)," ")</f>
        <v xml:space="preserve"> </v>
      </c>
      <c r="FZ40" s="12" t="str">
        <f>IFERROR(VLOOKUP(MID(FZ$23,5,4)&amp;$A40,Lista_Ubigeo!$J:$K,2,0)," ")</f>
        <v xml:space="preserve"> </v>
      </c>
      <c r="GA40" s="12" t="str">
        <f>IFERROR(VLOOKUP(MID(GA$23,5,4)&amp;$A40,Lista_Ubigeo!$J:$K,2,0)," ")</f>
        <v xml:space="preserve"> </v>
      </c>
      <c r="GB40" s="12" t="str">
        <f>IFERROR(VLOOKUP(MID(GB$23,5,4)&amp;$A40,Lista_Ubigeo!$J:$K,2,0)," ")</f>
        <v xml:space="preserve"> </v>
      </c>
      <c r="GC40" s="12" t="str">
        <f>IFERROR(VLOOKUP(MID(GC$23,5,4)&amp;$A40,Lista_Ubigeo!$J:$K,2,0)," ")</f>
        <v xml:space="preserve"> </v>
      </c>
      <c r="GD40" s="12" t="str">
        <f>IFERROR(VLOOKUP(MID(GD$23,5,4)&amp;$A40,Lista_Ubigeo!$J:$K,2,0)," ")</f>
        <v xml:space="preserve"> </v>
      </c>
      <c r="GE40" s="12" t="str">
        <f>IFERROR(VLOOKUP(MID(GE$23,5,4)&amp;$A40,Lista_Ubigeo!$J:$K,2,0)," ")</f>
        <v xml:space="preserve"> </v>
      </c>
      <c r="GF40" s="12" t="str">
        <f>IFERROR(VLOOKUP(MID(GF$23,5,4)&amp;$A40,Lista_Ubigeo!$J:$K,2,0)," ")</f>
        <v xml:space="preserve"> </v>
      </c>
      <c r="GG40" s="12" t="str">
        <f>IFERROR(VLOOKUP(MID(GG$23,5,4)&amp;$A40,Lista_Ubigeo!$J:$K,2,0)," ")</f>
        <v xml:space="preserve"> </v>
      </c>
      <c r="GH40" s="12" t="str">
        <f>IFERROR(VLOOKUP(MID(GH$23,5,4)&amp;$A40,Lista_Ubigeo!$J:$K,2,0)," ")</f>
        <v xml:space="preserve"> </v>
      </c>
      <c r="GI40" s="12" t="str">
        <f>IFERROR(VLOOKUP(MID(GI$23,5,4)&amp;$A40,Lista_Ubigeo!$J:$K,2,0)," ")</f>
        <v xml:space="preserve"> </v>
      </c>
      <c r="GJ40" s="12" t="str">
        <f>IFERROR(VLOOKUP(MID(GJ$23,5,4)&amp;$A40,Lista_Ubigeo!$J:$K,2,0)," ")</f>
        <v xml:space="preserve"> </v>
      </c>
      <c r="GK40" s="12" t="str">
        <f>IFERROR(VLOOKUP(MID(GK$23,5,4)&amp;$A40,Lista_Ubigeo!$J:$K,2,0)," ")</f>
        <v xml:space="preserve"> </v>
      </c>
      <c r="GL40" s="12" t="str">
        <f>IFERROR(VLOOKUP(MID(GL$23,5,4)&amp;$A40,Lista_Ubigeo!$J:$K,2,0)," ")</f>
        <v xml:space="preserve"> </v>
      </c>
      <c r="GM40" s="12" t="str">
        <f>IFERROR(VLOOKUP(MID(GM$23,5,4)&amp;$A40,Lista_Ubigeo!$J:$K,2,0)," ")</f>
        <v xml:space="preserve"> </v>
      </c>
      <c r="GN40" s="12" t="str">
        <f>IFERROR(VLOOKUP(MID(GN$23,5,4)&amp;$A40,Lista_Ubigeo!$J:$K,2,0)," ")</f>
        <v xml:space="preserve"> </v>
      </c>
      <c r="GO40" s="12" t="str">
        <f>IFERROR(VLOOKUP(MID(GO$23,5,4)&amp;$A40,Lista_Ubigeo!$J:$K,2,0)," ")</f>
        <v xml:space="preserve"> </v>
      </c>
      <c r="GP40" s="12" t="str">
        <f>IFERROR(VLOOKUP(MID(GP$23,5,4)&amp;$A40,Lista_Ubigeo!$J:$K,2,0)," ")</f>
        <v xml:space="preserve"> </v>
      </c>
    </row>
    <row r="41" spans="1:198" x14ac:dyDescent="0.2">
      <c r="A41" s="11" t="s">
        <v>478</v>
      </c>
      <c r="B41" s="12" t="str">
        <f>IFERROR(VLOOKUP(MID(B$23,5,4)&amp;$A41,Lista_Ubigeo!$J:$K,2,0)," ")</f>
        <v>SAN FRANCISCO DE DAGUAS</v>
      </c>
      <c r="C41" s="12" t="str">
        <f>IFERROR(VLOOKUP(MID(C$23,5,4)&amp;$A41,Lista_Ubigeo!$J:$K,2,0)," ")</f>
        <v xml:space="preserve"> </v>
      </c>
      <c r="D41" s="12" t="str">
        <f>IFERROR(VLOOKUP(MID(D$23,5,4)&amp;$A41,Lista_Ubigeo!$J:$K,2,0)," ")</f>
        <v xml:space="preserve"> </v>
      </c>
      <c r="E41" s="12" t="str">
        <f>IFERROR(VLOOKUP(MID(E$23,5,4)&amp;$A41,Lista_Ubigeo!$J:$K,2,0)," ")</f>
        <v xml:space="preserve"> </v>
      </c>
      <c r="F41" s="12" t="str">
        <f>IFERROR(VLOOKUP(MID(F$23,5,4)&amp;$A41,Lista_Ubigeo!$J:$K,2,0)," ")</f>
        <v>SAN JERONIMO</v>
      </c>
      <c r="G41" s="12" t="str">
        <f>IFERROR(VLOOKUP(MID(G$23,5,4)&amp;$A41,Lista_Ubigeo!$J:$K,2,0)," ")</f>
        <v xml:space="preserve"> </v>
      </c>
      <c r="H41" s="12" t="str">
        <f>IFERROR(VLOOKUP(MID(H$23,5,4)&amp;$A41,Lista_Ubigeo!$J:$K,2,0)," ")</f>
        <v xml:space="preserve"> </v>
      </c>
      <c r="I41" s="12" t="str">
        <f>IFERROR(VLOOKUP(MID(I$23,5,4)&amp;$A41,Lista_Ubigeo!$J:$K,2,0)," ")</f>
        <v xml:space="preserve"> </v>
      </c>
      <c r="J41" s="12" t="str">
        <f>IFERROR(VLOOKUP(MID(J$23,5,4)&amp;$A41,Lista_Ubigeo!$J:$K,2,0)," ")</f>
        <v xml:space="preserve"> </v>
      </c>
      <c r="K41" s="12" t="str">
        <f>IFERROR(VLOOKUP(MID(K$23,5,4)&amp;$A41,Lista_Ubigeo!$J:$K,2,0)," ")</f>
        <v xml:space="preserve"> </v>
      </c>
      <c r="L41" s="12" t="str">
        <f>IFERROR(VLOOKUP(MID(L$23,5,4)&amp;$A41,Lista_Ubigeo!$J:$K,2,0)," ")</f>
        <v xml:space="preserve"> </v>
      </c>
      <c r="M41" s="12" t="str">
        <f>IFERROR(VLOOKUP(MID(M$23,5,4)&amp;$A41,Lista_Ubigeo!$J:$K,2,0)," ")</f>
        <v xml:space="preserve"> </v>
      </c>
      <c r="N41" s="12" t="str">
        <f>IFERROR(VLOOKUP(MID(N$23,5,4)&amp;$A41,Lista_Ubigeo!$J:$K,2,0)," ")</f>
        <v xml:space="preserve"> </v>
      </c>
      <c r="O41" s="12" t="str">
        <f>IFERROR(VLOOKUP(MID(O$23,5,4)&amp;$A41,Lista_Ubigeo!$J:$K,2,0)," ")</f>
        <v xml:space="preserve"> </v>
      </c>
      <c r="P41" s="12" t="str">
        <f>IFERROR(VLOOKUP(MID(P$23,5,4)&amp;$A41,Lista_Ubigeo!$J:$K,2,0)," ")</f>
        <v xml:space="preserve"> </v>
      </c>
      <c r="Q41" s="12" t="str">
        <f>IFERROR(VLOOKUP(MID(Q$23,5,4)&amp;$A41,Lista_Ubigeo!$J:$K,2,0)," ")</f>
        <v xml:space="preserve"> </v>
      </c>
      <c r="R41" s="12" t="str">
        <f>IFERROR(VLOOKUP(MID(R$23,5,4)&amp;$A41,Lista_Ubigeo!$J:$K,2,0)," ")</f>
        <v xml:space="preserve"> </v>
      </c>
      <c r="S41" s="12" t="str">
        <f>IFERROR(VLOOKUP(MID(S$23,5,4)&amp;$A41,Lista_Ubigeo!$J:$K,2,0)," ")</f>
        <v xml:space="preserve"> </v>
      </c>
      <c r="T41" s="12" t="str">
        <f>IFERROR(VLOOKUP(MID(T$23,5,4)&amp;$A41,Lista_Ubigeo!$J:$K,2,0)," ")</f>
        <v xml:space="preserve"> </v>
      </c>
      <c r="U41" s="12" t="str">
        <f>IFERROR(VLOOKUP(MID(U$23,5,4)&amp;$A41,Lista_Ubigeo!$J:$K,2,0)," ")</f>
        <v xml:space="preserve"> </v>
      </c>
      <c r="V41" s="12" t="str">
        <f>IFERROR(VLOOKUP(MID(V$23,5,4)&amp;$A41,Lista_Ubigeo!$J:$K,2,0)," ")</f>
        <v xml:space="preserve"> </v>
      </c>
      <c r="W41" s="12" t="str">
        <f>IFERROR(VLOOKUP(MID(W$23,5,4)&amp;$A41,Lista_Ubigeo!$J:$K,2,0)," ")</f>
        <v xml:space="preserve"> </v>
      </c>
      <c r="X41" s="12" t="str">
        <f>IFERROR(VLOOKUP(MID(X$23,5,4)&amp;$A41,Lista_Ubigeo!$J:$K,2,0)," ")</f>
        <v xml:space="preserve"> </v>
      </c>
      <c r="Y41" s="12" t="str">
        <f>IFERROR(VLOOKUP(MID(Y$23,5,4)&amp;$A41,Lista_Ubigeo!$J:$K,2,0)," ")</f>
        <v xml:space="preserve"> </v>
      </c>
      <c r="Z41" s="12" t="str">
        <f>IFERROR(VLOOKUP(MID(Z$23,5,4)&amp;$A41,Lista_Ubigeo!$J:$K,2,0)," ")</f>
        <v xml:space="preserve"> </v>
      </c>
      <c r="AA41" s="12" t="str">
        <f>IFERROR(VLOOKUP(MID(AA$23,5,4)&amp;$A41,Lista_Ubigeo!$J:$K,2,0)," ")</f>
        <v xml:space="preserve"> </v>
      </c>
      <c r="AB41" s="12" t="str">
        <f>IFERROR(VLOOKUP(MID(AB$23,5,4)&amp;$A41,Lista_Ubigeo!$J:$K,2,0)," ")</f>
        <v xml:space="preserve"> </v>
      </c>
      <c r="AC41" s="12" t="str">
        <f>IFERROR(VLOOKUP(MID(AC$23,5,4)&amp;$A41,Lista_Ubigeo!$J:$K,2,0)," ")</f>
        <v xml:space="preserve"> </v>
      </c>
      <c r="AD41" s="12" t="str">
        <f>IFERROR(VLOOKUP(MID(AD$23,5,4)&amp;$A41,Lista_Ubigeo!$J:$K,2,0)," ")</f>
        <v>TURPO</v>
      </c>
      <c r="AE41" s="12" t="str">
        <f>IFERROR(VLOOKUP(MID(AE$23,5,4)&amp;$A41,Lista_Ubigeo!$J:$K,2,0)," ")</f>
        <v xml:space="preserve"> </v>
      </c>
      <c r="AF41" s="12" t="str">
        <f>IFERROR(VLOOKUP(MID(AF$23,5,4)&amp;$A41,Lista_Ubigeo!$J:$K,2,0)," ")</f>
        <v xml:space="preserve"> </v>
      </c>
      <c r="AG41" s="12" t="str">
        <f>IFERROR(VLOOKUP(MID(AG$23,5,4)&amp;$A41,Lista_Ubigeo!$J:$K,2,0)," ")</f>
        <v xml:space="preserve"> </v>
      </c>
      <c r="AH41" s="12" t="str">
        <f>IFERROR(VLOOKUP(MID(AH$23,5,4)&amp;$A41,Lista_Ubigeo!$J:$K,2,0)," ")</f>
        <v xml:space="preserve"> </v>
      </c>
      <c r="AI41" s="12" t="str">
        <f>IFERROR(VLOOKUP(MID(AI$23,5,4)&amp;$A41,Lista_Ubigeo!$J:$K,2,0)," ")</f>
        <v xml:space="preserve"> </v>
      </c>
      <c r="AJ41" s="12" t="str">
        <f>IFERROR(VLOOKUP(MID(AJ$23,5,4)&amp;$A41,Lista_Ubigeo!$J:$K,2,0)," ")</f>
        <v>SAN JUAN DE SIGUAS</v>
      </c>
      <c r="AK41" s="12" t="str">
        <f>IFERROR(VLOOKUP(MID(AK$23,5,4)&amp;$A41,Lista_Ubigeo!$J:$K,2,0)," ")</f>
        <v xml:space="preserve"> </v>
      </c>
      <c r="AL41" s="12" t="str">
        <f>IFERROR(VLOOKUP(MID(AL$23,5,4)&amp;$A41,Lista_Ubigeo!$J:$K,2,0)," ")</f>
        <v xml:space="preserve"> </v>
      </c>
      <c r="AM41" s="12" t="str">
        <f>IFERROR(VLOOKUP(MID(AM$23,5,4)&amp;$A41,Lista_Ubigeo!$J:$K,2,0)," ")</f>
        <v xml:space="preserve"> </v>
      </c>
      <c r="AN41" s="12" t="str">
        <f>IFERROR(VLOOKUP(MID(AN$23,5,4)&amp;$A41,Lista_Ubigeo!$J:$K,2,0)," ")</f>
        <v>TUTI</v>
      </c>
      <c r="AO41" s="12" t="str">
        <f>IFERROR(VLOOKUP(MID(AO$23,5,4)&amp;$A41,Lista_Ubigeo!$J:$K,2,0)," ")</f>
        <v xml:space="preserve"> </v>
      </c>
      <c r="AP41" s="12" t="str">
        <f>IFERROR(VLOOKUP(MID(AP$23,5,4)&amp;$A41,Lista_Ubigeo!$J:$K,2,0)," ")</f>
        <v xml:space="preserve"> </v>
      </c>
      <c r="AQ41" s="12" t="str">
        <f>IFERROR(VLOOKUP(MID(AQ$23,4,4)&amp;$A41,Lista_Ubigeo!$J:$K,2,0)," ")</f>
        <v xml:space="preserve"> </v>
      </c>
      <c r="AR41" s="12" t="str">
        <f>IFERROR(VLOOKUP(MID(AR$23,5,4)&amp;$A41,Lista_Ubigeo!$J:$K,2,0)," ")</f>
        <v xml:space="preserve"> </v>
      </c>
      <c r="AS41" s="12" t="str">
        <f>IFERROR(VLOOKUP(MID(AS$23,5,4)&amp;$A41,Lista_Ubigeo!$J:$K,2,0)," ")</f>
        <v xml:space="preserve"> </v>
      </c>
      <c r="AT41" s="12" t="str">
        <f>IFERROR(VLOOKUP(MID(AT$23,5,4)&amp;$A41,Lista_Ubigeo!$J:$K,2,0)," ")</f>
        <v xml:space="preserve"> </v>
      </c>
      <c r="AU41" s="12" t="str">
        <f>IFERROR(VLOOKUP(MID(AU$23,5,4)&amp;$A41,Lista_Ubigeo!$J:$K,2,0)," ")</f>
        <v xml:space="preserve"> </v>
      </c>
      <c r="AV41" s="12" t="str">
        <f>IFERROR(VLOOKUP(MID(AV$23,5,4)&amp;$A41,Lista_Ubigeo!$J:$K,2,0)," ")</f>
        <v xml:space="preserve"> </v>
      </c>
      <c r="AW41" s="12" t="str">
        <f>IFERROR(VLOOKUP(MID(AW$23,5,4)&amp;$A41,Lista_Ubigeo!$J:$K,2,0)," ")</f>
        <v>SAN PEDRO DE PALCO</v>
      </c>
      <c r="AX41" s="12" t="str">
        <f>IFERROR(VLOOKUP(MID(AX$23,5,4)&amp;$A41,Lista_Ubigeo!$J:$K,2,0)," ")</f>
        <v xml:space="preserve"> </v>
      </c>
      <c r="AY41" s="12" t="str">
        <f>IFERROR(VLOOKUP(MID(AY$23,5,4)&amp;$A41,Lista_Ubigeo!$J:$K,2,0)," ")</f>
        <v xml:space="preserve"> </v>
      </c>
      <c r="AZ41" s="12" t="str">
        <f>IFERROR(VLOOKUP(MID(AZ$23,5,4)&amp;$A41,Lista_Ubigeo!$J:$K,2,0)," ")</f>
        <v xml:space="preserve"> </v>
      </c>
      <c r="BA41" s="12" t="str">
        <f>IFERROR(VLOOKUP(MID(BA$23,5,4)&amp;$A41,Lista_Ubigeo!$J:$K,2,0)," ")</f>
        <v xml:space="preserve"> </v>
      </c>
      <c r="BB41" s="12" t="str">
        <f>IFERROR(VLOOKUP(MID(BB$23,5,4)&amp;$A41,Lista_Ubigeo!$J:$K,2,0)," ")</f>
        <v xml:space="preserve"> </v>
      </c>
      <c r="BC41" s="12" t="str">
        <f>IFERROR(VLOOKUP(MID(BC$23,5,4)&amp;$A41,Lista_Ubigeo!$J:$K,2,0)," ")</f>
        <v xml:space="preserve"> </v>
      </c>
      <c r="BD41" s="12" t="str">
        <f>IFERROR(VLOOKUP(MID(BD$23,5,4)&amp;$A41,Lista_Ubigeo!$J:$K,2,0)," ")</f>
        <v xml:space="preserve"> </v>
      </c>
      <c r="BE41" s="12" t="str">
        <f>IFERROR(VLOOKUP(MID(BE$23,5,4)&amp;$A41,Lista_Ubigeo!$J:$K,2,0)," ")</f>
        <v xml:space="preserve"> </v>
      </c>
      <c r="BF41" s="12" t="str">
        <f>IFERROR(VLOOKUP(MID(BF$23,5,4)&amp;$A41,Lista_Ubigeo!$J:$K,2,0)," ")</f>
        <v>TOCMOCHE</v>
      </c>
      <c r="BG41" s="12" t="str">
        <f>IFERROR(VLOOKUP(MID(BG$23,5,4)&amp;$A41,Lista_Ubigeo!$J:$K,2,0)," ")</f>
        <v xml:space="preserve"> </v>
      </c>
      <c r="BH41" s="12" t="str">
        <f>IFERROR(VLOOKUP(MID(BH$23,5,4)&amp;$A41,Lista_Ubigeo!$J:$K,2,0)," ")</f>
        <v xml:space="preserve"> </v>
      </c>
      <c r="BI41" s="12" t="str">
        <f>IFERROR(VLOOKUP(MID(BI$23,5,4)&amp;$A41,Lista_Ubigeo!$J:$K,2,0)," ")</f>
        <v xml:space="preserve"> </v>
      </c>
      <c r="BJ41" s="12" t="str">
        <f>IFERROR(VLOOKUP(MID(BJ$23,5,4)&amp;$A41,Lista_Ubigeo!$J:$K,2,0)," ")</f>
        <v xml:space="preserve"> </v>
      </c>
      <c r="BK41" s="12" t="str">
        <f>IFERROR(VLOOKUP(MID(BK$23,5,4)&amp;$A41,Lista_Ubigeo!$J:$K,2,0)," ")</f>
        <v xml:space="preserve"> </v>
      </c>
      <c r="BL41" s="12" t="str">
        <f>IFERROR(VLOOKUP(MID(BL$23,5,4)&amp;$A41,Lista_Ubigeo!$J:$K,2,0)," ")</f>
        <v xml:space="preserve"> </v>
      </c>
      <c r="BM41" s="12" t="str">
        <f>IFERROR(VLOOKUP(MID(BM$23,5,4)&amp;$A41,Lista_Ubigeo!$J:$K,2,0)," ")</f>
        <v xml:space="preserve"> </v>
      </c>
      <c r="BN41" s="12" t="str">
        <f>IFERROR(VLOOKUP(MID(BN$23,5,4)&amp;$A41,Lista_Ubigeo!$J:$K,2,0)," ")</f>
        <v xml:space="preserve"> </v>
      </c>
      <c r="BO41" s="12" t="str">
        <f>IFERROR(VLOOKUP(MID(BO$23,5,4)&amp;$A41,Lista_Ubigeo!$J:$K,2,0)," ")</f>
        <v xml:space="preserve"> </v>
      </c>
      <c r="BP41" s="12" t="str">
        <f>IFERROR(VLOOKUP(MID(BP$23,5,4)&amp;$A41,Lista_Ubigeo!$J:$K,2,0)," ")</f>
        <v xml:space="preserve"> </v>
      </c>
      <c r="BQ41" s="12" t="str">
        <f>IFERROR(VLOOKUP(MID(BQ$23,5,4)&amp;$A41,Lista_Ubigeo!$J:$K,2,0)," ")</f>
        <v xml:space="preserve"> </v>
      </c>
      <c r="BR41" s="12" t="str">
        <f>IFERROR(VLOOKUP(MID(BR$23,5,4)&amp;$A41,Lista_Ubigeo!$J:$K,2,0)," ")</f>
        <v xml:space="preserve"> </v>
      </c>
      <c r="BS41" s="12" t="str">
        <f>IFERROR(VLOOKUP(MID(BS$23,5,4)&amp;$A41,Lista_Ubigeo!$J:$K,2,0)," ")</f>
        <v xml:space="preserve"> </v>
      </c>
      <c r="BT41" s="12" t="str">
        <f>IFERROR(VLOOKUP(MID(BT$23,5,4)&amp;$A41,Lista_Ubigeo!$J:$K,2,0)," ")</f>
        <v xml:space="preserve"> </v>
      </c>
      <c r="BU41" s="12" t="str">
        <f>IFERROR(VLOOKUP(MID(BU$23,5,4)&amp;$A41,Lista_Ubigeo!$J:$K,2,0)," ")</f>
        <v xml:space="preserve"> </v>
      </c>
      <c r="BV41" s="12" t="str">
        <f>IFERROR(VLOOKUP(MID(BV$23,5,4)&amp;$A41,Lista_Ubigeo!$J:$K,2,0)," ")</f>
        <v xml:space="preserve"> </v>
      </c>
      <c r="BW41" s="12" t="str">
        <f>IFERROR(VLOOKUP(MID(BW$23,5,4)&amp;$A41,Lista_Ubigeo!$J:$K,2,0)," ")</f>
        <v xml:space="preserve"> </v>
      </c>
      <c r="BX41" s="12" t="str">
        <f>IFERROR(VLOOKUP(MID(BX$23,5,4)&amp;$A41,Lista_Ubigeo!$J:$K,2,0)," ")</f>
        <v xml:space="preserve"> </v>
      </c>
      <c r="BY41" s="12" t="str">
        <f>IFERROR(VLOOKUP(MID(BY$23,4,4)&amp;$A41,Lista_Ubigeo!$J:$K,2,0)," ")</f>
        <v xml:space="preserve"> </v>
      </c>
      <c r="BZ41" s="12" t="str">
        <f>IFERROR(VLOOKUP(MID(BZ$23,5,4)&amp;$A41,Lista_Ubigeo!$J:$K,2,0)," ")</f>
        <v xml:space="preserve"> </v>
      </c>
      <c r="CA41" s="12" t="str">
        <f>IFERROR(VLOOKUP(MID(CA$23,5,4)&amp;$A41,Lista_Ubigeo!$J:$K,2,0)," ")</f>
        <v xml:space="preserve"> </v>
      </c>
      <c r="CB41" s="12" t="str">
        <f>IFERROR(VLOOKUP(MID(CB$23,5,4)&amp;$A41,Lista_Ubigeo!$J:$K,2,0)," ")</f>
        <v xml:space="preserve"> </v>
      </c>
      <c r="CC41" s="12" t="str">
        <f>IFERROR(VLOOKUP(MID(CC$23,5,4)&amp;$A41,Lista_Ubigeo!$J:$K,2,0)," ")</f>
        <v xml:space="preserve"> </v>
      </c>
      <c r="CD41" s="12" t="str">
        <f>IFERROR(VLOOKUP(MID(CD$23,5,4)&amp;$A41,Lista_Ubigeo!$J:$K,2,0)," ")</f>
        <v>ASCENSION</v>
      </c>
      <c r="CE41" s="12" t="str">
        <f>IFERROR(VLOOKUP(MID(CE$23,5,4)&amp;$A41,Lista_Ubigeo!$J:$K,2,0)," ")</f>
        <v xml:space="preserve"> </v>
      </c>
      <c r="CF41" s="12" t="str">
        <f>IFERROR(VLOOKUP(MID(CF$23,5,4)&amp;$A41,Lista_Ubigeo!$J:$K,2,0)," ")</f>
        <v xml:space="preserve"> </v>
      </c>
      <c r="CG41" s="12" t="str">
        <f>IFERROR(VLOOKUP(MID(CG$23,5,4)&amp;$A41,Lista_Ubigeo!$J:$K,2,0)," ")</f>
        <v xml:space="preserve"> </v>
      </c>
      <c r="CH41" s="12" t="str">
        <f>IFERROR(VLOOKUP(MID(CH$23,5,4)&amp;$A41,Lista_Ubigeo!$J:$K,2,0)," ")</f>
        <v xml:space="preserve"> </v>
      </c>
      <c r="CI41" s="12" t="str">
        <f>IFERROR(VLOOKUP(MID(CI$23,5,4)&amp;$A41,Lista_Ubigeo!$J:$K,2,0)," ")</f>
        <v xml:space="preserve"> </v>
      </c>
      <c r="CJ41" s="12" t="str">
        <f>IFERROR(VLOOKUP(MID(CJ$23,5,4)&amp;$A41,Lista_Ubigeo!$J:$K,2,0)," ")</f>
        <v>TINTAY PUNCU</v>
      </c>
      <c r="CK41" s="12" t="str">
        <f>IFERROR(VLOOKUP(MID(CK$23,5,4)&amp;$A41,Lista_Ubigeo!$J:$K,2,0)," ")</f>
        <v xml:space="preserve"> </v>
      </c>
      <c r="CL41" s="12" t="str">
        <f>IFERROR(VLOOKUP(MID(CL$23,5,4)&amp;$A41,Lista_Ubigeo!$J:$K,2,0)," ")</f>
        <v xml:space="preserve"> </v>
      </c>
      <c r="CM41" s="12" t="str">
        <f>IFERROR(VLOOKUP(MID(CM$23,5,4)&amp;$A52,Lista_Ubigeo!$J:$K,2,0)," ")</f>
        <v xml:space="preserve"> </v>
      </c>
      <c r="CN41" s="12" t="str">
        <f>IFERROR(VLOOKUP(MID(CN$23,5,4)&amp;$A41,Lista_Ubigeo!$J:$K,2,0)," ")</f>
        <v xml:space="preserve"> </v>
      </c>
      <c r="CO41" s="12" t="str">
        <f>IFERROR(VLOOKUP(MID(CO$23,5,4)&amp;$A41,Lista_Ubigeo!$J:$K,2,0)," ")</f>
        <v xml:space="preserve"> </v>
      </c>
      <c r="CP41" s="12" t="str">
        <f>IFERROR(VLOOKUP(MID(CP$23,5,4)&amp;$A41,Lista_Ubigeo!$J:$K,2,0)," ")</f>
        <v xml:space="preserve"> </v>
      </c>
      <c r="CQ41" s="12" t="str">
        <f>IFERROR(VLOOKUP(MID(CQ$23,5,4)&amp;$A41,Lista_Ubigeo!$J:$K,2,0)," ")</f>
        <v xml:space="preserve"> </v>
      </c>
      <c r="CR41" s="12" t="str">
        <f>IFERROR(VLOOKUP(MID(CR$23,5,4)&amp;$A41,Lista_Ubigeo!$J:$K,2,0)," ")</f>
        <v xml:space="preserve"> </v>
      </c>
      <c r="CS41" s="12" t="str">
        <f>IFERROR(VLOOKUP(MID(CS$23,5,4)&amp;$A41,Lista_Ubigeo!$J:$K,2,0)," ")</f>
        <v xml:space="preserve"> </v>
      </c>
      <c r="CT41" s="12" t="str">
        <f>IFERROR(VLOOKUP(MID(CT$23,5,4)&amp;$A41,Lista_Ubigeo!$J:$K,2,0)," ")</f>
        <v xml:space="preserve"> </v>
      </c>
      <c r="CU41" s="12" t="str">
        <f>IFERROR(VLOOKUP(MID(CU$23,5,4)&amp;$A41,Lista_Ubigeo!$J:$K,2,0)," ")</f>
        <v xml:space="preserve"> </v>
      </c>
      <c r="CV41" s="12" t="str">
        <f>IFERROR(VLOOKUP(MID(CV$23,5,4)&amp;$A41,Lista_Ubigeo!$J:$K,2,0)," ")</f>
        <v xml:space="preserve"> </v>
      </c>
      <c r="CW41" s="12" t="str">
        <f>IFERROR(VLOOKUP(MID(CW$23,5,4)&amp;$A41,Lista_Ubigeo!$J:$K,2,0)," ")</f>
        <v xml:space="preserve"> </v>
      </c>
      <c r="CX41" s="12" t="str">
        <f>IFERROR(VLOOKUP(MID(CX$23,5,4)&amp;$A41,Lista_Ubigeo!$J:$K,2,0)," ")</f>
        <v xml:space="preserve"> </v>
      </c>
      <c r="CY41" s="12" t="str">
        <f>IFERROR(VLOOKUP(MID(CY$23,5,4)&amp;$A41,Lista_Ubigeo!$J:$K,2,0)," ")</f>
        <v xml:space="preserve"> </v>
      </c>
      <c r="CZ41" s="12" t="str">
        <f>IFERROR(VLOOKUP(MID(CZ$23,5,4)&amp;$A41,Lista_Ubigeo!$J:$K,2,0)," ")</f>
        <v xml:space="preserve"> </v>
      </c>
      <c r="DA41" s="12" t="str">
        <f>IFERROR(VLOOKUP(MID(DA$23,5,4)&amp;$A41,Lista_Ubigeo!$J:$K,2,0)," ")</f>
        <v xml:space="preserve"> </v>
      </c>
      <c r="DB41" s="12" t="str">
        <f>IFERROR(VLOOKUP(MID(DB$23,5,4)&amp;$A41,Lista_Ubigeo!$J:$K,2,0)," ")</f>
        <v xml:space="preserve"> </v>
      </c>
      <c r="DC41" s="12" t="str">
        <f>IFERROR(VLOOKUP(MID(DC$23,5,4)&amp;$A41,Lista_Ubigeo!$J:$K,2,0)," ")</f>
        <v xml:space="preserve"> </v>
      </c>
      <c r="DD41" s="12" t="str">
        <f>IFERROR(VLOOKUP(MID(DD$23,5,4)&amp;$A41,Lista_Ubigeo!$J:$K,2,0)," ")</f>
        <v>MOLINOS</v>
      </c>
      <c r="DE41" s="12" t="str">
        <f>IFERROR(VLOOKUP(MID(DE$23,5,4)&amp;$A41,Lista_Ubigeo!$J:$K,2,0)," ")</f>
        <v xml:space="preserve"> </v>
      </c>
      <c r="DF41" s="12" t="str">
        <f>IFERROR(VLOOKUP(MID(DF$23,5,4)&amp;$A41,Lista_Ubigeo!$J:$K,2,0)," ")</f>
        <v xml:space="preserve"> </v>
      </c>
      <c r="DG41" s="12" t="str">
        <f>IFERROR(VLOOKUP(MID(DG$23,5,4)&amp;$A41,Lista_Ubigeo!$J:$K,2,0)," ")</f>
        <v xml:space="preserve"> </v>
      </c>
      <c r="DH41" s="12" t="str">
        <f>IFERROR(VLOOKUP(MID(DH$23,5,4)&amp;$A41,Lista_Ubigeo!$J:$K,2,0)," ")</f>
        <v xml:space="preserve"> </v>
      </c>
      <c r="DI41" s="12" t="str">
        <f>IFERROR(VLOOKUP(MID(DI$23,5,4)&amp;$A41,Lista_Ubigeo!$J:$K,2,0)," ")</f>
        <v xml:space="preserve"> </v>
      </c>
      <c r="DJ41" s="12" t="str">
        <f>IFERROR(VLOOKUP(MID(DJ$23,5,4)&amp;$A41,Lista_Ubigeo!$J:$K,2,0)," ")</f>
        <v xml:space="preserve"> </v>
      </c>
      <c r="DK41" s="12" t="str">
        <f>IFERROR(VLOOKUP(MID(DK$23,5,4)&amp;$A41,Lista_Ubigeo!$J:$K,2,0)," ")</f>
        <v xml:space="preserve"> </v>
      </c>
      <c r="DL41" s="12" t="str">
        <f>IFERROR(VLOOKUP(MID(DL$23,5,4)&amp;$A41,Lista_Ubigeo!$J:$K,2,0)," ")</f>
        <v xml:space="preserve"> </v>
      </c>
      <c r="DM41" s="12" t="str">
        <f>IFERROR(VLOOKUP(MID(DM$23,5,4)&amp;$A41,Lista_Ubigeo!$J:$K,2,0)," ")</f>
        <v xml:space="preserve"> </v>
      </c>
      <c r="DN41" s="12" t="str">
        <f>IFERROR(VLOOKUP(MID(DN$23,5,4)&amp;$A41,Lista_Ubigeo!$J:$K,2,0)," ")</f>
        <v xml:space="preserve"> </v>
      </c>
      <c r="DO41" s="12" t="str">
        <f>IFERROR(VLOOKUP(MID(DO$23,5,4)&amp;$A42,Lista_Ubigeo!$J:$K,2,0)," ")</f>
        <v xml:space="preserve"> </v>
      </c>
      <c r="DP41" s="12" t="str">
        <f>IFERROR(VLOOKUP(MID(DP$23,5,4)&amp;$A41,Lista_Ubigeo!$J:$K,2,0)," ")</f>
        <v xml:space="preserve"> </v>
      </c>
      <c r="DQ41" s="12" t="str">
        <f>IFERROR(VLOOKUP(MID(DQ$23,5,4)&amp;$A41,Lista_Ubigeo!$J:$K,2,0)," ")</f>
        <v xml:space="preserve"> </v>
      </c>
      <c r="DR41" s="12" t="str">
        <f>IFERROR(VLOOKUP(MID(DR$23,5,4)&amp;$A41,Lista_Ubigeo!$J:$K,2,0)," ")</f>
        <v xml:space="preserve"> </v>
      </c>
      <c r="DS41" s="12" t="str">
        <f>IFERROR(VLOOKUP(MID(DS$23,5,4)&amp;$A41,Lista_Ubigeo!$J:$K,2,0)," ")</f>
        <v xml:space="preserve"> </v>
      </c>
      <c r="DV41" s="12" t="str">
        <f>IFERROR(VLOOKUP(MID(DV$23,5,4)&amp;$A41,Lista_Ubigeo!$J:$K,2,0)," ")</f>
        <v>POMALCA</v>
      </c>
      <c r="DW41" s="12" t="str">
        <f>IFERROR(VLOOKUP(MID(DW$23,5,4)&amp;$A41,Lista_Ubigeo!$J:$K,2,0)," ")</f>
        <v xml:space="preserve"> </v>
      </c>
      <c r="DX41" s="12" t="str">
        <f>IFERROR(VLOOKUP(MID(DX$23,5,4)&amp;$A41,Lista_Ubigeo!$J:$K,2,0)," ")</f>
        <v xml:space="preserve"> </v>
      </c>
      <c r="DY41" s="12" t="str">
        <f>IFERROR(VLOOKUP(MID(DY$23,5,4)&amp;$A41,Lista_Ubigeo!$J:$K,2,0)," ")</f>
        <v>LURIGANCHO (CHOSICA)</v>
      </c>
      <c r="DZ41" s="12" t="str">
        <f>IFERROR(VLOOKUP(MID(DZ$23,5,4)&amp;$A41,Lista_Ubigeo!$J:$K,2,0)," ")</f>
        <v xml:space="preserve"> </v>
      </c>
      <c r="EA41" s="12" t="str">
        <f>IFERROR(VLOOKUP(MID(EA$23,5,4)&amp;$A41,Lista_Ubigeo!$J:$K,2,0)," ")</f>
        <v xml:space="preserve"> </v>
      </c>
      <c r="EB41" s="12" t="str">
        <f>IFERROR(VLOOKUP(MID(EB$23,5,4)&amp;$A41,Lista_Ubigeo!$J:$K,2,0)," ")</f>
        <v xml:space="preserve"> </v>
      </c>
      <c r="EC41" s="12" t="str">
        <f>IFERROR(VLOOKUP(MID(EC$23,5,4)&amp;$A41,Lista_Ubigeo!$J:$K,2,0)," ")</f>
        <v xml:space="preserve"> </v>
      </c>
      <c r="ED41" s="12" t="str">
        <f>IFERROR(VLOOKUP(MID(ED$23,5,4)&amp;$A41,Lista_Ubigeo!$J:$K,2,0)," ")</f>
        <v xml:space="preserve"> </v>
      </c>
      <c r="EE41" s="12" t="str">
        <f>IFERROR(VLOOKUP(MID(EE$23,5,4)&amp;$A41,Lista_Ubigeo!$J:$K,2,0)," ")</f>
        <v>SAN DAMIAN</v>
      </c>
      <c r="EF41" s="12" t="str">
        <f>IFERROR(VLOOKUP(MID(EF$23,5,4)&amp;$A41,Lista_Ubigeo!$J:$K,2,0)," ")</f>
        <v xml:space="preserve"> </v>
      </c>
      <c r="EG41" s="12" t="str">
        <f>IFERROR(VLOOKUP(MID(EG$23,5,4)&amp;$A41,Lista_Ubigeo!$J:$K,2,0)," ")</f>
        <v xml:space="preserve"> </v>
      </c>
      <c r="EH41" s="12" t="str">
        <f>IFERROR(VLOOKUP(MID(EH$23,5,4)&amp;$A41,Lista_Ubigeo!$J:$K,2,0)," ")</f>
        <v>LARAOS</v>
      </c>
      <c r="EI41" s="12" t="str">
        <f>IFERROR(VLOOKUP(MID(EI$23,5,4)&amp;$A41,Lista_Ubigeo!$J:$K,2,0)," ")</f>
        <v xml:space="preserve"> </v>
      </c>
      <c r="EJ41" s="12" t="str">
        <f>IFERROR(VLOOKUP(MID(EJ$23,5,4)&amp;$A46,Lista_Ubigeo!$J:$K,2,0)," ")</f>
        <v xml:space="preserve"> </v>
      </c>
      <c r="EK41" s="12" t="str">
        <f>IFERROR(VLOOKUP(MID(EK$23,5,4)&amp;$A41,Lista_Ubigeo!$J:$K,2,0)," ")</f>
        <v xml:space="preserve"> </v>
      </c>
      <c r="EL41" s="12" t="str">
        <f>IFERROR(VLOOKUP(MID(EL$23,5,4)&amp;$A41,Lista_Ubigeo!$J:$K,2,0)," ")</f>
        <v xml:space="preserve"> </v>
      </c>
      <c r="EM41" s="12" t="str">
        <f>IFERROR(VLOOKUP(MID(EM$23,5,4)&amp;$A41,Lista_Ubigeo!$J:$K,2,0)," ")</f>
        <v xml:space="preserve"> </v>
      </c>
      <c r="EN41" s="12" t="str">
        <f>IFERROR(VLOOKUP(MID(EN$23,5,4)&amp;$A41,Lista_Ubigeo!$J:$K,2,0)," ")</f>
        <v xml:space="preserve"> </v>
      </c>
      <c r="EO41" s="12" t="str">
        <f>IFERROR(VLOOKUP(MID(EO$23,5,4)&amp;$A41,Lista_Ubigeo!$J:$K,2,0)," ")</f>
        <v xml:space="preserve"> </v>
      </c>
      <c r="EP41" s="12" t="str">
        <f>IFERROR(VLOOKUP(MID(EP$23,5,4)&amp;$A41,Lista_Ubigeo!$J:$K,2,0)," ")</f>
        <v xml:space="preserve"> </v>
      </c>
      <c r="EQ41" s="12" t="str">
        <f>IFERROR(VLOOKUP(MID(EQ$23,5,4)&amp;$A41,Lista_Ubigeo!$J:$K,2,0)," ")</f>
        <v xml:space="preserve"> </v>
      </c>
      <c r="ER41" s="12" t="str">
        <f>IFERROR(VLOOKUP(MID(ER$23,5,4)&amp;$A41,Lista_Ubigeo!$J:$K,2,0)," ")</f>
        <v xml:space="preserve"> </v>
      </c>
      <c r="ES41" s="12" t="str">
        <f>IFERROR(VLOOKUP(MID(ES$23,5,4)&amp;$A41,Lista_Ubigeo!$J:$K,2,0)," ")</f>
        <v xml:space="preserve"> </v>
      </c>
      <c r="ET41" s="12" t="str">
        <f>IFERROR(VLOOKUP(MID(ET$23,5,4)&amp;$A41,Lista_Ubigeo!$J:$K,2,0)," ")</f>
        <v xml:space="preserve"> </v>
      </c>
      <c r="EU41" s="12" t="str">
        <f>IFERROR(VLOOKUP(MID(EU$23,5,4)&amp;$A41,Lista_Ubigeo!$J:$K,2,0)," ")</f>
        <v xml:space="preserve"> </v>
      </c>
      <c r="EV41" s="12" t="str">
        <f>IFERROR(VLOOKUP(MID(EV$23,5,4)&amp;$A41,Lista_Ubigeo!$J:$K,2,0)," ")</f>
        <v xml:space="preserve"> </v>
      </c>
      <c r="EW41" s="12" t="str">
        <f>IFERROR(VLOOKUP(MID(EW$23,5,4)&amp;$A41,Lista_Ubigeo!$J:$K,2,0)," ")</f>
        <v xml:space="preserve"> </v>
      </c>
      <c r="EX41" s="12" t="str">
        <f>IFERROR(VLOOKUP(MID(EX$23,5,4)&amp;$A41,Lista_Ubigeo!$J:$K,2,0)," ")</f>
        <v xml:space="preserve"> </v>
      </c>
      <c r="EY41" s="12" t="str">
        <f>IFERROR(VLOOKUP(MID(EY$23,5,4)&amp;$A41,Lista_Ubigeo!$J:$K,2,0)," ")</f>
        <v xml:space="preserve"> </v>
      </c>
      <c r="EZ41" s="12" t="str">
        <f>IFERROR(VLOOKUP(MID(EZ$23,5,4)&amp;$A44,Lista_Ubigeo!$J:$K,2,0)," ")</f>
        <v xml:space="preserve"> </v>
      </c>
      <c r="FA41" s="12" t="str">
        <f>IFERROR(VLOOKUP(MID(FA$23,5,4)&amp;$A41,Lista_Ubigeo!$J:$K,2,0)," ")</f>
        <v xml:space="preserve"> </v>
      </c>
      <c r="FB41" s="12" t="str">
        <f>IFERROR(VLOOKUP(MID(FB$23,5,4)&amp;$A41,Lista_Ubigeo!$J:$K,2,0)," ")</f>
        <v xml:space="preserve"> </v>
      </c>
      <c r="FC41" s="12" t="str">
        <f>IFERROR(VLOOKUP(MID(FC$23,5,4)&amp;$A41,Lista_Ubigeo!$J:$K,2,0)," ")</f>
        <v xml:space="preserve"> </v>
      </c>
      <c r="FD41" s="12" t="str">
        <f>IFERROR(VLOOKUP(MID(FD$23,5,4)&amp;$A41,Lista_Ubigeo!$J:$K,2,0)," ")</f>
        <v xml:space="preserve"> </v>
      </c>
      <c r="FE41" s="12" t="str">
        <f>IFERROR(VLOOKUP(MID(FE$23,5,4)&amp;$A41,Lista_Ubigeo!$J:$K,2,0)," ")</f>
        <v xml:space="preserve"> </v>
      </c>
      <c r="FF41" s="12" t="str">
        <f>IFERROR(VLOOKUP(MID(FF$23,5,4)&amp;$A41,Lista_Ubigeo!$J:$K,2,0)," ")</f>
        <v xml:space="preserve"> </v>
      </c>
      <c r="FG41" s="12" t="str">
        <f>IFERROR(VLOOKUP(MID(FG$23,5,4)&amp;$A41,Lista_Ubigeo!$J:$K,2,0)," ")</f>
        <v xml:space="preserve"> </v>
      </c>
      <c r="FH41" s="12" t="str">
        <f>IFERROR(VLOOKUP(MID(FH$23,5,4)&amp;$A41,Lista_Ubigeo!$J:$K,2,0)," ")</f>
        <v xml:space="preserve"> </v>
      </c>
      <c r="FI41" s="12" t="str">
        <f>IFERROR(VLOOKUP(MID(FI$23,5,4)&amp;$A41,Lista_Ubigeo!$J:$K,2,0)," ")</f>
        <v>HUATANASI</v>
      </c>
      <c r="FJ41" s="12" t="str">
        <f>IFERROR(VLOOKUP(MID(FJ$23,5,4)&amp;$A41,Lista_Ubigeo!$J:$K,2,0)," ")</f>
        <v xml:space="preserve"> </v>
      </c>
      <c r="FK41" s="12" t="str">
        <f>IFERROR(VLOOKUP(MID(FK$23,5,4)&amp;$A41,Lista_Ubigeo!$J:$K,2,0)," ")</f>
        <v xml:space="preserve"> </v>
      </c>
      <c r="FL41" s="12" t="str">
        <f>IFERROR(VLOOKUP(MID(FL$23,5,4)&amp;$A41,Lista_Ubigeo!$J:$K,2,0)," ")</f>
        <v xml:space="preserve"> </v>
      </c>
      <c r="FM41" s="12" t="str">
        <f>IFERROR(VLOOKUP(MID(FM$23,5,4)&amp;$A41,Lista_Ubigeo!$J:$K,2,0)," ")</f>
        <v xml:space="preserve"> </v>
      </c>
      <c r="FN41" s="12" t="str">
        <f>IFERROR(VLOOKUP(MID(FN$23,5,4)&amp;$A41,Lista_Ubigeo!$J:$K,2,0)," ")</f>
        <v xml:space="preserve"> </v>
      </c>
      <c r="FO41" s="12" t="str">
        <f>IFERROR(VLOOKUP(MID(FO$23,5,4)&amp;$A41,Lista_Ubigeo!$J:$K,2,0)," ")</f>
        <v xml:space="preserve"> </v>
      </c>
      <c r="FP41" s="12" t="str">
        <f>IFERROR(VLOOKUP(MID(FP$23,5,4)&amp;$A41,Lista_Ubigeo!$J:$K,2,0)," ")</f>
        <v xml:space="preserve"> </v>
      </c>
      <c r="FQ41" s="12" t="str">
        <f>IFERROR(VLOOKUP(MID(FQ$23,5,4)&amp;$A41,Lista_Ubigeo!$J:$K,2,0)," ")</f>
        <v xml:space="preserve"> </v>
      </c>
      <c r="FR41" s="12" t="str">
        <f>IFERROR(VLOOKUP(MID(FR$23,5,4)&amp;$A41,Lista_Ubigeo!$J:$K,2,0)," ")</f>
        <v xml:space="preserve"> </v>
      </c>
      <c r="FS41" s="12" t="str">
        <f>IFERROR(VLOOKUP(MID(FS$23,5,4)&amp;$A41,Lista_Ubigeo!$J:$K,2,0)," ")</f>
        <v xml:space="preserve"> </v>
      </c>
      <c r="FT41" s="12" t="str">
        <f>IFERROR(VLOOKUP(MID(FT$23,5,4)&amp;$A41,Lista_Ubigeo!$J:$K,2,0)," ")</f>
        <v xml:space="preserve"> </v>
      </c>
      <c r="FU41" s="12" t="str">
        <f>IFERROR(VLOOKUP(MID(FU$23,5,4)&amp;$A41,Lista_Ubigeo!$J:$K,2,0)," ")</f>
        <v xml:space="preserve"> </v>
      </c>
      <c r="FV41" s="12" t="str">
        <f>IFERROR(VLOOKUP(MID(FV$23,5,4)&amp;$A41,Lista_Ubigeo!$J:$K,2,0)," ")</f>
        <v xml:space="preserve"> </v>
      </c>
      <c r="FW41" s="12" t="str">
        <f>IFERROR(VLOOKUP(MID(FW$23,5,4)&amp;$A41,Lista_Ubigeo!$J:$K,2,0)," ")</f>
        <v xml:space="preserve"> </v>
      </c>
      <c r="FX41" s="12" t="str">
        <f>IFERROR(VLOOKUP(MID(FX$23,5,4)&amp;$A41,Lista_Ubigeo!$J:$K,2,0)," ")</f>
        <v xml:space="preserve"> </v>
      </c>
      <c r="FY41" s="12" t="str">
        <f>IFERROR(VLOOKUP(MID(FY$23,5,4)&amp;$A41,Lista_Ubigeo!$J:$K,2,0)," ")</f>
        <v xml:space="preserve"> </v>
      </c>
      <c r="FZ41" s="12" t="str">
        <f>IFERROR(VLOOKUP(MID(FZ$23,5,4)&amp;$A41,Lista_Ubigeo!$J:$K,2,0)," ")</f>
        <v xml:space="preserve"> </v>
      </c>
      <c r="GA41" s="12" t="str">
        <f>IFERROR(VLOOKUP(MID(GA$23,5,4)&amp;$A41,Lista_Ubigeo!$J:$K,2,0)," ")</f>
        <v xml:space="preserve"> </v>
      </c>
      <c r="GB41" s="12" t="str">
        <f>IFERROR(VLOOKUP(MID(GB$23,5,4)&amp;$A41,Lista_Ubigeo!$J:$K,2,0)," ")</f>
        <v xml:space="preserve"> </v>
      </c>
      <c r="GC41" s="12" t="str">
        <f>IFERROR(VLOOKUP(MID(GC$23,5,4)&amp;$A41,Lista_Ubigeo!$J:$K,2,0)," ")</f>
        <v xml:space="preserve"> </v>
      </c>
      <c r="GD41" s="12" t="str">
        <f>IFERROR(VLOOKUP(MID(GD$23,5,4)&amp;$A41,Lista_Ubigeo!$J:$K,2,0)," ")</f>
        <v xml:space="preserve"> </v>
      </c>
      <c r="GE41" s="12" t="str">
        <f>IFERROR(VLOOKUP(MID(GE$23,5,4)&amp;$A41,Lista_Ubigeo!$J:$K,2,0)," ")</f>
        <v xml:space="preserve"> </v>
      </c>
      <c r="GF41" s="12" t="str">
        <f>IFERROR(VLOOKUP(MID(GF$23,5,4)&amp;$A41,Lista_Ubigeo!$J:$K,2,0)," ")</f>
        <v xml:space="preserve"> </v>
      </c>
      <c r="GG41" s="12" t="str">
        <f>IFERROR(VLOOKUP(MID(GG$23,5,4)&amp;$A41,Lista_Ubigeo!$J:$K,2,0)," ")</f>
        <v xml:space="preserve"> </v>
      </c>
      <c r="GH41" s="12" t="str">
        <f>IFERROR(VLOOKUP(MID(GH$23,5,4)&amp;$A41,Lista_Ubigeo!$J:$K,2,0)," ")</f>
        <v xml:space="preserve"> </v>
      </c>
      <c r="GI41" s="12" t="str">
        <f>IFERROR(VLOOKUP(MID(GI$23,5,4)&amp;$A41,Lista_Ubigeo!$J:$K,2,0)," ")</f>
        <v xml:space="preserve"> </v>
      </c>
      <c r="GJ41" s="12" t="str">
        <f>IFERROR(VLOOKUP(MID(GJ$23,5,4)&amp;$A41,Lista_Ubigeo!$J:$K,2,0)," ")</f>
        <v xml:space="preserve"> </v>
      </c>
      <c r="GK41" s="12" t="str">
        <f>IFERROR(VLOOKUP(MID(GK$23,5,4)&amp;$A41,Lista_Ubigeo!$J:$K,2,0)," ")</f>
        <v xml:space="preserve"> </v>
      </c>
      <c r="GL41" s="12" t="str">
        <f>IFERROR(VLOOKUP(MID(GL$23,5,4)&amp;$A41,Lista_Ubigeo!$J:$K,2,0)," ")</f>
        <v xml:space="preserve"> </v>
      </c>
      <c r="GM41" s="12" t="str">
        <f>IFERROR(VLOOKUP(MID(GM$23,5,4)&amp;$A41,Lista_Ubigeo!$J:$K,2,0)," ")</f>
        <v xml:space="preserve"> </v>
      </c>
      <c r="GN41" s="12" t="str">
        <f>IFERROR(VLOOKUP(MID(GN$23,5,4)&amp;$A41,Lista_Ubigeo!$J:$K,2,0)," ")</f>
        <v xml:space="preserve"> </v>
      </c>
      <c r="GO41" s="12" t="str">
        <f>IFERROR(VLOOKUP(MID(GO$23,5,4)&amp;$A41,Lista_Ubigeo!$J:$K,2,0)," ")</f>
        <v xml:space="preserve"> </v>
      </c>
      <c r="GP41" s="12" t="str">
        <f>IFERROR(VLOOKUP(MID(GP$23,5,4)&amp;$A41,Lista_Ubigeo!$J:$K,2,0)," ")</f>
        <v>HUATANASI</v>
      </c>
    </row>
    <row r="42" spans="1:198" x14ac:dyDescent="0.2">
      <c r="A42" s="11" t="s">
        <v>482</v>
      </c>
      <c r="B42" s="12" t="str">
        <f>IFERROR(VLOOKUP(MID(B$23,5,4)&amp;$A42,Lista_Ubigeo!$J:$K,2,0)," ")</f>
        <v>SAN ISIDRO DE MAINO</v>
      </c>
      <c r="C42" s="12" t="str">
        <f>IFERROR(VLOOKUP(MID(C$23,5,4)&amp;$A42,Lista_Ubigeo!$J:$K,2,0)," ")</f>
        <v xml:space="preserve"> </v>
      </c>
      <c r="D42" s="12" t="str">
        <f>IFERROR(VLOOKUP(MID(D$23,5,4)&amp;$A42,Lista_Ubigeo!$J:$K,2,0)," ")</f>
        <v xml:space="preserve"> </v>
      </c>
      <c r="E42" s="12" t="str">
        <f>IFERROR(VLOOKUP(MID(E$23,5,4)&amp;$A42,Lista_Ubigeo!$J:$K,2,0)," ")</f>
        <v xml:space="preserve"> </v>
      </c>
      <c r="F42" s="12" t="str">
        <f>IFERROR(VLOOKUP(MID(F$23,5,4)&amp;$A42,Lista_Ubigeo!$J:$K,2,0)," ")</f>
        <v>SAN JUAN DE LOPECANCHA</v>
      </c>
      <c r="G42" s="12" t="str">
        <f>IFERROR(VLOOKUP(MID(G$23,5,4)&amp;$A42,Lista_Ubigeo!$J:$K,2,0)," ")</f>
        <v xml:space="preserve"> </v>
      </c>
      <c r="H42" s="12" t="str">
        <f>IFERROR(VLOOKUP(MID(H$23,5,4)&amp;$A42,Lista_Ubigeo!$J:$K,2,0)," ")</f>
        <v xml:space="preserve"> </v>
      </c>
      <c r="I42" s="12" t="str">
        <f>IFERROR(VLOOKUP(MID(I$23,5,4)&amp;$A42,Lista_Ubigeo!$J:$K,2,0)," ")</f>
        <v xml:space="preserve"> </v>
      </c>
      <c r="J42" s="12" t="str">
        <f>IFERROR(VLOOKUP(MID(J$23,5,4)&amp;$A42,Lista_Ubigeo!$J:$K,2,0)," ")</f>
        <v xml:space="preserve"> </v>
      </c>
      <c r="K42" s="12" t="str">
        <f>IFERROR(VLOOKUP(MID(K$23,5,4)&amp;$A42,Lista_Ubigeo!$J:$K,2,0)," ")</f>
        <v xml:space="preserve"> </v>
      </c>
      <c r="L42" s="12" t="str">
        <f>IFERROR(VLOOKUP(MID(L$23,5,4)&amp;$A42,Lista_Ubigeo!$J:$K,2,0)," ")</f>
        <v xml:space="preserve"> </v>
      </c>
      <c r="M42" s="12" t="str">
        <f>IFERROR(VLOOKUP(MID(M$23,5,4)&amp;$A42,Lista_Ubigeo!$J:$K,2,0)," ")</f>
        <v xml:space="preserve"> </v>
      </c>
      <c r="N42" s="12" t="str">
        <f>IFERROR(VLOOKUP(MID(N$23,5,4)&amp;$A42,Lista_Ubigeo!$J:$K,2,0)," ")</f>
        <v xml:space="preserve"> </v>
      </c>
      <c r="O42" s="12" t="str">
        <f>IFERROR(VLOOKUP(MID(O$23,5,4)&amp;$A42,Lista_Ubigeo!$J:$K,2,0)," ")</f>
        <v xml:space="preserve"> </v>
      </c>
      <c r="P42" s="12" t="str">
        <f>IFERROR(VLOOKUP(MID(P$23,5,4)&amp;$A42,Lista_Ubigeo!$J:$K,2,0)," ")</f>
        <v xml:space="preserve"> </v>
      </c>
      <c r="Q42" s="12" t="str">
        <f>IFERROR(VLOOKUP(MID(Q$23,5,4)&amp;$A42,Lista_Ubigeo!$J:$K,2,0)," ")</f>
        <v xml:space="preserve"> </v>
      </c>
      <c r="R42" s="12" t="str">
        <f>IFERROR(VLOOKUP(MID(R$23,5,4)&amp;$A42,Lista_Ubigeo!$J:$K,2,0)," ")</f>
        <v xml:space="preserve"> </v>
      </c>
      <c r="S42" s="12" t="str">
        <f>IFERROR(VLOOKUP(MID(S$23,5,4)&amp;$A42,Lista_Ubigeo!$J:$K,2,0)," ")</f>
        <v xml:space="preserve"> </v>
      </c>
      <c r="T42" s="12" t="str">
        <f>IFERROR(VLOOKUP(MID(T$23,5,4)&amp;$A42,Lista_Ubigeo!$J:$K,2,0)," ")</f>
        <v xml:space="preserve"> </v>
      </c>
      <c r="U42" s="12" t="str">
        <f>IFERROR(VLOOKUP(MID(U$23,5,4)&amp;$A42,Lista_Ubigeo!$J:$K,2,0)," ")</f>
        <v xml:space="preserve"> </v>
      </c>
      <c r="V42" s="12" t="str">
        <f>IFERROR(VLOOKUP(MID(V$23,5,4)&amp;$A42,Lista_Ubigeo!$J:$K,2,0)," ")</f>
        <v xml:space="preserve"> </v>
      </c>
      <c r="W42" s="12" t="str">
        <f>IFERROR(VLOOKUP(MID(W$23,5,4)&amp;$A42,Lista_Ubigeo!$J:$K,2,0)," ")</f>
        <v xml:space="preserve"> </v>
      </c>
      <c r="X42" s="12" t="str">
        <f>IFERROR(VLOOKUP(MID(X$23,5,4)&amp;$A42,Lista_Ubigeo!$J:$K,2,0)," ")</f>
        <v xml:space="preserve"> </v>
      </c>
      <c r="Y42" s="12" t="str">
        <f>IFERROR(VLOOKUP(MID(Y$23,5,4)&amp;$A42,Lista_Ubigeo!$J:$K,2,0)," ")</f>
        <v xml:space="preserve"> </v>
      </c>
      <c r="Z42" s="12" t="str">
        <f>IFERROR(VLOOKUP(MID(Z$23,5,4)&amp;$A42,Lista_Ubigeo!$J:$K,2,0)," ")</f>
        <v xml:space="preserve"> </v>
      </c>
      <c r="AA42" s="12" t="str">
        <f>IFERROR(VLOOKUP(MID(AA$23,5,4)&amp;$A42,Lista_Ubigeo!$J:$K,2,0)," ")</f>
        <v xml:space="preserve"> </v>
      </c>
      <c r="AB42" s="12" t="str">
        <f>IFERROR(VLOOKUP(MID(AB$23,5,4)&amp;$A42,Lista_Ubigeo!$J:$K,2,0)," ")</f>
        <v xml:space="preserve"> </v>
      </c>
      <c r="AC42" s="12" t="str">
        <f>IFERROR(VLOOKUP(MID(AC$23,5,4)&amp;$A42,Lista_Ubigeo!$J:$K,2,0)," ")</f>
        <v xml:space="preserve"> </v>
      </c>
      <c r="AD42" s="12" t="str">
        <f>IFERROR(VLOOKUP(MID(AD$23,5,4)&amp;$A42,Lista_Ubigeo!$J:$K,2,0)," ")</f>
        <v>KAQUIABAMBA</v>
      </c>
      <c r="AE42" s="12" t="str">
        <f>IFERROR(VLOOKUP(MID(AE$23,5,4)&amp;$A42,Lista_Ubigeo!$J:$K,2,0)," ")</f>
        <v xml:space="preserve"> </v>
      </c>
      <c r="AF42" s="12" t="str">
        <f>IFERROR(VLOOKUP(MID(AF$23,5,4)&amp;$A42,Lista_Ubigeo!$J:$K,2,0)," ")</f>
        <v xml:space="preserve"> </v>
      </c>
      <c r="AG42" s="12" t="str">
        <f>IFERROR(VLOOKUP(MID(AG$23,5,4)&amp;$A42,Lista_Ubigeo!$J:$K,2,0)," ")</f>
        <v xml:space="preserve"> </v>
      </c>
      <c r="AH42" s="12" t="str">
        <f>IFERROR(VLOOKUP(MID(AH$23,5,4)&amp;$A42,Lista_Ubigeo!$J:$K,2,0)," ")</f>
        <v xml:space="preserve"> </v>
      </c>
      <c r="AI42" s="12" t="str">
        <f>IFERROR(VLOOKUP(MID(AI$23,5,4)&amp;$A42,Lista_Ubigeo!$J:$K,2,0)," ")</f>
        <v xml:space="preserve"> </v>
      </c>
      <c r="AJ42" s="12" t="str">
        <f>IFERROR(VLOOKUP(MID(AJ$23,5,4)&amp;$A42,Lista_Ubigeo!$J:$K,2,0)," ")</f>
        <v>SAN JUAN DE TARUCANI</v>
      </c>
      <c r="AK42" s="12" t="str">
        <f>IFERROR(VLOOKUP(MID(AK$23,5,4)&amp;$A42,Lista_Ubigeo!$J:$K,2,0)," ")</f>
        <v xml:space="preserve"> </v>
      </c>
      <c r="AL42" s="12" t="str">
        <f>IFERROR(VLOOKUP(MID(AL$23,5,4)&amp;$A42,Lista_Ubigeo!$J:$K,2,0)," ")</f>
        <v xml:space="preserve"> </v>
      </c>
      <c r="AM42" s="12" t="str">
        <f>IFERROR(VLOOKUP(MID(AM$23,5,4)&amp;$A42,Lista_Ubigeo!$J:$K,2,0)," ")</f>
        <v xml:space="preserve"> </v>
      </c>
      <c r="AN42" s="12" t="str">
        <f>IFERROR(VLOOKUP(MID(AN$23,5,4)&amp;$A42,Lista_Ubigeo!$J:$K,2,0)," ")</f>
        <v>YANQUE</v>
      </c>
      <c r="AO42" s="12" t="str">
        <f>IFERROR(VLOOKUP(MID(AO$23,5,4)&amp;$A42,Lista_Ubigeo!$J:$K,2,0)," ")</f>
        <v xml:space="preserve"> </v>
      </c>
      <c r="AP42" s="12" t="str">
        <f>IFERROR(VLOOKUP(MID(AP$23,5,4)&amp;$A42,Lista_Ubigeo!$J:$K,2,0)," ")</f>
        <v xml:space="preserve"> </v>
      </c>
      <c r="AQ42" s="12" t="str">
        <f>IFERROR(VLOOKUP(MID(AQ$23,4,4)&amp;$A42,Lista_Ubigeo!$J:$K,2,0)," ")</f>
        <v xml:space="preserve"> </v>
      </c>
      <c r="AR42" s="12" t="str">
        <f>IFERROR(VLOOKUP(MID(AR$23,5,4)&amp;$A42,Lista_Ubigeo!$J:$K,2,0)," ")</f>
        <v xml:space="preserve"> </v>
      </c>
      <c r="AS42" s="12" t="str">
        <f>IFERROR(VLOOKUP(MID(AS$23,5,4)&amp;$A42,Lista_Ubigeo!$J:$K,2,0)," ")</f>
        <v xml:space="preserve"> </v>
      </c>
      <c r="AT42" s="12" t="str">
        <f>IFERROR(VLOOKUP(MID(AT$23,5,4)&amp;$A42,Lista_Ubigeo!$J:$K,2,0)," ")</f>
        <v xml:space="preserve"> </v>
      </c>
      <c r="AU42" s="12" t="str">
        <f>IFERROR(VLOOKUP(MID(AU$23,5,4)&amp;$A42,Lista_Ubigeo!$J:$K,2,0)," ")</f>
        <v xml:space="preserve"> </v>
      </c>
      <c r="AV42" s="12" t="str">
        <f>IFERROR(VLOOKUP(MID(AV$23,5,4)&amp;$A42,Lista_Ubigeo!$J:$K,2,0)," ")</f>
        <v xml:space="preserve"> </v>
      </c>
      <c r="AW42" s="12" t="str">
        <f>IFERROR(VLOOKUP(MID(AW$23,5,4)&amp;$A42,Lista_Ubigeo!$J:$K,2,0)," ")</f>
        <v>SANCOS</v>
      </c>
      <c r="AX42" s="12" t="str">
        <f>IFERROR(VLOOKUP(MID(AX$23,5,4)&amp;$A42,Lista_Ubigeo!$J:$K,2,0)," ")</f>
        <v xml:space="preserve"> </v>
      </c>
      <c r="AY42" s="12" t="str">
        <f>IFERROR(VLOOKUP(MID(AY$23,5,4)&amp;$A42,Lista_Ubigeo!$J:$K,2,0)," ")</f>
        <v xml:space="preserve"> </v>
      </c>
      <c r="AZ42" s="12" t="str">
        <f>IFERROR(VLOOKUP(MID(AZ$23,5,4)&amp;$A42,Lista_Ubigeo!$J:$K,2,0)," ")</f>
        <v xml:space="preserve"> </v>
      </c>
      <c r="BA42" s="12" t="str">
        <f>IFERROR(VLOOKUP(MID(BA$23,5,4)&amp;$A42,Lista_Ubigeo!$J:$K,2,0)," ")</f>
        <v xml:space="preserve"> </v>
      </c>
      <c r="BB42" s="12" t="str">
        <f>IFERROR(VLOOKUP(MID(BB$23,5,4)&amp;$A42,Lista_Ubigeo!$J:$K,2,0)," ")</f>
        <v xml:space="preserve"> </v>
      </c>
      <c r="BC42" s="12" t="str">
        <f>IFERROR(VLOOKUP(MID(BC$23,5,4)&amp;$A42,Lista_Ubigeo!$J:$K,2,0)," ")</f>
        <v xml:space="preserve"> </v>
      </c>
      <c r="BD42" s="12" t="str">
        <f>IFERROR(VLOOKUP(MID(BD$23,5,4)&amp;$A42,Lista_Ubigeo!$J:$K,2,0)," ")</f>
        <v xml:space="preserve"> </v>
      </c>
      <c r="BE42" s="12" t="str">
        <f>IFERROR(VLOOKUP(MID(BE$23,5,4)&amp;$A42,Lista_Ubigeo!$J:$K,2,0)," ")</f>
        <v xml:space="preserve"> </v>
      </c>
      <c r="BF42" s="12" t="str">
        <f>IFERROR(VLOOKUP(MID(BF$23,5,4)&amp;$A42,Lista_Ubigeo!$J:$K,2,0)," ")</f>
        <v>CHALAMARCA</v>
      </c>
      <c r="BG42" s="12" t="str">
        <f>IFERROR(VLOOKUP(MID(BG$23,5,4)&amp;$A42,Lista_Ubigeo!$J:$K,2,0)," ")</f>
        <v xml:space="preserve"> </v>
      </c>
      <c r="BH42" s="12" t="str">
        <f>IFERROR(VLOOKUP(MID(BH$23,5,4)&amp;$A42,Lista_Ubigeo!$J:$K,2,0)," ")</f>
        <v xml:space="preserve"> </v>
      </c>
      <c r="BI42" s="12" t="str">
        <f>IFERROR(VLOOKUP(MID(BI$23,5,4)&amp;$A42,Lista_Ubigeo!$J:$K,2,0)," ")</f>
        <v xml:space="preserve"> </v>
      </c>
      <c r="BJ42" s="12" t="str">
        <f>IFERROR(VLOOKUP(MID(BJ$23,5,4)&amp;$A42,Lista_Ubigeo!$J:$K,2,0)," ")</f>
        <v xml:space="preserve"> </v>
      </c>
      <c r="BK42" s="12" t="str">
        <f>IFERROR(VLOOKUP(MID(BK$23,5,4)&amp;$A42,Lista_Ubigeo!$J:$K,2,0)," ")</f>
        <v xml:space="preserve"> </v>
      </c>
      <c r="BL42" s="12" t="str">
        <f>IFERROR(VLOOKUP(MID(BL$23,5,4)&amp;$A42,Lista_Ubigeo!$J:$K,2,0)," ")</f>
        <v xml:space="preserve"> </v>
      </c>
      <c r="BM42" s="12" t="str">
        <f>IFERROR(VLOOKUP(MID(BM$23,5,4)&amp;$A42,Lista_Ubigeo!$J:$K,2,0)," ")</f>
        <v xml:space="preserve"> </v>
      </c>
      <c r="BN42" s="12" t="str">
        <f>IFERROR(VLOOKUP(MID(BN$23,5,4)&amp;$A42,Lista_Ubigeo!$J:$K,2,0)," ")</f>
        <v xml:space="preserve"> </v>
      </c>
      <c r="BO42" s="12" t="str">
        <f>IFERROR(VLOOKUP(MID(BO$23,5,4)&amp;$A42,Lista_Ubigeo!$J:$K,2,0)," ")</f>
        <v xml:space="preserve"> </v>
      </c>
      <c r="BP42" s="12" t="str">
        <f>IFERROR(VLOOKUP(MID(BP$23,5,4)&amp;$A42,Lista_Ubigeo!$J:$K,2,0)," ")</f>
        <v xml:space="preserve"> </v>
      </c>
      <c r="BQ42" s="12" t="str">
        <f>IFERROR(VLOOKUP(MID(BQ$23,5,4)&amp;$A42,Lista_Ubigeo!$J:$K,2,0)," ")</f>
        <v xml:space="preserve"> </v>
      </c>
      <c r="BR42" s="12" t="str">
        <f>IFERROR(VLOOKUP(MID(BR$23,5,4)&amp;$A42,Lista_Ubigeo!$J:$K,2,0)," ")</f>
        <v xml:space="preserve"> </v>
      </c>
      <c r="BS42" s="12" t="str">
        <f>IFERROR(VLOOKUP(MID(BS$23,5,4)&amp;$A42,Lista_Ubigeo!$J:$K,2,0)," ")</f>
        <v xml:space="preserve"> </v>
      </c>
      <c r="BT42" s="12" t="str">
        <f>IFERROR(VLOOKUP(MID(BT$23,5,4)&amp;$A42,Lista_Ubigeo!$J:$K,2,0)," ")</f>
        <v xml:space="preserve"> </v>
      </c>
      <c r="BU42" s="12" t="str">
        <f>IFERROR(VLOOKUP(MID(BU$23,5,4)&amp;$A42,Lista_Ubigeo!$J:$K,2,0)," ")</f>
        <v xml:space="preserve"> </v>
      </c>
      <c r="BV42" s="12" t="str">
        <f>IFERROR(VLOOKUP(MID(BV$23,5,4)&amp;$A42,Lista_Ubigeo!$J:$K,2,0)," ")</f>
        <v xml:space="preserve"> </v>
      </c>
      <c r="BW42" s="12" t="str">
        <f>IFERROR(VLOOKUP(MID(BW$23,5,4)&amp;$A42,Lista_Ubigeo!$J:$K,2,0)," ")</f>
        <v xml:space="preserve"> </v>
      </c>
      <c r="BX42" s="12" t="str">
        <f>IFERROR(VLOOKUP(MID(BX$23,5,4)&amp;$A42,Lista_Ubigeo!$J:$K,2,0)," ")</f>
        <v xml:space="preserve"> </v>
      </c>
      <c r="BY42" s="12" t="str">
        <f>IFERROR(VLOOKUP(MID(BY$23,4,4)&amp;$A42,Lista_Ubigeo!$J:$K,2,0)," ")</f>
        <v xml:space="preserve"> </v>
      </c>
      <c r="BZ42" s="12" t="str">
        <f>IFERROR(VLOOKUP(MID(BZ$23,5,4)&amp;$A42,Lista_Ubigeo!$J:$K,2,0)," ")</f>
        <v xml:space="preserve"> </v>
      </c>
      <c r="CA42" s="12" t="str">
        <f>IFERROR(VLOOKUP(MID(CA$23,5,4)&amp;$A42,Lista_Ubigeo!$J:$K,2,0)," ")</f>
        <v xml:space="preserve"> </v>
      </c>
      <c r="CB42" s="12" t="str">
        <f>IFERROR(VLOOKUP(MID(CB$23,5,4)&amp;$A42,Lista_Ubigeo!$J:$K,2,0)," ")</f>
        <v xml:space="preserve"> </v>
      </c>
      <c r="CC42" s="12" t="str">
        <f>IFERROR(VLOOKUP(MID(CC$23,5,4)&amp;$A42,Lista_Ubigeo!$J:$K,2,0)," ")</f>
        <v xml:space="preserve"> </v>
      </c>
      <c r="CD42" s="12" t="str">
        <f>IFERROR(VLOOKUP(MID(CD$23,5,4)&amp;$A42,Lista_Ubigeo!$J:$K,2,0)," ")</f>
        <v>HUANDO</v>
      </c>
      <c r="CE42" s="12" t="str">
        <f>IFERROR(VLOOKUP(MID(CE$23,5,4)&amp;$A42,Lista_Ubigeo!$J:$K,2,0)," ")</f>
        <v xml:space="preserve"> </v>
      </c>
      <c r="CF42" s="12" t="str">
        <f>IFERROR(VLOOKUP(MID(CF$23,5,4)&amp;$A42,Lista_Ubigeo!$J:$K,2,0)," ")</f>
        <v xml:space="preserve"> </v>
      </c>
      <c r="CG42" s="12" t="str">
        <f>IFERROR(VLOOKUP(MID(CG$23,5,4)&amp;$A42,Lista_Ubigeo!$J:$K,2,0)," ")</f>
        <v xml:space="preserve"> </v>
      </c>
      <c r="CH42" s="12" t="str">
        <f>IFERROR(VLOOKUP(MID(CH$23,5,4)&amp;$A42,Lista_Ubigeo!$J:$K,2,0)," ")</f>
        <v xml:space="preserve"> </v>
      </c>
      <c r="CI42" s="12" t="str">
        <f>IFERROR(VLOOKUP(MID(CI$23,5,4)&amp;$A42,Lista_Ubigeo!$J:$K,2,0)," ")</f>
        <v xml:space="preserve"> </v>
      </c>
      <c r="CJ42" s="12" t="str">
        <f>IFERROR(VLOOKUP(MID(CJ$23,5,4)&amp;$A42,Lista_Ubigeo!$J:$K,2,0)," ")</f>
        <v>QUICHUAS</v>
      </c>
      <c r="CK42" s="12" t="str">
        <f>IFERROR(VLOOKUP(MID(CK$23,5,4)&amp;$A42,Lista_Ubigeo!$J:$K,2,0)," ")</f>
        <v xml:space="preserve"> </v>
      </c>
      <c r="CL42" s="12" t="str">
        <f>IFERROR(VLOOKUP(MID(CL$23,5,4)&amp;$A42,Lista_Ubigeo!$J:$K,2,0)," ")</f>
        <v xml:space="preserve"> </v>
      </c>
      <c r="CM42" s="12" t="str">
        <f>IFERROR(VLOOKUP(MID(CM$23,5,4)&amp;$A53,Lista_Ubigeo!$J:$K,2,0)," ")</f>
        <v xml:space="preserve"> </v>
      </c>
      <c r="CN42" s="12" t="str">
        <f>IFERROR(VLOOKUP(MID(CN$23,5,4)&amp;$A42,Lista_Ubigeo!$J:$K,2,0)," ")</f>
        <v xml:space="preserve"> </v>
      </c>
      <c r="CO42" s="12" t="str">
        <f>IFERROR(VLOOKUP(MID(CO$23,5,4)&amp;$A42,Lista_Ubigeo!$J:$K,2,0)," ")</f>
        <v xml:space="preserve"> </v>
      </c>
      <c r="CP42" s="12" t="str">
        <f>IFERROR(VLOOKUP(MID(CP$23,5,4)&amp;$A42,Lista_Ubigeo!$J:$K,2,0)," ")</f>
        <v xml:space="preserve"> </v>
      </c>
      <c r="CQ42" s="12" t="str">
        <f>IFERROR(VLOOKUP(MID(CQ$23,5,4)&amp;$A42,Lista_Ubigeo!$J:$K,2,0)," ")</f>
        <v xml:space="preserve"> </v>
      </c>
      <c r="CR42" s="12" t="str">
        <f>IFERROR(VLOOKUP(MID(CR$23,5,4)&amp;$A42,Lista_Ubigeo!$J:$K,2,0)," ")</f>
        <v xml:space="preserve"> </v>
      </c>
      <c r="CS42" s="12" t="str">
        <f>IFERROR(VLOOKUP(MID(CS$23,5,4)&amp;$A42,Lista_Ubigeo!$J:$K,2,0)," ")</f>
        <v xml:space="preserve"> </v>
      </c>
      <c r="CT42" s="12" t="str">
        <f>IFERROR(VLOOKUP(MID(CT$23,5,4)&amp;$A42,Lista_Ubigeo!$J:$K,2,0)," ")</f>
        <v xml:space="preserve"> </v>
      </c>
      <c r="CU42" s="12" t="str">
        <f>IFERROR(VLOOKUP(MID(CU$23,5,4)&amp;$A42,Lista_Ubigeo!$J:$K,2,0)," ")</f>
        <v xml:space="preserve"> </v>
      </c>
      <c r="CV42" s="12" t="str">
        <f>IFERROR(VLOOKUP(MID(CV$23,5,4)&amp;$A42,Lista_Ubigeo!$J:$K,2,0)," ")</f>
        <v xml:space="preserve"> </v>
      </c>
      <c r="CW42" s="12" t="str">
        <f>IFERROR(VLOOKUP(MID(CW$23,5,4)&amp;$A42,Lista_Ubigeo!$J:$K,2,0)," ")</f>
        <v xml:space="preserve"> </v>
      </c>
      <c r="CX42" s="12" t="str">
        <f>IFERROR(VLOOKUP(MID(CX$23,5,4)&amp;$A42,Lista_Ubigeo!$J:$K,2,0)," ")</f>
        <v xml:space="preserve"> </v>
      </c>
      <c r="CY42" s="12" t="str">
        <f>IFERROR(VLOOKUP(MID(CY$23,5,4)&amp;$A42,Lista_Ubigeo!$J:$K,2,0)," ")</f>
        <v xml:space="preserve"> </v>
      </c>
      <c r="CZ42" s="12" t="str">
        <f>IFERROR(VLOOKUP(MID(CZ$23,5,4)&amp;$A42,Lista_Ubigeo!$J:$K,2,0)," ")</f>
        <v xml:space="preserve"> </v>
      </c>
      <c r="DA42" s="12" t="str">
        <f>IFERROR(VLOOKUP(MID(DA$23,5,4)&amp;$A42,Lista_Ubigeo!$J:$K,2,0)," ")</f>
        <v>HUANCAN</v>
      </c>
      <c r="DB42" s="12" t="str">
        <f>IFERROR(VLOOKUP(MID(DB$23,5,4)&amp;$A42,Lista_Ubigeo!$J:$K,2,0)," ")</f>
        <v xml:space="preserve"> </v>
      </c>
      <c r="DC42" s="12" t="str">
        <f>IFERROR(VLOOKUP(MID(DC$23,5,4)&amp;$A42,Lista_Ubigeo!$J:$K,2,0)," ")</f>
        <v xml:space="preserve"> </v>
      </c>
      <c r="DD42" s="12" t="str">
        <f>IFERROR(VLOOKUP(MID(DD$23,5,4)&amp;$A42,Lista_Ubigeo!$J:$K,2,0)," ")</f>
        <v>MONOBAMBA</v>
      </c>
      <c r="DE42" s="12" t="str">
        <f>IFERROR(VLOOKUP(MID(DE$23,5,4)&amp;$A42,Lista_Ubigeo!$J:$K,2,0)," ")</f>
        <v xml:space="preserve"> </v>
      </c>
      <c r="DF42" s="12" t="str">
        <f>IFERROR(VLOOKUP(MID(DF$23,5,4)&amp;$A42,Lista_Ubigeo!$J:$K,2,0)," ")</f>
        <v xml:space="preserve"> </v>
      </c>
      <c r="DG42" s="12" t="str">
        <f>IFERROR(VLOOKUP(MID(DG$23,5,4)&amp;$A42,Lista_Ubigeo!$J:$K,2,0)," ")</f>
        <v xml:space="preserve"> </v>
      </c>
      <c r="DH42" s="12" t="str">
        <f>IFERROR(VLOOKUP(MID(DH$23,5,4)&amp;$A42,Lista_Ubigeo!$J:$K,2,0)," ")</f>
        <v xml:space="preserve"> </v>
      </c>
      <c r="DI42" s="12" t="str">
        <f>IFERROR(VLOOKUP(MID(DI$23,5,4)&amp;$A42,Lista_Ubigeo!$J:$K,2,0)," ")</f>
        <v xml:space="preserve"> </v>
      </c>
      <c r="DJ42" s="12" t="str">
        <f>IFERROR(VLOOKUP(MID(DJ$23,5,4)&amp;$A42,Lista_Ubigeo!$J:$K,2,0)," ")</f>
        <v xml:space="preserve"> </v>
      </c>
      <c r="DK42" s="12" t="str">
        <f>IFERROR(VLOOKUP(MID(DK$23,5,4)&amp;$A42,Lista_Ubigeo!$J:$K,2,0)," ")</f>
        <v xml:space="preserve"> </v>
      </c>
      <c r="DL42" s="12" t="str">
        <f>IFERROR(VLOOKUP(MID(DL$23,5,4)&amp;$A42,Lista_Ubigeo!$J:$K,2,0)," ")</f>
        <v xml:space="preserve"> </v>
      </c>
      <c r="DM42" s="12" t="str">
        <f>IFERROR(VLOOKUP(MID(DM$23,5,4)&amp;$A42,Lista_Ubigeo!$J:$K,2,0)," ")</f>
        <v xml:space="preserve"> </v>
      </c>
      <c r="DN42" s="12" t="str">
        <f>IFERROR(VLOOKUP(MID(DN$23,5,4)&amp;$A42,Lista_Ubigeo!$J:$K,2,0)," ")</f>
        <v xml:space="preserve"> </v>
      </c>
      <c r="DO42" s="12" t="str">
        <f>IFERROR(VLOOKUP(MID(DO$23,5,4)&amp;$A43,Lista_Ubigeo!$J:$K,2,0)," ")</f>
        <v xml:space="preserve"> </v>
      </c>
      <c r="DP42" s="12" t="str">
        <f>IFERROR(VLOOKUP(MID(DP$23,5,4)&amp;$A42,Lista_Ubigeo!$J:$K,2,0)," ")</f>
        <v xml:space="preserve"> </v>
      </c>
      <c r="DQ42" s="12" t="str">
        <f>IFERROR(VLOOKUP(MID(DQ$23,5,4)&amp;$A42,Lista_Ubigeo!$J:$K,2,0)," ")</f>
        <v xml:space="preserve"> </v>
      </c>
      <c r="DR42" s="12" t="str">
        <f>IFERROR(VLOOKUP(MID(DR$23,5,4)&amp;$A42,Lista_Ubigeo!$J:$K,2,0)," ")</f>
        <v xml:space="preserve"> </v>
      </c>
      <c r="DS42" s="12" t="str">
        <f>IFERROR(VLOOKUP(MID(DS$23,5,4)&amp;$A42,Lista_Ubigeo!$J:$K,2,0)," ")</f>
        <v xml:space="preserve"> </v>
      </c>
      <c r="DV42" s="12" t="str">
        <f>IFERROR(VLOOKUP(MID(DV$23,5,4)&amp;$A42,Lista_Ubigeo!$J:$K,2,0)," ")</f>
        <v>PUCALA</v>
      </c>
      <c r="DW42" s="12" t="str">
        <f>IFERROR(VLOOKUP(MID(DW$23,5,4)&amp;$A42,Lista_Ubigeo!$J:$K,2,0)," ")</f>
        <v xml:space="preserve"> </v>
      </c>
      <c r="DX42" s="12" t="str">
        <f>IFERROR(VLOOKUP(MID(DX$23,5,4)&amp;$A42,Lista_Ubigeo!$J:$K,2,0)," ")</f>
        <v xml:space="preserve"> </v>
      </c>
      <c r="DY42" s="12" t="str">
        <f>IFERROR(VLOOKUP(MID(DY$23,5,4)&amp;$A42,Lista_Ubigeo!$J:$K,2,0)," ")</f>
        <v>LURIN</v>
      </c>
      <c r="DZ42" s="12" t="str">
        <f>IFERROR(VLOOKUP(MID(DZ$23,5,4)&amp;$A42,Lista_Ubigeo!$J:$K,2,0)," ")</f>
        <v xml:space="preserve"> </v>
      </c>
      <c r="EA42" s="12" t="str">
        <f>IFERROR(VLOOKUP(MID(EA$23,5,4)&amp;$A42,Lista_Ubigeo!$J:$K,2,0)," ")</f>
        <v xml:space="preserve"> </v>
      </c>
      <c r="EB42" s="12" t="str">
        <f>IFERROR(VLOOKUP(MID(EB$23,5,4)&amp;$A42,Lista_Ubigeo!$J:$K,2,0)," ")</f>
        <v xml:space="preserve"> </v>
      </c>
      <c r="EC42" s="12" t="str">
        <f>IFERROR(VLOOKUP(MID(EC$23,5,4)&amp;$A42,Lista_Ubigeo!$J:$K,2,0)," ")</f>
        <v xml:space="preserve"> </v>
      </c>
      <c r="ED42" s="12" t="str">
        <f>IFERROR(VLOOKUP(MID(ED$23,5,4)&amp;$A42,Lista_Ubigeo!$J:$K,2,0)," ")</f>
        <v xml:space="preserve"> </v>
      </c>
      <c r="EE42" s="12" t="str">
        <f>IFERROR(VLOOKUP(MID(EE$23,5,4)&amp;$A42,Lista_Ubigeo!$J:$K,2,0)," ")</f>
        <v>SAN JUAN DE IRIS</v>
      </c>
      <c r="EF42" s="12" t="str">
        <f>IFERROR(VLOOKUP(MID(EF$23,5,4)&amp;$A42,Lista_Ubigeo!$J:$K,2,0)," ")</f>
        <v xml:space="preserve"> </v>
      </c>
      <c r="EG42" s="12" t="str">
        <f>IFERROR(VLOOKUP(MID(EG$23,5,4)&amp;$A42,Lista_Ubigeo!$J:$K,2,0)," ")</f>
        <v xml:space="preserve"> </v>
      </c>
      <c r="EH42" s="12" t="str">
        <f>IFERROR(VLOOKUP(MID(EH$23,5,4)&amp;$A42,Lista_Ubigeo!$J:$K,2,0)," ")</f>
        <v>LINCHA</v>
      </c>
      <c r="EI42" s="12" t="str">
        <f>IFERROR(VLOOKUP(MID(EI$23,5,4)&amp;$A42,Lista_Ubigeo!$J:$K,2,0)," ")</f>
        <v xml:space="preserve"> </v>
      </c>
      <c r="EJ42" s="12" t="str">
        <f>IFERROR(VLOOKUP(MID(EJ$23,5,4)&amp;$A47,Lista_Ubigeo!$J:$K,2,0)," ")</f>
        <v xml:space="preserve"> </v>
      </c>
      <c r="EK42" s="12" t="str">
        <f>IFERROR(VLOOKUP(MID(EK$23,5,4)&amp;$A42,Lista_Ubigeo!$J:$K,2,0)," ")</f>
        <v xml:space="preserve"> </v>
      </c>
      <c r="EL42" s="12" t="str">
        <f>IFERROR(VLOOKUP(MID(EL$23,5,4)&amp;$A42,Lista_Ubigeo!$J:$K,2,0)," ")</f>
        <v xml:space="preserve"> </v>
      </c>
      <c r="EM42" s="12" t="str">
        <f>IFERROR(VLOOKUP(MID(EM$23,5,4)&amp;$A42,Lista_Ubigeo!$J:$K,2,0)," ")</f>
        <v xml:space="preserve"> </v>
      </c>
      <c r="EN42" s="12" t="str">
        <f>IFERROR(VLOOKUP(MID(EN$23,5,4)&amp;$A42,Lista_Ubigeo!$J:$K,2,0)," ")</f>
        <v xml:space="preserve"> </v>
      </c>
      <c r="EO42" s="12" t="str">
        <f>IFERROR(VLOOKUP(MID(EO$23,5,4)&amp;$A42,Lista_Ubigeo!$J:$K,2,0)," ")</f>
        <v xml:space="preserve"> </v>
      </c>
      <c r="EP42" s="12" t="str">
        <f>IFERROR(VLOOKUP(MID(EP$23,5,4)&amp;$A42,Lista_Ubigeo!$J:$K,2,0)," ")</f>
        <v xml:space="preserve"> </v>
      </c>
      <c r="EQ42" s="12" t="str">
        <f>IFERROR(VLOOKUP(MID(EQ$23,5,4)&amp;$A42,Lista_Ubigeo!$J:$K,2,0)," ")</f>
        <v xml:space="preserve"> </v>
      </c>
      <c r="ER42" s="12" t="str">
        <f>IFERROR(VLOOKUP(MID(ER$23,5,4)&amp;$A42,Lista_Ubigeo!$J:$K,2,0)," ")</f>
        <v xml:space="preserve"> </v>
      </c>
      <c r="ES42" s="12" t="str">
        <f>IFERROR(VLOOKUP(MID(ES$23,5,4)&amp;$A42,Lista_Ubigeo!$J:$K,2,0)," ")</f>
        <v xml:space="preserve"> </v>
      </c>
      <c r="ET42" s="12" t="str">
        <f>IFERROR(VLOOKUP(MID(ET$23,5,4)&amp;$A42,Lista_Ubigeo!$J:$K,2,0)," ")</f>
        <v xml:space="preserve"> </v>
      </c>
      <c r="EU42" s="12" t="str">
        <f>IFERROR(VLOOKUP(MID(EU$23,5,4)&amp;$A42,Lista_Ubigeo!$J:$K,2,0)," ")</f>
        <v xml:space="preserve"> </v>
      </c>
      <c r="EV42" s="12" t="str">
        <f>IFERROR(VLOOKUP(MID(EV$23,5,4)&amp;$A42,Lista_Ubigeo!$J:$K,2,0)," ")</f>
        <v xml:space="preserve"> </v>
      </c>
      <c r="EW42" s="12" t="str">
        <f>IFERROR(VLOOKUP(MID(EW$23,5,4)&amp;$A42,Lista_Ubigeo!$J:$K,2,0)," ")</f>
        <v xml:space="preserve"> </v>
      </c>
      <c r="EX42" s="12" t="str">
        <f>IFERROR(VLOOKUP(MID(EX$23,5,4)&amp;$A42,Lista_Ubigeo!$J:$K,2,0)," ")</f>
        <v xml:space="preserve"> </v>
      </c>
      <c r="EY42" s="12" t="str">
        <f>IFERROR(VLOOKUP(MID(EY$23,5,4)&amp;$A42,Lista_Ubigeo!$J:$K,2,0)," ")</f>
        <v xml:space="preserve"> </v>
      </c>
      <c r="EZ42" s="12" t="str">
        <f>IFERROR(VLOOKUP(MID(EZ$23,5,4)&amp;$A45,Lista_Ubigeo!$J:$K,2,0)," ")</f>
        <v xml:space="preserve"> </v>
      </c>
      <c r="FA42" s="12" t="str">
        <f>IFERROR(VLOOKUP(MID(FA$23,5,4)&amp;$A42,Lista_Ubigeo!$J:$K,2,0)," ")</f>
        <v xml:space="preserve"> </v>
      </c>
      <c r="FB42" s="12" t="str">
        <f>IFERROR(VLOOKUP(MID(FB$23,5,4)&amp;$A42,Lista_Ubigeo!$J:$K,2,0)," ")</f>
        <v xml:space="preserve"> </v>
      </c>
      <c r="FC42" s="12" t="str">
        <f>IFERROR(VLOOKUP(MID(FC$23,5,4)&amp;$A42,Lista_Ubigeo!$J:$K,2,0)," ")</f>
        <v xml:space="preserve"> </v>
      </c>
      <c r="FD42" s="12" t="str">
        <f>IFERROR(VLOOKUP(MID(FD$23,5,4)&amp;$A42,Lista_Ubigeo!$J:$K,2,0)," ")</f>
        <v xml:space="preserve"> </v>
      </c>
      <c r="FE42" s="12" t="str">
        <f>IFERROR(VLOOKUP(MID(FE$23,5,4)&amp;$A42,Lista_Ubigeo!$J:$K,2,0)," ")</f>
        <v xml:space="preserve"> </v>
      </c>
      <c r="FF42" s="12" t="str">
        <f>IFERROR(VLOOKUP(MID(FF$23,5,4)&amp;$A42,Lista_Ubigeo!$J:$K,2,0)," ")</f>
        <v xml:space="preserve"> </v>
      </c>
      <c r="FG42" s="12" t="str">
        <f>IFERROR(VLOOKUP(MID(FG$23,5,4)&amp;$A42,Lista_Ubigeo!$J:$K,2,0)," ")</f>
        <v xml:space="preserve"> </v>
      </c>
      <c r="FH42" s="12" t="str">
        <f>IFERROR(VLOOKUP(MID(FH$23,5,4)&amp;$A42,Lista_Ubigeo!$J:$K,2,0)," ")</f>
        <v xml:space="preserve"> </v>
      </c>
      <c r="FI42" s="12" t="str">
        <f>IFERROR(VLOOKUP(MID(FI$23,5,4)&amp;$A42,Lista_Ubigeo!$J:$K,2,0)," ")</f>
        <v xml:space="preserve"> </v>
      </c>
      <c r="FJ42" s="12" t="str">
        <f>IFERROR(VLOOKUP(MID(FJ$23,5,4)&amp;$A42,Lista_Ubigeo!$J:$K,2,0)," ")</f>
        <v xml:space="preserve"> </v>
      </c>
      <c r="FK42" s="12" t="str">
        <f>IFERROR(VLOOKUP(MID(FK$23,5,4)&amp;$A42,Lista_Ubigeo!$J:$K,2,0)," ")</f>
        <v xml:space="preserve"> </v>
      </c>
      <c r="FL42" s="12" t="str">
        <f>IFERROR(VLOOKUP(MID(FL$23,5,4)&amp;$A42,Lista_Ubigeo!$J:$K,2,0)," ")</f>
        <v xml:space="preserve"> </v>
      </c>
      <c r="FM42" s="12" t="str">
        <f>IFERROR(VLOOKUP(MID(FM$23,5,4)&amp;$A42,Lista_Ubigeo!$J:$K,2,0)," ")</f>
        <v xml:space="preserve"> </v>
      </c>
      <c r="FN42" s="12" t="str">
        <f>IFERROR(VLOOKUP(MID(FN$23,5,4)&amp;$A42,Lista_Ubigeo!$J:$K,2,0)," ")</f>
        <v xml:space="preserve"> </v>
      </c>
      <c r="FO42" s="12" t="str">
        <f>IFERROR(VLOOKUP(MID(FO$23,5,4)&amp;$A42,Lista_Ubigeo!$J:$K,2,0)," ")</f>
        <v xml:space="preserve"> </v>
      </c>
      <c r="FP42" s="12" t="str">
        <f>IFERROR(VLOOKUP(MID(FP$23,5,4)&amp;$A42,Lista_Ubigeo!$J:$K,2,0)," ")</f>
        <v xml:space="preserve"> </v>
      </c>
      <c r="FQ42" s="12" t="str">
        <f>IFERROR(VLOOKUP(MID(FQ$23,5,4)&amp;$A42,Lista_Ubigeo!$J:$K,2,0)," ")</f>
        <v xml:space="preserve"> </v>
      </c>
      <c r="FR42" s="12" t="str">
        <f>IFERROR(VLOOKUP(MID(FR$23,5,4)&amp;$A42,Lista_Ubigeo!$J:$K,2,0)," ")</f>
        <v xml:space="preserve"> </v>
      </c>
      <c r="FS42" s="12" t="str">
        <f>IFERROR(VLOOKUP(MID(FS$23,5,4)&amp;$A42,Lista_Ubigeo!$J:$K,2,0)," ")</f>
        <v xml:space="preserve"> </v>
      </c>
      <c r="FT42" s="12" t="str">
        <f>IFERROR(VLOOKUP(MID(FT$23,5,4)&amp;$A42,Lista_Ubigeo!$J:$K,2,0)," ")</f>
        <v xml:space="preserve"> </v>
      </c>
      <c r="FU42" s="12" t="str">
        <f>IFERROR(VLOOKUP(MID(FU$23,5,4)&amp;$A42,Lista_Ubigeo!$J:$K,2,0)," ")</f>
        <v xml:space="preserve"> </v>
      </c>
      <c r="FV42" s="12" t="str">
        <f>IFERROR(VLOOKUP(MID(FV$23,5,4)&amp;$A42,Lista_Ubigeo!$J:$K,2,0)," ")</f>
        <v xml:space="preserve"> </v>
      </c>
      <c r="FW42" s="12" t="str">
        <f>IFERROR(VLOOKUP(MID(FW$23,5,4)&amp;$A42,Lista_Ubigeo!$J:$K,2,0)," ")</f>
        <v xml:space="preserve"> </v>
      </c>
      <c r="FX42" s="12" t="str">
        <f>IFERROR(VLOOKUP(MID(FX$23,5,4)&amp;$A42,Lista_Ubigeo!$J:$K,2,0)," ")</f>
        <v xml:space="preserve"> </v>
      </c>
      <c r="FY42" s="12" t="str">
        <f>IFERROR(VLOOKUP(MID(FY$23,5,4)&amp;$A42,Lista_Ubigeo!$J:$K,2,0)," ")</f>
        <v xml:space="preserve"> </v>
      </c>
      <c r="FZ42" s="12" t="str">
        <f>IFERROR(VLOOKUP(MID(FZ$23,5,4)&amp;$A42,Lista_Ubigeo!$J:$K,2,0)," ")</f>
        <v xml:space="preserve"> </v>
      </c>
      <c r="GA42" s="12" t="str">
        <f>IFERROR(VLOOKUP(MID(GA$23,5,4)&amp;$A42,Lista_Ubigeo!$J:$K,2,0)," ")</f>
        <v xml:space="preserve"> </v>
      </c>
      <c r="GB42" s="12" t="str">
        <f>IFERROR(VLOOKUP(MID(GB$23,5,4)&amp;$A42,Lista_Ubigeo!$J:$K,2,0)," ")</f>
        <v xml:space="preserve"> </v>
      </c>
      <c r="GC42" s="12" t="str">
        <f>IFERROR(VLOOKUP(MID(GC$23,5,4)&amp;$A42,Lista_Ubigeo!$J:$K,2,0)," ")</f>
        <v xml:space="preserve"> </v>
      </c>
      <c r="GD42" s="12" t="str">
        <f>IFERROR(VLOOKUP(MID(GD$23,5,4)&amp;$A42,Lista_Ubigeo!$J:$K,2,0)," ")</f>
        <v xml:space="preserve"> </v>
      </c>
      <c r="GE42" s="12" t="str">
        <f>IFERROR(VLOOKUP(MID(GE$23,5,4)&amp;$A42,Lista_Ubigeo!$J:$K,2,0)," ")</f>
        <v xml:space="preserve"> </v>
      </c>
      <c r="GF42" s="12" t="str">
        <f>IFERROR(VLOOKUP(MID(GF$23,5,4)&amp;$A42,Lista_Ubigeo!$J:$K,2,0)," ")</f>
        <v xml:space="preserve"> </v>
      </c>
      <c r="GG42" s="12" t="str">
        <f>IFERROR(VLOOKUP(MID(GG$23,5,4)&amp;$A42,Lista_Ubigeo!$J:$K,2,0)," ")</f>
        <v xml:space="preserve"> </v>
      </c>
      <c r="GH42" s="12" t="str">
        <f>IFERROR(VLOOKUP(MID(GH$23,5,4)&amp;$A42,Lista_Ubigeo!$J:$K,2,0)," ")</f>
        <v xml:space="preserve"> </v>
      </c>
      <c r="GI42" s="12" t="str">
        <f>IFERROR(VLOOKUP(MID(GI$23,5,4)&amp;$A42,Lista_Ubigeo!$J:$K,2,0)," ")</f>
        <v xml:space="preserve"> </v>
      </c>
      <c r="GJ42" s="12" t="str">
        <f>IFERROR(VLOOKUP(MID(GJ$23,5,4)&amp;$A42,Lista_Ubigeo!$J:$K,2,0)," ")</f>
        <v xml:space="preserve"> </v>
      </c>
      <c r="GK42" s="12" t="str">
        <f>IFERROR(VLOOKUP(MID(GK$23,5,4)&amp;$A42,Lista_Ubigeo!$J:$K,2,0)," ")</f>
        <v xml:space="preserve"> </v>
      </c>
      <c r="GL42" s="12" t="str">
        <f>IFERROR(VLOOKUP(MID(GL$23,5,4)&amp;$A42,Lista_Ubigeo!$J:$K,2,0)," ")</f>
        <v xml:space="preserve"> </v>
      </c>
      <c r="GM42" s="12" t="str">
        <f>IFERROR(VLOOKUP(MID(GM$23,5,4)&amp;$A42,Lista_Ubigeo!$J:$K,2,0)," ")</f>
        <v xml:space="preserve"> </v>
      </c>
      <c r="GN42" s="12" t="str">
        <f>IFERROR(VLOOKUP(MID(GN$23,5,4)&amp;$A42,Lista_Ubigeo!$J:$K,2,0)," ")</f>
        <v xml:space="preserve"> </v>
      </c>
      <c r="GO42" s="12" t="str">
        <f>IFERROR(VLOOKUP(MID(GO$23,5,4)&amp;$A42,Lista_Ubigeo!$J:$K,2,0)," ")</f>
        <v xml:space="preserve"> </v>
      </c>
      <c r="GP42" s="12" t="str">
        <f>IFERROR(VLOOKUP(MID(GP$23,5,4)&amp;$A42,Lista_Ubigeo!$J:$K,2,0)," ")</f>
        <v xml:space="preserve"> </v>
      </c>
    </row>
    <row r="43" spans="1:198" x14ac:dyDescent="0.2">
      <c r="A43" s="11" t="s">
        <v>486</v>
      </c>
      <c r="B43" s="12" t="str">
        <f>IFERROR(VLOOKUP(MID(B$23,5,4)&amp;$A43,Lista_Ubigeo!$J:$K,2,0)," ")</f>
        <v>SOLOCO</v>
      </c>
      <c r="C43" s="12" t="str">
        <f>IFERROR(VLOOKUP(MID(C$23,5,4)&amp;$A43,Lista_Ubigeo!$J:$K,2,0)," ")</f>
        <v xml:space="preserve"> </v>
      </c>
      <c r="D43" s="12" t="str">
        <f>IFERROR(VLOOKUP(MID(D$23,5,4)&amp;$A43,Lista_Ubigeo!$J:$K,2,0)," ")</f>
        <v xml:space="preserve"> </v>
      </c>
      <c r="E43" s="12" t="str">
        <f>IFERROR(VLOOKUP(MID(E$23,5,4)&amp;$A43,Lista_Ubigeo!$J:$K,2,0)," ")</f>
        <v xml:space="preserve"> </v>
      </c>
      <c r="F43" s="12" t="str">
        <f>IFERROR(VLOOKUP(MID(F$23,5,4)&amp;$A43,Lista_Ubigeo!$J:$K,2,0)," ")</f>
        <v>SANTA CATALINA</v>
      </c>
      <c r="G43" s="12" t="str">
        <f>IFERROR(VLOOKUP(MID(G$23,5,4)&amp;$A43,Lista_Ubigeo!$J:$K,2,0)," ")</f>
        <v xml:space="preserve"> </v>
      </c>
      <c r="H43" s="12" t="str">
        <f>IFERROR(VLOOKUP(MID(H$23,5,4)&amp;$A43,Lista_Ubigeo!$J:$K,2,0)," ")</f>
        <v xml:space="preserve"> </v>
      </c>
      <c r="I43" s="12" t="str">
        <f>IFERROR(VLOOKUP(MID(I$23,5,4)&amp;$A43,Lista_Ubigeo!$J:$K,2,0)," ")</f>
        <v xml:space="preserve"> </v>
      </c>
      <c r="J43" s="12" t="str">
        <f>IFERROR(VLOOKUP(MID(J$23,5,4)&amp;$A43,Lista_Ubigeo!$J:$K,2,0)," ")</f>
        <v xml:space="preserve"> </v>
      </c>
      <c r="K43" s="12" t="str">
        <f>IFERROR(VLOOKUP(MID(K$23,5,4)&amp;$A43,Lista_Ubigeo!$J:$K,2,0)," ")</f>
        <v xml:space="preserve"> </v>
      </c>
      <c r="L43" s="12" t="str">
        <f>IFERROR(VLOOKUP(MID(L$23,5,4)&amp;$A43,Lista_Ubigeo!$J:$K,2,0)," ")</f>
        <v xml:space="preserve"> </v>
      </c>
      <c r="M43" s="12" t="str">
        <f>IFERROR(VLOOKUP(MID(M$23,5,4)&amp;$A43,Lista_Ubigeo!$J:$K,2,0)," ")</f>
        <v xml:space="preserve"> </v>
      </c>
      <c r="N43" s="12" t="str">
        <f>IFERROR(VLOOKUP(MID(N$23,5,4)&amp;$A43,Lista_Ubigeo!$J:$K,2,0)," ")</f>
        <v xml:space="preserve"> </v>
      </c>
      <c r="O43" s="12" t="str">
        <f>IFERROR(VLOOKUP(MID(O$23,5,4)&amp;$A43,Lista_Ubigeo!$J:$K,2,0)," ")</f>
        <v xml:space="preserve"> </v>
      </c>
      <c r="P43" s="12" t="str">
        <f>IFERROR(VLOOKUP(MID(P$23,5,4)&amp;$A43,Lista_Ubigeo!$J:$K,2,0)," ")</f>
        <v xml:space="preserve"> </v>
      </c>
      <c r="Q43" s="12" t="str">
        <f>IFERROR(VLOOKUP(MID(Q$23,5,4)&amp;$A43,Lista_Ubigeo!$J:$K,2,0)," ")</f>
        <v xml:space="preserve"> </v>
      </c>
      <c r="R43" s="12" t="str">
        <f>IFERROR(VLOOKUP(MID(R$23,5,4)&amp;$A43,Lista_Ubigeo!$J:$K,2,0)," ")</f>
        <v xml:space="preserve"> </v>
      </c>
      <c r="S43" s="12" t="str">
        <f>IFERROR(VLOOKUP(MID(S$23,5,4)&amp;$A43,Lista_Ubigeo!$J:$K,2,0)," ")</f>
        <v xml:space="preserve"> </v>
      </c>
      <c r="T43" s="12" t="str">
        <f>IFERROR(VLOOKUP(MID(T$23,5,4)&amp;$A43,Lista_Ubigeo!$J:$K,2,0)," ")</f>
        <v xml:space="preserve"> </v>
      </c>
      <c r="U43" s="12" t="str">
        <f>IFERROR(VLOOKUP(MID(U$23,5,4)&amp;$A43,Lista_Ubigeo!$J:$K,2,0)," ")</f>
        <v xml:space="preserve"> </v>
      </c>
      <c r="V43" s="12" t="str">
        <f>IFERROR(VLOOKUP(MID(V$23,5,4)&amp;$A43,Lista_Ubigeo!$J:$K,2,0)," ")</f>
        <v xml:space="preserve"> </v>
      </c>
      <c r="W43" s="12" t="str">
        <f>IFERROR(VLOOKUP(MID(W$23,5,4)&amp;$A43,Lista_Ubigeo!$J:$K,2,0)," ")</f>
        <v xml:space="preserve"> </v>
      </c>
      <c r="X43" s="12" t="str">
        <f>IFERROR(VLOOKUP(MID(X$23,5,4)&amp;$A43,Lista_Ubigeo!$J:$K,2,0)," ")</f>
        <v xml:space="preserve"> </v>
      </c>
      <c r="Y43" s="12" t="str">
        <f>IFERROR(VLOOKUP(MID(Y$23,5,4)&amp;$A43,Lista_Ubigeo!$J:$K,2,0)," ")</f>
        <v xml:space="preserve"> </v>
      </c>
      <c r="Z43" s="12" t="str">
        <f>IFERROR(VLOOKUP(MID(Z$23,5,4)&amp;$A43,Lista_Ubigeo!$J:$K,2,0)," ")</f>
        <v xml:space="preserve"> </v>
      </c>
      <c r="AA43" s="12" t="str">
        <f>IFERROR(VLOOKUP(MID(AA$23,5,4)&amp;$A43,Lista_Ubigeo!$J:$K,2,0)," ")</f>
        <v xml:space="preserve"> </v>
      </c>
      <c r="AB43" s="12" t="str">
        <f>IFERROR(VLOOKUP(MID(AB$23,5,4)&amp;$A43,Lista_Ubigeo!$J:$K,2,0)," ")</f>
        <v xml:space="preserve"> </v>
      </c>
      <c r="AC43" s="12" t="str">
        <f>IFERROR(VLOOKUP(MID(AC$23,5,4)&amp;$A43,Lista_Ubigeo!$J:$K,2,0)," ")</f>
        <v xml:space="preserve"> </v>
      </c>
      <c r="AD43" s="12" t="str">
        <f>IFERROR(VLOOKUP(MID(AD$23,5,4)&amp;$A43,Lista_Ubigeo!$J:$K,2,0)," ")</f>
        <v>JOSE MARIA ARGUEDAZ</v>
      </c>
      <c r="AE43" s="12" t="str">
        <f>IFERROR(VLOOKUP(MID(AE$23,5,4)&amp;$A43,Lista_Ubigeo!$J:$K,2,0)," ")</f>
        <v xml:space="preserve"> </v>
      </c>
      <c r="AF43" s="12" t="str">
        <f>IFERROR(VLOOKUP(MID(AF$23,5,4)&amp;$A43,Lista_Ubigeo!$J:$K,2,0)," ")</f>
        <v xml:space="preserve"> </v>
      </c>
      <c r="AG43" s="12" t="str">
        <f>IFERROR(VLOOKUP(MID(AG$23,5,4)&amp;$A43,Lista_Ubigeo!$J:$K,2,0)," ")</f>
        <v xml:space="preserve"> </v>
      </c>
      <c r="AH43" s="12" t="str">
        <f>IFERROR(VLOOKUP(MID(AH$23,5,4)&amp;$A43,Lista_Ubigeo!$J:$K,2,0)," ")</f>
        <v xml:space="preserve"> </v>
      </c>
      <c r="AI43" s="12" t="str">
        <f>IFERROR(VLOOKUP(MID(AI$23,5,4)&amp;$A43,Lista_Ubigeo!$J:$K,2,0)," ")</f>
        <v xml:space="preserve"> </v>
      </c>
      <c r="AJ43" s="12" t="str">
        <f>IFERROR(VLOOKUP(MID(AJ$23,5,4)&amp;$A43,Lista_Ubigeo!$J:$K,2,0)," ")</f>
        <v>SANTA ISABEL DE SIGUAS</v>
      </c>
      <c r="AK43" s="12" t="str">
        <f>IFERROR(VLOOKUP(MID(AK$23,5,4)&amp;$A43,Lista_Ubigeo!$J:$K,2,0)," ")</f>
        <v xml:space="preserve"> </v>
      </c>
      <c r="AL43" s="12" t="str">
        <f>IFERROR(VLOOKUP(MID(AL$23,5,4)&amp;$A43,Lista_Ubigeo!$J:$K,2,0)," ")</f>
        <v xml:space="preserve"> </v>
      </c>
      <c r="AM43" s="12" t="str">
        <f>IFERROR(VLOOKUP(MID(AM$23,5,4)&amp;$A43,Lista_Ubigeo!$J:$K,2,0)," ")</f>
        <v xml:space="preserve"> </v>
      </c>
      <c r="AN43" s="12" t="str">
        <f>IFERROR(VLOOKUP(MID(AN$23,5,4)&amp;$A43,Lista_Ubigeo!$J:$K,2,0)," ")</f>
        <v>MAJES</v>
      </c>
      <c r="AO43" s="12" t="str">
        <f>IFERROR(VLOOKUP(MID(AO$23,5,4)&amp;$A43,Lista_Ubigeo!$J:$K,2,0)," ")</f>
        <v xml:space="preserve"> </v>
      </c>
      <c r="AP43" s="12" t="str">
        <f>IFERROR(VLOOKUP(MID(AP$23,5,4)&amp;$A43,Lista_Ubigeo!$J:$K,2,0)," ")</f>
        <v xml:space="preserve"> </v>
      </c>
      <c r="AQ43" s="12" t="str">
        <f>IFERROR(VLOOKUP(MID(AQ$23,4,4)&amp;$A43,Lista_Ubigeo!$J:$K,2,0)," ")</f>
        <v xml:space="preserve"> </v>
      </c>
      <c r="AR43" s="12" t="str">
        <f>IFERROR(VLOOKUP(MID(AR$23,5,4)&amp;$A43,Lista_Ubigeo!$J:$K,2,0)," ")</f>
        <v xml:space="preserve"> </v>
      </c>
      <c r="AS43" s="12" t="str">
        <f>IFERROR(VLOOKUP(MID(AS$23,5,4)&amp;$A43,Lista_Ubigeo!$J:$K,2,0)," ")</f>
        <v xml:space="preserve"> </v>
      </c>
      <c r="AT43" s="12" t="str">
        <f>IFERROR(VLOOKUP(MID(AT$23,5,4)&amp;$A43,Lista_Ubigeo!$J:$K,2,0)," ")</f>
        <v xml:space="preserve"> </v>
      </c>
      <c r="AU43" s="12" t="str">
        <f>IFERROR(VLOOKUP(MID(AU$23,5,4)&amp;$A43,Lista_Ubigeo!$J:$K,2,0)," ")</f>
        <v xml:space="preserve"> </v>
      </c>
      <c r="AV43" s="12" t="str">
        <f>IFERROR(VLOOKUP(MID(AV$23,5,4)&amp;$A43,Lista_Ubigeo!$J:$K,2,0)," ")</f>
        <v xml:space="preserve"> </v>
      </c>
      <c r="AW43" s="12" t="str">
        <f>IFERROR(VLOOKUP(MID(AW$23,5,4)&amp;$A43,Lista_Ubigeo!$J:$K,2,0)," ")</f>
        <v>SANTA ANA DE HUAYCAHUACHO</v>
      </c>
      <c r="AX43" s="12" t="str">
        <f>IFERROR(VLOOKUP(MID(AX$23,5,4)&amp;$A43,Lista_Ubigeo!$J:$K,2,0)," ")</f>
        <v xml:space="preserve"> </v>
      </c>
      <c r="AY43" s="12" t="str">
        <f>IFERROR(VLOOKUP(MID(AY$23,5,4)&amp;$A43,Lista_Ubigeo!$J:$K,2,0)," ")</f>
        <v xml:space="preserve"> </v>
      </c>
      <c r="AZ43" s="12" t="str">
        <f>IFERROR(VLOOKUP(MID(AZ$23,5,4)&amp;$A43,Lista_Ubigeo!$J:$K,2,0)," ")</f>
        <v xml:space="preserve"> </v>
      </c>
      <c r="BA43" s="12" t="str">
        <f>IFERROR(VLOOKUP(MID(BA$23,5,4)&amp;$A43,Lista_Ubigeo!$J:$K,2,0)," ")</f>
        <v xml:space="preserve"> </v>
      </c>
      <c r="BB43" s="12" t="str">
        <f>IFERROR(VLOOKUP(MID(BB$23,5,4)&amp;$A43,Lista_Ubigeo!$J:$K,2,0)," ")</f>
        <v xml:space="preserve"> </v>
      </c>
      <c r="BC43" s="12" t="str">
        <f>IFERROR(VLOOKUP(MID(BC$23,5,4)&amp;$A43,Lista_Ubigeo!$J:$K,2,0)," ")</f>
        <v xml:space="preserve"> </v>
      </c>
      <c r="BD43" s="12" t="str">
        <f>IFERROR(VLOOKUP(MID(BD$23,5,4)&amp;$A43,Lista_Ubigeo!$J:$K,2,0)," ")</f>
        <v xml:space="preserve"> </v>
      </c>
      <c r="BE43" s="12" t="str">
        <f>IFERROR(VLOOKUP(MID(BE$23,5,4)&amp;$A43,Lista_Ubigeo!$J:$K,2,0)," ")</f>
        <v xml:space="preserve"> </v>
      </c>
      <c r="BF43" s="12" t="str">
        <f>IFERROR(VLOOKUP(MID(BF$23,5,4)&amp;$A43,Lista_Ubigeo!$J:$K,2,0)," ")</f>
        <v xml:space="preserve"> </v>
      </c>
      <c r="BG43" s="12" t="str">
        <f>IFERROR(VLOOKUP(MID(BG$23,5,4)&amp;$A43,Lista_Ubigeo!$J:$K,2,0)," ")</f>
        <v xml:space="preserve"> </v>
      </c>
      <c r="BH43" s="12" t="str">
        <f>IFERROR(VLOOKUP(MID(BH$23,5,4)&amp;$A43,Lista_Ubigeo!$J:$K,2,0)," ")</f>
        <v xml:space="preserve"> </v>
      </c>
      <c r="BI43" s="12" t="str">
        <f>IFERROR(VLOOKUP(MID(BI$23,5,4)&amp;$A43,Lista_Ubigeo!$J:$K,2,0)," ")</f>
        <v xml:space="preserve"> </v>
      </c>
      <c r="BJ43" s="12" t="str">
        <f>IFERROR(VLOOKUP(MID(BJ$23,5,4)&amp;$A43,Lista_Ubigeo!$J:$K,2,0)," ")</f>
        <v xml:space="preserve"> </v>
      </c>
      <c r="BK43" s="12" t="str">
        <f>IFERROR(VLOOKUP(MID(BK$23,5,4)&amp;$A43,Lista_Ubigeo!$J:$K,2,0)," ")</f>
        <v xml:space="preserve"> </v>
      </c>
      <c r="BL43" s="12" t="str">
        <f>IFERROR(VLOOKUP(MID(BL$23,5,4)&amp;$A43,Lista_Ubigeo!$J:$K,2,0)," ")</f>
        <v xml:space="preserve"> </v>
      </c>
      <c r="BM43" s="12" t="str">
        <f>IFERROR(VLOOKUP(MID(BM$23,5,4)&amp;$A43,Lista_Ubigeo!$J:$K,2,0)," ")</f>
        <v xml:space="preserve"> </v>
      </c>
      <c r="BN43" s="12" t="str">
        <f>IFERROR(VLOOKUP(MID(BN$23,5,4)&amp;$A43,Lista_Ubigeo!$J:$K,2,0)," ")</f>
        <v xml:space="preserve"> </v>
      </c>
      <c r="BO43" s="12" t="str">
        <f>IFERROR(VLOOKUP(MID(BO$23,5,4)&amp;$A43,Lista_Ubigeo!$J:$K,2,0)," ")</f>
        <v xml:space="preserve"> </v>
      </c>
      <c r="BP43" s="12" t="str">
        <f>IFERROR(VLOOKUP(MID(BP$23,5,4)&amp;$A43,Lista_Ubigeo!$J:$K,2,0)," ")</f>
        <v xml:space="preserve"> </v>
      </c>
      <c r="BQ43" s="12" t="str">
        <f>IFERROR(VLOOKUP(MID(BQ$23,5,4)&amp;$A43,Lista_Ubigeo!$J:$K,2,0)," ")</f>
        <v xml:space="preserve"> </v>
      </c>
      <c r="BR43" s="12" t="str">
        <f>IFERROR(VLOOKUP(MID(BR$23,5,4)&amp;$A43,Lista_Ubigeo!$J:$K,2,0)," ")</f>
        <v xml:space="preserve"> </v>
      </c>
      <c r="BS43" s="12" t="str">
        <f>IFERROR(VLOOKUP(MID(BS$23,5,4)&amp;$A43,Lista_Ubigeo!$J:$K,2,0)," ")</f>
        <v xml:space="preserve"> </v>
      </c>
      <c r="BT43" s="12" t="str">
        <f>IFERROR(VLOOKUP(MID(BT$23,5,4)&amp;$A43,Lista_Ubigeo!$J:$K,2,0)," ")</f>
        <v xml:space="preserve"> </v>
      </c>
      <c r="BU43" s="12" t="str">
        <f>IFERROR(VLOOKUP(MID(BU$23,5,4)&amp;$A43,Lista_Ubigeo!$J:$K,2,0)," ")</f>
        <v xml:space="preserve"> </v>
      </c>
      <c r="BV43" s="12" t="str">
        <f>IFERROR(VLOOKUP(MID(BV$23,5,4)&amp;$A43,Lista_Ubigeo!$J:$K,2,0)," ")</f>
        <v xml:space="preserve"> </v>
      </c>
      <c r="BW43" s="12" t="str">
        <f>IFERROR(VLOOKUP(MID(BW$23,5,4)&amp;$A43,Lista_Ubigeo!$J:$K,2,0)," ")</f>
        <v xml:space="preserve"> </v>
      </c>
      <c r="BX43" s="12" t="str">
        <f>IFERROR(VLOOKUP(MID(BX$23,5,4)&amp;$A43,Lista_Ubigeo!$J:$K,2,0)," ")</f>
        <v xml:space="preserve"> </v>
      </c>
      <c r="BY43" s="12" t="str">
        <f>IFERROR(VLOOKUP(MID(BY$23,4,4)&amp;$A43,Lista_Ubigeo!$J:$K,2,0)," ")</f>
        <v xml:space="preserve"> </v>
      </c>
      <c r="BZ43" s="12" t="str">
        <f>IFERROR(VLOOKUP(MID(BZ$23,5,4)&amp;$A43,Lista_Ubigeo!$J:$K,2,0)," ")</f>
        <v xml:space="preserve"> </v>
      </c>
      <c r="CA43" s="12" t="str">
        <f>IFERROR(VLOOKUP(MID(CA$23,5,4)&amp;$A43,Lista_Ubigeo!$J:$K,2,0)," ")</f>
        <v xml:space="preserve"> </v>
      </c>
      <c r="CB43" s="12" t="str">
        <f>IFERROR(VLOOKUP(MID(CB$23,5,4)&amp;$A43,Lista_Ubigeo!$J:$K,2,0)," ")</f>
        <v xml:space="preserve"> </v>
      </c>
      <c r="CC43" s="12" t="str">
        <f>IFERROR(VLOOKUP(MID(CC$23,5,4)&amp;$A43,Lista_Ubigeo!$J:$K,2,0)," ")</f>
        <v xml:space="preserve"> </v>
      </c>
      <c r="CD43" s="12" t="str">
        <f>IFERROR(VLOOKUP(MID(CD$23,5,4)&amp;$A43,Lista_Ubigeo!$J:$K,2,0)," ")</f>
        <v xml:space="preserve"> </v>
      </c>
      <c r="CE43" s="12" t="str">
        <f>IFERROR(VLOOKUP(MID(CE$23,5,4)&amp;$A43,Lista_Ubigeo!$J:$K,2,0)," ")</f>
        <v xml:space="preserve"> </v>
      </c>
      <c r="CF43" s="12" t="str">
        <f>IFERROR(VLOOKUP(MID(CF$23,5,4)&amp;$A43,Lista_Ubigeo!$J:$K,2,0)," ")</f>
        <v xml:space="preserve"> </v>
      </c>
      <c r="CG43" s="12" t="str">
        <f>IFERROR(VLOOKUP(MID(CG$23,5,4)&amp;$A43,Lista_Ubigeo!$J:$K,2,0)," ")</f>
        <v xml:space="preserve"> </v>
      </c>
      <c r="CH43" s="12" t="str">
        <f>IFERROR(VLOOKUP(MID(CH$23,5,4)&amp;$A43,Lista_Ubigeo!$J:$K,2,0)," ")</f>
        <v xml:space="preserve"> </v>
      </c>
      <c r="CI43" s="12" t="str">
        <f>IFERROR(VLOOKUP(MID(CI$23,5,4)&amp;$A43,Lista_Ubigeo!$J:$K,2,0)," ")</f>
        <v xml:space="preserve"> </v>
      </c>
      <c r="CJ43" s="12" t="str">
        <f>IFERROR(VLOOKUP(MID(CJ$23,5,4)&amp;$A43,Lista_Ubigeo!$J:$K,2,0)," ")</f>
        <v>ANDAYMARCA</v>
      </c>
      <c r="CK43" s="12" t="str">
        <f>IFERROR(VLOOKUP(MID(CK$23,5,4)&amp;$A43,Lista_Ubigeo!$J:$K,2,0)," ")</f>
        <v xml:space="preserve"> </v>
      </c>
      <c r="CL43" s="12" t="str">
        <f>IFERROR(VLOOKUP(MID(CL$23,5,4)&amp;$A43,Lista_Ubigeo!$J:$K,2,0)," ")</f>
        <v xml:space="preserve"> </v>
      </c>
      <c r="CM43" s="12" t="str">
        <f>IFERROR(VLOOKUP(MID(CM$23,5,4)&amp;$A54,Lista_Ubigeo!$J:$K,2,0)," ")</f>
        <v xml:space="preserve"> </v>
      </c>
      <c r="CN43" s="12" t="str">
        <f>IFERROR(VLOOKUP(MID(CN$23,5,4)&amp;$A43,Lista_Ubigeo!$J:$K,2,0)," ")</f>
        <v xml:space="preserve"> </v>
      </c>
      <c r="CO43" s="12" t="str">
        <f>IFERROR(VLOOKUP(MID(CO$23,5,4)&amp;$A43,Lista_Ubigeo!$J:$K,2,0)," ")</f>
        <v xml:space="preserve"> </v>
      </c>
      <c r="CP43" s="12" t="str">
        <f>IFERROR(VLOOKUP(MID(CP$23,5,4)&amp;$A43,Lista_Ubigeo!$J:$K,2,0)," ")</f>
        <v xml:space="preserve"> </v>
      </c>
      <c r="CQ43" s="12" t="str">
        <f>IFERROR(VLOOKUP(MID(CQ$23,5,4)&amp;$A43,Lista_Ubigeo!$J:$K,2,0)," ")</f>
        <v xml:space="preserve"> </v>
      </c>
      <c r="CR43" s="12" t="str">
        <f>IFERROR(VLOOKUP(MID(CR$23,5,4)&amp;$A43,Lista_Ubigeo!$J:$K,2,0)," ")</f>
        <v xml:space="preserve"> </v>
      </c>
      <c r="CS43" s="12" t="str">
        <f>IFERROR(VLOOKUP(MID(CS$23,5,4)&amp;$A43,Lista_Ubigeo!$J:$K,2,0)," ")</f>
        <v xml:space="preserve"> </v>
      </c>
      <c r="CT43" s="12" t="str">
        <f>IFERROR(VLOOKUP(MID(CT$23,5,4)&amp;$A43,Lista_Ubigeo!$J:$K,2,0)," ")</f>
        <v xml:space="preserve"> </v>
      </c>
      <c r="CU43" s="12" t="str">
        <f>IFERROR(VLOOKUP(MID(CU$23,5,4)&amp;$A43,Lista_Ubigeo!$J:$K,2,0)," ")</f>
        <v xml:space="preserve"> </v>
      </c>
      <c r="CV43" s="12" t="str">
        <f>IFERROR(VLOOKUP(MID(CV$23,5,4)&amp;$A43,Lista_Ubigeo!$J:$K,2,0)," ")</f>
        <v xml:space="preserve"> </v>
      </c>
      <c r="CW43" s="12" t="str">
        <f>IFERROR(VLOOKUP(MID(CW$23,5,4)&amp;$A43,Lista_Ubigeo!$J:$K,2,0)," ")</f>
        <v xml:space="preserve"> </v>
      </c>
      <c r="CX43" s="12" t="str">
        <f>IFERROR(VLOOKUP(MID(CX$23,5,4)&amp;$A43,Lista_Ubigeo!$J:$K,2,0)," ")</f>
        <v xml:space="preserve"> </v>
      </c>
      <c r="CY43" s="12" t="str">
        <f>IFERROR(VLOOKUP(MID(CY$23,5,4)&amp;$A43,Lista_Ubigeo!$J:$K,2,0)," ")</f>
        <v xml:space="preserve"> </v>
      </c>
      <c r="CZ43" s="12" t="str">
        <f>IFERROR(VLOOKUP(MID(CZ$23,5,4)&amp;$A43,Lista_Ubigeo!$J:$K,2,0)," ")</f>
        <v xml:space="preserve"> </v>
      </c>
      <c r="DA43" s="12" t="str">
        <f>IFERROR(VLOOKUP(MID(DA$23,5,4)&amp;$A43,Lista_Ubigeo!$J:$K,2,0)," ")</f>
        <v>HUASICANCHA</v>
      </c>
      <c r="DB43" s="12" t="str">
        <f>IFERROR(VLOOKUP(MID(DB$23,5,4)&amp;$A43,Lista_Ubigeo!$J:$K,2,0)," ")</f>
        <v xml:space="preserve"> </v>
      </c>
      <c r="DC43" s="12" t="str">
        <f>IFERROR(VLOOKUP(MID(DC$23,5,4)&amp;$A43,Lista_Ubigeo!$J:$K,2,0)," ")</f>
        <v xml:space="preserve"> </v>
      </c>
      <c r="DD43" s="12" t="str">
        <f>IFERROR(VLOOKUP(MID(DD$23,5,4)&amp;$A43,Lista_Ubigeo!$J:$K,2,0)," ")</f>
        <v>MUQUI</v>
      </c>
      <c r="DE43" s="12" t="str">
        <f>IFERROR(VLOOKUP(MID(DE$23,5,4)&amp;$A43,Lista_Ubigeo!$J:$K,2,0)," ")</f>
        <v xml:space="preserve"> </v>
      </c>
      <c r="DF43" s="12" t="str">
        <f>IFERROR(VLOOKUP(MID(DF$23,5,4)&amp;$A43,Lista_Ubigeo!$J:$K,2,0)," ")</f>
        <v xml:space="preserve"> </v>
      </c>
      <c r="DG43" s="12" t="str">
        <f>IFERROR(VLOOKUP(MID(DG$23,5,4)&amp;$A43,Lista_Ubigeo!$J:$K,2,0)," ")</f>
        <v xml:space="preserve"> </v>
      </c>
      <c r="DH43" s="12" t="str">
        <f>IFERROR(VLOOKUP(MID(DH$23,5,4)&amp;$A43,Lista_Ubigeo!$J:$K,2,0)," ")</f>
        <v xml:space="preserve"> </v>
      </c>
      <c r="DI43" s="12" t="str">
        <f>IFERROR(VLOOKUP(MID(DI$23,5,4)&amp;$A43,Lista_Ubigeo!$J:$K,2,0)," ")</f>
        <v xml:space="preserve"> </v>
      </c>
      <c r="DJ43" s="12" t="str">
        <f>IFERROR(VLOOKUP(MID(DJ$23,5,4)&amp;$A43,Lista_Ubigeo!$J:$K,2,0)," ")</f>
        <v xml:space="preserve"> </v>
      </c>
      <c r="DK43" s="12" t="str">
        <f>IFERROR(VLOOKUP(MID(DK$23,5,4)&amp;$A43,Lista_Ubigeo!$J:$K,2,0)," ")</f>
        <v xml:space="preserve"> </v>
      </c>
      <c r="DL43" s="12" t="str">
        <f>IFERROR(VLOOKUP(MID(DL$23,5,4)&amp;$A43,Lista_Ubigeo!$J:$K,2,0)," ")</f>
        <v xml:space="preserve"> </v>
      </c>
      <c r="DM43" s="12" t="str">
        <f>IFERROR(VLOOKUP(MID(DM$23,5,4)&amp;$A43,Lista_Ubigeo!$J:$K,2,0)," ")</f>
        <v xml:space="preserve"> </v>
      </c>
      <c r="DN43" s="12" t="str">
        <f>IFERROR(VLOOKUP(MID(DN$23,5,4)&amp;$A43,Lista_Ubigeo!$J:$K,2,0)," ")</f>
        <v xml:space="preserve"> </v>
      </c>
      <c r="DO43" s="12" t="str">
        <f>IFERROR(VLOOKUP(MID(DO$23,5,4)&amp;$A44,Lista_Ubigeo!$J:$K,2,0)," ")</f>
        <v xml:space="preserve"> </v>
      </c>
      <c r="DP43" s="12" t="str">
        <f>IFERROR(VLOOKUP(MID(DP$23,5,4)&amp;$A43,Lista_Ubigeo!$J:$K,2,0)," ")</f>
        <v xml:space="preserve"> </v>
      </c>
      <c r="DQ43" s="12" t="str">
        <f>IFERROR(VLOOKUP(MID(DQ$23,5,4)&amp;$A43,Lista_Ubigeo!$J:$K,2,0)," ")</f>
        <v xml:space="preserve"> </v>
      </c>
      <c r="DR43" s="12" t="str">
        <f>IFERROR(VLOOKUP(MID(DR$23,5,4)&amp;$A43,Lista_Ubigeo!$J:$K,2,0)," ")</f>
        <v xml:space="preserve"> </v>
      </c>
      <c r="DS43" s="12" t="str">
        <f>IFERROR(VLOOKUP(MID(DS$23,5,4)&amp;$A43,Lista_Ubigeo!$J:$K,2,0)," ")</f>
        <v xml:space="preserve"> </v>
      </c>
      <c r="DV43" s="12" t="str">
        <f>IFERROR(VLOOKUP(MID(DV$23,5,4)&amp;$A43,Lista_Ubigeo!$J:$K,2,0)," ")</f>
        <v>TUMAN</v>
      </c>
      <c r="DW43" s="12" t="str">
        <f>IFERROR(VLOOKUP(MID(DW$23,5,4)&amp;$A43,Lista_Ubigeo!$J:$K,2,0)," ")</f>
        <v xml:space="preserve"> </v>
      </c>
      <c r="DX43" s="12" t="str">
        <f>IFERROR(VLOOKUP(MID(DX$23,5,4)&amp;$A43,Lista_Ubigeo!$J:$K,2,0)," ")</f>
        <v xml:space="preserve"> </v>
      </c>
      <c r="DY43" s="12" t="str">
        <f>IFERROR(VLOOKUP(MID(DY$23,5,4)&amp;$A43,Lista_Ubigeo!$J:$K,2,0)," ")</f>
        <v>MAGDALENA DEL MAR</v>
      </c>
      <c r="DZ43" s="12" t="str">
        <f>IFERROR(VLOOKUP(MID(DZ$23,5,4)&amp;$A43,Lista_Ubigeo!$J:$K,2,0)," ")</f>
        <v xml:space="preserve"> </v>
      </c>
      <c r="EA43" s="12" t="str">
        <f>IFERROR(VLOOKUP(MID(EA$23,5,4)&amp;$A43,Lista_Ubigeo!$J:$K,2,0)," ")</f>
        <v xml:space="preserve"> </v>
      </c>
      <c r="EB43" s="12" t="str">
        <f>IFERROR(VLOOKUP(MID(EB$23,5,4)&amp;$A43,Lista_Ubigeo!$J:$K,2,0)," ")</f>
        <v xml:space="preserve"> </v>
      </c>
      <c r="EC43" s="12" t="str">
        <f>IFERROR(VLOOKUP(MID(EC$23,5,4)&amp;$A43,Lista_Ubigeo!$J:$K,2,0)," ")</f>
        <v xml:space="preserve"> </v>
      </c>
      <c r="ED43" s="12" t="str">
        <f>IFERROR(VLOOKUP(MID(ED$23,5,4)&amp;$A43,Lista_Ubigeo!$J:$K,2,0)," ")</f>
        <v xml:space="preserve"> </v>
      </c>
      <c r="EE43" s="12" t="str">
        <f>IFERROR(VLOOKUP(MID(EE$23,5,4)&amp;$A43,Lista_Ubigeo!$J:$K,2,0)," ")</f>
        <v>SAN JUAN DE TANTARANCHE</v>
      </c>
      <c r="EF43" s="12" t="str">
        <f>IFERROR(VLOOKUP(MID(EF$23,5,4)&amp;$A43,Lista_Ubigeo!$J:$K,2,0)," ")</f>
        <v xml:space="preserve"> </v>
      </c>
      <c r="EG43" s="12" t="str">
        <f>IFERROR(VLOOKUP(MID(EG$23,5,4)&amp;$A43,Lista_Ubigeo!$J:$K,2,0)," ")</f>
        <v xml:space="preserve"> </v>
      </c>
      <c r="EH43" s="12" t="str">
        <f>IFERROR(VLOOKUP(MID(EH$23,5,4)&amp;$A43,Lista_Ubigeo!$J:$K,2,0)," ")</f>
        <v>MADEAN</v>
      </c>
      <c r="EI43" s="12" t="str">
        <f>IFERROR(VLOOKUP(MID(EI$23,5,4)&amp;$A43,Lista_Ubigeo!$J:$K,2,0)," ")</f>
        <v xml:space="preserve"> </v>
      </c>
      <c r="EJ43" s="12" t="str">
        <f>IFERROR(VLOOKUP(MID(EJ$23,5,4)&amp;$A48,Lista_Ubigeo!$J:$K,2,0)," ")</f>
        <v xml:space="preserve"> </v>
      </c>
      <c r="EK43" s="12" t="str">
        <f>IFERROR(VLOOKUP(MID(EK$23,5,4)&amp;$A43,Lista_Ubigeo!$J:$K,2,0)," ")</f>
        <v xml:space="preserve"> </v>
      </c>
      <c r="EL43" s="12" t="str">
        <f>IFERROR(VLOOKUP(MID(EL$23,5,4)&amp;$A43,Lista_Ubigeo!$J:$K,2,0)," ")</f>
        <v xml:space="preserve"> </v>
      </c>
      <c r="EM43" s="12" t="str">
        <f>IFERROR(VLOOKUP(MID(EM$23,5,4)&amp;$A43,Lista_Ubigeo!$J:$K,2,0)," ")</f>
        <v xml:space="preserve"> </v>
      </c>
      <c r="EN43" s="12" t="str">
        <f>IFERROR(VLOOKUP(MID(EN$23,5,4)&amp;$A43,Lista_Ubigeo!$J:$K,2,0)," ")</f>
        <v xml:space="preserve"> </v>
      </c>
      <c r="EO43" s="12" t="str">
        <f>IFERROR(VLOOKUP(MID(EO$23,5,4)&amp;$A43,Lista_Ubigeo!$J:$K,2,0)," ")</f>
        <v xml:space="preserve"> </v>
      </c>
      <c r="EP43" s="12" t="str">
        <f>IFERROR(VLOOKUP(MID(EP$23,5,4)&amp;$A43,Lista_Ubigeo!$J:$K,2,0)," ")</f>
        <v xml:space="preserve"> </v>
      </c>
      <c r="EQ43" s="12" t="str">
        <f>IFERROR(VLOOKUP(MID(EQ$23,5,4)&amp;$A43,Lista_Ubigeo!$J:$K,2,0)," ")</f>
        <v xml:space="preserve"> </v>
      </c>
      <c r="ER43" s="12" t="str">
        <f>IFERROR(VLOOKUP(MID(ER$23,5,4)&amp;$A43,Lista_Ubigeo!$J:$K,2,0)," ")</f>
        <v xml:space="preserve"> </v>
      </c>
      <c r="ES43" s="12" t="str">
        <f>IFERROR(VLOOKUP(MID(ES$23,5,4)&amp;$A43,Lista_Ubigeo!$J:$K,2,0)," ")</f>
        <v xml:space="preserve"> </v>
      </c>
      <c r="ET43" s="12" t="str">
        <f>IFERROR(VLOOKUP(MID(ET$23,5,4)&amp;$A43,Lista_Ubigeo!$J:$K,2,0)," ")</f>
        <v xml:space="preserve"> </v>
      </c>
      <c r="EU43" s="12" t="str">
        <f>IFERROR(VLOOKUP(MID(EU$23,5,4)&amp;$A43,Lista_Ubigeo!$J:$K,2,0)," ")</f>
        <v xml:space="preserve"> </v>
      </c>
      <c r="EV43" s="12" t="str">
        <f>IFERROR(VLOOKUP(MID(EV$23,5,4)&amp;$A43,Lista_Ubigeo!$J:$K,2,0)," ")</f>
        <v xml:space="preserve"> </v>
      </c>
      <c r="EW43" s="12" t="str">
        <f>IFERROR(VLOOKUP(MID(EW$23,5,4)&amp;$A43,Lista_Ubigeo!$J:$K,2,0)," ")</f>
        <v xml:space="preserve"> </v>
      </c>
      <c r="EX43" s="12" t="str">
        <f>IFERROR(VLOOKUP(MID(EX$23,5,4)&amp;$A43,Lista_Ubigeo!$J:$K,2,0)," ")</f>
        <v xml:space="preserve"> </v>
      </c>
      <c r="EY43" s="12" t="str">
        <f>IFERROR(VLOOKUP(MID(EY$23,5,4)&amp;$A43,Lista_Ubigeo!$J:$K,2,0)," ")</f>
        <v xml:space="preserve"> </v>
      </c>
      <c r="EZ43" s="12" t="str">
        <f>IFERROR(VLOOKUP(MID(EZ$23,5,4)&amp;$A46,Lista_Ubigeo!$J:$K,2,0)," ")</f>
        <v xml:space="preserve"> </v>
      </c>
      <c r="FA43" s="12" t="str">
        <f>IFERROR(VLOOKUP(MID(FA$23,5,4)&amp;$A43,Lista_Ubigeo!$J:$K,2,0)," ")</f>
        <v xml:space="preserve"> </v>
      </c>
      <c r="FB43" s="12" t="str">
        <f>IFERROR(VLOOKUP(MID(FB$23,5,4)&amp;$A43,Lista_Ubigeo!$J:$K,2,0)," ")</f>
        <v xml:space="preserve"> </v>
      </c>
      <c r="FC43" s="12" t="str">
        <f>IFERROR(VLOOKUP(MID(FC$23,5,4)&amp;$A43,Lista_Ubigeo!$J:$K,2,0)," ")</f>
        <v xml:space="preserve"> </v>
      </c>
      <c r="FD43" s="12" t="str">
        <f>IFERROR(VLOOKUP(MID(FD$23,5,4)&amp;$A43,Lista_Ubigeo!$J:$K,2,0)," ")</f>
        <v xml:space="preserve"> </v>
      </c>
      <c r="FE43" s="12" t="str">
        <f>IFERROR(VLOOKUP(MID(FE$23,5,4)&amp;$A43,Lista_Ubigeo!$J:$K,2,0)," ")</f>
        <v xml:space="preserve"> </v>
      </c>
      <c r="FF43" s="12" t="str">
        <f>IFERROR(VLOOKUP(MID(FF$23,5,4)&amp;$A43,Lista_Ubigeo!$J:$K,2,0)," ")</f>
        <v xml:space="preserve"> </v>
      </c>
      <c r="FG43" s="12" t="str">
        <f>IFERROR(VLOOKUP(MID(FG$23,5,4)&amp;$A43,Lista_Ubigeo!$J:$K,2,0)," ")</f>
        <v xml:space="preserve"> </v>
      </c>
      <c r="FH43" s="12" t="str">
        <f>IFERROR(VLOOKUP(MID(FH$23,5,4)&amp;$A43,Lista_Ubigeo!$J:$K,2,0)," ")</f>
        <v xml:space="preserve"> </v>
      </c>
      <c r="FI43" s="12" t="str">
        <f>IFERROR(VLOOKUP(MID(FI$23,5,4)&amp;$A43,Lista_Ubigeo!$J:$K,2,0)," ")</f>
        <v xml:space="preserve"> </v>
      </c>
      <c r="FJ43" s="12" t="str">
        <f>IFERROR(VLOOKUP(MID(FJ$23,5,4)&amp;$A43,Lista_Ubigeo!$J:$K,2,0)," ")</f>
        <v xml:space="preserve"> </v>
      </c>
      <c r="FK43" s="12" t="str">
        <f>IFERROR(VLOOKUP(MID(FK$23,5,4)&amp;$A43,Lista_Ubigeo!$J:$K,2,0)," ")</f>
        <v xml:space="preserve"> </v>
      </c>
      <c r="FL43" s="12" t="str">
        <f>IFERROR(VLOOKUP(MID(FL$23,5,4)&amp;$A43,Lista_Ubigeo!$J:$K,2,0)," ")</f>
        <v xml:space="preserve"> </v>
      </c>
      <c r="FM43" s="12" t="str">
        <f>IFERROR(VLOOKUP(MID(FM$23,5,4)&amp;$A43,Lista_Ubigeo!$J:$K,2,0)," ")</f>
        <v xml:space="preserve"> </v>
      </c>
      <c r="FN43" s="12" t="str">
        <f>IFERROR(VLOOKUP(MID(FN$23,5,4)&amp;$A43,Lista_Ubigeo!$J:$K,2,0)," ")</f>
        <v xml:space="preserve"> </v>
      </c>
      <c r="FO43" s="12" t="str">
        <f>IFERROR(VLOOKUP(MID(FO$23,5,4)&amp;$A43,Lista_Ubigeo!$J:$K,2,0)," ")</f>
        <v xml:space="preserve"> </v>
      </c>
      <c r="FP43" s="12" t="str">
        <f>IFERROR(VLOOKUP(MID(FP$23,5,4)&amp;$A43,Lista_Ubigeo!$J:$K,2,0)," ")</f>
        <v xml:space="preserve"> </v>
      </c>
      <c r="FQ43" s="12" t="str">
        <f>IFERROR(VLOOKUP(MID(FQ$23,5,4)&amp;$A43,Lista_Ubigeo!$J:$K,2,0)," ")</f>
        <v xml:space="preserve"> </v>
      </c>
      <c r="FR43" s="12" t="str">
        <f>IFERROR(VLOOKUP(MID(FR$23,5,4)&amp;$A43,Lista_Ubigeo!$J:$K,2,0)," ")</f>
        <v xml:space="preserve"> </v>
      </c>
      <c r="FS43" s="12" t="str">
        <f>IFERROR(VLOOKUP(MID(FS$23,5,4)&amp;$A43,Lista_Ubigeo!$J:$K,2,0)," ")</f>
        <v xml:space="preserve"> </v>
      </c>
      <c r="FT43" s="12" t="str">
        <f>IFERROR(VLOOKUP(MID(FT$23,5,4)&amp;$A43,Lista_Ubigeo!$J:$K,2,0)," ")</f>
        <v xml:space="preserve"> </v>
      </c>
      <c r="FU43" s="12" t="str">
        <f>IFERROR(VLOOKUP(MID(FU$23,5,4)&amp;$A43,Lista_Ubigeo!$J:$K,2,0)," ")</f>
        <v xml:space="preserve"> </v>
      </c>
      <c r="FV43" s="12" t="str">
        <f>IFERROR(VLOOKUP(MID(FV$23,5,4)&amp;$A43,Lista_Ubigeo!$J:$K,2,0)," ")</f>
        <v xml:space="preserve"> </v>
      </c>
      <c r="FW43" s="12" t="str">
        <f>IFERROR(VLOOKUP(MID(FW$23,5,4)&amp;$A43,Lista_Ubigeo!$J:$K,2,0)," ")</f>
        <v xml:space="preserve"> </v>
      </c>
      <c r="FX43" s="12" t="str">
        <f>IFERROR(VLOOKUP(MID(FX$23,5,4)&amp;$A43,Lista_Ubigeo!$J:$K,2,0)," ")</f>
        <v xml:space="preserve"> </v>
      </c>
      <c r="FY43" s="12" t="str">
        <f>IFERROR(VLOOKUP(MID(FY$23,5,4)&amp;$A43,Lista_Ubigeo!$J:$K,2,0)," ")</f>
        <v xml:space="preserve"> </v>
      </c>
      <c r="FZ43" s="12" t="str">
        <f>IFERROR(VLOOKUP(MID(FZ$23,5,4)&amp;$A43,Lista_Ubigeo!$J:$K,2,0)," ")</f>
        <v xml:space="preserve"> </v>
      </c>
      <c r="GA43" s="12" t="str">
        <f>IFERROR(VLOOKUP(MID(GA$23,5,4)&amp;$A43,Lista_Ubigeo!$J:$K,2,0)," ")</f>
        <v xml:space="preserve"> </v>
      </c>
      <c r="GB43" s="12" t="str">
        <f>IFERROR(VLOOKUP(MID(GB$23,5,4)&amp;$A43,Lista_Ubigeo!$J:$K,2,0)," ")</f>
        <v xml:space="preserve"> </v>
      </c>
      <c r="GC43" s="12" t="str">
        <f>IFERROR(VLOOKUP(MID(GC$23,5,4)&amp;$A43,Lista_Ubigeo!$J:$K,2,0)," ")</f>
        <v xml:space="preserve"> </v>
      </c>
      <c r="GD43" s="12" t="str">
        <f>IFERROR(VLOOKUP(MID(GD$23,5,4)&amp;$A43,Lista_Ubigeo!$J:$K,2,0)," ")</f>
        <v xml:space="preserve"> </v>
      </c>
      <c r="GE43" s="12" t="str">
        <f>IFERROR(VLOOKUP(MID(GE$23,5,4)&amp;$A43,Lista_Ubigeo!$J:$K,2,0)," ")</f>
        <v xml:space="preserve"> </v>
      </c>
      <c r="GF43" s="12" t="str">
        <f>IFERROR(VLOOKUP(MID(GF$23,5,4)&amp;$A43,Lista_Ubigeo!$J:$K,2,0)," ")</f>
        <v xml:space="preserve"> </v>
      </c>
      <c r="GG43" s="12" t="str">
        <f>IFERROR(VLOOKUP(MID(GG$23,5,4)&amp;$A43,Lista_Ubigeo!$J:$K,2,0)," ")</f>
        <v xml:space="preserve"> </v>
      </c>
      <c r="GH43" s="12" t="str">
        <f>IFERROR(VLOOKUP(MID(GH$23,5,4)&amp;$A43,Lista_Ubigeo!$J:$K,2,0)," ")</f>
        <v xml:space="preserve"> </v>
      </c>
      <c r="GI43" s="12" t="str">
        <f>IFERROR(VLOOKUP(MID(GI$23,5,4)&amp;$A43,Lista_Ubigeo!$J:$K,2,0)," ")</f>
        <v xml:space="preserve"> </v>
      </c>
      <c r="GJ43" s="12" t="str">
        <f>IFERROR(VLOOKUP(MID(GJ$23,5,4)&amp;$A43,Lista_Ubigeo!$J:$K,2,0)," ")</f>
        <v xml:space="preserve"> </v>
      </c>
      <c r="GK43" s="12" t="str">
        <f>IFERROR(VLOOKUP(MID(GK$23,5,4)&amp;$A43,Lista_Ubigeo!$J:$K,2,0)," ")</f>
        <v xml:space="preserve"> </v>
      </c>
      <c r="GL43" s="12" t="str">
        <f>IFERROR(VLOOKUP(MID(GL$23,5,4)&amp;$A43,Lista_Ubigeo!$J:$K,2,0)," ")</f>
        <v xml:space="preserve"> </v>
      </c>
      <c r="GM43" s="12" t="str">
        <f>IFERROR(VLOOKUP(MID(GM$23,5,4)&amp;$A43,Lista_Ubigeo!$J:$K,2,0)," ")</f>
        <v xml:space="preserve"> </v>
      </c>
      <c r="GN43" s="12" t="str">
        <f>IFERROR(VLOOKUP(MID(GN$23,5,4)&amp;$A43,Lista_Ubigeo!$J:$K,2,0)," ")</f>
        <v xml:space="preserve"> </v>
      </c>
      <c r="GO43" s="12" t="str">
        <f>IFERROR(VLOOKUP(MID(GO$23,5,4)&amp;$A43,Lista_Ubigeo!$J:$K,2,0)," ")</f>
        <v xml:space="preserve"> </v>
      </c>
      <c r="GP43" s="12" t="str">
        <f>IFERROR(VLOOKUP(MID(GP$23,5,4)&amp;$A43,Lista_Ubigeo!$J:$K,2,0)," ")</f>
        <v xml:space="preserve"> </v>
      </c>
    </row>
    <row r="44" spans="1:198" x14ac:dyDescent="0.2">
      <c r="A44" s="11" t="s">
        <v>490</v>
      </c>
      <c r="B44" s="12" t="str">
        <f>IFERROR(VLOOKUP(MID(B$23,5,4)&amp;$A44,Lista_Ubigeo!$J:$K,2,0)," ")</f>
        <v>SONCHE</v>
      </c>
      <c r="C44" s="12" t="str">
        <f>IFERROR(VLOOKUP(MID(C$23,5,4)&amp;$A44,Lista_Ubigeo!$J:$K,2,0)," ")</f>
        <v xml:space="preserve"> </v>
      </c>
      <c r="D44" s="12" t="str">
        <f>IFERROR(VLOOKUP(MID(D$23,5,4)&amp;$A44,Lista_Ubigeo!$J:$K,2,0)," ")</f>
        <v xml:space="preserve"> </v>
      </c>
      <c r="E44" s="12" t="str">
        <f>IFERROR(VLOOKUP(MID(E$23,5,4)&amp;$A44,Lista_Ubigeo!$J:$K,2,0)," ")</f>
        <v xml:space="preserve"> </v>
      </c>
      <c r="F44" s="12" t="str">
        <f>IFERROR(VLOOKUP(MID(F$23,5,4)&amp;$A44,Lista_Ubigeo!$J:$K,2,0)," ")</f>
        <v>SANTO TOMAS</v>
      </c>
      <c r="G44" s="12" t="str">
        <f>IFERROR(VLOOKUP(MID(G$23,5,4)&amp;$A44,Lista_Ubigeo!$J:$K,2,0)," ")</f>
        <v xml:space="preserve"> </v>
      </c>
      <c r="H44" s="12" t="str">
        <f>IFERROR(VLOOKUP(MID(H$23,5,4)&amp;$A44,Lista_Ubigeo!$J:$K,2,0)," ")</f>
        <v xml:space="preserve"> </v>
      </c>
      <c r="I44" s="12" t="str">
        <f>IFERROR(VLOOKUP(MID(I$23,5,4)&amp;$A44,Lista_Ubigeo!$J:$K,2,0)," ")</f>
        <v xml:space="preserve"> </v>
      </c>
      <c r="J44" s="12" t="str">
        <f>IFERROR(VLOOKUP(MID(J$23,5,4)&amp;$A44,Lista_Ubigeo!$J:$K,2,0)," ")</f>
        <v xml:space="preserve"> </v>
      </c>
      <c r="K44" s="12" t="str">
        <f>IFERROR(VLOOKUP(MID(K$23,5,4)&amp;$A44,Lista_Ubigeo!$J:$K,2,0)," ")</f>
        <v xml:space="preserve"> </v>
      </c>
      <c r="L44" s="12" t="str">
        <f>IFERROR(VLOOKUP(MID(L$23,5,4)&amp;$A44,Lista_Ubigeo!$J:$K,2,0)," ")</f>
        <v xml:space="preserve"> </v>
      </c>
      <c r="M44" s="12" t="str">
        <f>IFERROR(VLOOKUP(MID(M$23,5,4)&amp;$A44,Lista_Ubigeo!$J:$K,2,0)," ")</f>
        <v xml:space="preserve"> </v>
      </c>
      <c r="N44" s="12" t="str">
        <f>IFERROR(VLOOKUP(MID(N$23,5,4)&amp;$A44,Lista_Ubigeo!$J:$K,2,0)," ")</f>
        <v xml:space="preserve"> </v>
      </c>
      <c r="O44" s="12" t="str">
        <f>IFERROR(VLOOKUP(MID(O$23,5,4)&amp;$A44,Lista_Ubigeo!$J:$K,2,0)," ")</f>
        <v xml:space="preserve"> </v>
      </c>
      <c r="P44" s="12" t="str">
        <f>IFERROR(VLOOKUP(MID(P$23,5,4)&amp;$A44,Lista_Ubigeo!$J:$K,2,0)," ")</f>
        <v xml:space="preserve"> </v>
      </c>
      <c r="Q44" s="12" t="str">
        <f>IFERROR(VLOOKUP(MID(Q$23,5,4)&amp;$A44,Lista_Ubigeo!$J:$K,2,0)," ")</f>
        <v xml:space="preserve"> </v>
      </c>
      <c r="R44" s="12" t="str">
        <f>IFERROR(VLOOKUP(MID(R$23,5,4)&amp;$A44,Lista_Ubigeo!$J:$K,2,0)," ")</f>
        <v xml:space="preserve"> </v>
      </c>
      <c r="S44" s="12" t="str">
        <f>IFERROR(VLOOKUP(MID(S$23,5,4)&amp;$A44,Lista_Ubigeo!$J:$K,2,0)," ")</f>
        <v xml:space="preserve"> </v>
      </c>
      <c r="T44" s="12" t="str">
        <f>IFERROR(VLOOKUP(MID(T$23,5,4)&amp;$A44,Lista_Ubigeo!$J:$K,2,0)," ")</f>
        <v xml:space="preserve"> </v>
      </c>
      <c r="U44" s="12" t="str">
        <f>IFERROR(VLOOKUP(MID(U$23,5,4)&amp;$A44,Lista_Ubigeo!$J:$K,2,0)," ")</f>
        <v xml:space="preserve"> </v>
      </c>
      <c r="V44" s="12" t="str">
        <f>IFERROR(VLOOKUP(MID(V$23,5,4)&amp;$A44,Lista_Ubigeo!$J:$K,2,0)," ")</f>
        <v xml:space="preserve"> </v>
      </c>
      <c r="W44" s="12" t="str">
        <f>IFERROR(VLOOKUP(MID(W$23,5,4)&amp;$A44,Lista_Ubigeo!$J:$K,2,0)," ")</f>
        <v xml:space="preserve"> </v>
      </c>
      <c r="X44" s="12" t="str">
        <f>IFERROR(VLOOKUP(MID(X$23,5,4)&amp;$A44,Lista_Ubigeo!$J:$K,2,0)," ")</f>
        <v xml:space="preserve"> </v>
      </c>
      <c r="Y44" s="12" t="str">
        <f>IFERROR(VLOOKUP(MID(Y$23,5,4)&amp;$A44,Lista_Ubigeo!$J:$K,2,0)," ")</f>
        <v xml:space="preserve"> </v>
      </c>
      <c r="Z44" s="12" t="str">
        <f>IFERROR(VLOOKUP(MID(Z$23,5,4)&amp;$A44,Lista_Ubigeo!$J:$K,2,0)," ")</f>
        <v xml:space="preserve"> </v>
      </c>
      <c r="AA44" s="12" t="str">
        <f>IFERROR(VLOOKUP(MID(AA$23,5,4)&amp;$A44,Lista_Ubigeo!$J:$K,2,0)," ")</f>
        <v xml:space="preserve"> </v>
      </c>
      <c r="AB44" s="12" t="str">
        <f>IFERROR(VLOOKUP(MID(AB$23,5,4)&amp;$A44,Lista_Ubigeo!$J:$K,2,0)," ")</f>
        <v xml:space="preserve"> </v>
      </c>
      <c r="AC44" s="12" t="str">
        <f>IFERROR(VLOOKUP(MID(AC$23,5,4)&amp;$A44,Lista_Ubigeo!$J:$K,2,0)," ")</f>
        <v xml:space="preserve"> </v>
      </c>
      <c r="AD44" s="12" t="str">
        <f>IFERROR(VLOOKUP(MID(AD$23,5,4)&amp;$A44,Lista_Ubigeo!$J:$K,2,0)," ")</f>
        <v xml:space="preserve"> </v>
      </c>
      <c r="AE44" s="12" t="str">
        <f>IFERROR(VLOOKUP(MID(AE$23,5,4)&amp;$A44,Lista_Ubigeo!$J:$K,2,0)," ")</f>
        <v xml:space="preserve"> </v>
      </c>
      <c r="AF44" s="12" t="str">
        <f>IFERROR(VLOOKUP(MID(AF$23,5,4)&amp;$A44,Lista_Ubigeo!$J:$K,2,0)," ")</f>
        <v xml:space="preserve"> </v>
      </c>
      <c r="AG44" s="12" t="str">
        <f>IFERROR(VLOOKUP(MID(AG$23,5,4)&amp;$A44,Lista_Ubigeo!$J:$K,2,0)," ")</f>
        <v xml:space="preserve"> </v>
      </c>
      <c r="AH44" s="12" t="str">
        <f>IFERROR(VLOOKUP(MID(AH$23,5,4)&amp;$A44,Lista_Ubigeo!$J:$K,2,0)," ")</f>
        <v xml:space="preserve"> </v>
      </c>
      <c r="AI44" s="12" t="str">
        <f>IFERROR(VLOOKUP(MID(AI$23,5,4)&amp;$A44,Lista_Ubigeo!$J:$K,2,0)," ")</f>
        <v xml:space="preserve"> </v>
      </c>
      <c r="AJ44" s="12" t="str">
        <f>IFERROR(VLOOKUP(MID(AJ$23,5,4)&amp;$A44,Lista_Ubigeo!$J:$K,2,0)," ")</f>
        <v>SANTA RITA DE SIGUAS</v>
      </c>
      <c r="AK44" s="12" t="str">
        <f>IFERROR(VLOOKUP(MID(AK$23,5,4)&amp;$A44,Lista_Ubigeo!$J:$K,2,0)," ")</f>
        <v xml:space="preserve"> </v>
      </c>
      <c r="AL44" s="12" t="str">
        <f>IFERROR(VLOOKUP(MID(AL$23,5,4)&amp;$A44,Lista_Ubigeo!$J:$K,2,0)," ")</f>
        <v xml:space="preserve"> </v>
      </c>
      <c r="AM44" s="12" t="str">
        <f>IFERROR(VLOOKUP(MID(AM$23,5,4)&amp;$A44,Lista_Ubigeo!$J:$K,2,0)," ")</f>
        <v xml:space="preserve"> </v>
      </c>
      <c r="AN44" s="12" t="str">
        <f>IFERROR(VLOOKUP(MID(AN$23,5,4)&amp;$A44,Lista_Ubigeo!$J:$K,2,0)," ")</f>
        <v xml:space="preserve"> </v>
      </c>
      <c r="AO44" s="12" t="str">
        <f>IFERROR(VLOOKUP(MID(AO$23,5,4)&amp;$A44,Lista_Ubigeo!$J:$K,2,0)," ")</f>
        <v xml:space="preserve"> </v>
      </c>
      <c r="AP44" s="12" t="str">
        <f>IFERROR(VLOOKUP(MID(AP$23,5,4)&amp;$A44,Lista_Ubigeo!$J:$K,2,0)," ")</f>
        <v xml:space="preserve"> </v>
      </c>
      <c r="AQ44" s="12" t="str">
        <f>IFERROR(VLOOKUP(MID(AQ$23,4,4)&amp;$A44,Lista_Ubigeo!$J:$K,2,0)," ")</f>
        <v xml:space="preserve"> </v>
      </c>
      <c r="AR44" s="12" t="str">
        <f>IFERROR(VLOOKUP(MID(AR$23,5,4)&amp;$A44,Lista_Ubigeo!$J:$K,2,0)," ")</f>
        <v xml:space="preserve"> </v>
      </c>
      <c r="AS44" s="12" t="str">
        <f>IFERROR(VLOOKUP(MID(AS$23,5,4)&amp;$A44,Lista_Ubigeo!$J:$K,2,0)," ")</f>
        <v xml:space="preserve"> </v>
      </c>
      <c r="AT44" s="12" t="str">
        <f>IFERROR(VLOOKUP(MID(AT$23,5,4)&amp;$A44,Lista_Ubigeo!$J:$K,2,0)," ")</f>
        <v xml:space="preserve"> </v>
      </c>
      <c r="AU44" s="12" t="str">
        <f>IFERROR(VLOOKUP(MID(AU$23,5,4)&amp;$A44,Lista_Ubigeo!$J:$K,2,0)," ")</f>
        <v xml:space="preserve"> </v>
      </c>
      <c r="AV44" s="12" t="str">
        <f>IFERROR(VLOOKUP(MID(AV$23,5,4)&amp;$A44,Lista_Ubigeo!$J:$K,2,0)," ")</f>
        <v xml:space="preserve"> </v>
      </c>
      <c r="AW44" s="12" t="str">
        <f>IFERROR(VLOOKUP(MID(AW$23,5,4)&amp;$A44,Lista_Ubigeo!$J:$K,2,0)," ")</f>
        <v>SANTA LUCIA</v>
      </c>
      <c r="AX44" s="12" t="str">
        <f>IFERROR(VLOOKUP(MID(AX$23,5,4)&amp;$A44,Lista_Ubigeo!$J:$K,2,0)," ")</f>
        <v xml:space="preserve"> </v>
      </c>
      <c r="AY44" s="12" t="str">
        <f>IFERROR(VLOOKUP(MID(AY$23,5,4)&amp;$A44,Lista_Ubigeo!$J:$K,2,0)," ")</f>
        <v xml:space="preserve"> </v>
      </c>
      <c r="AZ44" s="12" t="str">
        <f>IFERROR(VLOOKUP(MID(AZ$23,5,4)&amp;$A44,Lista_Ubigeo!$J:$K,2,0)," ")</f>
        <v xml:space="preserve"> </v>
      </c>
      <c r="BA44" s="12" t="str">
        <f>IFERROR(VLOOKUP(MID(BA$23,5,4)&amp;$A44,Lista_Ubigeo!$J:$K,2,0)," ")</f>
        <v xml:space="preserve"> </v>
      </c>
      <c r="BB44" s="12" t="str">
        <f>IFERROR(VLOOKUP(MID(BB$23,5,4)&amp;$A44,Lista_Ubigeo!$J:$K,2,0)," ")</f>
        <v xml:space="preserve"> </v>
      </c>
      <c r="BC44" s="12" t="str">
        <f>IFERROR(VLOOKUP(MID(BC$23,5,4)&amp;$A44,Lista_Ubigeo!$J:$K,2,0)," ")</f>
        <v xml:space="preserve"> </v>
      </c>
      <c r="BD44" s="12" t="str">
        <f>IFERROR(VLOOKUP(MID(BD$23,5,4)&amp;$A44,Lista_Ubigeo!$J:$K,2,0)," ")</f>
        <v xml:space="preserve"> </v>
      </c>
      <c r="BE44" s="12" t="str">
        <f>IFERROR(VLOOKUP(MID(BE$23,5,4)&amp;$A44,Lista_Ubigeo!$J:$K,2,0)," ")</f>
        <v xml:space="preserve"> </v>
      </c>
      <c r="BF44" s="12" t="str">
        <f>IFERROR(VLOOKUP(MID(BF$23,5,4)&amp;$A44,Lista_Ubigeo!$J:$K,2,0)," ")</f>
        <v xml:space="preserve"> </v>
      </c>
      <c r="BG44" s="12" t="str">
        <f>IFERROR(VLOOKUP(MID(BG$23,5,4)&amp;$A44,Lista_Ubigeo!$J:$K,2,0)," ")</f>
        <v xml:space="preserve"> </v>
      </c>
      <c r="BH44" s="12" t="str">
        <f>IFERROR(VLOOKUP(MID(BH$23,5,4)&amp;$A44,Lista_Ubigeo!$J:$K,2,0)," ")</f>
        <v xml:space="preserve"> </v>
      </c>
      <c r="BI44" s="12" t="str">
        <f>IFERROR(VLOOKUP(MID(BI$23,5,4)&amp;$A44,Lista_Ubigeo!$J:$K,2,0)," ")</f>
        <v xml:space="preserve"> </v>
      </c>
      <c r="BJ44" s="12" t="str">
        <f>IFERROR(VLOOKUP(MID(BJ$23,5,4)&amp;$A44,Lista_Ubigeo!$J:$K,2,0)," ")</f>
        <v xml:space="preserve"> </v>
      </c>
      <c r="BK44" s="12" t="str">
        <f>IFERROR(VLOOKUP(MID(BK$23,5,4)&amp;$A44,Lista_Ubigeo!$J:$K,2,0)," ")</f>
        <v xml:space="preserve"> </v>
      </c>
      <c r="BL44" s="12" t="str">
        <f>IFERROR(VLOOKUP(MID(BL$23,5,4)&amp;$A44,Lista_Ubigeo!$J:$K,2,0)," ")</f>
        <v xml:space="preserve"> </v>
      </c>
      <c r="BM44" s="12" t="str">
        <f>IFERROR(VLOOKUP(MID(BM$23,5,4)&amp;$A44,Lista_Ubigeo!$J:$K,2,0)," ")</f>
        <v xml:space="preserve"> </v>
      </c>
      <c r="BN44" s="12" t="str">
        <f>IFERROR(VLOOKUP(MID(BN$23,5,4)&amp;$A44,Lista_Ubigeo!$J:$K,2,0)," ")</f>
        <v xml:space="preserve"> </v>
      </c>
      <c r="BO44" s="12" t="str">
        <f>IFERROR(VLOOKUP(MID(BO$23,5,4)&amp;$A44,Lista_Ubigeo!$J:$K,2,0)," ")</f>
        <v xml:space="preserve"> </v>
      </c>
      <c r="BP44" s="12" t="str">
        <f>IFERROR(VLOOKUP(MID(BP$23,5,4)&amp;$A44,Lista_Ubigeo!$J:$K,2,0)," ")</f>
        <v xml:space="preserve"> </v>
      </c>
      <c r="BQ44" s="12" t="str">
        <f>IFERROR(VLOOKUP(MID(BQ$23,5,4)&amp;$A44,Lista_Ubigeo!$J:$K,2,0)," ")</f>
        <v xml:space="preserve"> </v>
      </c>
      <c r="BR44" s="12" t="str">
        <f>IFERROR(VLOOKUP(MID(BR$23,5,4)&amp;$A44,Lista_Ubigeo!$J:$K,2,0)," ")</f>
        <v xml:space="preserve"> </v>
      </c>
      <c r="BS44" s="12" t="str">
        <f>IFERROR(VLOOKUP(MID(BS$23,5,4)&amp;$A44,Lista_Ubigeo!$J:$K,2,0)," ")</f>
        <v xml:space="preserve"> </v>
      </c>
      <c r="BT44" s="12" t="str">
        <f>IFERROR(VLOOKUP(MID(BT$23,5,4)&amp;$A44,Lista_Ubigeo!$J:$K,2,0)," ")</f>
        <v xml:space="preserve"> </v>
      </c>
      <c r="BU44" s="12" t="str">
        <f>IFERROR(VLOOKUP(MID(BU$23,5,4)&amp;$A44,Lista_Ubigeo!$J:$K,2,0)," ")</f>
        <v xml:space="preserve"> </v>
      </c>
      <c r="BV44" s="12" t="str">
        <f>IFERROR(VLOOKUP(MID(BV$23,5,4)&amp;$A44,Lista_Ubigeo!$J:$K,2,0)," ")</f>
        <v xml:space="preserve"> </v>
      </c>
      <c r="BW44" s="12" t="str">
        <f>IFERROR(VLOOKUP(MID(BW$23,5,4)&amp;$A44,Lista_Ubigeo!$J:$K,2,0)," ")</f>
        <v xml:space="preserve"> </v>
      </c>
      <c r="BX44" s="12" t="str">
        <f>IFERROR(VLOOKUP(MID(BX$23,5,4)&amp;$A44,Lista_Ubigeo!$J:$K,2,0)," ")</f>
        <v xml:space="preserve"> </v>
      </c>
      <c r="BY44" s="12" t="str">
        <f>IFERROR(VLOOKUP(MID(BY$23,4,4)&amp;$A44,Lista_Ubigeo!$J:$K,2,0)," ")</f>
        <v xml:space="preserve"> </v>
      </c>
      <c r="BZ44" s="12" t="str">
        <f>IFERROR(VLOOKUP(MID(BZ$23,5,4)&amp;$A44,Lista_Ubigeo!$J:$K,2,0)," ")</f>
        <v xml:space="preserve"> </v>
      </c>
      <c r="CA44" s="12" t="str">
        <f>IFERROR(VLOOKUP(MID(CA$23,5,4)&amp;$A44,Lista_Ubigeo!$J:$K,2,0)," ")</f>
        <v xml:space="preserve"> </v>
      </c>
      <c r="CB44" s="12" t="str">
        <f>IFERROR(VLOOKUP(MID(CB$23,5,4)&amp;$A44,Lista_Ubigeo!$J:$K,2,0)," ")</f>
        <v xml:space="preserve"> </v>
      </c>
      <c r="CC44" s="12" t="str">
        <f>IFERROR(VLOOKUP(MID(CC$23,5,4)&amp;$A44,Lista_Ubigeo!$J:$K,2,0)," ")</f>
        <v xml:space="preserve"> </v>
      </c>
      <c r="CD44" s="12" t="str">
        <f>IFERROR(VLOOKUP(MID(CD$23,5,4)&amp;$A44,Lista_Ubigeo!$J:$K,2,0)," ")</f>
        <v xml:space="preserve"> </v>
      </c>
      <c r="CE44" s="12" t="str">
        <f>IFERROR(VLOOKUP(MID(CE$23,5,4)&amp;$A44,Lista_Ubigeo!$J:$K,2,0)," ")</f>
        <v xml:space="preserve"> </v>
      </c>
      <c r="CF44" s="12" t="str">
        <f>IFERROR(VLOOKUP(MID(CF$23,5,4)&amp;$A44,Lista_Ubigeo!$J:$K,2,0)," ")</f>
        <v xml:space="preserve"> </v>
      </c>
      <c r="CG44" s="12" t="str">
        <f>IFERROR(VLOOKUP(MID(CG$23,5,4)&amp;$A44,Lista_Ubigeo!$J:$K,2,0)," ")</f>
        <v xml:space="preserve"> </v>
      </c>
      <c r="CH44" s="12" t="str">
        <f>IFERROR(VLOOKUP(MID(CH$23,5,4)&amp;$A44,Lista_Ubigeo!$J:$K,2,0)," ")</f>
        <v xml:space="preserve"> </v>
      </c>
      <c r="CI44" s="12" t="str">
        <f>IFERROR(VLOOKUP(MID(CI$23,5,4)&amp;$A44,Lista_Ubigeo!$J:$K,2,0)," ")</f>
        <v xml:space="preserve"> </v>
      </c>
      <c r="CJ44" s="12" t="str">
        <f>IFERROR(VLOOKUP(MID(CJ$23,5,4)&amp;$A44,Lista_Ubigeo!$J:$K,2,0)," ")</f>
        <v>ROBLE</v>
      </c>
      <c r="CK44" s="12" t="str">
        <f>IFERROR(VLOOKUP(MID(CK$23,5,4)&amp;$A44,Lista_Ubigeo!$J:$K,2,0)," ")</f>
        <v xml:space="preserve"> </v>
      </c>
      <c r="CL44" s="12" t="str">
        <f>IFERROR(VLOOKUP(MID(CL$23,5,4)&amp;$A44,Lista_Ubigeo!$J:$K,2,0)," ")</f>
        <v xml:space="preserve"> </v>
      </c>
      <c r="CM44" s="12" t="str">
        <f>IFERROR(VLOOKUP(MID(CM$23,5,4)&amp;$A55,Lista_Ubigeo!$J:$K,2,0)," ")</f>
        <v xml:space="preserve"> </v>
      </c>
      <c r="CN44" s="12" t="str">
        <f>IFERROR(VLOOKUP(MID(CN$23,5,4)&amp;$A44,Lista_Ubigeo!$J:$K,2,0)," ")</f>
        <v xml:space="preserve"> </v>
      </c>
      <c r="CO44" s="12" t="str">
        <f>IFERROR(VLOOKUP(MID(CO$23,5,4)&amp;$A44,Lista_Ubigeo!$J:$K,2,0)," ")</f>
        <v xml:space="preserve"> </v>
      </c>
      <c r="CP44" s="12" t="str">
        <f>IFERROR(VLOOKUP(MID(CP$23,5,4)&amp;$A44,Lista_Ubigeo!$J:$K,2,0)," ")</f>
        <v xml:space="preserve"> </v>
      </c>
      <c r="CQ44" s="12" t="str">
        <f>IFERROR(VLOOKUP(MID(CQ$23,5,4)&amp;$A44,Lista_Ubigeo!$J:$K,2,0)," ")</f>
        <v xml:space="preserve"> </v>
      </c>
      <c r="CR44" s="12" t="str">
        <f>IFERROR(VLOOKUP(MID(CR$23,5,4)&amp;$A44,Lista_Ubigeo!$J:$K,2,0)," ")</f>
        <v xml:space="preserve"> </v>
      </c>
      <c r="CS44" s="12" t="str">
        <f>IFERROR(VLOOKUP(MID(CS$23,5,4)&amp;$A44,Lista_Ubigeo!$J:$K,2,0)," ")</f>
        <v xml:space="preserve"> </v>
      </c>
      <c r="CT44" s="12" t="str">
        <f>IFERROR(VLOOKUP(MID(CT$23,5,4)&amp;$A44,Lista_Ubigeo!$J:$K,2,0)," ")</f>
        <v xml:space="preserve"> </v>
      </c>
      <c r="CU44" s="12" t="str">
        <f>IFERROR(VLOOKUP(MID(CU$23,5,4)&amp;$A44,Lista_Ubigeo!$J:$K,2,0)," ")</f>
        <v xml:space="preserve"> </v>
      </c>
      <c r="CV44" s="12" t="str">
        <f>IFERROR(VLOOKUP(MID(CV$23,5,4)&amp;$A44,Lista_Ubigeo!$J:$K,2,0)," ")</f>
        <v xml:space="preserve"> </v>
      </c>
      <c r="CW44" s="12" t="str">
        <f>IFERROR(VLOOKUP(MID(CW$23,5,4)&amp;$A44,Lista_Ubigeo!$J:$K,2,0)," ")</f>
        <v xml:space="preserve"> </v>
      </c>
      <c r="CX44" s="12" t="str">
        <f>IFERROR(VLOOKUP(MID(CX$23,5,4)&amp;$A44,Lista_Ubigeo!$J:$K,2,0)," ")</f>
        <v xml:space="preserve"> </v>
      </c>
      <c r="CY44" s="12" t="str">
        <f>IFERROR(VLOOKUP(MID(CY$23,5,4)&amp;$A44,Lista_Ubigeo!$J:$K,2,0)," ")</f>
        <v xml:space="preserve"> </v>
      </c>
      <c r="CZ44" s="12" t="str">
        <f>IFERROR(VLOOKUP(MID(CZ$23,5,4)&amp;$A44,Lista_Ubigeo!$J:$K,2,0)," ")</f>
        <v xml:space="preserve"> </v>
      </c>
      <c r="DA44" s="12" t="str">
        <f>IFERROR(VLOOKUP(MID(DA$23,5,4)&amp;$A44,Lista_Ubigeo!$J:$K,2,0)," ")</f>
        <v>HUAYUCACHI</v>
      </c>
      <c r="DB44" s="12" t="str">
        <f>IFERROR(VLOOKUP(MID(DB$23,5,4)&amp;$A44,Lista_Ubigeo!$J:$K,2,0)," ")</f>
        <v xml:space="preserve"> </v>
      </c>
      <c r="DC44" s="12" t="str">
        <f>IFERROR(VLOOKUP(MID(DC$23,5,4)&amp;$A44,Lista_Ubigeo!$J:$K,2,0)," ")</f>
        <v xml:space="preserve"> </v>
      </c>
      <c r="DD44" s="12" t="str">
        <f>IFERROR(VLOOKUP(MID(DD$23,5,4)&amp;$A44,Lista_Ubigeo!$J:$K,2,0)," ")</f>
        <v>MUQUIYAUYO</v>
      </c>
      <c r="DE44" s="12" t="str">
        <f>IFERROR(VLOOKUP(MID(DE$23,5,4)&amp;$A44,Lista_Ubigeo!$J:$K,2,0)," ")</f>
        <v xml:space="preserve"> </v>
      </c>
      <c r="DF44" s="12" t="str">
        <f>IFERROR(VLOOKUP(MID(DF$23,5,4)&amp;$A44,Lista_Ubigeo!$J:$K,2,0)," ")</f>
        <v xml:space="preserve"> </v>
      </c>
      <c r="DG44" s="12" t="str">
        <f>IFERROR(VLOOKUP(MID(DG$23,5,4)&amp;$A44,Lista_Ubigeo!$J:$K,2,0)," ")</f>
        <v xml:space="preserve"> </v>
      </c>
      <c r="DH44" s="12" t="str">
        <f>IFERROR(VLOOKUP(MID(DH$23,5,4)&amp;$A44,Lista_Ubigeo!$J:$K,2,0)," ")</f>
        <v xml:space="preserve"> </v>
      </c>
      <c r="DI44" s="12" t="str">
        <f>IFERROR(VLOOKUP(MID(DI$23,5,4)&amp;$A44,Lista_Ubigeo!$J:$K,2,0)," ")</f>
        <v xml:space="preserve"> </v>
      </c>
      <c r="DJ44" s="12" t="str">
        <f>IFERROR(VLOOKUP(MID(DJ$23,5,4)&amp;$A44,Lista_Ubigeo!$J:$K,2,0)," ")</f>
        <v xml:space="preserve"> </v>
      </c>
      <c r="DK44" s="12" t="str">
        <f>IFERROR(VLOOKUP(MID(DK$23,5,4)&amp;$A44,Lista_Ubigeo!$J:$K,2,0)," ")</f>
        <v xml:space="preserve"> </v>
      </c>
      <c r="DL44" s="12" t="str">
        <f>IFERROR(VLOOKUP(MID(DL$23,5,4)&amp;$A44,Lista_Ubigeo!$J:$K,2,0)," ")</f>
        <v xml:space="preserve"> </v>
      </c>
      <c r="DM44" s="12" t="str">
        <f>IFERROR(VLOOKUP(MID(DM$23,5,4)&amp;$A44,Lista_Ubigeo!$J:$K,2,0)," ")</f>
        <v xml:space="preserve"> </v>
      </c>
      <c r="DN44" s="12" t="str">
        <f>IFERROR(VLOOKUP(MID(DN$23,5,4)&amp;$A44,Lista_Ubigeo!$J:$K,2,0)," ")</f>
        <v xml:space="preserve"> </v>
      </c>
      <c r="DO44" s="12" t="str">
        <f>IFERROR(VLOOKUP(MID(DO$23,5,4)&amp;$A45,Lista_Ubigeo!$J:$K,2,0)," ")</f>
        <v xml:space="preserve"> </v>
      </c>
      <c r="DP44" s="12" t="str">
        <f>IFERROR(VLOOKUP(MID(DP$23,5,4)&amp;$A44,Lista_Ubigeo!$J:$K,2,0)," ")</f>
        <v xml:space="preserve"> </v>
      </c>
      <c r="DQ44" s="12" t="str">
        <f>IFERROR(VLOOKUP(MID(DQ$23,5,4)&amp;$A44,Lista_Ubigeo!$J:$K,2,0)," ")</f>
        <v xml:space="preserve"> </v>
      </c>
      <c r="DR44" s="12" t="str">
        <f>IFERROR(VLOOKUP(MID(DR$23,5,4)&amp;$A44,Lista_Ubigeo!$J:$K,2,0)," ")</f>
        <v xml:space="preserve"> </v>
      </c>
      <c r="DS44" s="12" t="str">
        <f>IFERROR(VLOOKUP(MID(DS$23,5,4)&amp;$A44,Lista_Ubigeo!$J:$K,2,0)," ")</f>
        <v xml:space="preserve"> </v>
      </c>
      <c r="DV44" s="12" t="str">
        <f>IFERROR(VLOOKUP(MID(DV$23,5,4)&amp;$A44,Lista_Ubigeo!$J:$K,2,0)," ")</f>
        <v xml:space="preserve"> </v>
      </c>
      <c r="DW44" s="12" t="str">
        <f>IFERROR(VLOOKUP(MID(DW$23,5,4)&amp;$A44,Lista_Ubigeo!$J:$K,2,0)," ")</f>
        <v xml:space="preserve"> </v>
      </c>
      <c r="DX44" s="12" t="str">
        <f>IFERROR(VLOOKUP(MID(DX$23,5,4)&amp;$A44,Lista_Ubigeo!$J:$K,2,0)," ")</f>
        <v xml:space="preserve"> </v>
      </c>
      <c r="DY44" s="12" t="str">
        <f>IFERROR(VLOOKUP(MID(DY$23,5,4)&amp;$A44,Lista_Ubigeo!$J:$K,2,0)," ")</f>
        <v>PUEBLO LIBRE</v>
      </c>
      <c r="DZ44" s="12" t="str">
        <f>IFERROR(VLOOKUP(MID(DZ$23,5,4)&amp;$A44,Lista_Ubigeo!$J:$K,2,0)," ")</f>
        <v xml:space="preserve"> </v>
      </c>
      <c r="EA44" s="12" t="str">
        <f>IFERROR(VLOOKUP(MID(EA$23,5,4)&amp;$A44,Lista_Ubigeo!$J:$K,2,0)," ")</f>
        <v xml:space="preserve"> </v>
      </c>
      <c r="EB44" s="12" t="str">
        <f>IFERROR(VLOOKUP(MID(EB$23,5,4)&amp;$A44,Lista_Ubigeo!$J:$K,2,0)," ")</f>
        <v xml:space="preserve"> </v>
      </c>
      <c r="EC44" s="12" t="str">
        <f>IFERROR(VLOOKUP(MID(EC$23,5,4)&amp;$A44,Lista_Ubigeo!$J:$K,2,0)," ")</f>
        <v xml:space="preserve"> </v>
      </c>
      <c r="ED44" s="12" t="str">
        <f>IFERROR(VLOOKUP(MID(ED$23,5,4)&amp;$A44,Lista_Ubigeo!$J:$K,2,0)," ")</f>
        <v xml:space="preserve"> </v>
      </c>
      <c r="EE44" s="12" t="str">
        <f>IFERROR(VLOOKUP(MID(EE$23,5,4)&amp;$A44,Lista_Ubigeo!$J:$K,2,0)," ")</f>
        <v>SAN LORENZO DE QUINTI</v>
      </c>
      <c r="EF44" s="12" t="str">
        <f>IFERROR(VLOOKUP(MID(EF$23,5,4)&amp;$A44,Lista_Ubigeo!$J:$K,2,0)," ")</f>
        <v xml:space="preserve"> </v>
      </c>
      <c r="EG44" s="12" t="str">
        <f>IFERROR(VLOOKUP(MID(EG$23,5,4)&amp;$A44,Lista_Ubigeo!$J:$K,2,0)," ")</f>
        <v xml:space="preserve"> </v>
      </c>
      <c r="EH44" s="12" t="str">
        <f>IFERROR(VLOOKUP(MID(EH$23,5,4)&amp;$A44,Lista_Ubigeo!$J:$K,2,0)," ")</f>
        <v>MIRAFLORES</v>
      </c>
      <c r="EI44" s="12" t="str">
        <f>IFERROR(VLOOKUP(MID(EI$23,5,4)&amp;$A44,Lista_Ubigeo!$J:$K,2,0)," ")</f>
        <v xml:space="preserve"> </v>
      </c>
      <c r="EJ44" s="12" t="str">
        <f>IFERROR(VLOOKUP(MID(EJ$23,5,4)&amp;$A49,Lista_Ubigeo!$J:$K,2,0)," ")</f>
        <v xml:space="preserve"> </v>
      </c>
      <c r="EK44" s="12" t="str">
        <f>IFERROR(VLOOKUP(MID(EK$23,5,4)&amp;$A44,Lista_Ubigeo!$J:$K,2,0)," ")</f>
        <v xml:space="preserve"> </v>
      </c>
      <c r="EL44" s="12" t="str">
        <f>IFERROR(VLOOKUP(MID(EL$23,5,4)&amp;$A44,Lista_Ubigeo!$J:$K,2,0)," ")</f>
        <v xml:space="preserve"> </v>
      </c>
      <c r="EM44" s="12" t="str">
        <f>IFERROR(VLOOKUP(MID(EM$23,5,4)&amp;$A44,Lista_Ubigeo!$J:$K,2,0)," ")</f>
        <v xml:space="preserve"> </v>
      </c>
      <c r="EN44" s="12" t="str">
        <f>IFERROR(VLOOKUP(MID(EN$23,5,4)&amp;$A44,Lista_Ubigeo!$J:$K,2,0)," ")</f>
        <v xml:space="preserve"> </v>
      </c>
      <c r="EO44" s="12" t="str">
        <f>IFERROR(VLOOKUP(MID(EO$23,5,4)&amp;$A44,Lista_Ubigeo!$J:$K,2,0)," ")</f>
        <v xml:space="preserve"> </v>
      </c>
      <c r="EP44" s="12" t="str">
        <f>IFERROR(VLOOKUP(MID(EP$23,5,4)&amp;$A44,Lista_Ubigeo!$J:$K,2,0)," ")</f>
        <v xml:space="preserve"> </v>
      </c>
      <c r="EQ44" s="12" t="str">
        <f>IFERROR(VLOOKUP(MID(EQ$23,5,4)&amp;$A44,Lista_Ubigeo!$J:$K,2,0)," ")</f>
        <v xml:space="preserve"> </v>
      </c>
      <c r="ER44" s="12" t="str">
        <f>IFERROR(VLOOKUP(MID(ER$23,5,4)&amp;$A44,Lista_Ubigeo!$J:$K,2,0)," ")</f>
        <v xml:space="preserve"> </v>
      </c>
      <c r="ES44" s="12" t="str">
        <f>IFERROR(VLOOKUP(MID(ES$23,5,4)&amp;$A44,Lista_Ubigeo!$J:$K,2,0)," ")</f>
        <v xml:space="preserve"> </v>
      </c>
      <c r="ET44" s="12" t="str">
        <f>IFERROR(VLOOKUP(MID(ET$23,5,4)&amp;$A44,Lista_Ubigeo!$J:$K,2,0)," ")</f>
        <v xml:space="preserve"> </v>
      </c>
      <c r="EU44" s="12" t="str">
        <f>IFERROR(VLOOKUP(MID(EU$23,5,4)&amp;$A44,Lista_Ubigeo!$J:$K,2,0)," ")</f>
        <v xml:space="preserve"> </v>
      </c>
      <c r="EV44" s="12" t="str">
        <f>IFERROR(VLOOKUP(MID(EV$23,5,4)&amp;$A44,Lista_Ubigeo!$J:$K,2,0)," ")</f>
        <v xml:space="preserve"> </v>
      </c>
      <c r="EW44" s="12" t="str">
        <f>IFERROR(VLOOKUP(MID(EW$23,5,4)&amp;$A44,Lista_Ubigeo!$J:$K,2,0)," ")</f>
        <v xml:space="preserve"> </v>
      </c>
      <c r="EX44" s="12" t="str">
        <f>IFERROR(VLOOKUP(MID(EX$23,5,4)&amp;$A44,Lista_Ubigeo!$J:$K,2,0)," ")</f>
        <v xml:space="preserve"> </v>
      </c>
      <c r="EY44" s="12" t="str">
        <f>IFERROR(VLOOKUP(MID(EY$23,5,4)&amp;$A44,Lista_Ubigeo!$J:$K,2,0)," ")</f>
        <v xml:space="preserve"> </v>
      </c>
      <c r="EZ44" s="12" t="str">
        <f>IFERROR(VLOOKUP(MID(EZ$23,5,4)&amp;$A47,Lista_Ubigeo!$J:$K,2,0)," ")</f>
        <v xml:space="preserve"> </v>
      </c>
      <c r="FA44" s="12" t="str">
        <f>IFERROR(VLOOKUP(MID(FA$23,5,4)&amp;$A44,Lista_Ubigeo!$J:$K,2,0)," ")</f>
        <v xml:space="preserve"> </v>
      </c>
      <c r="FB44" s="12" t="str">
        <f>IFERROR(VLOOKUP(MID(FB$23,5,4)&amp;$A44,Lista_Ubigeo!$J:$K,2,0)," ")</f>
        <v xml:space="preserve"> </v>
      </c>
      <c r="FC44" s="12" t="str">
        <f>IFERROR(VLOOKUP(MID(FC$23,5,4)&amp;$A44,Lista_Ubigeo!$J:$K,2,0)," ")</f>
        <v xml:space="preserve"> </v>
      </c>
      <c r="FD44" s="12" t="str">
        <f>IFERROR(VLOOKUP(MID(FD$23,5,4)&amp;$A44,Lista_Ubigeo!$J:$K,2,0)," ")</f>
        <v xml:space="preserve"> </v>
      </c>
      <c r="FE44" s="12" t="str">
        <f>IFERROR(VLOOKUP(MID(FE$23,5,4)&amp;$A44,Lista_Ubigeo!$J:$K,2,0)," ")</f>
        <v xml:space="preserve"> </v>
      </c>
      <c r="FF44" s="12" t="str">
        <f>IFERROR(VLOOKUP(MID(FF$23,5,4)&amp;$A44,Lista_Ubigeo!$J:$K,2,0)," ")</f>
        <v xml:space="preserve"> </v>
      </c>
      <c r="FG44" s="12" t="str">
        <f>IFERROR(VLOOKUP(MID(FG$23,5,4)&amp;$A44,Lista_Ubigeo!$J:$K,2,0)," ")</f>
        <v xml:space="preserve"> </v>
      </c>
      <c r="FH44" s="12" t="str">
        <f>IFERROR(VLOOKUP(MID(FH$23,5,4)&amp;$A44,Lista_Ubigeo!$J:$K,2,0)," ")</f>
        <v xml:space="preserve"> </v>
      </c>
      <c r="FI44" s="12" t="str">
        <f>IFERROR(VLOOKUP(MID(FI$23,5,4)&amp;$A44,Lista_Ubigeo!$J:$K,2,0)," ")</f>
        <v xml:space="preserve"> </v>
      </c>
      <c r="FJ44" s="12" t="str">
        <f>IFERROR(VLOOKUP(MID(FJ$23,5,4)&amp;$A44,Lista_Ubigeo!$J:$K,2,0)," ")</f>
        <v xml:space="preserve"> </v>
      </c>
      <c r="FK44" s="12" t="str">
        <f>IFERROR(VLOOKUP(MID(FK$23,5,4)&amp;$A44,Lista_Ubigeo!$J:$K,2,0)," ")</f>
        <v xml:space="preserve"> </v>
      </c>
      <c r="FL44" s="12" t="str">
        <f>IFERROR(VLOOKUP(MID(FL$23,5,4)&amp;$A44,Lista_Ubigeo!$J:$K,2,0)," ")</f>
        <v xml:space="preserve"> </v>
      </c>
      <c r="FM44" s="12" t="str">
        <f>IFERROR(VLOOKUP(MID(FM$23,5,4)&amp;$A44,Lista_Ubigeo!$J:$K,2,0)," ")</f>
        <v xml:space="preserve"> </v>
      </c>
      <c r="FN44" s="12" t="str">
        <f>IFERROR(VLOOKUP(MID(FN$23,5,4)&amp;$A44,Lista_Ubigeo!$J:$K,2,0)," ")</f>
        <v xml:space="preserve"> </v>
      </c>
      <c r="FO44" s="12" t="str">
        <f>IFERROR(VLOOKUP(MID(FO$23,5,4)&amp;$A44,Lista_Ubigeo!$J:$K,2,0)," ")</f>
        <v xml:space="preserve"> </v>
      </c>
      <c r="FP44" s="12" t="str">
        <f>IFERROR(VLOOKUP(MID(FP$23,5,4)&amp;$A44,Lista_Ubigeo!$J:$K,2,0)," ")</f>
        <v xml:space="preserve"> </v>
      </c>
      <c r="FQ44" s="12" t="str">
        <f>IFERROR(VLOOKUP(MID(FQ$23,5,4)&amp;$A44,Lista_Ubigeo!$J:$K,2,0)," ")</f>
        <v xml:space="preserve"> </v>
      </c>
      <c r="FR44" s="12" t="str">
        <f>IFERROR(VLOOKUP(MID(FR$23,5,4)&amp;$A44,Lista_Ubigeo!$J:$K,2,0)," ")</f>
        <v xml:space="preserve"> </v>
      </c>
      <c r="FS44" s="12" t="str">
        <f>IFERROR(VLOOKUP(MID(FS$23,5,4)&amp;$A44,Lista_Ubigeo!$J:$K,2,0)," ")</f>
        <v xml:space="preserve"> </v>
      </c>
      <c r="FT44" s="12" t="str">
        <f>IFERROR(VLOOKUP(MID(FT$23,5,4)&amp;$A44,Lista_Ubigeo!$J:$K,2,0)," ")</f>
        <v xml:space="preserve"> </v>
      </c>
      <c r="FU44" s="12" t="str">
        <f>IFERROR(VLOOKUP(MID(FU$23,5,4)&amp;$A44,Lista_Ubigeo!$J:$K,2,0)," ")</f>
        <v xml:space="preserve"> </v>
      </c>
      <c r="FV44" s="12" t="str">
        <f>IFERROR(VLOOKUP(MID(FV$23,5,4)&amp;$A44,Lista_Ubigeo!$J:$K,2,0)," ")</f>
        <v xml:space="preserve"> </v>
      </c>
      <c r="FW44" s="12" t="str">
        <f>IFERROR(VLOOKUP(MID(FW$23,5,4)&amp;$A44,Lista_Ubigeo!$J:$K,2,0)," ")</f>
        <v xml:space="preserve"> </v>
      </c>
      <c r="FX44" s="12" t="str">
        <f>IFERROR(VLOOKUP(MID(FX$23,5,4)&amp;$A44,Lista_Ubigeo!$J:$K,2,0)," ")</f>
        <v xml:space="preserve"> </v>
      </c>
      <c r="FY44" s="12" t="str">
        <f>IFERROR(VLOOKUP(MID(FY$23,5,4)&amp;$A44,Lista_Ubigeo!$J:$K,2,0)," ")</f>
        <v xml:space="preserve"> </v>
      </c>
      <c r="FZ44" s="12" t="str">
        <f>IFERROR(VLOOKUP(MID(FZ$23,5,4)&amp;$A44,Lista_Ubigeo!$J:$K,2,0)," ")</f>
        <v xml:space="preserve"> </v>
      </c>
      <c r="GA44" s="12" t="str">
        <f>IFERROR(VLOOKUP(MID(GA$23,5,4)&amp;$A44,Lista_Ubigeo!$J:$K,2,0)," ")</f>
        <v xml:space="preserve"> </v>
      </c>
      <c r="GB44" s="12" t="str">
        <f>IFERROR(VLOOKUP(MID(GB$23,5,4)&amp;$A44,Lista_Ubigeo!$J:$K,2,0)," ")</f>
        <v xml:space="preserve"> </v>
      </c>
      <c r="GC44" s="12" t="str">
        <f>IFERROR(VLOOKUP(MID(GC$23,5,4)&amp;$A44,Lista_Ubigeo!$J:$K,2,0)," ")</f>
        <v xml:space="preserve"> </v>
      </c>
      <c r="GD44" s="12" t="str">
        <f>IFERROR(VLOOKUP(MID(GD$23,5,4)&amp;$A44,Lista_Ubigeo!$J:$K,2,0)," ")</f>
        <v xml:space="preserve"> </v>
      </c>
      <c r="GE44" s="12" t="str">
        <f>IFERROR(VLOOKUP(MID(GE$23,5,4)&amp;$A44,Lista_Ubigeo!$J:$K,2,0)," ")</f>
        <v xml:space="preserve"> </v>
      </c>
      <c r="GF44" s="12" t="str">
        <f>IFERROR(VLOOKUP(MID(GF$23,5,4)&amp;$A44,Lista_Ubigeo!$J:$K,2,0)," ")</f>
        <v xml:space="preserve"> </v>
      </c>
      <c r="GG44" s="12" t="str">
        <f>IFERROR(VLOOKUP(MID(GG$23,5,4)&amp;$A44,Lista_Ubigeo!$J:$K,2,0)," ")</f>
        <v xml:space="preserve"> </v>
      </c>
      <c r="GH44" s="12" t="str">
        <f>IFERROR(VLOOKUP(MID(GH$23,5,4)&amp;$A44,Lista_Ubigeo!$J:$K,2,0)," ")</f>
        <v xml:space="preserve"> </v>
      </c>
      <c r="GI44" s="12" t="str">
        <f>IFERROR(VLOOKUP(MID(GI$23,5,4)&amp;$A44,Lista_Ubigeo!$J:$K,2,0)," ")</f>
        <v xml:space="preserve"> </v>
      </c>
      <c r="GJ44" s="12" t="str">
        <f>IFERROR(VLOOKUP(MID(GJ$23,5,4)&amp;$A44,Lista_Ubigeo!$J:$K,2,0)," ")</f>
        <v xml:space="preserve"> </v>
      </c>
      <c r="GK44" s="12" t="str">
        <f>IFERROR(VLOOKUP(MID(GK$23,5,4)&amp;$A44,Lista_Ubigeo!$J:$K,2,0)," ")</f>
        <v xml:space="preserve"> </v>
      </c>
      <c r="GL44" s="12" t="str">
        <f>IFERROR(VLOOKUP(MID(GL$23,5,4)&amp;$A44,Lista_Ubigeo!$J:$K,2,0)," ")</f>
        <v xml:space="preserve"> </v>
      </c>
      <c r="GM44" s="12" t="str">
        <f>IFERROR(VLOOKUP(MID(GM$23,5,4)&amp;$A44,Lista_Ubigeo!$J:$K,2,0)," ")</f>
        <v xml:space="preserve"> </v>
      </c>
      <c r="GN44" s="12" t="str">
        <f>IFERROR(VLOOKUP(MID(GN$23,5,4)&amp;$A44,Lista_Ubigeo!$J:$K,2,0)," ")</f>
        <v xml:space="preserve"> </v>
      </c>
      <c r="GO44" s="12" t="str">
        <f>IFERROR(VLOOKUP(MID(GO$23,5,4)&amp;$A44,Lista_Ubigeo!$J:$K,2,0)," ")</f>
        <v xml:space="preserve"> </v>
      </c>
      <c r="GP44" s="12" t="str">
        <f>IFERROR(VLOOKUP(MID(GP$23,5,4)&amp;$A44,Lista_Ubigeo!$J:$K,2,0)," ")</f>
        <v xml:space="preserve"> </v>
      </c>
    </row>
    <row r="45" spans="1:198" x14ac:dyDescent="0.2">
      <c r="A45" s="11" t="s">
        <v>494</v>
      </c>
      <c r="B45" s="12" t="str">
        <f>IFERROR(VLOOKUP(MID(B$23,5,4)&amp;$A45,Lista_Ubigeo!$J:$K,2,0)," ")</f>
        <v xml:space="preserve"> </v>
      </c>
      <c r="C45" s="12" t="str">
        <f>IFERROR(VLOOKUP(MID(C$23,5,4)&amp;$A45,Lista_Ubigeo!$J:$K,2,0)," ")</f>
        <v xml:space="preserve"> </v>
      </c>
      <c r="D45" s="12" t="str">
        <f>IFERROR(VLOOKUP(MID(D$23,5,4)&amp;$A45,Lista_Ubigeo!$J:$K,2,0)," ")</f>
        <v xml:space="preserve"> </v>
      </c>
      <c r="E45" s="12" t="str">
        <f>IFERROR(VLOOKUP(MID(E$23,5,4)&amp;$A45,Lista_Ubigeo!$J:$K,2,0)," ")</f>
        <v xml:space="preserve"> </v>
      </c>
      <c r="F45" s="12" t="str">
        <f>IFERROR(VLOOKUP(MID(F$23,5,4)&amp;$A45,Lista_Ubigeo!$J:$K,2,0)," ")</f>
        <v>TINGO</v>
      </c>
      <c r="G45" s="12" t="str">
        <f>IFERROR(VLOOKUP(MID(G$23,5,4)&amp;$A45,Lista_Ubigeo!$J:$K,2,0)," ")</f>
        <v xml:space="preserve"> </v>
      </c>
      <c r="H45" s="12" t="str">
        <f>IFERROR(VLOOKUP(MID(H$23,5,4)&amp;$A45,Lista_Ubigeo!$J:$K,2,0)," ")</f>
        <v xml:space="preserve"> </v>
      </c>
      <c r="I45" s="12" t="str">
        <f>IFERROR(VLOOKUP(MID(I$23,5,4)&amp;$A45,Lista_Ubigeo!$J:$K,2,0)," ")</f>
        <v xml:space="preserve"> </v>
      </c>
      <c r="J45" s="12" t="str">
        <f>IFERROR(VLOOKUP(MID(J$23,5,4)&amp;$A45,Lista_Ubigeo!$J:$K,2,0)," ")</f>
        <v xml:space="preserve"> </v>
      </c>
      <c r="K45" s="12" t="str">
        <f>IFERROR(VLOOKUP(MID(K$23,5,4)&amp;$A45,Lista_Ubigeo!$J:$K,2,0)," ")</f>
        <v xml:space="preserve"> </v>
      </c>
      <c r="L45" s="12" t="str">
        <f>IFERROR(VLOOKUP(MID(L$23,5,4)&amp;$A45,Lista_Ubigeo!$J:$K,2,0)," ")</f>
        <v xml:space="preserve"> </v>
      </c>
      <c r="M45" s="12" t="str">
        <f>IFERROR(VLOOKUP(MID(M$23,5,4)&amp;$A45,Lista_Ubigeo!$J:$K,2,0)," ")</f>
        <v xml:space="preserve"> </v>
      </c>
      <c r="N45" s="12" t="str">
        <f>IFERROR(VLOOKUP(MID(N$23,5,4)&amp;$A45,Lista_Ubigeo!$J:$K,2,0)," ")</f>
        <v xml:space="preserve"> </v>
      </c>
      <c r="O45" s="12" t="str">
        <f>IFERROR(VLOOKUP(MID(O$23,5,4)&amp;$A45,Lista_Ubigeo!$J:$K,2,0)," ")</f>
        <v xml:space="preserve"> </v>
      </c>
      <c r="P45" s="12" t="str">
        <f>IFERROR(VLOOKUP(MID(P$23,5,4)&amp;$A45,Lista_Ubigeo!$J:$K,2,0)," ")</f>
        <v xml:space="preserve"> </v>
      </c>
      <c r="Q45" s="12" t="str">
        <f>IFERROR(VLOOKUP(MID(Q$23,5,4)&amp;$A45,Lista_Ubigeo!$J:$K,2,0)," ")</f>
        <v xml:space="preserve"> </v>
      </c>
      <c r="R45" s="12" t="str">
        <f>IFERROR(VLOOKUP(MID(R$23,5,4)&amp;$A45,Lista_Ubigeo!$J:$K,2,0)," ")</f>
        <v xml:space="preserve"> </v>
      </c>
      <c r="S45" s="12" t="str">
        <f>IFERROR(VLOOKUP(MID(S$23,5,4)&amp;$A45,Lista_Ubigeo!$J:$K,2,0)," ")</f>
        <v xml:space="preserve"> </v>
      </c>
      <c r="T45" s="12" t="str">
        <f>IFERROR(VLOOKUP(MID(T$23,5,4)&amp;$A45,Lista_Ubigeo!$J:$K,2,0)," ")</f>
        <v xml:space="preserve"> </v>
      </c>
      <c r="U45" s="12" t="str">
        <f>IFERROR(VLOOKUP(MID(U$23,5,4)&amp;$A45,Lista_Ubigeo!$J:$K,2,0)," ")</f>
        <v xml:space="preserve"> </v>
      </c>
      <c r="V45" s="12" t="str">
        <f>IFERROR(VLOOKUP(MID(V$23,5,4)&amp;$A45,Lista_Ubigeo!$J:$K,2,0)," ")</f>
        <v xml:space="preserve"> </v>
      </c>
      <c r="W45" s="12" t="str">
        <f>IFERROR(VLOOKUP(MID(W$23,5,4)&amp;$A45,Lista_Ubigeo!$J:$K,2,0)," ")</f>
        <v xml:space="preserve"> </v>
      </c>
      <c r="X45" s="12" t="str">
        <f>IFERROR(VLOOKUP(MID(X$23,5,4)&amp;$A45,Lista_Ubigeo!$J:$K,2,0)," ")</f>
        <v xml:space="preserve"> </v>
      </c>
      <c r="Y45" s="12" t="str">
        <f>IFERROR(VLOOKUP(MID(Y$23,5,4)&amp;$A45,Lista_Ubigeo!$J:$K,2,0)," ")</f>
        <v xml:space="preserve"> </v>
      </c>
      <c r="Z45" s="12" t="str">
        <f>IFERROR(VLOOKUP(MID(Z$23,5,4)&amp;$A45,Lista_Ubigeo!$J:$K,2,0)," ")</f>
        <v xml:space="preserve"> </v>
      </c>
      <c r="AA45" s="12" t="str">
        <f>IFERROR(VLOOKUP(MID(AA$23,5,4)&amp;$A45,Lista_Ubigeo!$J:$K,2,0)," ")</f>
        <v xml:space="preserve"> </v>
      </c>
      <c r="AB45" s="12" t="str">
        <f>IFERROR(VLOOKUP(MID(AB$23,5,4)&amp;$A45,Lista_Ubigeo!$J:$K,2,0)," ")</f>
        <v xml:space="preserve"> </v>
      </c>
      <c r="AC45" s="12" t="str">
        <f>IFERROR(VLOOKUP(MID(AC$23,5,4)&amp;$A45,Lista_Ubigeo!$J:$K,2,0)," ")</f>
        <v xml:space="preserve"> </v>
      </c>
      <c r="AD45" s="12" t="str">
        <f>IFERROR(VLOOKUP(MID(AD$23,5,4)&amp;$A45,Lista_Ubigeo!$J:$K,2,0)," ")</f>
        <v xml:space="preserve"> </v>
      </c>
      <c r="AE45" s="12" t="str">
        <f>IFERROR(VLOOKUP(MID(AE$23,5,4)&amp;$A45,Lista_Ubigeo!$J:$K,2,0)," ")</f>
        <v xml:space="preserve"> </v>
      </c>
      <c r="AF45" s="12" t="str">
        <f>IFERROR(VLOOKUP(MID(AF$23,5,4)&amp;$A45,Lista_Ubigeo!$J:$K,2,0)," ")</f>
        <v xml:space="preserve"> </v>
      </c>
      <c r="AG45" s="12" t="str">
        <f>IFERROR(VLOOKUP(MID(AG$23,5,4)&amp;$A45,Lista_Ubigeo!$J:$K,2,0)," ")</f>
        <v xml:space="preserve"> </v>
      </c>
      <c r="AH45" s="12" t="str">
        <f>IFERROR(VLOOKUP(MID(AH$23,5,4)&amp;$A45,Lista_Ubigeo!$J:$K,2,0)," ")</f>
        <v xml:space="preserve"> </v>
      </c>
      <c r="AI45" s="12" t="str">
        <f>IFERROR(VLOOKUP(MID(AI$23,5,4)&amp;$A45,Lista_Ubigeo!$J:$K,2,0)," ")</f>
        <v xml:space="preserve"> </v>
      </c>
      <c r="AJ45" s="12" t="str">
        <f>IFERROR(VLOOKUP(MID(AJ$23,5,4)&amp;$A45,Lista_Ubigeo!$J:$K,2,0)," ")</f>
        <v>SOCABAYA</v>
      </c>
      <c r="AK45" s="12" t="str">
        <f>IFERROR(VLOOKUP(MID(AK$23,5,4)&amp;$A45,Lista_Ubigeo!$J:$K,2,0)," ")</f>
        <v xml:space="preserve"> </v>
      </c>
      <c r="AL45" s="12" t="str">
        <f>IFERROR(VLOOKUP(MID(AL$23,5,4)&amp;$A45,Lista_Ubigeo!$J:$K,2,0)," ")</f>
        <v xml:space="preserve"> </v>
      </c>
      <c r="AM45" s="12" t="str">
        <f>IFERROR(VLOOKUP(MID(AM$23,5,4)&amp;$A45,Lista_Ubigeo!$J:$K,2,0)," ")</f>
        <v xml:space="preserve"> </v>
      </c>
      <c r="AN45" s="12" t="str">
        <f>IFERROR(VLOOKUP(MID(AN$23,5,4)&amp;$A45,Lista_Ubigeo!$J:$K,2,0)," ")</f>
        <v xml:space="preserve"> </v>
      </c>
      <c r="AO45" s="12" t="str">
        <f>IFERROR(VLOOKUP(MID(AO$23,5,4)&amp;$A45,Lista_Ubigeo!$J:$K,2,0)," ")</f>
        <v xml:space="preserve"> </v>
      </c>
      <c r="AP45" s="12" t="str">
        <f>IFERROR(VLOOKUP(MID(AP$23,5,4)&amp;$A45,Lista_Ubigeo!$J:$K,2,0)," ")</f>
        <v xml:space="preserve"> </v>
      </c>
      <c r="AQ45" s="12" t="str">
        <f>IFERROR(VLOOKUP(MID(AQ$23,4,4)&amp;$A45,Lista_Ubigeo!$J:$K,2,0)," ")</f>
        <v xml:space="preserve"> </v>
      </c>
      <c r="AR45" s="12" t="str">
        <f>IFERROR(VLOOKUP(MID(AR$23,5,4)&amp;$A45,Lista_Ubigeo!$J:$K,2,0)," ")</f>
        <v xml:space="preserve"> </v>
      </c>
      <c r="AS45" s="12" t="str">
        <f>IFERROR(VLOOKUP(MID(AS$23,5,4)&amp;$A45,Lista_Ubigeo!$J:$K,2,0)," ")</f>
        <v xml:space="preserve"> </v>
      </c>
      <c r="AT45" s="12" t="str">
        <f>IFERROR(VLOOKUP(MID(AT$23,5,4)&amp;$A45,Lista_Ubigeo!$J:$K,2,0)," ")</f>
        <v xml:space="preserve"> </v>
      </c>
      <c r="AU45" s="12" t="str">
        <f>IFERROR(VLOOKUP(MID(AU$23,5,4)&amp;$A45,Lista_Ubigeo!$J:$K,2,0)," ")</f>
        <v xml:space="preserve"> </v>
      </c>
      <c r="AV45" s="12" t="str">
        <f>IFERROR(VLOOKUP(MID(AV$23,5,4)&amp;$A45,Lista_Ubigeo!$J:$K,2,0)," ")</f>
        <v xml:space="preserve"> </v>
      </c>
      <c r="AW45" s="12" t="str">
        <f>IFERROR(VLOOKUP(MID(AW$23,5,4)&amp;$A45,Lista_Ubigeo!$J:$K,2,0)," ")</f>
        <v xml:space="preserve"> </v>
      </c>
      <c r="AX45" s="12" t="str">
        <f>IFERROR(VLOOKUP(MID(AX$23,5,4)&amp;$A45,Lista_Ubigeo!$J:$K,2,0)," ")</f>
        <v xml:space="preserve"> </v>
      </c>
      <c r="AY45" s="12" t="str">
        <f>IFERROR(VLOOKUP(MID(AY$23,5,4)&amp;$A45,Lista_Ubigeo!$J:$K,2,0)," ")</f>
        <v xml:space="preserve"> </v>
      </c>
      <c r="AZ45" s="12" t="str">
        <f>IFERROR(VLOOKUP(MID(AZ$23,5,4)&amp;$A45,Lista_Ubigeo!$J:$K,2,0)," ")</f>
        <v xml:space="preserve"> </v>
      </c>
      <c r="BA45" s="12" t="str">
        <f>IFERROR(VLOOKUP(MID(BA$23,5,4)&amp;$A45,Lista_Ubigeo!$J:$K,2,0)," ")</f>
        <v xml:space="preserve"> </v>
      </c>
      <c r="BB45" s="12" t="str">
        <f>IFERROR(VLOOKUP(MID(BB$23,5,4)&amp;$A45,Lista_Ubigeo!$J:$K,2,0)," ")</f>
        <v xml:space="preserve"> </v>
      </c>
      <c r="BC45" s="12" t="str">
        <f>IFERROR(VLOOKUP(MID(BC$23,5,4)&amp;$A45,Lista_Ubigeo!$J:$K,2,0)," ")</f>
        <v xml:space="preserve"> </v>
      </c>
      <c r="BD45" s="12" t="str">
        <f>IFERROR(VLOOKUP(MID(BD$23,5,4)&amp;$A45,Lista_Ubigeo!$J:$K,2,0)," ")</f>
        <v xml:space="preserve"> </v>
      </c>
      <c r="BE45" s="12" t="str">
        <f>IFERROR(VLOOKUP(MID(BE$23,5,4)&amp;$A45,Lista_Ubigeo!$J:$K,2,0)," ")</f>
        <v xml:space="preserve"> </v>
      </c>
      <c r="BF45" s="12" t="str">
        <f>IFERROR(VLOOKUP(MID(BF$23,5,4)&amp;$A45,Lista_Ubigeo!$J:$K,2,0)," ")</f>
        <v xml:space="preserve"> </v>
      </c>
      <c r="BG45" s="12" t="str">
        <f>IFERROR(VLOOKUP(MID(BG$23,5,4)&amp;$A45,Lista_Ubigeo!$J:$K,2,0)," ")</f>
        <v xml:space="preserve"> </v>
      </c>
      <c r="BH45" s="12" t="str">
        <f>IFERROR(VLOOKUP(MID(BH$23,5,4)&amp;$A45,Lista_Ubigeo!$J:$K,2,0)," ")</f>
        <v xml:space="preserve"> </v>
      </c>
      <c r="BI45" s="12" t="str">
        <f>IFERROR(VLOOKUP(MID(BI$23,5,4)&amp;$A45,Lista_Ubigeo!$J:$K,2,0)," ")</f>
        <v xml:space="preserve"> </v>
      </c>
      <c r="BJ45" s="12" t="str">
        <f>IFERROR(VLOOKUP(MID(BJ$23,5,4)&amp;$A45,Lista_Ubigeo!$J:$K,2,0)," ")</f>
        <v xml:space="preserve"> </v>
      </c>
      <c r="BK45" s="12" t="str">
        <f>IFERROR(VLOOKUP(MID(BK$23,5,4)&amp;$A45,Lista_Ubigeo!$J:$K,2,0)," ")</f>
        <v xml:space="preserve"> </v>
      </c>
      <c r="BL45" s="12" t="str">
        <f>IFERROR(VLOOKUP(MID(BL$23,5,4)&amp;$A45,Lista_Ubigeo!$J:$K,2,0)," ")</f>
        <v xml:space="preserve"> </v>
      </c>
      <c r="BM45" s="12" t="str">
        <f>IFERROR(VLOOKUP(MID(BM$23,5,4)&amp;$A45,Lista_Ubigeo!$J:$K,2,0)," ")</f>
        <v xml:space="preserve"> </v>
      </c>
      <c r="BN45" s="12" t="str">
        <f>IFERROR(VLOOKUP(MID(BN$23,5,4)&amp;$A45,Lista_Ubigeo!$J:$K,2,0)," ")</f>
        <v xml:space="preserve"> </v>
      </c>
      <c r="BO45" s="12" t="str">
        <f>IFERROR(VLOOKUP(MID(BO$23,5,4)&amp;$A45,Lista_Ubigeo!$J:$K,2,0)," ")</f>
        <v xml:space="preserve"> </v>
      </c>
      <c r="BP45" s="12" t="str">
        <f>IFERROR(VLOOKUP(MID(BP$23,5,4)&amp;$A45,Lista_Ubigeo!$J:$K,2,0)," ")</f>
        <v xml:space="preserve"> </v>
      </c>
      <c r="BQ45" s="12" t="str">
        <f>IFERROR(VLOOKUP(MID(BQ$23,5,4)&amp;$A45,Lista_Ubigeo!$J:$K,2,0)," ")</f>
        <v xml:space="preserve"> </v>
      </c>
      <c r="BR45" s="12" t="str">
        <f>IFERROR(VLOOKUP(MID(BR$23,5,4)&amp;$A45,Lista_Ubigeo!$J:$K,2,0)," ")</f>
        <v xml:space="preserve"> </v>
      </c>
      <c r="BS45" s="12" t="str">
        <f>IFERROR(VLOOKUP(MID(BS$23,5,4)&amp;$A45,Lista_Ubigeo!$J:$K,2,0)," ")</f>
        <v xml:space="preserve"> </v>
      </c>
      <c r="BT45" s="12" t="str">
        <f>IFERROR(VLOOKUP(MID(BT$23,5,4)&amp;$A45,Lista_Ubigeo!$J:$K,2,0)," ")</f>
        <v xml:space="preserve"> </v>
      </c>
      <c r="BU45" s="12" t="str">
        <f>IFERROR(VLOOKUP(MID(BU$23,5,4)&amp;$A45,Lista_Ubigeo!$J:$K,2,0)," ")</f>
        <v xml:space="preserve"> </v>
      </c>
      <c r="BV45" s="12" t="str">
        <f>IFERROR(VLOOKUP(MID(BV$23,5,4)&amp;$A45,Lista_Ubigeo!$J:$K,2,0)," ")</f>
        <v xml:space="preserve"> </v>
      </c>
      <c r="BW45" s="12" t="str">
        <f>IFERROR(VLOOKUP(MID(BW$23,5,4)&amp;$A45,Lista_Ubigeo!$J:$K,2,0)," ")</f>
        <v xml:space="preserve"> </v>
      </c>
      <c r="BX45" s="12" t="str">
        <f>IFERROR(VLOOKUP(MID(BX$23,5,4)&amp;$A45,Lista_Ubigeo!$J:$K,2,0)," ")</f>
        <v xml:space="preserve"> </v>
      </c>
      <c r="BY45" s="12" t="str">
        <f>IFERROR(VLOOKUP(MID(BY$23,4,4)&amp;$A45,Lista_Ubigeo!$J:$K,2,0)," ")</f>
        <v xml:space="preserve"> </v>
      </c>
      <c r="BZ45" s="12" t="str">
        <f>IFERROR(VLOOKUP(MID(BZ$23,5,4)&amp;$A45,Lista_Ubigeo!$J:$K,2,0)," ")</f>
        <v xml:space="preserve"> </v>
      </c>
      <c r="CA45" s="12" t="str">
        <f>IFERROR(VLOOKUP(MID(CA$23,5,4)&amp;$A45,Lista_Ubigeo!$J:$K,2,0)," ")</f>
        <v xml:space="preserve"> </v>
      </c>
      <c r="CB45" s="12" t="str">
        <f>IFERROR(VLOOKUP(MID(CB$23,5,4)&amp;$A45,Lista_Ubigeo!$J:$K,2,0)," ")</f>
        <v xml:space="preserve"> </v>
      </c>
      <c r="CC45" s="12" t="str">
        <f>IFERROR(VLOOKUP(MID(CC$23,5,4)&amp;$A45,Lista_Ubigeo!$J:$K,2,0)," ")</f>
        <v xml:space="preserve"> </v>
      </c>
      <c r="CD45" s="12" t="str">
        <f>IFERROR(VLOOKUP(MID(CD$23,5,4)&amp;$A45,Lista_Ubigeo!$J:$K,2,0)," ")</f>
        <v xml:space="preserve"> </v>
      </c>
      <c r="CE45" s="12" t="str">
        <f>IFERROR(VLOOKUP(MID(CE$23,5,4)&amp;$A45,Lista_Ubigeo!$J:$K,2,0)," ")</f>
        <v xml:space="preserve"> </v>
      </c>
      <c r="CF45" s="12" t="str">
        <f>IFERROR(VLOOKUP(MID(CF$23,5,4)&amp;$A45,Lista_Ubigeo!$J:$K,2,0)," ")</f>
        <v xml:space="preserve"> </v>
      </c>
      <c r="CG45" s="12" t="str">
        <f>IFERROR(VLOOKUP(MID(CG$23,5,4)&amp;$A45,Lista_Ubigeo!$J:$K,2,0)," ")</f>
        <v xml:space="preserve"> </v>
      </c>
      <c r="CH45" s="12" t="str">
        <f>IFERROR(VLOOKUP(MID(CH$23,5,4)&amp;$A45,Lista_Ubigeo!$J:$K,2,0)," ")</f>
        <v xml:space="preserve"> </v>
      </c>
      <c r="CI45" s="12" t="str">
        <f>IFERROR(VLOOKUP(MID(CI$23,5,4)&amp;$A45,Lista_Ubigeo!$J:$K,2,0)," ")</f>
        <v xml:space="preserve"> </v>
      </c>
      <c r="CJ45" s="12" t="str">
        <f>IFERROR(VLOOKUP(MID(CJ$23,5,4)&amp;$A45,Lista_Ubigeo!$J:$K,2,0)," ")</f>
        <v>PICHOS</v>
      </c>
      <c r="CK45" s="12" t="str">
        <f>IFERROR(VLOOKUP(MID(CK$23,5,4)&amp;$A45,Lista_Ubigeo!$J:$K,2,0)," ")</f>
        <v xml:space="preserve"> </v>
      </c>
      <c r="CL45" s="12" t="str">
        <f>IFERROR(VLOOKUP(MID(CL$23,5,4)&amp;$A45,Lista_Ubigeo!$J:$K,2,0)," ")</f>
        <v xml:space="preserve"> </v>
      </c>
      <c r="CM45" s="12" t="str">
        <f>IFERROR(VLOOKUP(MID(CM$23,5,4)&amp;$A56,Lista_Ubigeo!$J:$K,2,0)," ")</f>
        <v xml:space="preserve"> </v>
      </c>
      <c r="CN45" s="12" t="str">
        <f>IFERROR(VLOOKUP(MID(CN$23,5,4)&amp;$A45,Lista_Ubigeo!$J:$K,2,0)," ")</f>
        <v xml:space="preserve"> </v>
      </c>
      <c r="CO45" s="12" t="str">
        <f>IFERROR(VLOOKUP(MID(CO$23,5,4)&amp;$A45,Lista_Ubigeo!$J:$K,2,0)," ")</f>
        <v xml:space="preserve"> </v>
      </c>
      <c r="CP45" s="12" t="str">
        <f>IFERROR(VLOOKUP(MID(CP$23,5,4)&amp;$A45,Lista_Ubigeo!$J:$K,2,0)," ")</f>
        <v xml:space="preserve"> </v>
      </c>
      <c r="CQ45" s="12" t="str">
        <f>IFERROR(VLOOKUP(MID(CQ$23,5,4)&amp;$A45,Lista_Ubigeo!$J:$K,2,0)," ")</f>
        <v xml:space="preserve"> </v>
      </c>
      <c r="CR45" s="12" t="str">
        <f>IFERROR(VLOOKUP(MID(CR$23,5,4)&amp;$A45,Lista_Ubigeo!$J:$K,2,0)," ")</f>
        <v xml:space="preserve"> </v>
      </c>
      <c r="CS45" s="12" t="str">
        <f>IFERROR(VLOOKUP(MID(CS$23,5,4)&amp;$A45,Lista_Ubigeo!$J:$K,2,0)," ")</f>
        <v xml:space="preserve"> </v>
      </c>
      <c r="CT45" s="12" t="str">
        <f>IFERROR(VLOOKUP(MID(CT$23,5,4)&amp;$A45,Lista_Ubigeo!$J:$K,2,0)," ")</f>
        <v xml:space="preserve"> </v>
      </c>
      <c r="CU45" s="12" t="str">
        <f>IFERROR(VLOOKUP(MID(CU$23,5,4)&amp;$A45,Lista_Ubigeo!$J:$K,2,0)," ")</f>
        <v xml:space="preserve"> </v>
      </c>
      <c r="CV45" s="12" t="str">
        <f>IFERROR(VLOOKUP(MID(CV$23,5,4)&amp;$A45,Lista_Ubigeo!$J:$K,2,0)," ")</f>
        <v xml:space="preserve"> </v>
      </c>
      <c r="CW45" s="12" t="str">
        <f>IFERROR(VLOOKUP(MID(CW$23,5,4)&amp;$A45,Lista_Ubigeo!$J:$K,2,0)," ")</f>
        <v xml:space="preserve"> </v>
      </c>
      <c r="CX45" s="12" t="str">
        <f>IFERROR(VLOOKUP(MID(CX$23,5,4)&amp;$A45,Lista_Ubigeo!$J:$K,2,0)," ")</f>
        <v xml:space="preserve"> </v>
      </c>
      <c r="CY45" s="12" t="str">
        <f>IFERROR(VLOOKUP(MID(CY$23,5,4)&amp;$A45,Lista_Ubigeo!$J:$K,2,0)," ")</f>
        <v xml:space="preserve"> </v>
      </c>
      <c r="CZ45" s="12" t="str">
        <f>IFERROR(VLOOKUP(MID(CZ$23,5,4)&amp;$A45,Lista_Ubigeo!$J:$K,2,0)," ")</f>
        <v xml:space="preserve"> </v>
      </c>
      <c r="DA45" s="12" t="str">
        <f>IFERROR(VLOOKUP(MID(DA$23,5,4)&amp;$A45,Lista_Ubigeo!$J:$K,2,0)," ")</f>
        <v>INGENIO</v>
      </c>
      <c r="DB45" s="12" t="str">
        <f>IFERROR(VLOOKUP(MID(DB$23,5,4)&amp;$A45,Lista_Ubigeo!$J:$K,2,0)," ")</f>
        <v xml:space="preserve"> </v>
      </c>
      <c r="DC45" s="12" t="str">
        <f>IFERROR(VLOOKUP(MID(DC$23,5,4)&amp;$A45,Lista_Ubigeo!$J:$K,2,0)," ")</f>
        <v xml:space="preserve"> </v>
      </c>
      <c r="DD45" s="12" t="str">
        <f>IFERROR(VLOOKUP(MID(DD$23,5,4)&amp;$A45,Lista_Ubigeo!$J:$K,2,0)," ")</f>
        <v>PACA</v>
      </c>
      <c r="DE45" s="12" t="str">
        <f>IFERROR(VLOOKUP(MID(DE$23,5,4)&amp;$A45,Lista_Ubigeo!$J:$K,2,0)," ")</f>
        <v xml:space="preserve"> </v>
      </c>
      <c r="DF45" s="12" t="str">
        <f>IFERROR(VLOOKUP(MID(DF$23,5,4)&amp;$A45,Lista_Ubigeo!$J:$K,2,0)," ")</f>
        <v xml:space="preserve"> </v>
      </c>
      <c r="DG45" s="12" t="str">
        <f>IFERROR(VLOOKUP(MID(DG$23,5,4)&amp;$A45,Lista_Ubigeo!$J:$K,2,0)," ")</f>
        <v xml:space="preserve"> </v>
      </c>
      <c r="DH45" s="12" t="str">
        <f>IFERROR(VLOOKUP(MID(DH$23,5,4)&amp;$A45,Lista_Ubigeo!$J:$K,2,0)," ")</f>
        <v xml:space="preserve"> </v>
      </c>
      <c r="DI45" s="12" t="str">
        <f>IFERROR(VLOOKUP(MID(DI$23,5,4)&amp;$A45,Lista_Ubigeo!$J:$K,2,0)," ")</f>
        <v xml:space="preserve"> </v>
      </c>
      <c r="DJ45" s="12" t="str">
        <f>IFERROR(VLOOKUP(MID(DJ$23,5,4)&amp;$A45,Lista_Ubigeo!$J:$K,2,0)," ")</f>
        <v xml:space="preserve"> </v>
      </c>
      <c r="DK45" s="12" t="str">
        <f>IFERROR(VLOOKUP(MID(DK$23,5,4)&amp;$A45,Lista_Ubigeo!$J:$K,2,0)," ")</f>
        <v xml:space="preserve"> </v>
      </c>
      <c r="DL45" s="12" t="str">
        <f>IFERROR(VLOOKUP(MID(DL$23,5,4)&amp;$A45,Lista_Ubigeo!$J:$K,2,0)," ")</f>
        <v xml:space="preserve"> </v>
      </c>
      <c r="DM45" s="12" t="str">
        <f>IFERROR(VLOOKUP(MID(DM$23,5,4)&amp;$A45,Lista_Ubigeo!$J:$K,2,0)," ")</f>
        <v xml:space="preserve"> </v>
      </c>
      <c r="DN45" s="12" t="str">
        <f>IFERROR(VLOOKUP(MID(DN$23,5,4)&amp;$A45,Lista_Ubigeo!$J:$K,2,0)," ")</f>
        <v xml:space="preserve"> </v>
      </c>
      <c r="DO45" s="12" t="str">
        <f>IFERROR(VLOOKUP(MID(DO$23,5,4)&amp;$A46,Lista_Ubigeo!$J:$K,2,0)," ")</f>
        <v xml:space="preserve"> </v>
      </c>
      <c r="DP45" s="12" t="str">
        <f>IFERROR(VLOOKUP(MID(DP$23,5,4)&amp;$A45,Lista_Ubigeo!$J:$K,2,0)," ")</f>
        <v xml:space="preserve"> </v>
      </c>
      <c r="DQ45" s="12" t="str">
        <f>IFERROR(VLOOKUP(MID(DQ$23,5,4)&amp;$A45,Lista_Ubigeo!$J:$K,2,0)," ")</f>
        <v xml:space="preserve"> </v>
      </c>
      <c r="DR45" s="12" t="str">
        <f>IFERROR(VLOOKUP(MID(DR$23,5,4)&amp;$A45,Lista_Ubigeo!$J:$K,2,0)," ")</f>
        <v xml:space="preserve"> </v>
      </c>
      <c r="DS45" s="12" t="str">
        <f>IFERROR(VLOOKUP(MID(DS$23,5,4)&amp;$A45,Lista_Ubigeo!$J:$K,2,0)," ")</f>
        <v xml:space="preserve"> </v>
      </c>
      <c r="DV45" s="12" t="str">
        <f>IFERROR(VLOOKUP(MID(DV$23,5,4)&amp;$A45,Lista_Ubigeo!$J:$K,2,0)," ")</f>
        <v xml:space="preserve"> </v>
      </c>
      <c r="DW45" s="12" t="str">
        <f>IFERROR(VLOOKUP(MID(DW$23,5,4)&amp;$A45,Lista_Ubigeo!$J:$K,2,0)," ")</f>
        <v xml:space="preserve"> </v>
      </c>
      <c r="DX45" s="12" t="str">
        <f>IFERROR(VLOOKUP(MID(DX$23,5,4)&amp;$A45,Lista_Ubigeo!$J:$K,2,0)," ")</f>
        <v xml:space="preserve"> </v>
      </c>
      <c r="DY45" s="12" t="str">
        <f>IFERROR(VLOOKUP(MID(DY$23,5,4)&amp;$A45,Lista_Ubigeo!$J:$K,2,0)," ")</f>
        <v>MIRAFLORES</v>
      </c>
      <c r="DZ45" s="12" t="str">
        <f>IFERROR(VLOOKUP(MID(DZ$23,5,4)&amp;$A45,Lista_Ubigeo!$J:$K,2,0)," ")</f>
        <v xml:space="preserve"> </v>
      </c>
      <c r="EA45" s="12" t="str">
        <f>IFERROR(VLOOKUP(MID(EA$23,5,4)&amp;$A45,Lista_Ubigeo!$J:$K,2,0)," ")</f>
        <v xml:space="preserve"> </v>
      </c>
      <c r="EB45" s="12" t="str">
        <f>IFERROR(VLOOKUP(MID(EB$23,5,4)&amp;$A45,Lista_Ubigeo!$J:$K,2,0)," ")</f>
        <v xml:space="preserve"> </v>
      </c>
      <c r="EC45" s="12" t="str">
        <f>IFERROR(VLOOKUP(MID(EC$23,5,4)&amp;$A45,Lista_Ubigeo!$J:$K,2,0)," ")</f>
        <v xml:space="preserve"> </v>
      </c>
      <c r="ED45" s="12" t="str">
        <f>IFERROR(VLOOKUP(MID(ED$23,5,4)&amp;$A45,Lista_Ubigeo!$J:$K,2,0)," ")</f>
        <v xml:space="preserve"> </v>
      </c>
      <c r="EE45" s="12" t="str">
        <f>IFERROR(VLOOKUP(MID(EE$23,5,4)&amp;$A45,Lista_Ubigeo!$J:$K,2,0)," ")</f>
        <v>SAN MATEO</v>
      </c>
      <c r="EF45" s="12" t="str">
        <f>IFERROR(VLOOKUP(MID(EF$23,5,4)&amp;$A45,Lista_Ubigeo!$J:$K,2,0)," ")</f>
        <v xml:space="preserve"> </v>
      </c>
      <c r="EG45" s="12" t="str">
        <f>IFERROR(VLOOKUP(MID(EG$23,5,4)&amp;$A45,Lista_Ubigeo!$J:$K,2,0)," ")</f>
        <v xml:space="preserve"> </v>
      </c>
      <c r="EH45" s="12" t="str">
        <f>IFERROR(VLOOKUP(MID(EH$23,5,4)&amp;$A45,Lista_Ubigeo!$J:$K,2,0)," ")</f>
        <v>OMAS</v>
      </c>
      <c r="EI45" s="12" t="str">
        <f>IFERROR(VLOOKUP(MID(EI$23,5,4)&amp;$A45,Lista_Ubigeo!$J:$K,2,0)," ")</f>
        <v xml:space="preserve"> </v>
      </c>
      <c r="EJ45" s="12" t="str">
        <f>IFERROR(VLOOKUP(MID(EJ$23,5,4)&amp;$A50,Lista_Ubigeo!$J:$K,2,0)," ")</f>
        <v xml:space="preserve"> </v>
      </c>
      <c r="EK45" s="12" t="str">
        <f>IFERROR(VLOOKUP(MID(EK$23,5,4)&amp;$A45,Lista_Ubigeo!$J:$K,2,0)," ")</f>
        <v xml:space="preserve"> </v>
      </c>
      <c r="EL45" s="12" t="str">
        <f>IFERROR(VLOOKUP(MID(EL$23,5,4)&amp;$A45,Lista_Ubigeo!$J:$K,2,0)," ")</f>
        <v xml:space="preserve"> </v>
      </c>
      <c r="EM45" s="12" t="str">
        <f>IFERROR(VLOOKUP(MID(EM$23,5,4)&amp;$A45,Lista_Ubigeo!$J:$K,2,0)," ")</f>
        <v xml:space="preserve"> </v>
      </c>
      <c r="EN45" s="12" t="str">
        <f>IFERROR(VLOOKUP(MID(EN$23,5,4)&amp;$A45,Lista_Ubigeo!$J:$K,2,0)," ")</f>
        <v xml:space="preserve"> </v>
      </c>
      <c r="EO45" s="12" t="str">
        <f>IFERROR(VLOOKUP(MID(EO$23,5,4)&amp;$A45,Lista_Ubigeo!$J:$K,2,0)," ")</f>
        <v xml:space="preserve"> </v>
      </c>
      <c r="EP45" s="12" t="str">
        <f>IFERROR(VLOOKUP(MID(EP$23,5,4)&amp;$A45,Lista_Ubigeo!$J:$K,2,0)," ")</f>
        <v xml:space="preserve"> </v>
      </c>
      <c r="EQ45" s="12" t="str">
        <f>IFERROR(VLOOKUP(MID(EQ$23,5,4)&amp;$A45,Lista_Ubigeo!$J:$K,2,0)," ")</f>
        <v xml:space="preserve"> </v>
      </c>
      <c r="ER45" s="12" t="str">
        <f>IFERROR(VLOOKUP(MID(ER$23,5,4)&amp;$A45,Lista_Ubigeo!$J:$K,2,0)," ")</f>
        <v xml:space="preserve"> </v>
      </c>
      <c r="ES45" s="12" t="str">
        <f>IFERROR(VLOOKUP(MID(ES$23,5,4)&amp;$A45,Lista_Ubigeo!$J:$K,2,0)," ")</f>
        <v xml:space="preserve"> </v>
      </c>
      <c r="ET45" s="12" t="str">
        <f>IFERROR(VLOOKUP(MID(ET$23,5,4)&amp;$A45,Lista_Ubigeo!$J:$K,2,0)," ")</f>
        <v xml:space="preserve"> </v>
      </c>
      <c r="EU45" s="12" t="str">
        <f>IFERROR(VLOOKUP(MID(EU$23,5,4)&amp;$A45,Lista_Ubigeo!$J:$K,2,0)," ")</f>
        <v xml:space="preserve"> </v>
      </c>
      <c r="EV45" s="12" t="str">
        <f>IFERROR(VLOOKUP(MID(EV$23,5,4)&amp;$A45,Lista_Ubigeo!$J:$K,2,0)," ")</f>
        <v xml:space="preserve"> </v>
      </c>
      <c r="EW45" s="12" t="str">
        <f>IFERROR(VLOOKUP(MID(EW$23,5,4)&amp;$A45,Lista_Ubigeo!$J:$K,2,0)," ")</f>
        <v xml:space="preserve"> </v>
      </c>
      <c r="EX45" s="12" t="str">
        <f>IFERROR(VLOOKUP(MID(EX$23,5,4)&amp;$A45,Lista_Ubigeo!$J:$K,2,0)," ")</f>
        <v xml:space="preserve"> </v>
      </c>
      <c r="EY45" s="12" t="str">
        <f>IFERROR(VLOOKUP(MID(EY$23,5,4)&amp;$A45,Lista_Ubigeo!$J:$K,2,0)," ")</f>
        <v xml:space="preserve"> </v>
      </c>
      <c r="EZ45" s="12" t="str">
        <f>IFERROR(VLOOKUP(MID(EZ$23,5,4)&amp;$A48,Lista_Ubigeo!$J:$K,2,0)," ")</f>
        <v xml:space="preserve"> </v>
      </c>
      <c r="FA45" s="12" t="str">
        <f>IFERROR(VLOOKUP(MID(FA$23,5,4)&amp;$A45,Lista_Ubigeo!$J:$K,2,0)," ")</f>
        <v xml:space="preserve"> </v>
      </c>
      <c r="FB45" s="12" t="str">
        <f>IFERROR(VLOOKUP(MID(FB$23,5,4)&amp;$A45,Lista_Ubigeo!$J:$K,2,0)," ")</f>
        <v xml:space="preserve"> </v>
      </c>
      <c r="FC45" s="12" t="str">
        <f>IFERROR(VLOOKUP(MID(FC$23,5,4)&amp;$A45,Lista_Ubigeo!$J:$K,2,0)," ")</f>
        <v xml:space="preserve"> </v>
      </c>
      <c r="FD45" s="12" t="str">
        <f>IFERROR(VLOOKUP(MID(FD$23,5,4)&amp;$A45,Lista_Ubigeo!$J:$K,2,0)," ")</f>
        <v xml:space="preserve"> </v>
      </c>
      <c r="FE45" s="12" t="str">
        <f>IFERROR(VLOOKUP(MID(FE$23,5,4)&amp;$A45,Lista_Ubigeo!$J:$K,2,0)," ")</f>
        <v xml:space="preserve"> </v>
      </c>
      <c r="FF45" s="12" t="str">
        <f>IFERROR(VLOOKUP(MID(FF$23,5,4)&amp;$A45,Lista_Ubigeo!$J:$K,2,0)," ")</f>
        <v xml:space="preserve"> </v>
      </c>
      <c r="FG45" s="12" t="str">
        <f>IFERROR(VLOOKUP(MID(FG$23,5,4)&amp;$A45,Lista_Ubigeo!$J:$K,2,0)," ")</f>
        <v xml:space="preserve"> </v>
      </c>
      <c r="FH45" s="12" t="str">
        <f>IFERROR(VLOOKUP(MID(FH$23,5,4)&amp;$A45,Lista_Ubigeo!$J:$K,2,0)," ")</f>
        <v xml:space="preserve"> </v>
      </c>
      <c r="FI45" s="12" t="str">
        <f>IFERROR(VLOOKUP(MID(FI$23,5,4)&amp;$A45,Lista_Ubigeo!$J:$K,2,0)," ")</f>
        <v xml:space="preserve"> </v>
      </c>
      <c r="FJ45" s="12" t="str">
        <f>IFERROR(VLOOKUP(MID(FJ$23,5,4)&amp;$A45,Lista_Ubigeo!$J:$K,2,0)," ")</f>
        <v xml:space="preserve"> </v>
      </c>
      <c r="FK45" s="12" t="str">
        <f>IFERROR(VLOOKUP(MID(FK$23,5,4)&amp;$A45,Lista_Ubigeo!$J:$K,2,0)," ")</f>
        <v xml:space="preserve"> </v>
      </c>
      <c r="FL45" s="12" t="str">
        <f>IFERROR(VLOOKUP(MID(FL$23,5,4)&amp;$A45,Lista_Ubigeo!$J:$K,2,0)," ")</f>
        <v xml:space="preserve"> </v>
      </c>
      <c r="FM45" s="12" t="str">
        <f>IFERROR(VLOOKUP(MID(FM$23,5,4)&amp;$A45,Lista_Ubigeo!$J:$K,2,0)," ")</f>
        <v xml:space="preserve"> </v>
      </c>
      <c r="FN45" s="12" t="str">
        <f>IFERROR(VLOOKUP(MID(FN$23,5,4)&amp;$A45,Lista_Ubigeo!$J:$K,2,0)," ")</f>
        <v xml:space="preserve"> </v>
      </c>
      <c r="FO45" s="12" t="str">
        <f>IFERROR(VLOOKUP(MID(FO$23,5,4)&amp;$A45,Lista_Ubigeo!$J:$K,2,0)," ")</f>
        <v xml:space="preserve"> </v>
      </c>
      <c r="FP45" s="12" t="str">
        <f>IFERROR(VLOOKUP(MID(FP$23,5,4)&amp;$A45,Lista_Ubigeo!$J:$K,2,0)," ")</f>
        <v xml:space="preserve"> </v>
      </c>
      <c r="FQ45" s="12" t="str">
        <f>IFERROR(VLOOKUP(MID(FQ$23,5,4)&amp;$A45,Lista_Ubigeo!$J:$K,2,0)," ")</f>
        <v xml:space="preserve"> </v>
      </c>
      <c r="FR45" s="12" t="str">
        <f>IFERROR(VLOOKUP(MID(FR$23,5,4)&amp;$A45,Lista_Ubigeo!$J:$K,2,0)," ")</f>
        <v xml:space="preserve"> </v>
      </c>
      <c r="FS45" s="12" t="str">
        <f>IFERROR(VLOOKUP(MID(FS$23,5,4)&amp;$A45,Lista_Ubigeo!$J:$K,2,0)," ")</f>
        <v xml:space="preserve"> </v>
      </c>
      <c r="FT45" s="12" t="str">
        <f>IFERROR(VLOOKUP(MID(FT$23,5,4)&amp;$A45,Lista_Ubigeo!$J:$K,2,0)," ")</f>
        <v xml:space="preserve"> </v>
      </c>
      <c r="FU45" s="12" t="str">
        <f>IFERROR(VLOOKUP(MID(FU$23,5,4)&amp;$A45,Lista_Ubigeo!$J:$K,2,0)," ")</f>
        <v xml:space="preserve"> </v>
      </c>
      <c r="FV45" s="12" t="str">
        <f>IFERROR(VLOOKUP(MID(FV$23,5,4)&amp;$A45,Lista_Ubigeo!$J:$K,2,0)," ")</f>
        <v xml:space="preserve"> </v>
      </c>
      <c r="FW45" s="12" t="str">
        <f>IFERROR(VLOOKUP(MID(FW$23,5,4)&amp;$A45,Lista_Ubigeo!$J:$K,2,0)," ")</f>
        <v xml:space="preserve"> </v>
      </c>
      <c r="FX45" s="12" t="str">
        <f>IFERROR(VLOOKUP(MID(FX$23,5,4)&amp;$A45,Lista_Ubigeo!$J:$K,2,0)," ")</f>
        <v xml:space="preserve"> </v>
      </c>
      <c r="FY45" s="12" t="str">
        <f>IFERROR(VLOOKUP(MID(FY$23,5,4)&amp;$A45,Lista_Ubigeo!$J:$K,2,0)," ")</f>
        <v xml:space="preserve"> </v>
      </c>
      <c r="FZ45" s="12" t="str">
        <f>IFERROR(VLOOKUP(MID(FZ$23,5,4)&amp;$A45,Lista_Ubigeo!$J:$K,2,0)," ")</f>
        <v xml:space="preserve"> </v>
      </c>
      <c r="GA45" s="12" t="str">
        <f>IFERROR(VLOOKUP(MID(GA$23,5,4)&amp;$A45,Lista_Ubigeo!$J:$K,2,0)," ")</f>
        <v xml:space="preserve"> </v>
      </c>
      <c r="GB45" s="12" t="str">
        <f>IFERROR(VLOOKUP(MID(GB$23,5,4)&amp;$A45,Lista_Ubigeo!$J:$K,2,0)," ")</f>
        <v xml:space="preserve"> </v>
      </c>
      <c r="GC45" s="12" t="str">
        <f>IFERROR(VLOOKUP(MID(GC$23,5,4)&amp;$A45,Lista_Ubigeo!$J:$K,2,0)," ")</f>
        <v xml:space="preserve"> </v>
      </c>
      <c r="GD45" s="12" t="str">
        <f>IFERROR(VLOOKUP(MID(GD$23,5,4)&amp;$A45,Lista_Ubigeo!$J:$K,2,0)," ")</f>
        <v xml:space="preserve"> </v>
      </c>
      <c r="GE45" s="12" t="str">
        <f>IFERROR(VLOOKUP(MID(GE$23,5,4)&amp;$A45,Lista_Ubigeo!$J:$K,2,0)," ")</f>
        <v xml:space="preserve"> </v>
      </c>
      <c r="GF45" s="12" t="str">
        <f>IFERROR(VLOOKUP(MID(GF$23,5,4)&amp;$A45,Lista_Ubigeo!$J:$K,2,0)," ")</f>
        <v xml:space="preserve"> </v>
      </c>
      <c r="GG45" s="12" t="str">
        <f>IFERROR(VLOOKUP(MID(GG$23,5,4)&amp;$A45,Lista_Ubigeo!$J:$K,2,0)," ")</f>
        <v xml:space="preserve"> </v>
      </c>
      <c r="GH45" s="12" t="str">
        <f>IFERROR(VLOOKUP(MID(GH$23,5,4)&amp;$A45,Lista_Ubigeo!$J:$K,2,0)," ")</f>
        <v xml:space="preserve"> </v>
      </c>
      <c r="GI45" s="12" t="str">
        <f>IFERROR(VLOOKUP(MID(GI$23,5,4)&amp;$A45,Lista_Ubigeo!$J:$K,2,0)," ")</f>
        <v xml:space="preserve"> </v>
      </c>
      <c r="GJ45" s="12" t="str">
        <f>IFERROR(VLOOKUP(MID(GJ$23,5,4)&amp;$A45,Lista_Ubigeo!$J:$K,2,0)," ")</f>
        <v xml:space="preserve"> </v>
      </c>
      <c r="GK45" s="12" t="str">
        <f>IFERROR(VLOOKUP(MID(GK$23,5,4)&amp;$A45,Lista_Ubigeo!$J:$K,2,0)," ")</f>
        <v xml:space="preserve"> </v>
      </c>
      <c r="GL45" s="12" t="str">
        <f>IFERROR(VLOOKUP(MID(GL$23,5,4)&amp;$A45,Lista_Ubigeo!$J:$K,2,0)," ")</f>
        <v xml:space="preserve"> </v>
      </c>
      <c r="GM45" s="12" t="str">
        <f>IFERROR(VLOOKUP(MID(GM$23,5,4)&amp;$A45,Lista_Ubigeo!$J:$K,2,0)," ")</f>
        <v xml:space="preserve"> </v>
      </c>
      <c r="GN45" s="12" t="str">
        <f>IFERROR(VLOOKUP(MID(GN$23,5,4)&amp;$A45,Lista_Ubigeo!$J:$K,2,0)," ")</f>
        <v xml:space="preserve"> </v>
      </c>
      <c r="GO45" s="12" t="str">
        <f>IFERROR(VLOOKUP(MID(GO$23,5,4)&amp;$A45,Lista_Ubigeo!$J:$K,2,0)," ")</f>
        <v xml:space="preserve"> </v>
      </c>
      <c r="GP45" s="12" t="str">
        <f>IFERROR(VLOOKUP(MID(GP$23,5,4)&amp;$A45,Lista_Ubigeo!$J:$K,2,0)," ")</f>
        <v xml:space="preserve"> </v>
      </c>
    </row>
    <row r="46" spans="1:198" x14ac:dyDescent="0.2">
      <c r="A46" s="11" t="s">
        <v>498</v>
      </c>
      <c r="B46" s="12" t="str">
        <f>IFERROR(VLOOKUP(MID(B$23,5,4)&amp;$A46,Lista_Ubigeo!$J:$K,2,0)," ")</f>
        <v xml:space="preserve"> </v>
      </c>
      <c r="C46" s="12" t="str">
        <f>IFERROR(VLOOKUP(MID(C$23,5,4)&amp;$A46,Lista_Ubigeo!$J:$K,2,0)," ")</f>
        <v xml:space="preserve"> </v>
      </c>
      <c r="D46" s="12" t="str">
        <f>IFERROR(VLOOKUP(MID(D$23,5,4)&amp;$A46,Lista_Ubigeo!$J:$K,2,0)," ")</f>
        <v xml:space="preserve"> </v>
      </c>
      <c r="E46" s="12" t="str">
        <f>IFERROR(VLOOKUP(MID(E$23,5,4)&amp;$A46,Lista_Ubigeo!$J:$K,2,0)," ")</f>
        <v xml:space="preserve"> </v>
      </c>
      <c r="F46" s="12" t="str">
        <f>IFERROR(VLOOKUP(MID(F$23,5,4)&amp;$A46,Lista_Ubigeo!$J:$K,2,0)," ")</f>
        <v>TRITA</v>
      </c>
      <c r="G46" s="12" t="str">
        <f>IFERROR(VLOOKUP(MID(G$23,5,4)&amp;$A46,Lista_Ubigeo!$J:$K,2,0)," ")</f>
        <v xml:space="preserve"> </v>
      </c>
      <c r="H46" s="12" t="str">
        <f>IFERROR(VLOOKUP(MID(H$23,5,4)&amp;$A46,Lista_Ubigeo!$J:$K,2,0)," ")</f>
        <v xml:space="preserve"> </v>
      </c>
      <c r="I46" s="12" t="str">
        <f>IFERROR(VLOOKUP(MID(I$23,5,4)&amp;$A46,Lista_Ubigeo!$J:$K,2,0)," ")</f>
        <v xml:space="preserve"> </v>
      </c>
      <c r="J46" s="12" t="str">
        <f>IFERROR(VLOOKUP(MID(J$23,5,4)&amp;$A46,Lista_Ubigeo!$J:$K,2,0)," ")</f>
        <v xml:space="preserve"> </v>
      </c>
      <c r="K46" s="12" t="str">
        <f>IFERROR(VLOOKUP(MID(K$23,5,4)&amp;$A46,Lista_Ubigeo!$J:$K,2,0)," ")</f>
        <v xml:space="preserve"> </v>
      </c>
      <c r="L46" s="12" t="str">
        <f>IFERROR(VLOOKUP(MID(L$23,5,4)&amp;$A46,Lista_Ubigeo!$J:$K,2,0)," ")</f>
        <v xml:space="preserve"> </v>
      </c>
      <c r="M46" s="12" t="str">
        <f>IFERROR(VLOOKUP(MID(M$23,5,4)&amp;$A46,Lista_Ubigeo!$J:$K,2,0)," ")</f>
        <v xml:space="preserve"> </v>
      </c>
      <c r="N46" s="12" t="str">
        <f>IFERROR(VLOOKUP(MID(N$23,5,4)&amp;$A46,Lista_Ubigeo!$J:$K,2,0)," ")</f>
        <v xml:space="preserve"> </v>
      </c>
      <c r="O46" s="12" t="str">
        <f>IFERROR(VLOOKUP(MID(O$23,5,4)&amp;$A46,Lista_Ubigeo!$J:$K,2,0)," ")</f>
        <v xml:space="preserve"> </v>
      </c>
      <c r="P46" s="12" t="str">
        <f>IFERROR(VLOOKUP(MID(P$23,5,4)&amp;$A46,Lista_Ubigeo!$J:$K,2,0)," ")</f>
        <v xml:space="preserve"> </v>
      </c>
      <c r="Q46" s="12" t="str">
        <f>IFERROR(VLOOKUP(MID(Q$23,5,4)&amp;$A46,Lista_Ubigeo!$J:$K,2,0)," ")</f>
        <v xml:space="preserve"> </v>
      </c>
      <c r="R46" s="12" t="str">
        <f>IFERROR(VLOOKUP(MID(R$23,5,4)&amp;$A46,Lista_Ubigeo!$J:$K,2,0)," ")</f>
        <v xml:space="preserve"> </v>
      </c>
      <c r="S46" s="12" t="str">
        <f>IFERROR(VLOOKUP(MID(S$23,5,4)&amp;$A46,Lista_Ubigeo!$J:$K,2,0)," ")</f>
        <v xml:space="preserve"> </v>
      </c>
      <c r="T46" s="12" t="str">
        <f>IFERROR(VLOOKUP(MID(T$23,5,4)&amp;$A46,Lista_Ubigeo!$J:$K,2,0)," ")</f>
        <v xml:space="preserve"> </v>
      </c>
      <c r="U46" s="12" t="str">
        <f>IFERROR(VLOOKUP(MID(U$23,5,4)&amp;$A46,Lista_Ubigeo!$J:$K,2,0)," ")</f>
        <v xml:space="preserve"> </v>
      </c>
      <c r="V46" s="12" t="str">
        <f>IFERROR(VLOOKUP(MID(V$23,5,4)&amp;$A46,Lista_Ubigeo!$J:$K,2,0)," ")</f>
        <v xml:space="preserve"> </v>
      </c>
      <c r="W46" s="12" t="str">
        <f>IFERROR(VLOOKUP(MID(W$23,5,4)&amp;$A46,Lista_Ubigeo!$J:$K,2,0)," ")</f>
        <v xml:space="preserve"> </v>
      </c>
      <c r="X46" s="12" t="str">
        <f>IFERROR(VLOOKUP(MID(X$23,5,4)&amp;$A46,Lista_Ubigeo!$J:$K,2,0)," ")</f>
        <v xml:space="preserve"> </v>
      </c>
      <c r="Y46" s="12" t="str">
        <f>IFERROR(VLOOKUP(MID(Y$23,5,4)&amp;$A46,Lista_Ubigeo!$J:$K,2,0)," ")</f>
        <v xml:space="preserve"> </v>
      </c>
      <c r="Z46" s="12" t="str">
        <f>IFERROR(VLOOKUP(MID(Z$23,5,4)&amp;$A46,Lista_Ubigeo!$J:$K,2,0)," ")</f>
        <v xml:space="preserve"> </v>
      </c>
      <c r="AA46" s="12" t="str">
        <f>IFERROR(VLOOKUP(MID(AA$23,5,4)&amp;$A46,Lista_Ubigeo!$J:$K,2,0)," ")</f>
        <v xml:space="preserve"> </v>
      </c>
      <c r="AB46" s="12" t="str">
        <f>IFERROR(VLOOKUP(MID(AB$23,5,4)&amp;$A46,Lista_Ubigeo!$J:$K,2,0)," ")</f>
        <v xml:space="preserve"> </v>
      </c>
      <c r="AC46" s="12" t="str">
        <f>IFERROR(VLOOKUP(MID(AC$23,5,4)&amp;$A46,Lista_Ubigeo!$J:$K,2,0)," ")</f>
        <v xml:space="preserve"> </v>
      </c>
      <c r="AD46" s="12" t="str">
        <f>IFERROR(VLOOKUP(MID(AD$23,5,4)&amp;$A46,Lista_Ubigeo!$J:$K,2,0)," ")</f>
        <v xml:space="preserve"> </v>
      </c>
      <c r="AE46" s="12" t="str">
        <f>IFERROR(VLOOKUP(MID(AE$23,5,4)&amp;$A46,Lista_Ubigeo!$J:$K,2,0)," ")</f>
        <v xml:space="preserve"> </v>
      </c>
      <c r="AF46" s="12" t="str">
        <f>IFERROR(VLOOKUP(MID(AF$23,5,4)&amp;$A46,Lista_Ubigeo!$J:$K,2,0)," ")</f>
        <v xml:space="preserve"> </v>
      </c>
      <c r="AG46" s="12" t="str">
        <f>IFERROR(VLOOKUP(MID(AG$23,5,4)&amp;$A46,Lista_Ubigeo!$J:$K,2,0)," ")</f>
        <v xml:space="preserve"> </v>
      </c>
      <c r="AH46" s="12" t="str">
        <f>IFERROR(VLOOKUP(MID(AH$23,5,4)&amp;$A46,Lista_Ubigeo!$J:$K,2,0)," ")</f>
        <v xml:space="preserve"> </v>
      </c>
      <c r="AI46" s="12" t="str">
        <f>IFERROR(VLOOKUP(MID(AI$23,5,4)&amp;$A46,Lista_Ubigeo!$J:$K,2,0)," ")</f>
        <v xml:space="preserve"> </v>
      </c>
      <c r="AJ46" s="12" t="str">
        <f>IFERROR(VLOOKUP(MID(AJ$23,5,4)&amp;$A46,Lista_Ubigeo!$J:$K,2,0)," ")</f>
        <v>TIABAYA</v>
      </c>
      <c r="AK46" s="12" t="str">
        <f>IFERROR(VLOOKUP(MID(AK$23,5,4)&amp;$A46,Lista_Ubigeo!$J:$K,2,0)," ")</f>
        <v xml:space="preserve"> </v>
      </c>
      <c r="AL46" s="12" t="str">
        <f>IFERROR(VLOOKUP(MID(AL$23,5,4)&amp;$A46,Lista_Ubigeo!$J:$K,2,0)," ")</f>
        <v xml:space="preserve"> </v>
      </c>
      <c r="AM46" s="12" t="str">
        <f>IFERROR(VLOOKUP(MID(AM$23,5,4)&amp;$A46,Lista_Ubigeo!$J:$K,2,0)," ")</f>
        <v xml:space="preserve"> </v>
      </c>
      <c r="AN46" s="12" t="str">
        <f>IFERROR(VLOOKUP(MID(AN$23,5,4)&amp;$A46,Lista_Ubigeo!$J:$K,2,0)," ")</f>
        <v xml:space="preserve"> </v>
      </c>
      <c r="AO46" s="12" t="str">
        <f>IFERROR(VLOOKUP(MID(AO$23,5,4)&amp;$A46,Lista_Ubigeo!$J:$K,2,0)," ")</f>
        <v xml:space="preserve"> </v>
      </c>
      <c r="AP46" s="12" t="str">
        <f>IFERROR(VLOOKUP(MID(AP$23,5,4)&amp;$A46,Lista_Ubigeo!$J:$K,2,0)," ")</f>
        <v xml:space="preserve"> </v>
      </c>
      <c r="AQ46" s="12" t="str">
        <f>IFERROR(VLOOKUP(MID(AQ$23,4,4)&amp;$A46,Lista_Ubigeo!$J:$K,2,0)," ")</f>
        <v xml:space="preserve"> </v>
      </c>
      <c r="AR46" s="12" t="str">
        <f>IFERROR(VLOOKUP(MID(AR$23,5,4)&amp;$A46,Lista_Ubigeo!$J:$K,2,0)," ")</f>
        <v xml:space="preserve"> </v>
      </c>
      <c r="AS46" s="12" t="str">
        <f>IFERROR(VLOOKUP(MID(AS$23,5,4)&amp;$A46,Lista_Ubigeo!$J:$K,2,0)," ")</f>
        <v xml:space="preserve"> </v>
      </c>
      <c r="AT46" s="12" t="str">
        <f>IFERROR(VLOOKUP(MID(AT$23,5,4)&amp;$A46,Lista_Ubigeo!$J:$K,2,0)," ")</f>
        <v xml:space="preserve"> </v>
      </c>
      <c r="AU46" s="12" t="str">
        <f>IFERROR(VLOOKUP(MID(AU$23,5,4)&amp;$A46,Lista_Ubigeo!$J:$K,2,0)," ")</f>
        <v xml:space="preserve"> </v>
      </c>
      <c r="AV46" s="12" t="str">
        <f>IFERROR(VLOOKUP(MID(AV$23,5,4)&amp;$A46,Lista_Ubigeo!$J:$K,2,0)," ")</f>
        <v xml:space="preserve"> </v>
      </c>
      <c r="AW46" s="12" t="str">
        <f>IFERROR(VLOOKUP(MID(AW$23,5,4)&amp;$A46,Lista_Ubigeo!$J:$K,2,0)," ")</f>
        <v xml:space="preserve"> </v>
      </c>
      <c r="AX46" s="12" t="str">
        <f>IFERROR(VLOOKUP(MID(AX$23,5,4)&amp;$A46,Lista_Ubigeo!$J:$K,2,0)," ")</f>
        <v xml:space="preserve"> </v>
      </c>
      <c r="AY46" s="12" t="str">
        <f>IFERROR(VLOOKUP(MID(AY$23,5,4)&amp;$A46,Lista_Ubigeo!$J:$K,2,0)," ")</f>
        <v xml:space="preserve"> </v>
      </c>
      <c r="AZ46" s="12" t="str">
        <f>IFERROR(VLOOKUP(MID(AZ$23,5,4)&amp;$A46,Lista_Ubigeo!$J:$K,2,0)," ")</f>
        <v xml:space="preserve"> </v>
      </c>
      <c r="BA46" s="12" t="str">
        <f>IFERROR(VLOOKUP(MID(BA$23,5,4)&amp;$A46,Lista_Ubigeo!$J:$K,2,0)," ")</f>
        <v xml:space="preserve"> </v>
      </c>
      <c r="BB46" s="12" t="str">
        <f>IFERROR(VLOOKUP(MID(BB$23,5,4)&amp;$A46,Lista_Ubigeo!$J:$K,2,0)," ")</f>
        <v xml:space="preserve"> </v>
      </c>
      <c r="BC46" s="12" t="str">
        <f>IFERROR(VLOOKUP(MID(BC$23,5,4)&amp;$A46,Lista_Ubigeo!$J:$K,2,0)," ")</f>
        <v xml:space="preserve"> </v>
      </c>
      <c r="BD46" s="12" t="str">
        <f>IFERROR(VLOOKUP(MID(BD$23,5,4)&amp;$A46,Lista_Ubigeo!$J:$K,2,0)," ")</f>
        <v xml:space="preserve"> </v>
      </c>
      <c r="BE46" s="12" t="str">
        <f>IFERROR(VLOOKUP(MID(BE$23,5,4)&amp;$A46,Lista_Ubigeo!$J:$K,2,0)," ")</f>
        <v xml:space="preserve"> </v>
      </c>
      <c r="BF46" s="12" t="str">
        <f>IFERROR(VLOOKUP(MID(BF$23,5,4)&amp;$A46,Lista_Ubigeo!$J:$K,2,0)," ")</f>
        <v xml:space="preserve"> </v>
      </c>
      <c r="BG46" s="12" t="str">
        <f>IFERROR(VLOOKUP(MID(BG$23,5,4)&amp;$A46,Lista_Ubigeo!$J:$K,2,0)," ")</f>
        <v xml:space="preserve"> </v>
      </c>
      <c r="BH46" s="12" t="str">
        <f>IFERROR(VLOOKUP(MID(BH$23,5,4)&amp;$A46,Lista_Ubigeo!$J:$K,2,0)," ")</f>
        <v xml:space="preserve"> </v>
      </c>
      <c r="BI46" s="12" t="str">
        <f>IFERROR(VLOOKUP(MID(BI$23,5,4)&amp;$A46,Lista_Ubigeo!$J:$K,2,0)," ")</f>
        <v xml:space="preserve"> </v>
      </c>
      <c r="BJ46" s="12" t="str">
        <f>IFERROR(VLOOKUP(MID(BJ$23,5,4)&amp;$A46,Lista_Ubigeo!$J:$K,2,0)," ")</f>
        <v xml:space="preserve"> </v>
      </c>
      <c r="BK46" s="12" t="str">
        <f>IFERROR(VLOOKUP(MID(BK$23,5,4)&amp;$A46,Lista_Ubigeo!$J:$K,2,0)," ")</f>
        <v xml:space="preserve"> </v>
      </c>
      <c r="BL46" s="12" t="str">
        <f>IFERROR(VLOOKUP(MID(BL$23,5,4)&amp;$A46,Lista_Ubigeo!$J:$K,2,0)," ")</f>
        <v xml:space="preserve"> </v>
      </c>
      <c r="BM46" s="12" t="str">
        <f>IFERROR(VLOOKUP(MID(BM$23,5,4)&amp;$A46,Lista_Ubigeo!$J:$K,2,0)," ")</f>
        <v xml:space="preserve"> </v>
      </c>
      <c r="BN46" s="12" t="str">
        <f>IFERROR(VLOOKUP(MID(BN$23,5,4)&amp;$A46,Lista_Ubigeo!$J:$K,2,0)," ")</f>
        <v xml:space="preserve"> </v>
      </c>
      <c r="BO46" s="12" t="str">
        <f>IFERROR(VLOOKUP(MID(BO$23,5,4)&amp;$A46,Lista_Ubigeo!$J:$K,2,0)," ")</f>
        <v xml:space="preserve"> </v>
      </c>
      <c r="BP46" s="12" t="str">
        <f>IFERROR(VLOOKUP(MID(BP$23,5,4)&amp;$A46,Lista_Ubigeo!$J:$K,2,0)," ")</f>
        <v xml:space="preserve"> </v>
      </c>
      <c r="BQ46" s="12" t="str">
        <f>IFERROR(VLOOKUP(MID(BQ$23,5,4)&amp;$A46,Lista_Ubigeo!$J:$K,2,0)," ")</f>
        <v xml:space="preserve"> </v>
      </c>
      <c r="BR46" s="12" t="str">
        <f>IFERROR(VLOOKUP(MID(BR$23,5,4)&amp;$A46,Lista_Ubigeo!$J:$K,2,0)," ")</f>
        <v xml:space="preserve"> </v>
      </c>
      <c r="BS46" s="12" t="str">
        <f>IFERROR(VLOOKUP(MID(BS$23,5,4)&amp;$A46,Lista_Ubigeo!$J:$K,2,0)," ")</f>
        <v xml:space="preserve"> </v>
      </c>
      <c r="BT46" s="12" t="str">
        <f>IFERROR(VLOOKUP(MID(BT$23,5,4)&amp;$A46,Lista_Ubigeo!$J:$K,2,0)," ")</f>
        <v xml:space="preserve"> </v>
      </c>
      <c r="BU46" s="12" t="str">
        <f>IFERROR(VLOOKUP(MID(BU$23,5,4)&amp;$A46,Lista_Ubigeo!$J:$K,2,0)," ")</f>
        <v xml:space="preserve"> </v>
      </c>
      <c r="BV46" s="12" t="str">
        <f>IFERROR(VLOOKUP(MID(BV$23,5,4)&amp;$A46,Lista_Ubigeo!$J:$K,2,0)," ")</f>
        <v xml:space="preserve"> </v>
      </c>
      <c r="BW46" s="12" t="str">
        <f>IFERROR(VLOOKUP(MID(BW$23,5,4)&amp;$A46,Lista_Ubigeo!$J:$K,2,0)," ")</f>
        <v xml:space="preserve"> </v>
      </c>
      <c r="BX46" s="12" t="str">
        <f>IFERROR(VLOOKUP(MID(BX$23,5,4)&amp;$A46,Lista_Ubigeo!$J:$K,2,0)," ")</f>
        <v xml:space="preserve"> </v>
      </c>
      <c r="BY46" s="12" t="str">
        <f>IFERROR(VLOOKUP(MID(BY$23,4,4)&amp;$A46,Lista_Ubigeo!$J:$K,2,0)," ")</f>
        <v xml:space="preserve"> </v>
      </c>
      <c r="BZ46" s="12" t="str">
        <f>IFERROR(VLOOKUP(MID(BZ$23,5,4)&amp;$A46,Lista_Ubigeo!$J:$K,2,0)," ")</f>
        <v xml:space="preserve"> </v>
      </c>
      <c r="CA46" s="12" t="str">
        <f>IFERROR(VLOOKUP(MID(CA$23,5,4)&amp;$A46,Lista_Ubigeo!$J:$K,2,0)," ")</f>
        <v xml:space="preserve"> </v>
      </c>
      <c r="CB46" s="12" t="str">
        <f>IFERROR(VLOOKUP(MID(CB$23,5,4)&amp;$A46,Lista_Ubigeo!$J:$K,2,0)," ")</f>
        <v xml:space="preserve"> </v>
      </c>
      <c r="CC46" s="12" t="str">
        <f>IFERROR(VLOOKUP(MID(CC$23,5,4)&amp;$A46,Lista_Ubigeo!$J:$K,2,0)," ")</f>
        <v xml:space="preserve"> </v>
      </c>
      <c r="CD46" s="12" t="str">
        <f>IFERROR(VLOOKUP(MID(CD$23,5,4)&amp;$A46,Lista_Ubigeo!$J:$K,2,0)," ")</f>
        <v xml:space="preserve"> </v>
      </c>
      <c r="CE46" s="12" t="str">
        <f>IFERROR(VLOOKUP(MID(CE$23,5,4)&amp;$A46,Lista_Ubigeo!$J:$K,2,0)," ")</f>
        <v xml:space="preserve"> </v>
      </c>
      <c r="CF46" s="12" t="str">
        <f>IFERROR(VLOOKUP(MID(CF$23,5,4)&amp;$A46,Lista_Ubigeo!$J:$K,2,0)," ")</f>
        <v xml:space="preserve"> </v>
      </c>
      <c r="CG46" s="12" t="str">
        <f>IFERROR(VLOOKUP(MID(CG$23,5,4)&amp;$A46,Lista_Ubigeo!$J:$K,2,0)," ")</f>
        <v xml:space="preserve"> </v>
      </c>
      <c r="CH46" s="12" t="str">
        <f>IFERROR(VLOOKUP(MID(CH$23,5,4)&amp;$A46,Lista_Ubigeo!$J:$K,2,0)," ")</f>
        <v xml:space="preserve"> </v>
      </c>
      <c r="CI46" s="12" t="str">
        <f>IFERROR(VLOOKUP(MID(CI$23,5,4)&amp;$A46,Lista_Ubigeo!$J:$K,2,0)," ")</f>
        <v xml:space="preserve"> </v>
      </c>
      <c r="CJ46" s="12" t="str">
        <f>IFERROR(VLOOKUP(MID(CJ$23,5,4)&amp;$A46,Lista_Ubigeo!$J:$K,2,0)," ")</f>
        <v>SANTIAGO DE TUCUMA</v>
      </c>
      <c r="CK46" s="12" t="str">
        <f>IFERROR(VLOOKUP(MID(CK$23,5,4)&amp;$A46,Lista_Ubigeo!$J:$K,2,0)," ")</f>
        <v xml:space="preserve"> </v>
      </c>
      <c r="CL46" s="12" t="str">
        <f>IFERROR(VLOOKUP(MID(CL$23,5,4)&amp;$A46,Lista_Ubigeo!$J:$K,2,0)," ")</f>
        <v xml:space="preserve"> </v>
      </c>
      <c r="CM46" s="12" t="str">
        <f>IFERROR(VLOOKUP(MID(CM$23,5,4)&amp;$A57,Lista_Ubigeo!$J:$K,2,0)," ")</f>
        <v xml:space="preserve"> </v>
      </c>
      <c r="CN46" s="12" t="str">
        <f>IFERROR(VLOOKUP(MID(CN$23,5,4)&amp;$A46,Lista_Ubigeo!$J:$K,2,0)," ")</f>
        <v xml:space="preserve"> </v>
      </c>
      <c r="CO46" s="12" t="str">
        <f>IFERROR(VLOOKUP(MID(CO$23,5,4)&amp;$A46,Lista_Ubigeo!$J:$K,2,0)," ")</f>
        <v xml:space="preserve"> </v>
      </c>
      <c r="CP46" s="12" t="str">
        <f>IFERROR(VLOOKUP(MID(CP$23,5,4)&amp;$A46,Lista_Ubigeo!$J:$K,2,0)," ")</f>
        <v xml:space="preserve"> </v>
      </c>
      <c r="CQ46" s="12" t="str">
        <f>IFERROR(VLOOKUP(MID(CQ$23,5,4)&amp;$A46,Lista_Ubigeo!$J:$K,2,0)," ")</f>
        <v xml:space="preserve"> </v>
      </c>
      <c r="CR46" s="12" t="str">
        <f>IFERROR(VLOOKUP(MID(CR$23,5,4)&amp;$A46,Lista_Ubigeo!$J:$K,2,0)," ")</f>
        <v xml:space="preserve"> </v>
      </c>
      <c r="CS46" s="12" t="str">
        <f>IFERROR(VLOOKUP(MID(CS$23,5,4)&amp;$A46,Lista_Ubigeo!$J:$K,2,0)," ")</f>
        <v xml:space="preserve"> </v>
      </c>
      <c r="CT46" s="12" t="str">
        <f>IFERROR(VLOOKUP(MID(CT$23,5,4)&amp;$A46,Lista_Ubigeo!$J:$K,2,0)," ")</f>
        <v xml:space="preserve"> </v>
      </c>
      <c r="CU46" s="12" t="str">
        <f>IFERROR(VLOOKUP(MID(CU$23,5,4)&amp;$A46,Lista_Ubigeo!$J:$K,2,0)," ")</f>
        <v xml:space="preserve"> </v>
      </c>
      <c r="CV46" s="12" t="str">
        <f>IFERROR(VLOOKUP(MID(CV$23,5,4)&amp;$A46,Lista_Ubigeo!$J:$K,2,0)," ")</f>
        <v xml:space="preserve"> </v>
      </c>
      <c r="CW46" s="12" t="str">
        <f>IFERROR(VLOOKUP(MID(CW$23,5,4)&amp;$A46,Lista_Ubigeo!$J:$K,2,0)," ")</f>
        <v xml:space="preserve"> </v>
      </c>
      <c r="CX46" s="12" t="str">
        <f>IFERROR(VLOOKUP(MID(CX$23,5,4)&amp;$A46,Lista_Ubigeo!$J:$K,2,0)," ")</f>
        <v xml:space="preserve"> </v>
      </c>
      <c r="CY46" s="12" t="str">
        <f>IFERROR(VLOOKUP(MID(CY$23,5,4)&amp;$A46,Lista_Ubigeo!$J:$K,2,0)," ")</f>
        <v xml:space="preserve"> </v>
      </c>
      <c r="CZ46" s="12" t="str">
        <f>IFERROR(VLOOKUP(MID(CZ$23,5,4)&amp;$A46,Lista_Ubigeo!$J:$K,2,0)," ")</f>
        <v xml:space="preserve"> </v>
      </c>
      <c r="DA46" s="12" t="str">
        <f>IFERROR(VLOOKUP(MID(DA$23,5,4)&amp;$A46,Lista_Ubigeo!$J:$K,2,0)," ")</f>
        <v xml:space="preserve"> </v>
      </c>
      <c r="DB46" s="12" t="str">
        <f>IFERROR(VLOOKUP(MID(DB$23,5,4)&amp;$A46,Lista_Ubigeo!$J:$K,2,0)," ")</f>
        <v xml:space="preserve"> </v>
      </c>
      <c r="DC46" s="12" t="str">
        <f>IFERROR(VLOOKUP(MID(DC$23,5,4)&amp;$A46,Lista_Ubigeo!$J:$K,2,0)," ")</f>
        <v xml:space="preserve"> </v>
      </c>
      <c r="DD46" s="12" t="str">
        <f>IFERROR(VLOOKUP(MID(DD$23,5,4)&amp;$A46,Lista_Ubigeo!$J:$K,2,0)," ")</f>
        <v>PACCHA</v>
      </c>
      <c r="DE46" s="12" t="str">
        <f>IFERROR(VLOOKUP(MID(DE$23,5,4)&amp;$A46,Lista_Ubigeo!$J:$K,2,0)," ")</f>
        <v xml:space="preserve"> </v>
      </c>
      <c r="DF46" s="12" t="str">
        <f>IFERROR(VLOOKUP(MID(DF$23,5,4)&amp;$A46,Lista_Ubigeo!$J:$K,2,0)," ")</f>
        <v xml:space="preserve"> </v>
      </c>
      <c r="DG46" s="12" t="str">
        <f>IFERROR(VLOOKUP(MID(DG$23,5,4)&amp;$A46,Lista_Ubigeo!$J:$K,2,0)," ")</f>
        <v xml:space="preserve"> </v>
      </c>
      <c r="DH46" s="12" t="str">
        <f>IFERROR(VLOOKUP(MID(DH$23,5,4)&amp;$A46,Lista_Ubigeo!$J:$K,2,0)," ")</f>
        <v xml:space="preserve"> </v>
      </c>
      <c r="DI46" s="12" t="str">
        <f>IFERROR(VLOOKUP(MID(DI$23,5,4)&amp;$A46,Lista_Ubigeo!$J:$K,2,0)," ")</f>
        <v xml:space="preserve"> </v>
      </c>
      <c r="DJ46" s="12" t="str">
        <f>IFERROR(VLOOKUP(MID(DJ$23,5,4)&amp;$A46,Lista_Ubigeo!$J:$K,2,0)," ")</f>
        <v xml:space="preserve"> </v>
      </c>
      <c r="DK46" s="12" t="str">
        <f>IFERROR(VLOOKUP(MID(DK$23,5,4)&amp;$A46,Lista_Ubigeo!$J:$K,2,0)," ")</f>
        <v xml:space="preserve"> </v>
      </c>
      <c r="DL46" s="12" t="str">
        <f>IFERROR(VLOOKUP(MID(DL$23,5,4)&amp;$A46,Lista_Ubigeo!$J:$K,2,0)," ")</f>
        <v xml:space="preserve"> </v>
      </c>
      <c r="DM46" s="12" t="str">
        <f>IFERROR(VLOOKUP(MID(DM$23,5,4)&amp;$A46,Lista_Ubigeo!$J:$K,2,0)," ")</f>
        <v xml:space="preserve"> </v>
      </c>
      <c r="DN46" s="12" t="str">
        <f>IFERROR(VLOOKUP(MID(DN$23,5,4)&amp;$A46,Lista_Ubigeo!$J:$K,2,0)," ")</f>
        <v xml:space="preserve"> </v>
      </c>
      <c r="DO46" s="12" t="str">
        <f>IFERROR(VLOOKUP(MID(DO$23,5,4)&amp;$A47,Lista_Ubigeo!$J:$K,2,0)," ")</f>
        <v xml:space="preserve"> </v>
      </c>
      <c r="DP46" s="12" t="str">
        <f>IFERROR(VLOOKUP(MID(DP$23,5,4)&amp;$A46,Lista_Ubigeo!$J:$K,2,0)," ")</f>
        <v xml:space="preserve"> </v>
      </c>
      <c r="DQ46" s="12" t="str">
        <f>IFERROR(VLOOKUP(MID(DQ$23,5,4)&amp;$A46,Lista_Ubigeo!$J:$K,2,0)," ")</f>
        <v xml:space="preserve"> </v>
      </c>
      <c r="DR46" s="12" t="str">
        <f>IFERROR(VLOOKUP(MID(DR$23,5,4)&amp;$A46,Lista_Ubigeo!$J:$K,2,0)," ")</f>
        <v xml:space="preserve"> </v>
      </c>
      <c r="DS46" s="12" t="str">
        <f>IFERROR(VLOOKUP(MID(DS$23,5,4)&amp;$A46,Lista_Ubigeo!$J:$K,2,0)," ")</f>
        <v xml:space="preserve"> </v>
      </c>
      <c r="DV46" s="12" t="str">
        <f>IFERROR(VLOOKUP(MID(DV$23,5,4)&amp;$A46,Lista_Ubigeo!$J:$K,2,0)," ")</f>
        <v xml:space="preserve"> </v>
      </c>
      <c r="DW46" s="12" t="str">
        <f>IFERROR(VLOOKUP(MID(DW$23,5,4)&amp;$A46,Lista_Ubigeo!$J:$K,2,0)," ")</f>
        <v xml:space="preserve"> </v>
      </c>
      <c r="DX46" s="12" t="str">
        <f>IFERROR(VLOOKUP(MID(DX$23,5,4)&amp;$A46,Lista_Ubigeo!$J:$K,2,0)," ")</f>
        <v xml:space="preserve"> </v>
      </c>
      <c r="DY46" s="12" t="str">
        <f>IFERROR(VLOOKUP(MID(DY$23,5,4)&amp;$A46,Lista_Ubigeo!$J:$K,2,0)," ")</f>
        <v>PACHACAMAC</v>
      </c>
      <c r="DZ46" s="12" t="str">
        <f>IFERROR(VLOOKUP(MID(DZ$23,5,4)&amp;$A46,Lista_Ubigeo!$J:$K,2,0)," ")</f>
        <v xml:space="preserve"> </v>
      </c>
      <c r="EA46" s="12" t="str">
        <f>IFERROR(VLOOKUP(MID(EA$23,5,4)&amp;$A46,Lista_Ubigeo!$J:$K,2,0)," ")</f>
        <v xml:space="preserve"> </v>
      </c>
      <c r="EB46" s="12" t="str">
        <f>IFERROR(VLOOKUP(MID(EB$23,5,4)&amp;$A46,Lista_Ubigeo!$J:$K,2,0)," ")</f>
        <v xml:space="preserve"> </v>
      </c>
      <c r="EC46" s="12" t="str">
        <f>IFERROR(VLOOKUP(MID(EC$23,5,4)&amp;$A46,Lista_Ubigeo!$J:$K,2,0)," ")</f>
        <v xml:space="preserve"> </v>
      </c>
      <c r="ED46" s="12" t="str">
        <f>IFERROR(VLOOKUP(MID(ED$23,5,4)&amp;$A46,Lista_Ubigeo!$J:$K,2,0)," ")</f>
        <v xml:space="preserve"> </v>
      </c>
      <c r="EE46" s="12" t="str">
        <f>IFERROR(VLOOKUP(MID(EE$23,5,4)&amp;$A46,Lista_Ubigeo!$J:$K,2,0)," ")</f>
        <v>SAN MATEO DE OTAO</v>
      </c>
      <c r="EF46" s="12" t="str">
        <f>IFERROR(VLOOKUP(MID(EF$23,5,4)&amp;$A46,Lista_Ubigeo!$J:$K,2,0)," ")</f>
        <v xml:space="preserve"> </v>
      </c>
      <c r="EG46" s="12" t="str">
        <f>IFERROR(VLOOKUP(MID(EG$23,5,4)&amp;$A46,Lista_Ubigeo!$J:$K,2,0)," ")</f>
        <v xml:space="preserve"> </v>
      </c>
      <c r="EH46" s="12" t="str">
        <f>IFERROR(VLOOKUP(MID(EH$23,5,4)&amp;$A46,Lista_Ubigeo!$J:$K,2,0)," ")</f>
        <v>PUTINZA</v>
      </c>
      <c r="EI46" s="12" t="str">
        <f>IFERROR(VLOOKUP(MID(EI$23,5,4)&amp;$A46,Lista_Ubigeo!$J:$K,2,0)," ")</f>
        <v xml:space="preserve"> </v>
      </c>
      <c r="EJ46" s="12" t="str">
        <f>IFERROR(VLOOKUP(MID(EJ$23,5,4)&amp;$A51,Lista_Ubigeo!$J:$K,2,0)," ")</f>
        <v xml:space="preserve"> </v>
      </c>
      <c r="EK46" s="12" t="str">
        <f>IFERROR(VLOOKUP(MID(EK$23,5,4)&amp;$A46,Lista_Ubigeo!$J:$K,2,0)," ")</f>
        <v xml:space="preserve"> </v>
      </c>
      <c r="EL46" s="12" t="str">
        <f>IFERROR(VLOOKUP(MID(EL$23,5,4)&amp;$A46,Lista_Ubigeo!$J:$K,2,0)," ")</f>
        <v xml:space="preserve"> </v>
      </c>
      <c r="EM46" s="12" t="str">
        <f>IFERROR(VLOOKUP(MID(EM$23,5,4)&amp;$A46,Lista_Ubigeo!$J:$K,2,0)," ")</f>
        <v xml:space="preserve"> </v>
      </c>
      <c r="EN46" s="12" t="str">
        <f>IFERROR(VLOOKUP(MID(EN$23,5,4)&amp;$A46,Lista_Ubigeo!$J:$K,2,0)," ")</f>
        <v xml:space="preserve"> </v>
      </c>
      <c r="EO46" s="12" t="str">
        <f>IFERROR(VLOOKUP(MID(EO$23,5,4)&amp;$A46,Lista_Ubigeo!$J:$K,2,0)," ")</f>
        <v xml:space="preserve"> </v>
      </c>
      <c r="EP46" s="12" t="str">
        <f>IFERROR(VLOOKUP(MID(EP$23,5,4)&amp;$A46,Lista_Ubigeo!$J:$K,2,0)," ")</f>
        <v xml:space="preserve"> </v>
      </c>
      <c r="EQ46" s="12" t="str">
        <f>IFERROR(VLOOKUP(MID(EQ$23,5,4)&amp;$A46,Lista_Ubigeo!$J:$K,2,0)," ")</f>
        <v xml:space="preserve"> </v>
      </c>
      <c r="ER46" s="12" t="str">
        <f>IFERROR(VLOOKUP(MID(ER$23,5,4)&amp;$A46,Lista_Ubigeo!$J:$K,2,0)," ")</f>
        <v xml:space="preserve"> </v>
      </c>
      <c r="ES46" s="12" t="str">
        <f>IFERROR(VLOOKUP(MID(ES$23,5,4)&amp;$A46,Lista_Ubigeo!$J:$K,2,0)," ")</f>
        <v xml:space="preserve"> </v>
      </c>
      <c r="ET46" s="12" t="str">
        <f>IFERROR(VLOOKUP(MID(ET$23,5,4)&amp;$A46,Lista_Ubigeo!$J:$K,2,0)," ")</f>
        <v xml:space="preserve"> </v>
      </c>
      <c r="EU46" s="12" t="str">
        <f>IFERROR(VLOOKUP(MID(EU$23,5,4)&amp;$A46,Lista_Ubigeo!$J:$K,2,0)," ")</f>
        <v xml:space="preserve"> </v>
      </c>
      <c r="EV46" s="12" t="str">
        <f>IFERROR(VLOOKUP(MID(EV$23,5,4)&amp;$A46,Lista_Ubigeo!$J:$K,2,0)," ")</f>
        <v xml:space="preserve"> </v>
      </c>
      <c r="EW46" s="12" t="str">
        <f>IFERROR(VLOOKUP(MID(EW$23,5,4)&amp;$A46,Lista_Ubigeo!$J:$K,2,0)," ")</f>
        <v xml:space="preserve"> </v>
      </c>
      <c r="EX46" s="12" t="str">
        <f>IFERROR(VLOOKUP(MID(EX$23,5,4)&amp;$A46,Lista_Ubigeo!$J:$K,2,0)," ")</f>
        <v xml:space="preserve"> </v>
      </c>
      <c r="EY46" s="12" t="str">
        <f>IFERROR(VLOOKUP(MID(EY$23,5,4)&amp;$A46,Lista_Ubigeo!$J:$K,2,0)," ")</f>
        <v xml:space="preserve"> </v>
      </c>
      <c r="EZ46" s="12" t="str">
        <f>IFERROR(VLOOKUP(MID(EZ$23,5,4)&amp;$A49,Lista_Ubigeo!$J:$K,2,0)," ")</f>
        <v xml:space="preserve"> </v>
      </c>
      <c r="FA46" s="12" t="str">
        <f>IFERROR(VLOOKUP(MID(FA$23,5,4)&amp;$A46,Lista_Ubigeo!$J:$K,2,0)," ")</f>
        <v xml:space="preserve"> </v>
      </c>
      <c r="FB46" s="12" t="str">
        <f>IFERROR(VLOOKUP(MID(FB$23,5,4)&amp;$A46,Lista_Ubigeo!$J:$K,2,0)," ")</f>
        <v xml:space="preserve"> </v>
      </c>
      <c r="FC46" s="12" t="str">
        <f>IFERROR(VLOOKUP(MID(FC$23,5,4)&amp;$A46,Lista_Ubigeo!$J:$K,2,0)," ")</f>
        <v xml:space="preserve"> </v>
      </c>
      <c r="FD46" s="12" t="str">
        <f>IFERROR(VLOOKUP(MID(FD$23,5,4)&amp;$A46,Lista_Ubigeo!$J:$K,2,0)," ")</f>
        <v xml:space="preserve"> </v>
      </c>
      <c r="FE46" s="12" t="str">
        <f>IFERROR(VLOOKUP(MID(FE$23,5,4)&amp;$A46,Lista_Ubigeo!$J:$K,2,0)," ")</f>
        <v xml:space="preserve"> </v>
      </c>
      <c r="FF46" s="12" t="str">
        <f>IFERROR(VLOOKUP(MID(FF$23,5,4)&amp;$A46,Lista_Ubigeo!$J:$K,2,0)," ")</f>
        <v xml:space="preserve"> </v>
      </c>
      <c r="FG46" s="12" t="str">
        <f>IFERROR(VLOOKUP(MID(FG$23,5,4)&amp;$A46,Lista_Ubigeo!$J:$K,2,0)," ")</f>
        <v xml:space="preserve"> </v>
      </c>
      <c r="FH46" s="12" t="str">
        <f>IFERROR(VLOOKUP(MID(FH$23,5,4)&amp;$A46,Lista_Ubigeo!$J:$K,2,0)," ")</f>
        <v xml:space="preserve"> </v>
      </c>
      <c r="FI46" s="12" t="str">
        <f>IFERROR(VLOOKUP(MID(FI$23,5,4)&amp;$A46,Lista_Ubigeo!$J:$K,2,0)," ")</f>
        <v xml:space="preserve"> </v>
      </c>
      <c r="FJ46" s="12" t="str">
        <f>IFERROR(VLOOKUP(MID(FJ$23,5,4)&amp;$A46,Lista_Ubigeo!$J:$K,2,0)," ")</f>
        <v xml:space="preserve"> </v>
      </c>
      <c r="FK46" s="12" t="str">
        <f>IFERROR(VLOOKUP(MID(FK$23,5,4)&amp;$A46,Lista_Ubigeo!$J:$K,2,0)," ")</f>
        <v xml:space="preserve"> </v>
      </c>
      <c r="FL46" s="12" t="str">
        <f>IFERROR(VLOOKUP(MID(FL$23,5,4)&amp;$A46,Lista_Ubigeo!$J:$K,2,0)," ")</f>
        <v xml:space="preserve"> </v>
      </c>
      <c r="FM46" s="12" t="str">
        <f>IFERROR(VLOOKUP(MID(FM$23,5,4)&amp;$A46,Lista_Ubigeo!$J:$K,2,0)," ")</f>
        <v xml:space="preserve"> </v>
      </c>
      <c r="FN46" s="12" t="str">
        <f>IFERROR(VLOOKUP(MID(FN$23,5,4)&amp;$A46,Lista_Ubigeo!$J:$K,2,0)," ")</f>
        <v xml:space="preserve"> </v>
      </c>
      <c r="FO46" s="12" t="str">
        <f>IFERROR(VLOOKUP(MID(FO$23,5,4)&amp;$A46,Lista_Ubigeo!$J:$K,2,0)," ")</f>
        <v xml:space="preserve"> </v>
      </c>
      <c r="FP46" s="12" t="str">
        <f>IFERROR(VLOOKUP(MID(FP$23,5,4)&amp;$A46,Lista_Ubigeo!$J:$K,2,0)," ")</f>
        <v xml:space="preserve"> </v>
      </c>
      <c r="FQ46" s="12" t="str">
        <f>IFERROR(VLOOKUP(MID(FQ$23,5,4)&amp;$A46,Lista_Ubigeo!$J:$K,2,0)," ")</f>
        <v xml:space="preserve"> </v>
      </c>
      <c r="FR46" s="12" t="str">
        <f>IFERROR(VLOOKUP(MID(FR$23,5,4)&amp;$A46,Lista_Ubigeo!$J:$K,2,0)," ")</f>
        <v xml:space="preserve"> </v>
      </c>
      <c r="FS46" s="12" t="str">
        <f>IFERROR(VLOOKUP(MID(FS$23,5,4)&amp;$A46,Lista_Ubigeo!$J:$K,2,0)," ")</f>
        <v xml:space="preserve"> </v>
      </c>
      <c r="FT46" s="12" t="str">
        <f>IFERROR(VLOOKUP(MID(FT$23,5,4)&amp;$A46,Lista_Ubigeo!$J:$K,2,0)," ")</f>
        <v xml:space="preserve"> </v>
      </c>
      <c r="FU46" s="12" t="str">
        <f>IFERROR(VLOOKUP(MID(FU$23,5,4)&amp;$A46,Lista_Ubigeo!$J:$K,2,0)," ")</f>
        <v xml:space="preserve"> </v>
      </c>
      <c r="FV46" s="12" t="str">
        <f>IFERROR(VLOOKUP(MID(FV$23,5,4)&amp;$A46,Lista_Ubigeo!$J:$K,2,0)," ")</f>
        <v xml:space="preserve"> </v>
      </c>
      <c r="FW46" s="12" t="str">
        <f>IFERROR(VLOOKUP(MID(FW$23,5,4)&amp;$A46,Lista_Ubigeo!$J:$K,2,0)," ")</f>
        <v xml:space="preserve"> </v>
      </c>
      <c r="FX46" s="12" t="str">
        <f>IFERROR(VLOOKUP(MID(FX$23,5,4)&amp;$A46,Lista_Ubigeo!$J:$K,2,0)," ")</f>
        <v xml:space="preserve"> </v>
      </c>
      <c r="FY46" s="12" t="str">
        <f>IFERROR(VLOOKUP(MID(FY$23,5,4)&amp;$A46,Lista_Ubigeo!$J:$K,2,0)," ")</f>
        <v xml:space="preserve"> </v>
      </c>
      <c r="FZ46" s="12" t="str">
        <f>IFERROR(VLOOKUP(MID(FZ$23,5,4)&amp;$A46,Lista_Ubigeo!$J:$K,2,0)," ")</f>
        <v xml:space="preserve"> </v>
      </c>
      <c r="GA46" s="12" t="str">
        <f>IFERROR(VLOOKUP(MID(GA$23,5,4)&amp;$A46,Lista_Ubigeo!$J:$K,2,0)," ")</f>
        <v xml:space="preserve"> </v>
      </c>
      <c r="GB46" s="12" t="str">
        <f>IFERROR(VLOOKUP(MID(GB$23,5,4)&amp;$A46,Lista_Ubigeo!$J:$K,2,0)," ")</f>
        <v xml:space="preserve"> </v>
      </c>
      <c r="GC46" s="12" t="str">
        <f>IFERROR(VLOOKUP(MID(GC$23,5,4)&amp;$A46,Lista_Ubigeo!$J:$K,2,0)," ")</f>
        <v xml:space="preserve"> </v>
      </c>
      <c r="GD46" s="12" t="str">
        <f>IFERROR(VLOOKUP(MID(GD$23,5,4)&amp;$A46,Lista_Ubigeo!$J:$K,2,0)," ")</f>
        <v xml:space="preserve"> </v>
      </c>
      <c r="GE46" s="12" t="str">
        <f>IFERROR(VLOOKUP(MID(GE$23,5,4)&amp;$A46,Lista_Ubigeo!$J:$K,2,0)," ")</f>
        <v xml:space="preserve"> </v>
      </c>
      <c r="GF46" s="12" t="str">
        <f>IFERROR(VLOOKUP(MID(GF$23,5,4)&amp;$A46,Lista_Ubigeo!$J:$K,2,0)," ")</f>
        <v xml:space="preserve"> </v>
      </c>
      <c r="GG46" s="12" t="str">
        <f>IFERROR(VLOOKUP(MID(GG$23,5,4)&amp;$A46,Lista_Ubigeo!$J:$K,2,0)," ")</f>
        <v xml:space="preserve"> </v>
      </c>
      <c r="GH46" s="12" t="str">
        <f>IFERROR(VLOOKUP(MID(GH$23,5,4)&amp;$A46,Lista_Ubigeo!$J:$K,2,0)," ")</f>
        <v xml:space="preserve"> </v>
      </c>
      <c r="GI46" s="12" t="str">
        <f>IFERROR(VLOOKUP(MID(GI$23,5,4)&amp;$A46,Lista_Ubigeo!$J:$K,2,0)," ")</f>
        <v xml:space="preserve"> </v>
      </c>
      <c r="GJ46" s="12" t="str">
        <f>IFERROR(VLOOKUP(MID(GJ$23,5,4)&amp;$A46,Lista_Ubigeo!$J:$K,2,0)," ")</f>
        <v xml:space="preserve"> </v>
      </c>
      <c r="GK46" s="12" t="str">
        <f>IFERROR(VLOOKUP(MID(GK$23,5,4)&amp;$A46,Lista_Ubigeo!$J:$K,2,0)," ")</f>
        <v xml:space="preserve"> </v>
      </c>
      <c r="GL46" s="12" t="str">
        <f>IFERROR(VLOOKUP(MID(GL$23,5,4)&amp;$A46,Lista_Ubigeo!$J:$K,2,0)," ")</f>
        <v xml:space="preserve"> </v>
      </c>
      <c r="GM46" s="12" t="str">
        <f>IFERROR(VLOOKUP(MID(GM$23,5,4)&amp;$A46,Lista_Ubigeo!$J:$K,2,0)," ")</f>
        <v xml:space="preserve"> </v>
      </c>
      <c r="GN46" s="12" t="str">
        <f>IFERROR(VLOOKUP(MID(GN$23,5,4)&amp;$A46,Lista_Ubigeo!$J:$K,2,0)," ")</f>
        <v xml:space="preserve"> </v>
      </c>
      <c r="GO46" s="12" t="str">
        <f>IFERROR(VLOOKUP(MID(GO$23,5,4)&amp;$A46,Lista_Ubigeo!$J:$K,2,0)," ")</f>
        <v xml:space="preserve"> </v>
      </c>
      <c r="GP46" s="12" t="str">
        <f>IFERROR(VLOOKUP(MID(GP$23,5,4)&amp;$A46,Lista_Ubigeo!$J:$K,2,0)," ")</f>
        <v xml:space="preserve"> </v>
      </c>
    </row>
    <row r="47" spans="1:198" x14ac:dyDescent="0.2">
      <c r="A47" s="11" t="s">
        <v>502</v>
      </c>
      <c r="B47" s="12" t="str">
        <f>IFERROR(VLOOKUP(MID(B$23,5,4)&amp;$A47,Lista_Ubigeo!$J:$K,2,0)," ")</f>
        <v xml:space="preserve"> </v>
      </c>
      <c r="C47" s="12" t="str">
        <f>IFERROR(VLOOKUP(MID(C$23,5,4)&amp;$A47,Lista_Ubigeo!$J:$K,2,0)," ")</f>
        <v xml:space="preserve"> </v>
      </c>
      <c r="D47" s="12" t="str">
        <f>IFERROR(VLOOKUP(MID(D$23,5,4)&amp;$A47,Lista_Ubigeo!$J:$K,2,0)," ")</f>
        <v xml:space="preserve"> </v>
      </c>
      <c r="E47" s="12" t="str">
        <f>IFERROR(VLOOKUP(MID(E$23,5,4)&amp;$A47,Lista_Ubigeo!$J:$K,2,0)," ")</f>
        <v xml:space="preserve"> </v>
      </c>
      <c r="F47" s="12" t="str">
        <f>IFERROR(VLOOKUP(MID(F$23,5,4)&amp;$A47,Lista_Ubigeo!$J:$K,2,0)," ")</f>
        <v xml:space="preserve"> </v>
      </c>
      <c r="G47" s="12" t="str">
        <f>IFERROR(VLOOKUP(MID(G$23,5,4)&amp;$A47,Lista_Ubigeo!$J:$K,2,0)," ")</f>
        <v xml:space="preserve"> </v>
      </c>
      <c r="H47" s="12" t="str">
        <f>IFERROR(VLOOKUP(MID(H$23,5,4)&amp;$A47,Lista_Ubigeo!$J:$K,2,0)," ")</f>
        <v xml:space="preserve"> </v>
      </c>
      <c r="I47" s="12" t="str">
        <f>IFERROR(VLOOKUP(MID(I$23,5,4)&amp;$A47,Lista_Ubigeo!$J:$K,2,0)," ")</f>
        <v xml:space="preserve"> </v>
      </c>
      <c r="J47" s="12" t="str">
        <f>IFERROR(VLOOKUP(MID(J$23,5,4)&amp;$A47,Lista_Ubigeo!$J:$K,2,0)," ")</f>
        <v xml:space="preserve"> </v>
      </c>
      <c r="K47" s="12" t="str">
        <f>IFERROR(VLOOKUP(MID(K$23,5,4)&amp;$A47,Lista_Ubigeo!$J:$K,2,0)," ")</f>
        <v xml:space="preserve"> </v>
      </c>
      <c r="L47" s="12" t="str">
        <f>IFERROR(VLOOKUP(MID(L$23,5,4)&amp;$A47,Lista_Ubigeo!$J:$K,2,0)," ")</f>
        <v xml:space="preserve"> </v>
      </c>
      <c r="M47" s="12" t="str">
        <f>IFERROR(VLOOKUP(MID(M$23,5,4)&amp;$A47,Lista_Ubigeo!$J:$K,2,0)," ")</f>
        <v xml:space="preserve"> </v>
      </c>
      <c r="N47" s="12" t="str">
        <f>IFERROR(VLOOKUP(MID(N$23,5,4)&amp;$A47,Lista_Ubigeo!$J:$K,2,0)," ")</f>
        <v xml:space="preserve"> </v>
      </c>
      <c r="O47" s="12" t="str">
        <f>IFERROR(VLOOKUP(MID(O$23,5,4)&amp;$A47,Lista_Ubigeo!$J:$K,2,0)," ")</f>
        <v xml:space="preserve"> </v>
      </c>
      <c r="P47" s="12" t="str">
        <f>IFERROR(VLOOKUP(MID(P$23,5,4)&amp;$A47,Lista_Ubigeo!$J:$K,2,0)," ")</f>
        <v xml:space="preserve"> </v>
      </c>
      <c r="Q47" s="12" t="str">
        <f>IFERROR(VLOOKUP(MID(Q$23,5,4)&amp;$A47,Lista_Ubigeo!$J:$K,2,0)," ")</f>
        <v xml:space="preserve"> </v>
      </c>
      <c r="R47" s="12" t="str">
        <f>IFERROR(VLOOKUP(MID(R$23,5,4)&amp;$A47,Lista_Ubigeo!$J:$K,2,0)," ")</f>
        <v xml:space="preserve"> </v>
      </c>
      <c r="S47" s="12" t="str">
        <f>IFERROR(VLOOKUP(MID(S$23,5,4)&amp;$A47,Lista_Ubigeo!$J:$K,2,0)," ")</f>
        <v xml:space="preserve"> </v>
      </c>
      <c r="T47" s="12" t="str">
        <f>IFERROR(VLOOKUP(MID(T$23,5,4)&amp;$A47,Lista_Ubigeo!$J:$K,2,0)," ")</f>
        <v xml:space="preserve"> </v>
      </c>
      <c r="U47" s="12" t="str">
        <f>IFERROR(VLOOKUP(MID(U$23,5,4)&amp;$A47,Lista_Ubigeo!$J:$K,2,0)," ")</f>
        <v xml:space="preserve"> </v>
      </c>
      <c r="V47" s="12" t="str">
        <f>IFERROR(VLOOKUP(MID(V$23,5,4)&amp;$A47,Lista_Ubigeo!$J:$K,2,0)," ")</f>
        <v xml:space="preserve"> </v>
      </c>
      <c r="W47" s="12" t="str">
        <f>IFERROR(VLOOKUP(MID(W$23,5,4)&amp;$A47,Lista_Ubigeo!$J:$K,2,0)," ")</f>
        <v xml:space="preserve"> </v>
      </c>
      <c r="X47" s="12" t="str">
        <f>IFERROR(VLOOKUP(MID(X$23,5,4)&amp;$A47,Lista_Ubigeo!$J:$K,2,0)," ")</f>
        <v xml:space="preserve"> </v>
      </c>
      <c r="Y47" s="12" t="str">
        <f>IFERROR(VLOOKUP(MID(Y$23,5,4)&amp;$A47,Lista_Ubigeo!$J:$K,2,0)," ")</f>
        <v xml:space="preserve"> </v>
      </c>
      <c r="Z47" s="12" t="str">
        <f>IFERROR(VLOOKUP(MID(Z$23,5,4)&amp;$A47,Lista_Ubigeo!$J:$K,2,0)," ")</f>
        <v xml:space="preserve"> </v>
      </c>
      <c r="AA47" s="12" t="str">
        <f>IFERROR(VLOOKUP(MID(AA$23,5,4)&amp;$A47,Lista_Ubigeo!$J:$K,2,0)," ")</f>
        <v xml:space="preserve"> </v>
      </c>
      <c r="AB47" s="12" t="str">
        <f>IFERROR(VLOOKUP(MID(AB$23,5,4)&amp;$A47,Lista_Ubigeo!$J:$K,2,0)," ")</f>
        <v xml:space="preserve"> </v>
      </c>
      <c r="AC47" s="12" t="str">
        <f>IFERROR(VLOOKUP(MID(AC$23,5,4)&amp;$A47,Lista_Ubigeo!$J:$K,2,0)," ")</f>
        <v xml:space="preserve"> </v>
      </c>
      <c r="AD47" s="12" t="str">
        <f>IFERROR(VLOOKUP(MID(AD$23,5,4)&amp;$A47,Lista_Ubigeo!$J:$K,2,0)," ")</f>
        <v xml:space="preserve"> </v>
      </c>
      <c r="AE47" s="12" t="str">
        <f>IFERROR(VLOOKUP(MID(AE$23,5,4)&amp;$A47,Lista_Ubigeo!$J:$K,2,0)," ")</f>
        <v xml:space="preserve"> </v>
      </c>
      <c r="AF47" s="12" t="str">
        <f>IFERROR(VLOOKUP(MID(AF$23,5,4)&amp;$A47,Lista_Ubigeo!$J:$K,2,0)," ")</f>
        <v xml:space="preserve"> </v>
      </c>
      <c r="AG47" s="12" t="str">
        <f>IFERROR(VLOOKUP(MID(AG$23,5,4)&amp;$A47,Lista_Ubigeo!$J:$K,2,0)," ")</f>
        <v xml:space="preserve"> </v>
      </c>
      <c r="AH47" s="12" t="str">
        <f>IFERROR(VLOOKUP(MID(AH$23,5,4)&amp;$A47,Lista_Ubigeo!$J:$K,2,0)," ")</f>
        <v xml:space="preserve"> </v>
      </c>
      <c r="AI47" s="12" t="str">
        <f>IFERROR(VLOOKUP(MID(AI$23,5,4)&amp;$A47,Lista_Ubigeo!$J:$K,2,0)," ")</f>
        <v xml:space="preserve"> </v>
      </c>
      <c r="AJ47" s="12" t="str">
        <f>IFERROR(VLOOKUP(MID(AJ$23,5,4)&amp;$A47,Lista_Ubigeo!$J:$K,2,0)," ")</f>
        <v>UCHUMAYO</v>
      </c>
      <c r="AK47" s="12" t="str">
        <f>IFERROR(VLOOKUP(MID(AK$23,5,4)&amp;$A47,Lista_Ubigeo!$J:$K,2,0)," ")</f>
        <v xml:space="preserve"> </v>
      </c>
      <c r="AL47" s="12" t="str">
        <f>IFERROR(VLOOKUP(MID(AL$23,5,4)&amp;$A47,Lista_Ubigeo!$J:$K,2,0)," ")</f>
        <v xml:space="preserve"> </v>
      </c>
      <c r="AM47" s="12" t="str">
        <f>IFERROR(VLOOKUP(MID(AM$23,5,4)&amp;$A47,Lista_Ubigeo!$J:$K,2,0)," ")</f>
        <v xml:space="preserve"> </v>
      </c>
      <c r="AN47" s="12" t="str">
        <f>IFERROR(VLOOKUP(MID(AN$23,5,4)&amp;$A47,Lista_Ubigeo!$J:$K,2,0)," ")</f>
        <v xml:space="preserve"> </v>
      </c>
      <c r="AO47" s="12" t="str">
        <f>IFERROR(VLOOKUP(MID(AO$23,5,4)&amp;$A47,Lista_Ubigeo!$J:$K,2,0)," ")</f>
        <v xml:space="preserve"> </v>
      </c>
      <c r="AP47" s="12" t="str">
        <f>IFERROR(VLOOKUP(MID(AP$23,5,4)&amp;$A47,Lista_Ubigeo!$J:$K,2,0)," ")</f>
        <v xml:space="preserve"> </v>
      </c>
      <c r="AQ47" s="12" t="str">
        <f>IFERROR(VLOOKUP(MID(AQ$23,4,4)&amp;$A47,Lista_Ubigeo!$J:$K,2,0)," ")</f>
        <v xml:space="preserve"> </v>
      </c>
      <c r="AR47" s="12" t="str">
        <f>IFERROR(VLOOKUP(MID(AR$23,5,4)&amp;$A47,Lista_Ubigeo!$J:$K,2,0)," ")</f>
        <v xml:space="preserve"> </v>
      </c>
      <c r="AS47" s="12" t="str">
        <f>IFERROR(VLOOKUP(MID(AS$23,5,4)&amp;$A47,Lista_Ubigeo!$J:$K,2,0)," ")</f>
        <v xml:space="preserve"> </v>
      </c>
      <c r="AT47" s="12" t="str">
        <f>IFERROR(VLOOKUP(MID(AT$23,5,4)&amp;$A47,Lista_Ubigeo!$J:$K,2,0)," ")</f>
        <v xml:space="preserve"> </v>
      </c>
      <c r="AU47" s="12" t="str">
        <f>IFERROR(VLOOKUP(MID(AU$23,5,4)&amp;$A47,Lista_Ubigeo!$J:$K,2,0)," ")</f>
        <v xml:space="preserve"> </v>
      </c>
      <c r="AV47" s="12" t="str">
        <f>IFERROR(VLOOKUP(MID(AV$23,5,4)&amp;$A47,Lista_Ubigeo!$J:$K,2,0)," ")</f>
        <v xml:space="preserve"> </v>
      </c>
      <c r="AW47" s="12" t="str">
        <f>IFERROR(VLOOKUP(MID(AW$23,5,4)&amp;$A47,Lista_Ubigeo!$J:$K,2,0)," ")</f>
        <v xml:space="preserve"> </v>
      </c>
      <c r="AX47" s="12" t="str">
        <f>IFERROR(VLOOKUP(MID(AX$23,5,4)&amp;$A47,Lista_Ubigeo!$J:$K,2,0)," ")</f>
        <v xml:space="preserve"> </v>
      </c>
      <c r="AY47" s="12" t="str">
        <f>IFERROR(VLOOKUP(MID(AY$23,5,4)&amp;$A47,Lista_Ubigeo!$J:$K,2,0)," ")</f>
        <v xml:space="preserve"> </v>
      </c>
      <c r="AZ47" s="12" t="str">
        <f>IFERROR(VLOOKUP(MID(AZ$23,5,4)&amp;$A47,Lista_Ubigeo!$J:$K,2,0)," ")</f>
        <v xml:space="preserve"> </v>
      </c>
      <c r="BA47" s="12" t="str">
        <f>IFERROR(VLOOKUP(MID(BA$23,5,4)&amp;$A47,Lista_Ubigeo!$J:$K,2,0)," ")</f>
        <v xml:space="preserve"> </v>
      </c>
      <c r="BB47" s="12" t="str">
        <f>IFERROR(VLOOKUP(MID(BB$23,5,4)&amp;$A47,Lista_Ubigeo!$J:$K,2,0)," ")</f>
        <v xml:space="preserve"> </v>
      </c>
      <c r="BC47" s="12" t="str">
        <f>IFERROR(VLOOKUP(MID(BC$23,5,4)&amp;$A47,Lista_Ubigeo!$J:$K,2,0)," ")</f>
        <v xml:space="preserve"> </v>
      </c>
      <c r="BD47" s="12" t="str">
        <f>IFERROR(VLOOKUP(MID(BD$23,5,4)&amp;$A47,Lista_Ubigeo!$J:$K,2,0)," ")</f>
        <v xml:space="preserve"> </v>
      </c>
      <c r="BE47" s="12" t="str">
        <f>IFERROR(VLOOKUP(MID(BE$23,5,4)&amp;$A47,Lista_Ubigeo!$J:$K,2,0)," ")</f>
        <v xml:space="preserve"> </v>
      </c>
      <c r="BF47" s="12" t="str">
        <f>IFERROR(VLOOKUP(MID(BF$23,5,4)&amp;$A47,Lista_Ubigeo!$J:$K,2,0)," ")</f>
        <v xml:space="preserve"> </v>
      </c>
      <c r="BG47" s="12" t="str">
        <f>IFERROR(VLOOKUP(MID(BG$23,5,4)&amp;$A47,Lista_Ubigeo!$J:$K,2,0)," ")</f>
        <v xml:space="preserve"> </v>
      </c>
      <c r="BH47" s="12" t="str">
        <f>IFERROR(VLOOKUP(MID(BH$23,5,4)&amp;$A47,Lista_Ubigeo!$J:$K,2,0)," ")</f>
        <v xml:space="preserve"> </v>
      </c>
      <c r="BI47" s="12" t="str">
        <f>IFERROR(VLOOKUP(MID(BI$23,5,4)&amp;$A47,Lista_Ubigeo!$J:$K,2,0)," ")</f>
        <v xml:space="preserve"> </v>
      </c>
      <c r="BJ47" s="12" t="str">
        <f>IFERROR(VLOOKUP(MID(BJ$23,5,4)&amp;$A47,Lista_Ubigeo!$J:$K,2,0)," ")</f>
        <v xml:space="preserve"> </v>
      </c>
      <c r="BK47" s="12" t="str">
        <f>IFERROR(VLOOKUP(MID(BK$23,5,4)&amp;$A47,Lista_Ubigeo!$J:$K,2,0)," ")</f>
        <v xml:space="preserve"> </v>
      </c>
      <c r="BL47" s="12" t="str">
        <f>IFERROR(VLOOKUP(MID(BL$23,5,4)&amp;$A47,Lista_Ubigeo!$J:$K,2,0)," ")</f>
        <v xml:space="preserve"> </v>
      </c>
      <c r="BM47" s="12" t="str">
        <f>IFERROR(VLOOKUP(MID(BM$23,5,4)&amp;$A47,Lista_Ubigeo!$J:$K,2,0)," ")</f>
        <v xml:space="preserve"> </v>
      </c>
      <c r="BN47" s="12" t="str">
        <f>IFERROR(VLOOKUP(MID(BN$23,5,4)&amp;$A47,Lista_Ubigeo!$J:$K,2,0)," ")</f>
        <v xml:space="preserve"> </v>
      </c>
      <c r="BO47" s="12" t="str">
        <f>IFERROR(VLOOKUP(MID(BO$23,5,4)&amp;$A47,Lista_Ubigeo!$J:$K,2,0)," ")</f>
        <v xml:space="preserve"> </v>
      </c>
      <c r="BP47" s="12" t="str">
        <f>IFERROR(VLOOKUP(MID(BP$23,5,4)&amp;$A47,Lista_Ubigeo!$J:$K,2,0)," ")</f>
        <v xml:space="preserve"> </v>
      </c>
      <c r="BQ47" s="12" t="str">
        <f>IFERROR(VLOOKUP(MID(BQ$23,5,4)&amp;$A47,Lista_Ubigeo!$J:$K,2,0)," ")</f>
        <v xml:space="preserve"> </v>
      </c>
      <c r="BR47" s="12" t="str">
        <f>IFERROR(VLOOKUP(MID(BR$23,5,4)&amp;$A47,Lista_Ubigeo!$J:$K,2,0)," ")</f>
        <v xml:space="preserve"> </v>
      </c>
      <c r="BS47" s="12" t="str">
        <f>IFERROR(VLOOKUP(MID(BS$23,5,4)&amp;$A47,Lista_Ubigeo!$J:$K,2,0)," ")</f>
        <v xml:space="preserve"> </v>
      </c>
      <c r="BT47" s="12" t="str">
        <f>IFERROR(VLOOKUP(MID(BT$23,5,4)&amp;$A47,Lista_Ubigeo!$J:$K,2,0)," ")</f>
        <v xml:space="preserve"> </v>
      </c>
      <c r="BU47" s="12" t="str">
        <f>IFERROR(VLOOKUP(MID(BU$23,5,4)&amp;$A47,Lista_Ubigeo!$J:$K,2,0)," ")</f>
        <v xml:space="preserve"> </v>
      </c>
      <c r="BV47" s="12" t="str">
        <f>IFERROR(VLOOKUP(MID(BV$23,5,4)&amp;$A47,Lista_Ubigeo!$J:$K,2,0)," ")</f>
        <v xml:space="preserve"> </v>
      </c>
      <c r="BW47" s="12" t="str">
        <f>IFERROR(VLOOKUP(MID(BW$23,5,4)&amp;$A47,Lista_Ubigeo!$J:$K,2,0)," ")</f>
        <v xml:space="preserve"> </v>
      </c>
      <c r="BX47" s="12" t="str">
        <f>IFERROR(VLOOKUP(MID(BX$23,5,4)&amp;$A47,Lista_Ubigeo!$J:$K,2,0)," ")</f>
        <v xml:space="preserve"> </v>
      </c>
      <c r="BY47" s="12" t="str">
        <f>IFERROR(VLOOKUP(MID(BY$23,4,4)&amp;$A47,Lista_Ubigeo!$J:$K,2,0)," ")</f>
        <v xml:space="preserve"> </v>
      </c>
      <c r="BZ47" s="12" t="str">
        <f>IFERROR(VLOOKUP(MID(BZ$23,5,4)&amp;$A47,Lista_Ubigeo!$J:$K,2,0)," ")</f>
        <v xml:space="preserve"> </v>
      </c>
      <c r="CA47" s="12" t="str">
        <f>IFERROR(VLOOKUP(MID(CA$23,5,4)&amp;$A47,Lista_Ubigeo!$J:$K,2,0)," ")</f>
        <v xml:space="preserve"> </v>
      </c>
      <c r="CB47" s="12" t="str">
        <f>IFERROR(VLOOKUP(MID(CB$23,5,4)&amp;$A47,Lista_Ubigeo!$J:$K,2,0)," ")</f>
        <v xml:space="preserve"> </v>
      </c>
      <c r="CC47" s="12" t="str">
        <f>IFERROR(VLOOKUP(MID(CC$23,5,4)&amp;$A47,Lista_Ubigeo!$J:$K,2,0)," ")</f>
        <v xml:space="preserve"> </v>
      </c>
      <c r="CD47" s="12" t="str">
        <f>IFERROR(VLOOKUP(MID(CD$23,5,4)&amp;$A47,Lista_Ubigeo!$J:$K,2,0)," ")</f>
        <v xml:space="preserve"> </v>
      </c>
      <c r="CE47" s="12" t="str">
        <f>IFERROR(VLOOKUP(MID(CE$23,5,4)&amp;$A47,Lista_Ubigeo!$J:$K,2,0)," ")</f>
        <v xml:space="preserve"> </v>
      </c>
      <c r="CF47" s="12" t="str">
        <f>IFERROR(VLOOKUP(MID(CF$23,5,4)&amp;$A47,Lista_Ubigeo!$J:$K,2,0)," ")</f>
        <v xml:space="preserve"> </v>
      </c>
      <c r="CG47" s="12" t="str">
        <f>IFERROR(VLOOKUP(MID(CG$23,5,4)&amp;$A47,Lista_Ubigeo!$J:$K,2,0)," ")</f>
        <v xml:space="preserve"> </v>
      </c>
      <c r="CH47" s="12" t="str">
        <f>IFERROR(VLOOKUP(MID(CH$23,5,4)&amp;$A47,Lista_Ubigeo!$J:$K,2,0)," ")</f>
        <v xml:space="preserve"> </v>
      </c>
      <c r="CI47" s="12" t="str">
        <f>IFERROR(VLOOKUP(MID(CI$23,5,4)&amp;$A47,Lista_Ubigeo!$J:$K,2,0)," ")</f>
        <v xml:space="preserve"> </v>
      </c>
      <c r="CJ47" s="12" t="str">
        <f>IFERROR(VLOOKUP(MID(CJ$23,5,4)&amp;$A47,Lista_Ubigeo!$J:$K,2,0)," ")</f>
        <v xml:space="preserve"> </v>
      </c>
      <c r="CK47" s="12" t="str">
        <f>IFERROR(VLOOKUP(MID(CK$23,5,4)&amp;$A47,Lista_Ubigeo!$J:$K,2,0)," ")</f>
        <v xml:space="preserve"> </v>
      </c>
      <c r="CL47" s="12" t="str">
        <f>IFERROR(VLOOKUP(MID(CL$23,5,4)&amp;$A47,Lista_Ubigeo!$J:$K,2,0)," ")</f>
        <v xml:space="preserve"> </v>
      </c>
      <c r="CM47" s="12" t="str">
        <f>IFERROR(VLOOKUP(MID(CM$23,5,4)&amp;$A58,Lista_Ubigeo!$J:$K,2,0)," ")</f>
        <v xml:space="preserve"> </v>
      </c>
      <c r="CN47" s="12" t="str">
        <f>IFERROR(VLOOKUP(MID(CN$23,5,4)&amp;$A47,Lista_Ubigeo!$J:$K,2,0)," ")</f>
        <v xml:space="preserve"> </v>
      </c>
      <c r="CO47" s="12" t="str">
        <f>IFERROR(VLOOKUP(MID(CO$23,5,4)&amp;$A47,Lista_Ubigeo!$J:$K,2,0)," ")</f>
        <v xml:space="preserve"> </v>
      </c>
      <c r="CP47" s="12" t="str">
        <f>IFERROR(VLOOKUP(MID(CP$23,5,4)&amp;$A47,Lista_Ubigeo!$J:$K,2,0)," ")</f>
        <v xml:space="preserve"> </v>
      </c>
      <c r="CQ47" s="12" t="str">
        <f>IFERROR(VLOOKUP(MID(CQ$23,5,4)&amp;$A47,Lista_Ubigeo!$J:$K,2,0)," ")</f>
        <v xml:space="preserve"> </v>
      </c>
      <c r="CR47" s="12" t="str">
        <f>IFERROR(VLOOKUP(MID(CR$23,5,4)&amp;$A47,Lista_Ubigeo!$J:$K,2,0)," ")</f>
        <v xml:space="preserve"> </v>
      </c>
      <c r="CS47" s="12" t="str">
        <f>IFERROR(VLOOKUP(MID(CS$23,5,4)&amp;$A47,Lista_Ubigeo!$J:$K,2,0)," ")</f>
        <v xml:space="preserve"> </v>
      </c>
      <c r="CT47" s="12" t="str">
        <f>IFERROR(VLOOKUP(MID(CT$23,5,4)&amp;$A47,Lista_Ubigeo!$J:$K,2,0)," ")</f>
        <v xml:space="preserve"> </v>
      </c>
      <c r="CU47" s="12" t="str">
        <f>IFERROR(VLOOKUP(MID(CU$23,5,4)&amp;$A47,Lista_Ubigeo!$J:$K,2,0)," ")</f>
        <v xml:space="preserve"> </v>
      </c>
      <c r="CV47" s="12" t="str">
        <f>IFERROR(VLOOKUP(MID(CV$23,5,4)&amp;$A47,Lista_Ubigeo!$J:$K,2,0)," ")</f>
        <v xml:space="preserve"> </v>
      </c>
      <c r="CW47" s="12" t="str">
        <f>IFERROR(VLOOKUP(MID(CW$23,5,4)&amp;$A47,Lista_Ubigeo!$J:$K,2,0)," ")</f>
        <v xml:space="preserve"> </v>
      </c>
      <c r="CX47" s="12" t="str">
        <f>IFERROR(VLOOKUP(MID(CX$23,5,4)&amp;$A47,Lista_Ubigeo!$J:$K,2,0)," ")</f>
        <v xml:space="preserve"> </v>
      </c>
      <c r="CY47" s="12" t="str">
        <f>IFERROR(VLOOKUP(MID(CY$23,5,4)&amp;$A47,Lista_Ubigeo!$J:$K,2,0)," ")</f>
        <v xml:space="preserve"> </v>
      </c>
      <c r="CZ47" s="12" t="str">
        <f>IFERROR(VLOOKUP(MID(CZ$23,5,4)&amp;$A47,Lista_Ubigeo!$J:$K,2,0)," ")</f>
        <v xml:space="preserve"> </v>
      </c>
      <c r="DA47" s="12" t="str">
        <f>IFERROR(VLOOKUP(MID(DA$23,5,4)&amp;$A47,Lista_Ubigeo!$J:$K,2,0)," ")</f>
        <v>PARIAHUANCA</v>
      </c>
      <c r="DB47" s="12" t="str">
        <f>IFERROR(VLOOKUP(MID(DB$23,5,4)&amp;$A47,Lista_Ubigeo!$J:$K,2,0)," ")</f>
        <v xml:space="preserve"> </v>
      </c>
      <c r="DC47" s="12" t="str">
        <f>IFERROR(VLOOKUP(MID(DC$23,5,4)&amp;$A47,Lista_Ubigeo!$J:$K,2,0)," ")</f>
        <v xml:space="preserve"> </v>
      </c>
      <c r="DD47" s="12" t="str">
        <f>IFERROR(VLOOKUP(MID(DD$23,5,4)&amp;$A47,Lista_Ubigeo!$J:$K,2,0)," ")</f>
        <v>PANCAN</v>
      </c>
      <c r="DE47" s="12" t="str">
        <f>IFERROR(VLOOKUP(MID(DE$23,5,4)&amp;$A47,Lista_Ubigeo!$J:$K,2,0)," ")</f>
        <v xml:space="preserve"> </v>
      </c>
      <c r="DF47" s="12" t="str">
        <f>IFERROR(VLOOKUP(MID(DF$23,5,4)&amp;$A47,Lista_Ubigeo!$J:$K,2,0)," ")</f>
        <v xml:space="preserve"> </v>
      </c>
      <c r="DG47" s="12" t="str">
        <f>IFERROR(VLOOKUP(MID(DG$23,5,4)&amp;$A47,Lista_Ubigeo!$J:$K,2,0)," ")</f>
        <v xml:space="preserve"> </v>
      </c>
      <c r="DH47" s="12" t="str">
        <f>IFERROR(VLOOKUP(MID(DH$23,5,4)&amp;$A47,Lista_Ubigeo!$J:$K,2,0)," ")</f>
        <v xml:space="preserve"> </v>
      </c>
      <c r="DI47" s="12" t="str">
        <f>IFERROR(VLOOKUP(MID(DI$23,5,4)&amp;$A47,Lista_Ubigeo!$J:$K,2,0)," ")</f>
        <v xml:space="preserve"> </v>
      </c>
      <c r="DJ47" s="12" t="str">
        <f>IFERROR(VLOOKUP(MID(DJ$23,5,4)&amp;$A47,Lista_Ubigeo!$J:$K,2,0)," ")</f>
        <v xml:space="preserve"> </v>
      </c>
      <c r="DK47" s="12" t="str">
        <f>IFERROR(VLOOKUP(MID(DK$23,5,4)&amp;$A47,Lista_Ubigeo!$J:$K,2,0)," ")</f>
        <v xml:space="preserve"> </v>
      </c>
      <c r="DL47" s="12" t="str">
        <f>IFERROR(VLOOKUP(MID(DL$23,5,4)&amp;$A47,Lista_Ubigeo!$J:$K,2,0)," ")</f>
        <v xml:space="preserve"> </v>
      </c>
      <c r="DM47" s="12" t="str">
        <f>IFERROR(VLOOKUP(MID(DM$23,5,4)&amp;$A47,Lista_Ubigeo!$J:$K,2,0)," ")</f>
        <v xml:space="preserve"> </v>
      </c>
      <c r="DN47" s="12" t="str">
        <f>IFERROR(VLOOKUP(MID(DN$23,5,4)&amp;$A47,Lista_Ubigeo!$J:$K,2,0)," ")</f>
        <v xml:space="preserve"> </v>
      </c>
      <c r="DO47" s="12" t="str">
        <f>IFERROR(VLOOKUP(MID(DO$23,5,4)&amp;$A48,Lista_Ubigeo!$J:$K,2,0)," ")</f>
        <v xml:space="preserve"> </v>
      </c>
      <c r="DP47" s="12" t="str">
        <f>IFERROR(VLOOKUP(MID(DP$23,5,4)&amp;$A47,Lista_Ubigeo!$J:$K,2,0)," ")</f>
        <v xml:space="preserve"> </v>
      </c>
      <c r="DQ47" s="12" t="str">
        <f>IFERROR(VLOOKUP(MID(DQ$23,5,4)&amp;$A47,Lista_Ubigeo!$J:$K,2,0)," ")</f>
        <v xml:space="preserve"> </v>
      </c>
      <c r="DR47" s="12" t="str">
        <f>IFERROR(VLOOKUP(MID(DR$23,5,4)&amp;$A47,Lista_Ubigeo!$J:$K,2,0)," ")</f>
        <v xml:space="preserve"> </v>
      </c>
      <c r="DS47" s="12" t="str">
        <f>IFERROR(VLOOKUP(MID(DS$23,5,4)&amp;$A47,Lista_Ubigeo!$J:$K,2,0)," ")</f>
        <v xml:space="preserve"> </v>
      </c>
      <c r="DV47" s="12" t="str">
        <f>IFERROR(VLOOKUP(MID(DV$23,5,4)&amp;$A47,Lista_Ubigeo!$J:$K,2,0)," ")</f>
        <v xml:space="preserve"> </v>
      </c>
      <c r="DW47" s="12" t="str">
        <f>IFERROR(VLOOKUP(MID(DW$23,5,4)&amp;$A47,Lista_Ubigeo!$J:$K,2,0)," ")</f>
        <v xml:space="preserve"> </v>
      </c>
      <c r="DX47" s="12" t="str">
        <f>IFERROR(VLOOKUP(MID(DX$23,5,4)&amp;$A47,Lista_Ubigeo!$J:$K,2,0)," ")</f>
        <v xml:space="preserve"> </v>
      </c>
      <c r="DY47" s="12" t="str">
        <f>IFERROR(VLOOKUP(MID(DY$23,5,4)&amp;$A47,Lista_Ubigeo!$J:$K,2,0)," ")</f>
        <v>PUCUSANA</v>
      </c>
      <c r="DZ47" s="12" t="str">
        <f>IFERROR(VLOOKUP(MID(DZ$23,5,4)&amp;$A47,Lista_Ubigeo!$J:$K,2,0)," ")</f>
        <v xml:space="preserve"> </v>
      </c>
      <c r="EA47" s="12" t="str">
        <f>IFERROR(VLOOKUP(MID(EA$23,5,4)&amp;$A47,Lista_Ubigeo!$J:$K,2,0)," ")</f>
        <v xml:space="preserve"> </v>
      </c>
      <c r="EB47" s="12" t="str">
        <f>IFERROR(VLOOKUP(MID(EB$23,5,4)&amp;$A47,Lista_Ubigeo!$J:$K,2,0)," ")</f>
        <v xml:space="preserve"> </v>
      </c>
      <c r="EC47" s="12" t="str">
        <f>IFERROR(VLOOKUP(MID(EC$23,5,4)&amp;$A47,Lista_Ubigeo!$J:$K,2,0)," ")</f>
        <v xml:space="preserve"> </v>
      </c>
      <c r="ED47" s="12" t="str">
        <f>IFERROR(VLOOKUP(MID(ED$23,5,4)&amp;$A47,Lista_Ubigeo!$J:$K,2,0)," ")</f>
        <v xml:space="preserve"> </v>
      </c>
      <c r="EE47" s="12" t="str">
        <f>IFERROR(VLOOKUP(MID(EE$23,5,4)&amp;$A47,Lista_Ubigeo!$J:$K,2,0)," ")</f>
        <v>SAN PEDRO DE CASTA</v>
      </c>
      <c r="EF47" s="12" t="str">
        <f>IFERROR(VLOOKUP(MID(EF$23,5,4)&amp;$A47,Lista_Ubigeo!$J:$K,2,0)," ")</f>
        <v xml:space="preserve"> </v>
      </c>
      <c r="EG47" s="12" t="str">
        <f>IFERROR(VLOOKUP(MID(EG$23,5,4)&amp;$A47,Lista_Ubigeo!$J:$K,2,0)," ")</f>
        <v xml:space="preserve"> </v>
      </c>
      <c r="EH47" s="12" t="str">
        <f>IFERROR(VLOOKUP(MID(EH$23,5,4)&amp;$A47,Lista_Ubigeo!$J:$K,2,0)," ")</f>
        <v>QUINCHES</v>
      </c>
      <c r="EI47" s="12" t="str">
        <f>IFERROR(VLOOKUP(MID(EI$23,5,4)&amp;$A47,Lista_Ubigeo!$J:$K,2,0)," ")</f>
        <v xml:space="preserve"> </v>
      </c>
      <c r="EJ47" s="12" t="str">
        <f>IFERROR(VLOOKUP(MID(EJ$23,5,4)&amp;$A52,Lista_Ubigeo!$J:$K,2,0)," ")</f>
        <v xml:space="preserve"> </v>
      </c>
      <c r="EK47" s="12" t="str">
        <f>IFERROR(VLOOKUP(MID(EK$23,5,4)&amp;$A47,Lista_Ubigeo!$J:$K,2,0)," ")</f>
        <v xml:space="preserve"> </v>
      </c>
      <c r="EL47" s="12" t="str">
        <f>IFERROR(VLOOKUP(MID(EL$23,5,4)&amp;$A47,Lista_Ubigeo!$J:$K,2,0)," ")</f>
        <v xml:space="preserve"> </v>
      </c>
      <c r="EM47" s="12" t="str">
        <f>IFERROR(VLOOKUP(MID(EM$23,5,4)&amp;$A47,Lista_Ubigeo!$J:$K,2,0)," ")</f>
        <v xml:space="preserve"> </v>
      </c>
      <c r="EN47" s="12" t="str">
        <f>IFERROR(VLOOKUP(MID(EN$23,5,4)&amp;$A47,Lista_Ubigeo!$J:$K,2,0)," ")</f>
        <v xml:space="preserve"> </v>
      </c>
      <c r="EO47" s="12" t="str">
        <f>IFERROR(VLOOKUP(MID(EO$23,5,4)&amp;$A47,Lista_Ubigeo!$J:$K,2,0)," ")</f>
        <v xml:space="preserve"> </v>
      </c>
      <c r="EP47" s="12" t="str">
        <f>IFERROR(VLOOKUP(MID(EP$23,5,4)&amp;$A47,Lista_Ubigeo!$J:$K,2,0)," ")</f>
        <v xml:space="preserve"> </v>
      </c>
      <c r="EQ47" s="12" t="str">
        <f>IFERROR(VLOOKUP(MID(EQ$23,5,4)&amp;$A47,Lista_Ubigeo!$J:$K,2,0)," ")</f>
        <v xml:space="preserve"> </v>
      </c>
      <c r="ER47" s="12" t="str">
        <f>IFERROR(VLOOKUP(MID(ER$23,5,4)&amp;$A47,Lista_Ubigeo!$J:$K,2,0)," ")</f>
        <v xml:space="preserve"> </v>
      </c>
      <c r="ES47" s="12" t="str">
        <f>IFERROR(VLOOKUP(MID(ES$23,5,4)&amp;$A47,Lista_Ubigeo!$J:$K,2,0)," ")</f>
        <v xml:space="preserve"> </v>
      </c>
      <c r="ET47" s="12" t="str">
        <f>IFERROR(VLOOKUP(MID(ET$23,5,4)&amp;$A47,Lista_Ubigeo!$J:$K,2,0)," ")</f>
        <v xml:space="preserve"> </v>
      </c>
      <c r="EU47" s="12" t="str">
        <f>IFERROR(VLOOKUP(MID(EU$23,5,4)&amp;$A47,Lista_Ubigeo!$J:$K,2,0)," ")</f>
        <v xml:space="preserve"> </v>
      </c>
      <c r="EV47" s="12" t="str">
        <f>IFERROR(VLOOKUP(MID(EV$23,5,4)&amp;$A47,Lista_Ubigeo!$J:$K,2,0)," ")</f>
        <v xml:space="preserve"> </v>
      </c>
      <c r="EW47" s="12" t="str">
        <f>IFERROR(VLOOKUP(MID(EW$23,5,4)&amp;$A47,Lista_Ubigeo!$J:$K,2,0)," ")</f>
        <v xml:space="preserve"> </v>
      </c>
      <c r="EX47" s="12" t="str">
        <f>IFERROR(VLOOKUP(MID(EX$23,5,4)&amp;$A47,Lista_Ubigeo!$J:$K,2,0)," ")</f>
        <v xml:space="preserve"> </v>
      </c>
      <c r="EY47" s="12" t="str">
        <f>IFERROR(VLOOKUP(MID(EY$23,5,4)&amp;$A47,Lista_Ubigeo!$J:$K,2,0)," ")</f>
        <v xml:space="preserve"> </v>
      </c>
      <c r="EZ47" s="12" t="str">
        <f>IFERROR(VLOOKUP(MID(EZ$23,5,4)&amp;$A50,Lista_Ubigeo!$J:$K,2,0)," ")</f>
        <v xml:space="preserve"> </v>
      </c>
      <c r="FA47" s="12" t="str">
        <f>IFERROR(VLOOKUP(MID(FA$23,5,4)&amp;$A47,Lista_Ubigeo!$J:$K,2,0)," ")</f>
        <v xml:space="preserve"> </v>
      </c>
      <c r="FB47" s="12" t="str">
        <f>IFERROR(VLOOKUP(MID(FB$23,5,4)&amp;$A47,Lista_Ubigeo!$J:$K,2,0)," ")</f>
        <v xml:space="preserve"> </v>
      </c>
      <c r="FC47" s="12" t="str">
        <f>IFERROR(VLOOKUP(MID(FC$23,5,4)&amp;$A47,Lista_Ubigeo!$J:$K,2,0)," ")</f>
        <v xml:space="preserve"> </v>
      </c>
      <c r="FD47" s="12" t="str">
        <f>IFERROR(VLOOKUP(MID(FD$23,5,4)&amp;$A47,Lista_Ubigeo!$J:$K,2,0)," ")</f>
        <v xml:space="preserve"> </v>
      </c>
      <c r="FE47" s="12" t="str">
        <f>IFERROR(VLOOKUP(MID(FE$23,5,4)&amp;$A47,Lista_Ubigeo!$J:$K,2,0)," ")</f>
        <v xml:space="preserve"> </v>
      </c>
      <c r="FF47" s="12" t="str">
        <f>IFERROR(VLOOKUP(MID(FF$23,5,4)&amp;$A47,Lista_Ubigeo!$J:$K,2,0)," ")</f>
        <v xml:space="preserve"> </v>
      </c>
      <c r="FG47" s="12" t="str">
        <f>IFERROR(VLOOKUP(MID(FG$23,5,4)&amp;$A47,Lista_Ubigeo!$J:$K,2,0)," ")</f>
        <v xml:space="preserve"> </v>
      </c>
      <c r="FH47" s="12" t="str">
        <f>IFERROR(VLOOKUP(MID(FH$23,5,4)&amp;$A47,Lista_Ubigeo!$J:$K,2,0)," ")</f>
        <v xml:space="preserve"> </v>
      </c>
      <c r="FI47" s="12" t="str">
        <f>IFERROR(VLOOKUP(MID(FI$23,5,4)&amp;$A47,Lista_Ubigeo!$J:$K,2,0)," ")</f>
        <v xml:space="preserve"> </v>
      </c>
      <c r="FJ47" s="12" t="str">
        <f>IFERROR(VLOOKUP(MID(FJ$23,5,4)&amp;$A47,Lista_Ubigeo!$J:$K,2,0)," ")</f>
        <v xml:space="preserve"> </v>
      </c>
      <c r="FK47" s="12" t="str">
        <f>IFERROR(VLOOKUP(MID(FK$23,5,4)&amp;$A47,Lista_Ubigeo!$J:$K,2,0)," ")</f>
        <v xml:space="preserve"> </v>
      </c>
      <c r="FL47" s="12" t="str">
        <f>IFERROR(VLOOKUP(MID(FL$23,5,4)&amp;$A47,Lista_Ubigeo!$J:$K,2,0)," ")</f>
        <v xml:space="preserve"> </v>
      </c>
      <c r="FM47" s="12" t="str">
        <f>IFERROR(VLOOKUP(MID(FM$23,5,4)&amp;$A47,Lista_Ubigeo!$J:$K,2,0)," ")</f>
        <v xml:space="preserve"> </v>
      </c>
      <c r="FN47" s="12" t="str">
        <f>IFERROR(VLOOKUP(MID(FN$23,5,4)&amp;$A47,Lista_Ubigeo!$J:$K,2,0)," ")</f>
        <v xml:space="preserve"> </v>
      </c>
      <c r="FO47" s="12" t="str">
        <f>IFERROR(VLOOKUP(MID(FO$23,5,4)&amp;$A47,Lista_Ubigeo!$J:$K,2,0)," ")</f>
        <v xml:space="preserve"> </v>
      </c>
      <c r="FP47" s="12" t="str">
        <f>IFERROR(VLOOKUP(MID(FP$23,5,4)&amp;$A47,Lista_Ubigeo!$J:$K,2,0)," ")</f>
        <v xml:space="preserve"> </v>
      </c>
      <c r="FQ47" s="12" t="str">
        <f>IFERROR(VLOOKUP(MID(FQ$23,5,4)&amp;$A47,Lista_Ubigeo!$J:$K,2,0)," ")</f>
        <v xml:space="preserve"> </v>
      </c>
      <c r="FR47" s="12" t="str">
        <f>IFERROR(VLOOKUP(MID(FR$23,5,4)&amp;$A47,Lista_Ubigeo!$J:$K,2,0)," ")</f>
        <v xml:space="preserve"> </v>
      </c>
      <c r="FS47" s="12" t="str">
        <f>IFERROR(VLOOKUP(MID(FS$23,5,4)&amp;$A47,Lista_Ubigeo!$J:$K,2,0)," ")</f>
        <v xml:space="preserve"> </v>
      </c>
      <c r="FT47" s="12" t="str">
        <f>IFERROR(VLOOKUP(MID(FT$23,5,4)&amp;$A47,Lista_Ubigeo!$J:$K,2,0)," ")</f>
        <v xml:space="preserve"> </v>
      </c>
      <c r="FU47" s="12" t="str">
        <f>IFERROR(VLOOKUP(MID(FU$23,5,4)&amp;$A47,Lista_Ubigeo!$J:$K,2,0)," ")</f>
        <v xml:space="preserve"> </v>
      </c>
      <c r="FV47" s="12" t="str">
        <f>IFERROR(VLOOKUP(MID(FV$23,5,4)&amp;$A47,Lista_Ubigeo!$J:$K,2,0)," ")</f>
        <v xml:space="preserve"> </v>
      </c>
      <c r="FW47" s="12" t="str">
        <f>IFERROR(VLOOKUP(MID(FW$23,5,4)&amp;$A47,Lista_Ubigeo!$J:$K,2,0)," ")</f>
        <v xml:space="preserve"> </v>
      </c>
      <c r="FX47" s="12" t="str">
        <f>IFERROR(VLOOKUP(MID(FX$23,5,4)&amp;$A47,Lista_Ubigeo!$J:$K,2,0)," ")</f>
        <v xml:space="preserve"> </v>
      </c>
      <c r="FY47" s="12" t="str">
        <f>IFERROR(VLOOKUP(MID(FY$23,5,4)&amp;$A47,Lista_Ubigeo!$J:$K,2,0)," ")</f>
        <v xml:space="preserve"> </v>
      </c>
      <c r="FZ47" s="12" t="str">
        <f>IFERROR(VLOOKUP(MID(FZ$23,5,4)&amp;$A47,Lista_Ubigeo!$J:$K,2,0)," ")</f>
        <v xml:space="preserve"> </v>
      </c>
      <c r="GA47" s="12" t="str">
        <f>IFERROR(VLOOKUP(MID(GA$23,5,4)&amp;$A47,Lista_Ubigeo!$J:$K,2,0)," ")</f>
        <v xml:space="preserve"> </v>
      </c>
      <c r="GB47" s="12" t="str">
        <f>IFERROR(VLOOKUP(MID(GB$23,5,4)&amp;$A47,Lista_Ubigeo!$J:$K,2,0)," ")</f>
        <v xml:space="preserve"> </v>
      </c>
      <c r="GC47" s="12" t="str">
        <f>IFERROR(VLOOKUP(MID(GC$23,5,4)&amp;$A47,Lista_Ubigeo!$J:$K,2,0)," ")</f>
        <v xml:space="preserve"> </v>
      </c>
      <c r="GD47" s="12" t="str">
        <f>IFERROR(VLOOKUP(MID(GD$23,5,4)&amp;$A47,Lista_Ubigeo!$J:$K,2,0)," ")</f>
        <v xml:space="preserve"> </v>
      </c>
      <c r="GE47" s="12" t="str">
        <f>IFERROR(VLOOKUP(MID(GE$23,5,4)&amp;$A47,Lista_Ubigeo!$J:$K,2,0)," ")</f>
        <v xml:space="preserve"> </v>
      </c>
      <c r="GF47" s="12" t="str">
        <f>IFERROR(VLOOKUP(MID(GF$23,5,4)&amp;$A47,Lista_Ubigeo!$J:$K,2,0)," ")</f>
        <v xml:space="preserve"> </v>
      </c>
      <c r="GG47" s="12" t="str">
        <f>IFERROR(VLOOKUP(MID(GG$23,5,4)&amp;$A47,Lista_Ubigeo!$J:$K,2,0)," ")</f>
        <v xml:space="preserve"> </v>
      </c>
      <c r="GH47" s="12" t="str">
        <f>IFERROR(VLOOKUP(MID(GH$23,5,4)&amp;$A47,Lista_Ubigeo!$J:$K,2,0)," ")</f>
        <v xml:space="preserve"> </v>
      </c>
      <c r="GI47" s="12" t="str">
        <f>IFERROR(VLOOKUP(MID(GI$23,5,4)&amp;$A47,Lista_Ubigeo!$J:$K,2,0)," ")</f>
        <v xml:space="preserve"> </v>
      </c>
      <c r="GJ47" s="12" t="str">
        <f>IFERROR(VLOOKUP(MID(GJ$23,5,4)&amp;$A47,Lista_Ubigeo!$J:$K,2,0)," ")</f>
        <v xml:space="preserve"> </v>
      </c>
      <c r="GK47" s="12" t="str">
        <f>IFERROR(VLOOKUP(MID(GK$23,5,4)&amp;$A47,Lista_Ubigeo!$J:$K,2,0)," ")</f>
        <v xml:space="preserve"> </v>
      </c>
      <c r="GL47" s="12" t="str">
        <f>IFERROR(VLOOKUP(MID(GL$23,5,4)&amp;$A47,Lista_Ubigeo!$J:$K,2,0)," ")</f>
        <v xml:space="preserve"> </v>
      </c>
      <c r="GM47" s="12" t="str">
        <f>IFERROR(VLOOKUP(MID(GM$23,5,4)&amp;$A47,Lista_Ubigeo!$J:$K,2,0)," ")</f>
        <v xml:space="preserve"> </v>
      </c>
      <c r="GN47" s="12" t="str">
        <f>IFERROR(VLOOKUP(MID(GN$23,5,4)&amp;$A47,Lista_Ubigeo!$J:$K,2,0)," ")</f>
        <v xml:space="preserve"> </v>
      </c>
      <c r="GO47" s="12" t="str">
        <f>IFERROR(VLOOKUP(MID(GO$23,5,4)&amp;$A47,Lista_Ubigeo!$J:$K,2,0)," ")</f>
        <v xml:space="preserve"> </v>
      </c>
      <c r="GP47" s="12" t="str">
        <f>IFERROR(VLOOKUP(MID(GP$23,5,4)&amp;$A47,Lista_Ubigeo!$J:$K,2,0)," ")</f>
        <v xml:space="preserve"> </v>
      </c>
    </row>
    <row r="48" spans="1:198" x14ac:dyDescent="0.2">
      <c r="A48" s="11" t="s">
        <v>508</v>
      </c>
      <c r="B48" s="12" t="str">
        <f>IFERROR(VLOOKUP(MID(B$23,5,4)&amp;$A48,Lista_Ubigeo!$J:$K,2,0)," ")</f>
        <v xml:space="preserve"> </v>
      </c>
      <c r="C48" s="12" t="str">
        <f>IFERROR(VLOOKUP(MID(C$23,5,4)&amp;$A48,Lista_Ubigeo!$J:$K,2,0)," ")</f>
        <v xml:space="preserve"> </v>
      </c>
      <c r="D48" s="12" t="str">
        <f>IFERROR(VLOOKUP(MID(D$23,5,4)&amp;$A48,Lista_Ubigeo!$J:$K,2,0)," ")</f>
        <v xml:space="preserve"> </v>
      </c>
      <c r="E48" s="12" t="str">
        <f>IFERROR(VLOOKUP(MID(E$23,5,4)&amp;$A48,Lista_Ubigeo!$J:$K,2,0)," ")</f>
        <v xml:space="preserve"> </v>
      </c>
      <c r="F48" s="12" t="str">
        <f>IFERROR(VLOOKUP(MID(F$23,5,4)&amp;$A48,Lista_Ubigeo!$J:$K,2,0)," ")</f>
        <v xml:space="preserve"> </v>
      </c>
      <c r="G48" s="12" t="str">
        <f>IFERROR(VLOOKUP(MID(G$23,5,4)&amp;$A48,Lista_Ubigeo!$J:$K,2,0)," ")</f>
        <v xml:space="preserve"> </v>
      </c>
      <c r="H48" s="12" t="str">
        <f>IFERROR(VLOOKUP(MID(H$23,5,4)&amp;$A48,Lista_Ubigeo!$J:$K,2,0)," ")</f>
        <v xml:space="preserve"> </v>
      </c>
      <c r="I48" s="12" t="str">
        <f>IFERROR(VLOOKUP(MID(I$23,5,4)&amp;$A48,Lista_Ubigeo!$J:$K,2,0)," ")</f>
        <v xml:space="preserve"> </v>
      </c>
      <c r="J48" s="12" t="str">
        <f>IFERROR(VLOOKUP(MID(J$23,5,4)&amp;$A48,Lista_Ubigeo!$J:$K,2,0)," ")</f>
        <v xml:space="preserve"> </v>
      </c>
      <c r="K48" s="12" t="str">
        <f>IFERROR(VLOOKUP(MID(K$23,5,4)&amp;$A48,Lista_Ubigeo!$J:$K,2,0)," ")</f>
        <v xml:space="preserve"> </v>
      </c>
      <c r="L48" s="12" t="str">
        <f>IFERROR(VLOOKUP(MID(L$23,5,4)&amp;$A48,Lista_Ubigeo!$J:$K,2,0)," ")</f>
        <v xml:space="preserve"> </v>
      </c>
      <c r="M48" s="12" t="str">
        <f>IFERROR(VLOOKUP(MID(M$23,5,4)&amp;$A48,Lista_Ubigeo!$J:$K,2,0)," ")</f>
        <v xml:space="preserve"> </v>
      </c>
      <c r="N48" s="12" t="str">
        <f>IFERROR(VLOOKUP(MID(N$23,5,4)&amp;$A48,Lista_Ubigeo!$J:$K,2,0)," ")</f>
        <v xml:space="preserve"> </v>
      </c>
      <c r="O48" s="12" t="str">
        <f>IFERROR(VLOOKUP(MID(O$23,5,4)&amp;$A48,Lista_Ubigeo!$J:$K,2,0)," ")</f>
        <v xml:space="preserve"> </v>
      </c>
      <c r="P48" s="12" t="str">
        <f>IFERROR(VLOOKUP(MID(P$23,5,4)&amp;$A48,Lista_Ubigeo!$J:$K,2,0)," ")</f>
        <v xml:space="preserve"> </v>
      </c>
      <c r="Q48" s="12" t="str">
        <f>IFERROR(VLOOKUP(MID(Q$23,5,4)&amp;$A48,Lista_Ubigeo!$J:$K,2,0)," ")</f>
        <v xml:space="preserve"> </v>
      </c>
      <c r="R48" s="12" t="str">
        <f>IFERROR(VLOOKUP(MID(R$23,5,4)&amp;$A48,Lista_Ubigeo!$J:$K,2,0)," ")</f>
        <v xml:space="preserve"> </v>
      </c>
      <c r="S48" s="12" t="str">
        <f>IFERROR(VLOOKUP(MID(S$23,5,4)&amp;$A48,Lista_Ubigeo!$J:$K,2,0)," ")</f>
        <v xml:space="preserve"> </v>
      </c>
      <c r="T48" s="12" t="str">
        <f>IFERROR(VLOOKUP(MID(T$23,5,4)&amp;$A48,Lista_Ubigeo!$J:$K,2,0)," ")</f>
        <v xml:space="preserve"> </v>
      </c>
      <c r="U48" s="12" t="str">
        <f>IFERROR(VLOOKUP(MID(U$23,5,4)&amp;$A48,Lista_Ubigeo!$J:$K,2,0)," ")</f>
        <v xml:space="preserve"> </v>
      </c>
      <c r="V48" s="12" t="str">
        <f>IFERROR(VLOOKUP(MID(V$23,5,4)&amp;$A48,Lista_Ubigeo!$J:$K,2,0)," ")</f>
        <v xml:space="preserve"> </v>
      </c>
      <c r="W48" s="12" t="str">
        <f>IFERROR(VLOOKUP(MID(W$23,5,4)&amp;$A48,Lista_Ubigeo!$J:$K,2,0)," ")</f>
        <v xml:space="preserve"> </v>
      </c>
      <c r="X48" s="12" t="str">
        <f>IFERROR(VLOOKUP(MID(X$23,5,4)&amp;$A48,Lista_Ubigeo!$J:$K,2,0)," ")</f>
        <v xml:space="preserve"> </v>
      </c>
      <c r="Y48" s="12" t="str">
        <f>IFERROR(VLOOKUP(MID(Y$23,5,4)&amp;$A48,Lista_Ubigeo!$J:$K,2,0)," ")</f>
        <v xml:space="preserve"> </v>
      </c>
      <c r="Z48" s="12" t="str">
        <f>IFERROR(VLOOKUP(MID(Z$23,5,4)&amp;$A48,Lista_Ubigeo!$J:$K,2,0)," ")</f>
        <v xml:space="preserve"> </v>
      </c>
      <c r="AA48" s="12" t="str">
        <f>IFERROR(VLOOKUP(MID(AA$23,5,4)&amp;$A48,Lista_Ubigeo!$J:$K,2,0)," ")</f>
        <v xml:space="preserve"> </v>
      </c>
      <c r="AB48" s="12" t="str">
        <f>IFERROR(VLOOKUP(MID(AB$23,5,4)&amp;$A48,Lista_Ubigeo!$J:$K,2,0)," ")</f>
        <v xml:space="preserve"> </v>
      </c>
      <c r="AC48" s="12" t="str">
        <f>IFERROR(VLOOKUP(MID(AC$23,5,4)&amp;$A48,Lista_Ubigeo!$J:$K,2,0)," ")</f>
        <v xml:space="preserve"> </v>
      </c>
      <c r="AD48" s="12" t="str">
        <f>IFERROR(VLOOKUP(MID(AD$23,5,4)&amp;$A48,Lista_Ubigeo!$J:$K,2,0)," ")</f>
        <v xml:space="preserve"> </v>
      </c>
      <c r="AE48" s="12" t="str">
        <f>IFERROR(VLOOKUP(MID(AE$23,5,4)&amp;$A48,Lista_Ubigeo!$J:$K,2,0)," ")</f>
        <v xml:space="preserve"> </v>
      </c>
      <c r="AF48" s="12" t="str">
        <f>IFERROR(VLOOKUP(MID(AF$23,5,4)&amp;$A48,Lista_Ubigeo!$J:$K,2,0)," ")</f>
        <v xml:space="preserve"> </v>
      </c>
      <c r="AG48" s="12" t="str">
        <f>IFERROR(VLOOKUP(MID(AG$23,5,4)&amp;$A48,Lista_Ubigeo!$J:$K,2,0)," ")</f>
        <v xml:space="preserve"> </v>
      </c>
      <c r="AH48" s="12" t="str">
        <f>IFERROR(VLOOKUP(MID(AH$23,5,4)&amp;$A48,Lista_Ubigeo!$J:$K,2,0)," ")</f>
        <v xml:space="preserve"> </v>
      </c>
      <c r="AI48" s="12" t="str">
        <f>IFERROR(VLOOKUP(MID(AI$23,5,4)&amp;$A48,Lista_Ubigeo!$J:$K,2,0)," ")</f>
        <v xml:space="preserve"> </v>
      </c>
      <c r="AJ48" s="12" t="str">
        <f>IFERROR(VLOOKUP(MID(AJ$23,5,4)&amp;$A48,Lista_Ubigeo!$J:$K,2,0)," ")</f>
        <v>VITOR</v>
      </c>
      <c r="AK48" s="12" t="str">
        <f>IFERROR(VLOOKUP(MID(AK$23,5,4)&amp;$A48,Lista_Ubigeo!$J:$K,2,0)," ")</f>
        <v xml:space="preserve"> </v>
      </c>
      <c r="AL48" s="12" t="str">
        <f>IFERROR(VLOOKUP(MID(AL$23,5,4)&amp;$A48,Lista_Ubigeo!$J:$K,2,0)," ")</f>
        <v xml:space="preserve"> </v>
      </c>
      <c r="AM48" s="12" t="str">
        <f>IFERROR(VLOOKUP(MID(AM$23,5,4)&amp;$A48,Lista_Ubigeo!$J:$K,2,0)," ")</f>
        <v xml:space="preserve"> </v>
      </c>
      <c r="AN48" s="12" t="str">
        <f>IFERROR(VLOOKUP(MID(AN$23,5,4)&amp;$A48,Lista_Ubigeo!$J:$K,2,0)," ")</f>
        <v xml:space="preserve"> </v>
      </c>
      <c r="AO48" s="12" t="str">
        <f>IFERROR(VLOOKUP(MID(AO$23,5,4)&amp;$A48,Lista_Ubigeo!$J:$K,2,0)," ")</f>
        <v xml:space="preserve"> </v>
      </c>
      <c r="AP48" s="12" t="str">
        <f>IFERROR(VLOOKUP(MID(AP$23,5,4)&amp;$A48,Lista_Ubigeo!$J:$K,2,0)," ")</f>
        <v xml:space="preserve"> </v>
      </c>
      <c r="AQ48" s="12" t="str">
        <f>IFERROR(VLOOKUP(MID(AQ$23,4,4)&amp;$A48,Lista_Ubigeo!$J:$K,2,0)," ")</f>
        <v xml:space="preserve"> </v>
      </c>
      <c r="AR48" s="12" t="str">
        <f>IFERROR(VLOOKUP(MID(AR$23,5,4)&amp;$A48,Lista_Ubigeo!$J:$K,2,0)," ")</f>
        <v xml:space="preserve"> </v>
      </c>
      <c r="AS48" s="12" t="str">
        <f>IFERROR(VLOOKUP(MID(AS$23,5,4)&amp;$A48,Lista_Ubigeo!$J:$K,2,0)," ")</f>
        <v xml:space="preserve"> </v>
      </c>
      <c r="AT48" s="12" t="str">
        <f>IFERROR(VLOOKUP(MID(AT$23,5,4)&amp;$A48,Lista_Ubigeo!$J:$K,2,0)," ")</f>
        <v xml:space="preserve"> </v>
      </c>
      <c r="AU48" s="12" t="str">
        <f>IFERROR(VLOOKUP(MID(AU$23,5,4)&amp;$A48,Lista_Ubigeo!$J:$K,2,0)," ")</f>
        <v xml:space="preserve"> </v>
      </c>
      <c r="AV48" s="12" t="str">
        <f>IFERROR(VLOOKUP(MID(AV$23,5,4)&amp;$A48,Lista_Ubigeo!$J:$K,2,0)," ")</f>
        <v xml:space="preserve"> </v>
      </c>
      <c r="AW48" s="12" t="str">
        <f>IFERROR(VLOOKUP(MID(AW$23,5,4)&amp;$A48,Lista_Ubigeo!$J:$K,2,0)," ")</f>
        <v xml:space="preserve"> </v>
      </c>
      <c r="AX48" s="12" t="str">
        <f>IFERROR(VLOOKUP(MID(AX$23,5,4)&amp;$A48,Lista_Ubigeo!$J:$K,2,0)," ")</f>
        <v xml:space="preserve"> </v>
      </c>
      <c r="AY48" s="12" t="str">
        <f>IFERROR(VLOOKUP(MID(AY$23,5,4)&amp;$A48,Lista_Ubigeo!$J:$K,2,0)," ")</f>
        <v xml:space="preserve"> </v>
      </c>
      <c r="AZ48" s="12" t="str">
        <f>IFERROR(VLOOKUP(MID(AZ$23,5,4)&amp;$A48,Lista_Ubigeo!$J:$K,2,0)," ")</f>
        <v xml:space="preserve"> </v>
      </c>
      <c r="BA48" s="12" t="str">
        <f>IFERROR(VLOOKUP(MID(BA$23,5,4)&amp;$A48,Lista_Ubigeo!$J:$K,2,0)," ")</f>
        <v xml:space="preserve"> </v>
      </c>
      <c r="BB48" s="12" t="str">
        <f>IFERROR(VLOOKUP(MID(BB$23,5,4)&amp;$A48,Lista_Ubigeo!$J:$K,2,0)," ")</f>
        <v xml:space="preserve"> </v>
      </c>
      <c r="BC48" s="12" t="str">
        <f>IFERROR(VLOOKUP(MID(BC$23,5,4)&amp;$A48,Lista_Ubigeo!$J:$K,2,0)," ")</f>
        <v xml:space="preserve"> </v>
      </c>
      <c r="BD48" s="12" t="str">
        <f>IFERROR(VLOOKUP(MID(BD$23,5,4)&amp;$A48,Lista_Ubigeo!$J:$K,2,0)," ")</f>
        <v xml:space="preserve"> </v>
      </c>
      <c r="BE48" s="12" t="str">
        <f>IFERROR(VLOOKUP(MID(BE$23,5,4)&amp;$A48,Lista_Ubigeo!$J:$K,2,0)," ")</f>
        <v xml:space="preserve"> </v>
      </c>
      <c r="BF48" s="12" t="str">
        <f>IFERROR(VLOOKUP(MID(BF$23,5,4)&amp;$A48,Lista_Ubigeo!$J:$K,2,0)," ")</f>
        <v xml:space="preserve"> </v>
      </c>
      <c r="BG48" s="12" t="str">
        <f>IFERROR(VLOOKUP(MID(BG$23,5,4)&amp;$A48,Lista_Ubigeo!$J:$K,2,0)," ")</f>
        <v xml:space="preserve"> </v>
      </c>
      <c r="BH48" s="12" t="str">
        <f>IFERROR(VLOOKUP(MID(BH$23,5,4)&amp;$A48,Lista_Ubigeo!$J:$K,2,0)," ")</f>
        <v xml:space="preserve"> </v>
      </c>
      <c r="BI48" s="12" t="str">
        <f>IFERROR(VLOOKUP(MID(BI$23,5,4)&amp;$A48,Lista_Ubigeo!$J:$K,2,0)," ")</f>
        <v xml:space="preserve"> </v>
      </c>
      <c r="BJ48" s="12" t="str">
        <f>IFERROR(VLOOKUP(MID(BJ$23,5,4)&amp;$A48,Lista_Ubigeo!$J:$K,2,0)," ")</f>
        <v xml:space="preserve"> </v>
      </c>
      <c r="BK48" s="12" t="str">
        <f>IFERROR(VLOOKUP(MID(BK$23,5,4)&amp;$A48,Lista_Ubigeo!$J:$K,2,0)," ")</f>
        <v xml:space="preserve"> </v>
      </c>
      <c r="BL48" s="12" t="str">
        <f>IFERROR(VLOOKUP(MID(BL$23,5,4)&amp;$A48,Lista_Ubigeo!$J:$K,2,0)," ")</f>
        <v xml:space="preserve"> </v>
      </c>
      <c r="BM48" s="12" t="str">
        <f>IFERROR(VLOOKUP(MID(BM$23,5,4)&amp;$A48,Lista_Ubigeo!$J:$K,2,0)," ")</f>
        <v xml:space="preserve"> </v>
      </c>
      <c r="BN48" s="12" t="str">
        <f>IFERROR(VLOOKUP(MID(BN$23,5,4)&amp;$A48,Lista_Ubigeo!$J:$K,2,0)," ")</f>
        <v xml:space="preserve"> </v>
      </c>
      <c r="BO48" s="12" t="str">
        <f>IFERROR(VLOOKUP(MID(BO$23,5,4)&amp;$A48,Lista_Ubigeo!$J:$K,2,0)," ")</f>
        <v xml:space="preserve"> </v>
      </c>
      <c r="BP48" s="12" t="str">
        <f>IFERROR(VLOOKUP(MID(BP$23,5,4)&amp;$A48,Lista_Ubigeo!$J:$K,2,0)," ")</f>
        <v xml:space="preserve"> </v>
      </c>
      <c r="BQ48" s="12" t="str">
        <f>IFERROR(VLOOKUP(MID(BQ$23,5,4)&amp;$A48,Lista_Ubigeo!$J:$K,2,0)," ")</f>
        <v xml:space="preserve"> </v>
      </c>
      <c r="BR48" s="12" t="str">
        <f>IFERROR(VLOOKUP(MID(BR$23,5,4)&amp;$A48,Lista_Ubigeo!$J:$K,2,0)," ")</f>
        <v xml:space="preserve"> </v>
      </c>
      <c r="BS48" s="12" t="str">
        <f>IFERROR(VLOOKUP(MID(BS$23,5,4)&amp;$A48,Lista_Ubigeo!$J:$K,2,0)," ")</f>
        <v xml:space="preserve"> </v>
      </c>
      <c r="BT48" s="12" t="str">
        <f>IFERROR(VLOOKUP(MID(BT$23,5,4)&amp;$A48,Lista_Ubigeo!$J:$K,2,0)," ")</f>
        <v xml:space="preserve"> </v>
      </c>
      <c r="BU48" s="12" t="str">
        <f>IFERROR(VLOOKUP(MID(BU$23,5,4)&amp;$A48,Lista_Ubigeo!$J:$K,2,0)," ")</f>
        <v xml:space="preserve"> </v>
      </c>
      <c r="BV48" s="12" t="str">
        <f>IFERROR(VLOOKUP(MID(BV$23,5,4)&amp;$A48,Lista_Ubigeo!$J:$K,2,0)," ")</f>
        <v xml:space="preserve"> </v>
      </c>
      <c r="BW48" s="12" t="str">
        <f>IFERROR(VLOOKUP(MID(BW$23,5,4)&amp;$A48,Lista_Ubigeo!$J:$K,2,0)," ")</f>
        <v xml:space="preserve"> </v>
      </c>
      <c r="BX48" s="12" t="str">
        <f>IFERROR(VLOOKUP(MID(BX$23,5,4)&amp;$A48,Lista_Ubigeo!$J:$K,2,0)," ")</f>
        <v xml:space="preserve"> </v>
      </c>
      <c r="BY48" s="12" t="str">
        <f>IFERROR(VLOOKUP(MID(BY$23,4,4)&amp;$A48,Lista_Ubigeo!$J:$K,2,0)," ")</f>
        <v xml:space="preserve"> </v>
      </c>
      <c r="BZ48" s="12" t="str">
        <f>IFERROR(VLOOKUP(MID(BZ$23,5,4)&amp;$A48,Lista_Ubigeo!$J:$K,2,0)," ")</f>
        <v xml:space="preserve"> </v>
      </c>
      <c r="CA48" s="12" t="str">
        <f>IFERROR(VLOOKUP(MID(CA$23,5,4)&amp;$A48,Lista_Ubigeo!$J:$K,2,0)," ")</f>
        <v xml:space="preserve"> </v>
      </c>
      <c r="CB48" s="12" t="str">
        <f>IFERROR(VLOOKUP(MID(CB$23,5,4)&amp;$A48,Lista_Ubigeo!$J:$K,2,0)," ")</f>
        <v xml:space="preserve"> </v>
      </c>
      <c r="CC48" s="12" t="str">
        <f>IFERROR(VLOOKUP(MID(CC$23,5,4)&amp;$A48,Lista_Ubigeo!$J:$K,2,0)," ")</f>
        <v xml:space="preserve"> </v>
      </c>
      <c r="CD48" s="12" t="str">
        <f>IFERROR(VLOOKUP(MID(CD$23,5,4)&amp;$A48,Lista_Ubigeo!$J:$K,2,0)," ")</f>
        <v xml:space="preserve"> </v>
      </c>
      <c r="CE48" s="12" t="str">
        <f>IFERROR(VLOOKUP(MID(CE$23,5,4)&amp;$A48,Lista_Ubigeo!$J:$K,2,0)," ")</f>
        <v xml:space="preserve"> </v>
      </c>
      <c r="CF48" s="12" t="str">
        <f>IFERROR(VLOOKUP(MID(CF$23,5,4)&amp;$A48,Lista_Ubigeo!$J:$K,2,0)," ")</f>
        <v xml:space="preserve"> </v>
      </c>
      <c r="CG48" s="12" t="str">
        <f>IFERROR(VLOOKUP(MID(CG$23,5,4)&amp;$A48,Lista_Ubigeo!$J:$K,2,0)," ")</f>
        <v xml:space="preserve"> </v>
      </c>
      <c r="CH48" s="12" t="str">
        <f>IFERROR(VLOOKUP(MID(CH$23,5,4)&amp;$A48,Lista_Ubigeo!$J:$K,2,0)," ")</f>
        <v xml:space="preserve"> </v>
      </c>
      <c r="CI48" s="12" t="str">
        <f>IFERROR(VLOOKUP(MID(CI$23,5,4)&amp;$A48,Lista_Ubigeo!$J:$K,2,0)," ")</f>
        <v xml:space="preserve"> </v>
      </c>
      <c r="CJ48" s="12" t="str">
        <f>IFERROR(VLOOKUP(MID(CJ$23,5,4)&amp;$A48,Lista_Ubigeo!$J:$K,2,0)," ")</f>
        <v xml:space="preserve"> </v>
      </c>
      <c r="CK48" s="12" t="str">
        <f>IFERROR(VLOOKUP(MID(CK$23,5,4)&amp;$A48,Lista_Ubigeo!$J:$K,2,0)," ")</f>
        <v xml:space="preserve"> </v>
      </c>
      <c r="CL48" s="12" t="str">
        <f>IFERROR(VLOOKUP(MID(CL$23,5,4)&amp;$A48,Lista_Ubigeo!$J:$K,2,0)," ")</f>
        <v xml:space="preserve"> </v>
      </c>
      <c r="CM48" s="12" t="str">
        <f>IFERROR(VLOOKUP(MID(CM$23,5,4)&amp;$A59,Lista_Ubigeo!$J:$K,2,0)," ")</f>
        <v xml:space="preserve"> </v>
      </c>
      <c r="CN48" s="12" t="str">
        <f>IFERROR(VLOOKUP(MID(CN$23,5,4)&amp;$A48,Lista_Ubigeo!$J:$K,2,0)," ")</f>
        <v xml:space="preserve"> </v>
      </c>
      <c r="CO48" s="12" t="str">
        <f>IFERROR(VLOOKUP(MID(CO$23,5,4)&amp;$A48,Lista_Ubigeo!$J:$K,2,0)," ")</f>
        <v xml:space="preserve"> </v>
      </c>
      <c r="CP48" s="12" t="str">
        <f>IFERROR(VLOOKUP(MID(CP$23,5,4)&amp;$A48,Lista_Ubigeo!$J:$K,2,0)," ")</f>
        <v xml:space="preserve"> </v>
      </c>
      <c r="CQ48" s="12" t="str">
        <f>IFERROR(VLOOKUP(MID(CQ$23,5,4)&amp;$A48,Lista_Ubigeo!$J:$K,2,0)," ")</f>
        <v xml:space="preserve"> </v>
      </c>
      <c r="CR48" s="12" t="str">
        <f>IFERROR(VLOOKUP(MID(CR$23,5,4)&amp;$A48,Lista_Ubigeo!$J:$K,2,0)," ")</f>
        <v xml:space="preserve"> </v>
      </c>
      <c r="CS48" s="12" t="str">
        <f>IFERROR(VLOOKUP(MID(CS$23,5,4)&amp;$A48,Lista_Ubigeo!$J:$K,2,0)," ")</f>
        <v xml:space="preserve"> </v>
      </c>
      <c r="CT48" s="12" t="str">
        <f>IFERROR(VLOOKUP(MID(CT$23,5,4)&amp;$A48,Lista_Ubigeo!$J:$K,2,0)," ")</f>
        <v xml:space="preserve"> </v>
      </c>
      <c r="CU48" s="12" t="str">
        <f>IFERROR(VLOOKUP(MID(CU$23,5,4)&amp;$A48,Lista_Ubigeo!$J:$K,2,0)," ")</f>
        <v xml:space="preserve"> </v>
      </c>
      <c r="CV48" s="12" t="str">
        <f>IFERROR(VLOOKUP(MID(CV$23,5,4)&amp;$A48,Lista_Ubigeo!$J:$K,2,0)," ")</f>
        <v xml:space="preserve"> </v>
      </c>
      <c r="CW48" s="12" t="str">
        <f>IFERROR(VLOOKUP(MID(CW$23,5,4)&amp;$A48,Lista_Ubigeo!$J:$K,2,0)," ")</f>
        <v xml:space="preserve"> </v>
      </c>
      <c r="CX48" s="12" t="str">
        <f>IFERROR(VLOOKUP(MID(CX$23,5,4)&amp;$A48,Lista_Ubigeo!$J:$K,2,0)," ")</f>
        <v xml:space="preserve"> </v>
      </c>
      <c r="CY48" s="12" t="str">
        <f>IFERROR(VLOOKUP(MID(CY$23,5,4)&amp;$A48,Lista_Ubigeo!$J:$K,2,0)," ")</f>
        <v xml:space="preserve"> </v>
      </c>
      <c r="CZ48" s="12" t="str">
        <f>IFERROR(VLOOKUP(MID(CZ$23,5,4)&amp;$A48,Lista_Ubigeo!$J:$K,2,0)," ")</f>
        <v xml:space="preserve"> </v>
      </c>
      <c r="DA48" s="12" t="str">
        <f>IFERROR(VLOOKUP(MID(DA$23,5,4)&amp;$A48,Lista_Ubigeo!$J:$K,2,0)," ")</f>
        <v>PILCOMAYO</v>
      </c>
      <c r="DB48" s="12" t="str">
        <f>IFERROR(VLOOKUP(MID(DB$23,5,4)&amp;$A48,Lista_Ubigeo!$J:$K,2,0)," ")</f>
        <v xml:space="preserve"> </v>
      </c>
      <c r="DC48" s="12" t="str">
        <f>IFERROR(VLOOKUP(MID(DC$23,5,4)&amp;$A48,Lista_Ubigeo!$J:$K,2,0)," ")</f>
        <v xml:space="preserve"> </v>
      </c>
      <c r="DD48" s="12" t="str">
        <f>IFERROR(VLOOKUP(MID(DD$23,5,4)&amp;$A48,Lista_Ubigeo!$J:$K,2,0)," ")</f>
        <v>PARCO</v>
      </c>
      <c r="DE48" s="12" t="str">
        <f>IFERROR(VLOOKUP(MID(DE$23,5,4)&amp;$A48,Lista_Ubigeo!$J:$K,2,0)," ")</f>
        <v xml:space="preserve"> </v>
      </c>
      <c r="DF48" s="12" t="str">
        <f>IFERROR(VLOOKUP(MID(DF$23,5,4)&amp;$A48,Lista_Ubigeo!$J:$K,2,0)," ")</f>
        <v xml:space="preserve"> </v>
      </c>
      <c r="DG48" s="12" t="str">
        <f>IFERROR(VLOOKUP(MID(DG$23,5,4)&amp;$A48,Lista_Ubigeo!$J:$K,2,0)," ")</f>
        <v xml:space="preserve"> </v>
      </c>
      <c r="DH48" s="12" t="str">
        <f>IFERROR(VLOOKUP(MID(DH$23,5,4)&amp;$A48,Lista_Ubigeo!$J:$K,2,0)," ")</f>
        <v xml:space="preserve"> </v>
      </c>
      <c r="DI48" s="12" t="str">
        <f>IFERROR(VLOOKUP(MID(DI$23,5,4)&amp;$A48,Lista_Ubigeo!$J:$K,2,0)," ")</f>
        <v xml:space="preserve"> </v>
      </c>
      <c r="DJ48" s="12" t="str">
        <f>IFERROR(VLOOKUP(MID(DJ$23,5,4)&amp;$A48,Lista_Ubigeo!$J:$K,2,0)," ")</f>
        <v xml:space="preserve"> </v>
      </c>
      <c r="DK48" s="12" t="str">
        <f>IFERROR(VLOOKUP(MID(DK$23,5,4)&amp;$A48,Lista_Ubigeo!$J:$K,2,0)," ")</f>
        <v xml:space="preserve"> </v>
      </c>
      <c r="DL48" s="12" t="str">
        <f>IFERROR(VLOOKUP(MID(DL$23,5,4)&amp;$A48,Lista_Ubigeo!$J:$K,2,0)," ")</f>
        <v xml:space="preserve"> </v>
      </c>
      <c r="DM48" s="12" t="str">
        <f>IFERROR(VLOOKUP(MID(DM$23,5,4)&amp;$A48,Lista_Ubigeo!$J:$K,2,0)," ")</f>
        <v xml:space="preserve"> </v>
      </c>
      <c r="DN48" s="12" t="str">
        <f>IFERROR(VLOOKUP(MID(DN$23,5,4)&amp;$A48,Lista_Ubigeo!$J:$K,2,0)," ")</f>
        <v xml:space="preserve"> </v>
      </c>
      <c r="DO48" s="12" t="str">
        <f>IFERROR(VLOOKUP(MID(DO$23,5,4)&amp;$A49,Lista_Ubigeo!$J:$K,2,0)," ")</f>
        <v xml:space="preserve"> </v>
      </c>
      <c r="DP48" s="12" t="str">
        <f>IFERROR(VLOOKUP(MID(DP$23,5,4)&amp;$A48,Lista_Ubigeo!$J:$K,2,0)," ")</f>
        <v xml:space="preserve"> </v>
      </c>
      <c r="DQ48" s="12" t="str">
        <f>IFERROR(VLOOKUP(MID(DQ$23,5,4)&amp;$A48,Lista_Ubigeo!$J:$K,2,0)," ")</f>
        <v xml:space="preserve"> </v>
      </c>
      <c r="DR48" s="12" t="str">
        <f>IFERROR(VLOOKUP(MID(DR$23,5,4)&amp;$A48,Lista_Ubigeo!$J:$K,2,0)," ")</f>
        <v xml:space="preserve"> </v>
      </c>
      <c r="DS48" s="12" t="str">
        <f>IFERROR(VLOOKUP(MID(DS$23,5,4)&amp;$A48,Lista_Ubigeo!$J:$K,2,0)," ")</f>
        <v xml:space="preserve"> </v>
      </c>
      <c r="DV48" s="12" t="str">
        <f>IFERROR(VLOOKUP(MID(DV$23,5,4)&amp;$A48,Lista_Ubigeo!$J:$K,2,0)," ")</f>
        <v xml:space="preserve"> </v>
      </c>
      <c r="DW48" s="12" t="str">
        <f>IFERROR(VLOOKUP(MID(DW$23,5,4)&amp;$A48,Lista_Ubigeo!$J:$K,2,0)," ")</f>
        <v xml:space="preserve"> </v>
      </c>
      <c r="DX48" s="12" t="str">
        <f>IFERROR(VLOOKUP(MID(DX$23,5,4)&amp;$A48,Lista_Ubigeo!$J:$K,2,0)," ")</f>
        <v xml:space="preserve"> </v>
      </c>
      <c r="DY48" s="12" t="str">
        <f>IFERROR(VLOOKUP(MID(DY$23,5,4)&amp;$A48,Lista_Ubigeo!$J:$K,2,0)," ")</f>
        <v>PUENTE PIEDRA</v>
      </c>
      <c r="DZ48" s="12" t="str">
        <f>IFERROR(VLOOKUP(MID(DZ$23,5,4)&amp;$A48,Lista_Ubigeo!$J:$K,2,0)," ")</f>
        <v xml:space="preserve"> </v>
      </c>
      <c r="EA48" s="12" t="str">
        <f>IFERROR(VLOOKUP(MID(EA$23,5,4)&amp;$A48,Lista_Ubigeo!$J:$K,2,0)," ")</f>
        <v xml:space="preserve"> </v>
      </c>
      <c r="EB48" s="12" t="str">
        <f>IFERROR(VLOOKUP(MID(EB$23,5,4)&amp;$A48,Lista_Ubigeo!$J:$K,2,0)," ")</f>
        <v xml:space="preserve"> </v>
      </c>
      <c r="EC48" s="12" t="str">
        <f>IFERROR(VLOOKUP(MID(EC$23,5,4)&amp;$A48,Lista_Ubigeo!$J:$K,2,0)," ")</f>
        <v xml:space="preserve"> </v>
      </c>
      <c r="ED48" s="12" t="str">
        <f>IFERROR(VLOOKUP(MID(ED$23,5,4)&amp;$A48,Lista_Ubigeo!$J:$K,2,0)," ")</f>
        <v xml:space="preserve"> </v>
      </c>
      <c r="EE48" s="12" t="str">
        <f>IFERROR(VLOOKUP(MID(EE$23,5,4)&amp;$A48,Lista_Ubigeo!$J:$K,2,0)," ")</f>
        <v>SAN PEDRO DE HUANCAYRE</v>
      </c>
      <c r="EF48" s="12" t="str">
        <f>IFERROR(VLOOKUP(MID(EF$23,5,4)&amp;$A48,Lista_Ubigeo!$J:$K,2,0)," ")</f>
        <v xml:space="preserve"> </v>
      </c>
      <c r="EG48" s="12" t="str">
        <f>IFERROR(VLOOKUP(MID(EG$23,5,4)&amp;$A48,Lista_Ubigeo!$J:$K,2,0)," ")</f>
        <v xml:space="preserve"> </v>
      </c>
      <c r="EH48" s="12" t="str">
        <f>IFERROR(VLOOKUP(MID(EH$23,5,4)&amp;$A48,Lista_Ubigeo!$J:$K,2,0)," ")</f>
        <v>QUINOCAY</v>
      </c>
      <c r="EI48" s="12" t="str">
        <f>IFERROR(VLOOKUP(MID(EI$23,5,4)&amp;$A48,Lista_Ubigeo!$J:$K,2,0)," ")</f>
        <v xml:space="preserve"> </v>
      </c>
      <c r="EJ48" s="12" t="str">
        <f>IFERROR(VLOOKUP(MID(EJ$23,5,4)&amp;$A53,Lista_Ubigeo!$J:$K,2,0)," ")</f>
        <v xml:space="preserve"> </v>
      </c>
      <c r="EK48" s="12" t="str">
        <f>IFERROR(VLOOKUP(MID(EK$23,5,4)&amp;$A48,Lista_Ubigeo!$J:$K,2,0)," ")</f>
        <v xml:space="preserve"> </v>
      </c>
      <c r="EL48" s="12" t="str">
        <f>IFERROR(VLOOKUP(MID(EL$23,5,4)&amp;$A48,Lista_Ubigeo!$J:$K,2,0)," ")</f>
        <v xml:space="preserve"> </v>
      </c>
      <c r="EM48" s="12" t="str">
        <f>IFERROR(VLOOKUP(MID(EM$23,5,4)&amp;$A48,Lista_Ubigeo!$J:$K,2,0)," ")</f>
        <v xml:space="preserve"> </v>
      </c>
      <c r="EN48" s="12" t="str">
        <f>IFERROR(VLOOKUP(MID(EN$23,5,4)&amp;$A48,Lista_Ubigeo!$J:$K,2,0)," ")</f>
        <v xml:space="preserve"> </v>
      </c>
      <c r="EO48" s="12" t="str">
        <f>IFERROR(VLOOKUP(MID(EO$23,5,4)&amp;$A48,Lista_Ubigeo!$J:$K,2,0)," ")</f>
        <v xml:space="preserve"> </v>
      </c>
      <c r="EP48" s="12" t="str">
        <f>IFERROR(VLOOKUP(MID(EP$23,5,4)&amp;$A48,Lista_Ubigeo!$J:$K,2,0)," ")</f>
        <v xml:space="preserve"> </v>
      </c>
      <c r="EQ48" s="12" t="str">
        <f>IFERROR(VLOOKUP(MID(EQ$23,5,4)&amp;$A48,Lista_Ubigeo!$J:$K,2,0)," ")</f>
        <v xml:space="preserve"> </v>
      </c>
      <c r="ER48" s="12" t="str">
        <f>IFERROR(VLOOKUP(MID(ER$23,5,4)&amp;$A48,Lista_Ubigeo!$J:$K,2,0)," ")</f>
        <v xml:space="preserve"> </v>
      </c>
      <c r="ES48" s="12" t="str">
        <f>IFERROR(VLOOKUP(MID(ES$23,5,4)&amp;$A48,Lista_Ubigeo!$J:$K,2,0)," ")</f>
        <v xml:space="preserve"> </v>
      </c>
      <c r="ET48" s="12" t="str">
        <f>IFERROR(VLOOKUP(MID(ET$23,5,4)&amp;$A48,Lista_Ubigeo!$J:$K,2,0)," ")</f>
        <v xml:space="preserve"> </v>
      </c>
      <c r="EU48" s="12" t="str">
        <f>IFERROR(VLOOKUP(MID(EU$23,5,4)&amp;$A48,Lista_Ubigeo!$J:$K,2,0)," ")</f>
        <v xml:space="preserve"> </v>
      </c>
      <c r="EV48" s="12" t="str">
        <f>IFERROR(VLOOKUP(MID(EV$23,5,4)&amp;$A48,Lista_Ubigeo!$J:$K,2,0)," ")</f>
        <v xml:space="preserve"> </v>
      </c>
      <c r="EW48" s="12" t="str">
        <f>IFERROR(VLOOKUP(MID(EW$23,5,4)&amp;$A48,Lista_Ubigeo!$J:$K,2,0)," ")</f>
        <v xml:space="preserve"> </v>
      </c>
      <c r="EX48" s="12" t="str">
        <f>IFERROR(VLOOKUP(MID(EX$23,5,4)&amp;$A48,Lista_Ubigeo!$J:$K,2,0)," ")</f>
        <v xml:space="preserve"> </v>
      </c>
      <c r="EY48" s="12" t="str">
        <f>IFERROR(VLOOKUP(MID(EY$23,5,4)&amp;$A48,Lista_Ubigeo!$J:$K,2,0)," ")</f>
        <v xml:space="preserve"> </v>
      </c>
      <c r="EZ48" s="12" t="str">
        <f>IFERROR(VLOOKUP(MID(EZ$23,5,4)&amp;$A51,Lista_Ubigeo!$J:$K,2,0)," ")</f>
        <v xml:space="preserve"> </v>
      </c>
      <c r="FA48" s="12" t="str">
        <f>IFERROR(VLOOKUP(MID(FA$23,5,4)&amp;$A48,Lista_Ubigeo!$J:$K,2,0)," ")</f>
        <v xml:space="preserve"> </v>
      </c>
      <c r="FB48" s="12" t="str">
        <f>IFERROR(VLOOKUP(MID(FB$23,5,4)&amp;$A48,Lista_Ubigeo!$J:$K,2,0)," ")</f>
        <v xml:space="preserve"> </v>
      </c>
      <c r="FC48" s="12" t="str">
        <f>IFERROR(VLOOKUP(MID(FC$23,5,4)&amp;$A48,Lista_Ubigeo!$J:$K,2,0)," ")</f>
        <v xml:space="preserve"> </v>
      </c>
      <c r="FD48" s="12" t="str">
        <f>IFERROR(VLOOKUP(MID(FD$23,5,4)&amp;$A48,Lista_Ubigeo!$J:$K,2,0)," ")</f>
        <v xml:space="preserve"> </v>
      </c>
      <c r="FE48" s="12" t="str">
        <f>IFERROR(VLOOKUP(MID(FE$23,5,4)&amp;$A48,Lista_Ubigeo!$J:$K,2,0)," ")</f>
        <v xml:space="preserve"> </v>
      </c>
      <c r="FF48" s="12" t="str">
        <f>IFERROR(VLOOKUP(MID(FF$23,5,4)&amp;$A48,Lista_Ubigeo!$J:$K,2,0)," ")</f>
        <v xml:space="preserve"> </v>
      </c>
      <c r="FG48" s="12" t="str">
        <f>IFERROR(VLOOKUP(MID(FG$23,5,4)&amp;$A48,Lista_Ubigeo!$J:$K,2,0)," ")</f>
        <v xml:space="preserve"> </v>
      </c>
      <c r="FH48" s="12" t="str">
        <f>IFERROR(VLOOKUP(MID(FH$23,5,4)&amp;$A48,Lista_Ubigeo!$J:$K,2,0)," ")</f>
        <v xml:space="preserve"> </v>
      </c>
      <c r="FI48" s="12" t="str">
        <f>IFERROR(VLOOKUP(MID(FI$23,5,4)&amp;$A48,Lista_Ubigeo!$J:$K,2,0)," ")</f>
        <v xml:space="preserve"> </v>
      </c>
      <c r="FJ48" s="12" t="str">
        <f>IFERROR(VLOOKUP(MID(FJ$23,5,4)&amp;$A48,Lista_Ubigeo!$J:$K,2,0)," ")</f>
        <v xml:space="preserve"> </v>
      </c>
      <c r="FK48" s="12" t="str">
        <f>IFERROR(VLOOKUP(MID(FK$23,5,4)&amp;$A48,Lista_Ubigeo!$J:$K,2,0)," ")</f>
        <v xml:space="preserve"> </v>
      </c>
      <c r="FL48" s="12" t="str">
        <f>IFERROR(VLOOKUP(MID(FL$23,5,4)&amp;$A48,Lista_Ubigeo!$J:$K,2,0)," ")</f>
        <v xml:space="preserve"> </v>
      </c>
      <c r="FM48" s="12" t="str">
        <f>IFERROR(VLOOKUP(MID(FM$23,5,4)&amp;$A48,Lista_Ubigeo!$J:$K,2,0)," ")</f>
        <v xml:space="preserve"> </v>
      </c>
      <c r="FN48" s="12" t="str">
        <f>IFERROR(VLOOKUP(MID(FN$23,5,4)&amp;$A48,Lista_Ubigeo!$J:$K,2,0)," ")</f>
        <v xml:space="preserve"> </v>
      </c>
      <c r="FO48" s="12" t="str">
        <f>IFERROR(VLOOKUP(MID(FO$23,5,4)&amp;$A48,Lista_Ubigeo!$J:$K,2,0)," ")</f>
        <v xml:space="preserve"> </v>
      </c>
      <c r="FP48" s="12" t="str">
        <f>IFERROR(VLOOKUP(MID(FP$23,5,4)&amp;$A48,Lista_Ubigeo!$J:$K,2,0)," ")</f>
        <v xml:space="preserve"> </v>
      </c>
      <c r="FQ48" s="12" t="str">
        <f>IFERROR(VLOOKUP(MID(FQ$23,5,4)&amp;$A48,Lista_Ubigeo!$J:$K,2,0)," ")</f>
        <v xml:space="preserve"> </v>
      </c>
      <c r="FR48" s="12" t="str">
        <f>IFERROR(VLOOKUP(MID(FR$23,5,4)&amp;$A48,Lista_Ubigeo!$J:$K,2,0)," ")</f>
        <v xml:space="preserve"> </v>
      </c>
      <c r="FS48" s="12" t="str">
        <f>IFERROR(VLOOKUP(MID(FS$23,5,4)&amp;$A48,Lista_Ubigeo!$J:$K,2,0)," ")</f>
        <v xml:space="preserve"> </v>
      </c>
      <c r="FT48" s="12" t="str">
        <f>IFERROR(VLOOKUP(MID(FT$23,5,4)&amp;$A48,Lista_Ubigeo!$J:$K,2,0)," ")</f>
        <v xml:space="preserve"> </v>
      </c>
      <c r="FU48" s="12" t="str">
        <f>IFERROR(VLOOKUP(MID(FU$23,5,4)&amp;$A48,Lista_Ubigeo!$J:$K,2,0)," ")</f>
        <v xml:space="preserve"> </v>
      </c>
      <c r="FV48" s="12" t="str">
        <f>IFERROR(VLOOKUP(MID(FV$23,5,4)&amp;$A48,Lista_Ubigeo!$J:$K,2,0)," ")</f>
        <v xml:space="preserve"> </v>
      </c>
      <c r="FW48" s="12" t="str">
        <f>IFERROR(VLOOKUP(MID(FW$23,5,4)&amp;$A48,Lista_Ubigeo!$J:$K,2,0)," ")</f>
        <v xml:space="preserve"> </v>
      </c>
      <c r="FX48" s="12" t="str">
        <f>IFERROR(VLOOKUP(MID(FX$23,5,4)&amp;$A48,Lista_Ubigeo!$J:$K,2,0)," ")</f>
        <v xml:space="preserve"> </v>
      </c>
      <c r="FY48" s="12" t="str">
        <f>IFERROR(VLOOKUP(MID(FY$23,5,4)&amp;$A48,Lista_Ubigeo!$J:$K,2,0)," ")</f>
        <v xml:space="preserve"> </v>
      </c>
      <c r="FZ48" s="12" t="str">
        <f>IFERROR(VLOOKUP(MID(FZ$23,5,4)&amp;$A48,Lista_Ubigeo!$J:$K,2,0)," ")</f>
        <v xml:space="preserve"> </v>
      </c>
      <c r="GA48" s="12" t="str">
        <f>IFERROR(VLOOKUP(MID(GA$23,5,4)&amp;$A48,Lista_Ubigeo!$J:$K,2,0)," ")</f>
        <v xml:space="preserve"> </v>
      </c>
      <c r="GB48" s="12" t="str">
        <f>IFERROR(VLOOKUP(MID(GB$23,5,4)&amp;$A48,Lista_Ubigeo!$J:$K,2,0)," ")</f>
        <v xml:space="preserve"> </v>
      </c>
      <c r="GC48" s="12" t="str">
        <f>IFERROR(VLOOKUP(MID(GC$23,5,4)&amp;$A48,Lista_Ubigeo!$J:$K,2,0)," ")</f>
        <v xml:space="preserve"> </v>
      </c>
      <c r="GD48" s="12" t="str">
        <f>IFERROR(VLOOKUP(MID(GD$23,5,4)&amp;$A48,Lista_Ubigeo!$J:$K,2,0)," ")</f>
        <v xml:space="preserve"> </v>
      </c>
      <c r="GE48" s="12" t="str">
        <f>IFERROR(VLOOKUP(MID(GE$23,5,4)&amp;$A48,Lista_Ubigeo!$J:$K,2,0)," ")</f>
        <v xml:space="preserve"> </v>
      </c>
      <c r="GF48" s="12" t="str">
        <f>IFERROR(VLOOKUP(MID(GF$23,5,4)&amp;$A48,Lista_Ubigeo!$J:$K,2,0)," ")</f>
        <v xml:space="preserve"> </v>
      </c>
      <c r="GG48" s="12" t="str">
        <f>IFERROR(VLOOKUP(MID(GG$23,5,4)&amp;$A48,Lista_Ubigeo!$J:$K,2,0)," ")</f>
        <v xml:space="preserve"> </v>
      </c>
      <c r="GH48" s="12" t="str">
        <f>IFERROR(VLOOKUP(MID(GH$23,5,4)&amp;$A48,Lista_Ubigeo!$J:$K,2,0)," ")</f>
        <v xml:space="preserve"> </v>
      </c>
      <c r="GI48" s="12" t="str">
        <f>IFERROR(VLOOKUP(MID(GI$23,5,4)&amp;$A48,Lista_Ubigeo!$J:$K,2,0)," ")</f>
        <v xml:space="preserve"> </v>
      </c>
      <c r="GJ48" s="12" t="str">
        <f>IFERROR(VLOOKUP(MID(GJ$23,5,4)&amp;$A48,Lista_Ubigeo!$J:$K,2,0)," ")</f>
        <v xml:space="preserve"> </v>
      </c>
      <c r="GK48" s="12" t="str">
        <f>IFERROR(VLOOKUP(MID(GK$23,5,4)&amp;$A48,Lista_Ubigeo!$J:$K,2,0)," ")</f>
        <v xml:space="preserve"> </v>
      </c>
      <c r="GL48" s="12" t="str">
        <f>IFERROR(VLOOKUP(MID(GL$23,5,4)&amp;$A48,Lista_Ubigeo!$J:$K,2,0)," ")</f>
        <v xml:space="preserve"> </v>
      </c>
      <c r="GM48" s="12" t="str">
        <f>IFERROR(VLOOKUP(MID(GM$23,5,4)&amp;$A48,Lista_Ubigeo!$J:$K,2,0)," ")</f>
        <v xml:space="preserve"> </v>
      </c>
      <c r="GN48" s="12" t="str">
        <f>IFERROR(VLOOKUP(MID(GN$23,5,4)&amp;$A48,Lista_Ubigeo!$J:$K,2,0)," ")</f>
        <v xml:space="preserve"> </v>
      </c>
      <c r="GO48" s="12" t="str">
        <f>IFERROR(VLOOKUP(MID(GO$23,5,4)&amp;$A48,Lista_Ubigeo!$J:$K,2,0)," ")</f>
        <v xml:space="preserve"> </v>
      </c>
      <c r="GP48" s="12" t="str">
        <f>IFERROR(VLOOKUP(MID(GP$23,5,4)&amp;$A48,Lista_Ubigeo!$J:$K,2,0)," ")</f>
        <v xml:space="preserve"> </v>
      </c>
    </row>
    <row r="49" spans="1:198" x14ac:dyDescent="0.2">
      <c r="A49" s="11" t="s">
        <v>2725</v>
      </c>
      <c r="B49" s="12" t="str">
        <f>IFERROR(VLOOKUP(MID(B$23,5,4)&amp;$A49,Lista_Ubigeo!$J:$K,2,0)," ")</f>
        <v xml:space="preserve"> </v>
      </c>
      <c r="C49" s="12" t="str">
        <f>IFERROR(VLOOKUP(MID(C$23,5,4)&amp;$A49,Lista_Ubigeo!$J:$K,2,0)," ")</f>
        <v xml:space="preserve"> </v>
      </c>
      <c r="D49" s="12" t="str">
        <f>IFERROR(VLOOKUP(MID(D$23,5,4)&amp;$A49,Lista_Ubigeo!$J:$K,2,0)," ")</f>
        <v xml:space="preserve"> </v>
      </c>
      <c r="E49" s="12" t="str">
        <f>IFERROR(VLOOKUP(MID(E$23,5,4)&amp;$A49,Lista_Ubigeo!$J:$K,2,0)," ")</f>
        <v xml:space="preserve"> </v>
      </c>
      <c r="F49" s="12" t="str">
        <f>IFERROR(VLOOKUP(MID(F$23,5,4)&amp;$A49,Lista_Ubigeo!$J:$K,2,0)," ")</f>
        <v xml:space="preserve"> </v>
      </c>
      <c r="G49" s="12" t="str">
        <f>IFERROR(VLOOKUP(MID(G$23,5,4)&amp;$A49,Lista_Ubigeo!$J:$K,2,0)," ")</f>
        <v xml:space="preserve"> </v>
      </c>
      <c r="H49" s="12" t="str">
        <f>IFERROR(VLOOKUP(MID(H$23,5,4)&amp;$A49,Lista_Ubigeo!$J:$K,2,0)," ")</f>
        <v xml:space="preserve"> </v>
      </c>
      <c r="I49" s="12" t="str">
        <f>IFERROR(VLOOKUP(MID(I$23,5,4)&amp;$A49,Lista_Ubigeo!$J:$K,2,0)," ")</f>
        <v xml:space="preserve"> </v>
      </c>
      <c r="J49" s="12" t="str">
        <f>IFERROR(VLOOKUP(MID(J$23,5,4)&amp;$A49,Lista_Ubigeo!$J:$K,2,0)," ")</f>
        <v xml:space="preserve"> </v>
      </c>
      <c r="K49" s="12" t="str">
        <f>IFERROR(VLOOKUP(MID(K$23,5,4)&amp;$A49,Lista_Ubigeo!$J:$K,2,0)," ")</f>
        <v xml:space="preserve"> </v>
      </c>
      <c r="L49" s="12" t="str">
        <f>IFERROR(VLOOKUP(MID(L$23,5,4)&amp;$A49,Lista_Ubigeo!$J:$K,2,0)," ")</f>
        <v xml:space="preserve"> </v>
      </c>
      <c r="M49" s="12" t="str">
        <f>IFERROR(VLOOKUP(MID(M$23,5,4)&amp;$A49,Lista_Ubigeo!$J:$K,2,0)," ")</f>
        <v xml:space="preserve"> </v>
      </c>
      <c r="N49" s="12" t="str">
        <f>IFERROR(VLOOKUP(MID(N$23,5,4)&amp;$A49,Lista_Ubigeo!$J:$K,2,0)," ")</f>
        <v xml:space="preserve"> </v>
      </c>
      <c r="O49" s="12" t="str">
        <f>IFERROR(VLOOKUP(MID(O$23,5,4)&amp;$A49,Lista_Ubigeo!$J:$K,2,0)," ")</f>
        <v xml:space="preserve"> </v>
      </c>
      <c r="P49" s="12" t="str">
        <f>IFERROR(VLOOKUP(MID(P$23,5,4)&amp;$A49,Lista_Ubigeo!$J:$K,2,0)," ")</f>
        <v xml:space="preserve"> </v>
      </c>
      <c r="Q49" s="12" t="str">
        <f>IFERROR(VLOOKUP(MID(Q$23,5,4)&amp;$A49,Lista_Ubigeo!$J:$K,2,0)," ")</f>
        <v xml:space="preserve"> </v>
      </c>
      <c r="R49" s="12" t="str">
        <f>IFERROR(VLOOKUP(MID(R$23,5,4)&amp;$A49,Lista_Ubigeo!$J:$K,2,0)," ")</f>
        <v xml:space="preserve"> </v>
      </c>
      <c r="S49" s="12" t="str">
        <f>IFERROR(VLOOKUP(MID(S$23,5,4)&amp;$A49,Lista_Ubigeo!$J:$K,2,0)," ")</f>
        <v xml:space="preserve"> </v>
      </c>
      <c r="T49" s="12" t="str">
        <f>IFERROR(VLOOKUP(MID(T$23,5,4)&amp;$A49,Lista_Ubigeo!$J:$K,2,0)," ")</f>
        <v xml:space="preserve"> </v>
      </c>
      <c r="U49" s="12" t="str">
        <f>IFERROR(VLOOKUP(MID(U$23,5,4)&amp;$A49,Lista_Ubigeo!$J:$K,2,0)," ")</f>
        <v xml:space="preserve"> </v>
      </c>
      <c r="V49" s="12" t="str">
        <f>IFERROR(VLOOKUP(MID(V$23,5,4)&amp;$A49,Lista_Ubigeo!$J:$K,2,0)," ")</f>
        <v xml:space="preserve"> </v>
      </c>
      <c r="W49" s="12" t="str">
        <f>IFERROR(VLOOKUP(MID(W$23,5,4)&amp;$A49,Lista_Ubigeo!$J:$K,2,0)," ")</f>
        <v xml:space="preserve"> </v>
      </c>
      <c r="X49" s="12" t="str">
        <f>IFERROR(VLOOKUP(MID(X$23,5,4)&amp;$A49,Lista_Ubigeo!$J:$K,2,0)," ")</f>
        <v xml:space="preserve"> </v>
      </c>
      <c r="Y49" s="12" t="str">
        <f>IFERROR(VLOOKUP(MID(Y$23,5,4)&amp;$A49,Lista_Ubigeo!$J:$K,2,0)," ")</f>
        <v xml:space="preserve"> </v>
      </c>
      <c r="Z49" s="12" t="str">
        <f>IFERROR(VLOOKUP(MID(Z$23,5,4)&amp;$A49,Lista_Ubigeo!$J:$K,2,0)," ")</f>
        <v xml:space="preserve"> </v>
      </c>
      <c r="AA49" s="12" t="str">
        <f>IFERROR(VLOOKUP(MID(AA$23,5,4)&amp;$A49,Lista_Ubigeo!$J:$K,2,0)," ")</f>
        <v xml:space="preserve"> </v>
      </c>
      <c r="AB49" s="12" t="str">
        <f>IFERROR(VLOOKUP(MID(AB$23,5,4)&amp;$A49,Lista_Ubigeo!$J:$K,2,0)," ")</f>
        <v xml:space="preserve"> </v>
      </c>
      <c r="AC49" s="12" t="str">
        <f>IFERROR(VLOOKUP(MID(AC$23,5,4)&amp;$A49,Lista_Ubigeo!$J:$K,2,0)," ")</f>
        <v xml:space="preserve"> </v>
      </c>
      <c r="AD49" s="12" t="str">
        <f>IFERROR(VLOOKUP(MID(AD$23,5,4)&amp;$A49,Lista_Ubigeo!$J:$K,2,0)," ")</f>
        <v xml:space="preserve"> </v>
      </c>
      <c r="AE49" s="12" t="str">
        <f>IFERROR(VLOOKUP(MID(AE$23,5,4)&amp;$A49,Lista_Ubigeo!$J:$K,2,0)," ")</f>
        <v xml:space="preserve"> </v>
      </c>
      <c r="AF49" s="12" t="str">
        <f>IFERROR(VLOOKUP(MID(AF$23,5,4)&amp;$A49,Lista_Ubigeo!$J:$K,2,0)," ")</f>
        <v xml:space="preserve"> </v>
      </c>
      <c r="AG49" s="12" t="str">
        <f>IFERROR(VLOOKUP(MID(AG$23,5,4)&amp;$A49,Lista_Ubigeo!$J:$K,2,0)," ")</f>
        <v xml:space="preserve"> </v>
      </c>
      <c r="AH49" s="12" t="str">
        <f>IFERROR(VLOOKUP(MID(AH$23,5,4)&amp;$A49,Lista_Ubigeo!$J:$K,2,0)," ")</f>
        <v xml:space="preserve"> </v>
      </c>
      <c r="AI49" s="12" t="str">
        <f>IFERROR(VLOOKUP(MID(AI$23,5,4)&amp;$A49,Lista_Ubigeo!$J:$K,2,0)," ")</f>
        <v xml:space="preserve"> </v>
      </c>
      <c r="AJ49" s="12" t="str">
        <f>IFERROR(VLOOKUP(MID(AJ$23,5,4)&amp;$A49,Lista_Ubigeo!$J:$K,2,0)," ")</f>
        <v>YANAHUARA</v>
      </c>
      <c r="AK49" s="12" t="str">
        <f>IFERROR(VLOOKUP(MID(AK$23,5,4)&amp;$A49,Lista_Ubigeo!$J:$K,2,0)," ")</f>
        <v xml:space="preserve"> </v>
      </c>
      <c r="AL49" s="12" t="str">
        <f>IFERROR(VLOOKUP(MID(AL$23,5,4)&amp;$A49,Lista_Ubigeo!$J:$K,2,0)," ")</f>
        <v xml:space="preserve"> </v>
      </c>
      <c r="AM49" s="12" t="str">
        <f>IFERROR(VLOOKUP(MID(AM$23,5,4)&amp;$A49,Lista_Ubigeo!$J:$K,2,0)," ")</f>
        <v xml:space="preserve"> </v>
      </c>
      <c r="AN49" s="12" t="str">
        <f>IFERROR(VLOOKUP(MID(AN$23,5,4)&amp;$A49,Lista_Ubigeo!$J:$K,2,0)," ")</f>
        <v xml:space="preserve"> </v>
      </c>
      <c r="AO49" s="12" t="str">
        <f>IFERROR(VLOOKUP(MID(AO$23,5,4)&amp;$A49,Lista_Ubigeo!$J:$K,2,0)," ")</f>
        <v xml:space="preserve"> </v>
      </c>
      <c r="AP49" s="12" t="str">
        <f>IFERROR(VLOOKUP(MID(AP$23,5,4)&amp;$A49,Lista_Ubigeo!$J:$K,2,0)," ")</f>
        <v xml:space="preserve"> </v>
      </c>
      <c r="AQ49" s="12" t="str">
        <f>IFERROR(VLOOKUP(MID(AQ$23,4,4)&amp;$A49,Lista_Ubigeo!$J:$K,2,0)," ")</f>
        <v xml:space="preserve"> </v>
      </c>
      <c r="AR49" s="12" t="str">
        <f>IFERROR(VLOOKUP(MID(AR$23,5,4)&amp;$A49,Lista_Ubigeo!$J:$K,2,0)," ")</f>
        <v xml:space="preserve"> </v>
      </c>
      <c r="AS49" s="12" t="str">
        <f>IFERROR(VLOOKUP(MID(AS$23,5,4)&amp;$A49,Lista_Ubigeo!$J:$K,2,0)," ")</f>
        <v xml:space="preserve"> </v>
      </c>
      <c r="AT49" s="12" t="str">
        <f>IFERROR(VLOOKUP(MID(AT$23,5,4)&amp;$A49,Lista_Ubigeo!$J:$K,2,0)," ")</f>
        <v xml:space="preserve"> </v>
      </c>
      <c r="AU49" s="12" t="str">
        <f>IFERROR(VLOOKUP(MID(AU$23,5,4)&amp;$A49,Lista_Ubigeo!$J:$K,2,0)," ")</f>
        <v xml:space="preserve"> </v>
      </c>
      <c r="AV49" s="12" t="str">
        <f>IFERROR(VLOOKUP(MID(AV$23,5,4)&amp;$A49,Lista_Ubigeo!$J:$K,2,0)," ")</f>
        <v xml:space="preserve"> </v>
      </c>
      <c r="AW49" s="12" t="str">
        <f>IFERROR(VLOOKUP(MID(AW$23,5,4)&amp;$A49,Lista_Ubigeo!$J:$K,2,0)," ")</f>
        <v xml:space="preserve"> </v>
      </c>
      <c r="AX49" s="12" t="str">
        <f>IFERROR(VLOOKUP(MID(AX$23,5,4)&amp;$A49,Lista_Ubigeo!$J:$K,2,0)," ")</f>
        <v xml:space="preserve"> </v>
      </c>
      <c r="AY49" s="12" t="str">
        <f>IFERROR(VLOOKUP(MID(AY$23,5,4)&amp;$A49,Lista_Ubigeo!$J:$K,2,0)," ")</f>
        <v xml:space="preserve"> </v>
      </c>
      <c r="AZ49" s="12" t="str">
        <f>IFERROR(VLOOKUP(MID(AZ$23,5,4)&amp;$A49,Lista_Ubigeo!$J:$K,2,0)," ")</f>
        <v xml:space="preserve"> </v>
      </c>
      <c r="BA49" s="12" t="str">
        <f>IFERROR(VLOOKUP(MID(BA$23,5,4)&amp;$A49,Lista_Ubigeo!$J:$K,2,0)," ")</f>
        <v xml:space="preserve"> </v>
      </c>
      <c r="BB49" s="12" t="str">
        <f>IFERROR(VLOOKUP(MID(BB$23,5,4)&amp;$A49,Lista_Ubigeo!$J:$K,2,0)," ")</f>
        <v xml:space="preserve"> </v>
      </c>
      <c r="BC49" s="12" t="str">
        <f>IFERROR(VLOOKUP(MID(BC$23,5,4)&amp;$A49,Lista_Ubigeo!$J:$K,2,0)," ")</f>
        <v xml:space="preserve"> </v>
      </c>
      <c r="BD49" s="12" t="str">
        <f>IFERROR(VLOOKUP(MID(BD$23,5,4)&amp;$A49,Lista_Ubigeo!$J:$K,2,0)," ")</f>
        <v xml:space="preserve"> </v>
      </c>
      <c r="BE49" s="12" t="str">
        <f>IFERROR(VLOOKUP(MID(BE$23,5,4)&amp;$A49,Lista_Ubigeo!$J:$K,2,0)," ")</f>
        <v xml:space="preserve"> </v>
      </c>
      <c r="BF49" s="12" t="str">
        <f>IFERROR(VLOOKUP(MID(BF$23,5,4)&amp;$A49,Lista_Ubigeo!$J:$K,2,0)," ")</f>
        <v xml:space="preserve"> </v>
      </c>
      <c r="BG49" s="12" t="str">
        <f>IFERROR(VLOOKUP(MID(BG$23,5,4)&amp;$A49,Lista_Ubigeo!$J:$K,2,0)," ")</f>
        <v xml:space="preserve"> </v>
      </c>
      <c r="BH49" s="12" t="str">
        <f>IFERROR(VLOOKUP(MID(BH$23,5,4)&amp;$A49,Lista_Ubigeo!$J:$K,2,0)," ")</f>
        <v xml:space="preserve"> </v>
      </c>
      <c r="BI49" s="12" t="str">
        <f>IFERROR(VLOOKUP(MID(BI$23,5,4)&amp;$A49,Lista_Ubigeo!$J:$K,2,0)," ")</f>
        <v xml:space="preserve"> </v>
      </c>
      <c r="BJ49" s="12" t="str">
        <f>IFERROR(VLOOKUP(MID(BJ$23,5,4)&amp;$A49,Lista_Ubigeo!$J:$K,2,0)," ")</f>
        <v xml:space="preserve"> </v>
      </c>
      <c r="BK49" s="12" t="str">
        <f>IFERROR(VLOOKUP(MID(BK$23,5,4)&amp;$A49,Lista_Ubigeo!$J:$K,2,0)," ")</f>
        <v xml:space="preserve"> </v>
      </c>
      <c r="BL49" s="12" t="str">
        <f>IFERROR(VLOOKUP(MID(BL$23,5,4)&amp;$A49,Lista_Ubigeo!$J:$K,2,0)," ")</f>
        <v xml:space="preserve"> </v>
      </c>
      <c r="BM49" s="12" t="str">
        <f>IFERROR(VLOOKUP(MID(BM$23,5,4)&amp;$A49,Lista_Ubigeo!$J:$K,2,0)," ")</f>
        <v xml:space="preserve"> </v>
      </c>
      <c r="BN49" s="12" t="str">
        <f>IFERROR(VLOOKUP(MID(BN$23,5,4)&amp;$A49,Lista_Ubigeo!$J:$K,2,0)," ")</f>
        <v xml:space="preserve"> </v>
      </c>
      <c r="BO49" s="12" t="str">
        <f>IFERROR(VLOOKUP(MID(BO$23,5,4)&amp;$A49,Lista_Ubigeo!$J:$K,2,0)," ")</f>
        <v xml:space="preserve"> </v>
      </c>
      <c r="BP49" s="12" t="str">
        <f>IFERROR(VLOOKUP(MID(BP$23,5,4)&amp;$A49,Lista_Ubigeo!$J:$K,2,0)," ")</f>
        <v xml:space="preserve"> </v>
      </c>
      <c r="BQ49" s="12" t="str">
        <f>IFERROR(VLOOKUP(MID(BQ$23,5,4)&amp;$A49,Lista_Ubigeo!$J:$K,2,0)," ")</f>
        <v xml:space="preserve"> </v>
      </c>
      <c r="BR49" s="12" t="str">
        <f>IFERROR(VLOOKUP(MID(BR$23,5,4)&amp;$A49,Lista_Ubigeo!$J:$K,2,0)," ")</f>
        <v xml:space="preserve"> </v>
      </c>
      <c r="BS49" s="12" t="str">
        <f>IFERROR(VLOOKUP(MID(BS$23,5,4)&amp;$A49,Lista_Ubigeo!$J:$K,2,0)," ")</f>
        <v xml:space="preserve"> </v>
      </c>
      <c r="BT49" s="12" t="str">
        <f>IFERROR(VLOOKUP(MID(BT$23,5,4)&amp;$A49,Lista_Ubigeo!$J:$K,2,0)," ")</f>
        <v xml:space="preserve"> </v>
      </c>
      <c r="BU49" s="12" t="str">
        <f>IFERROR(VLOOKUP(MID(BU$23,5,4)&amp;$A49,Lista_Ubigeo!$J:$K,2,0)," ")</f>
        <v xml:space="preserve"> </v>
      </c>
      <c r="BV49" s="12" t="str">
        <f>IFERROR(VLOOKUP(MID(BV$23,5,4)&amp;$A49,Lista_Ubigeo!$J:$K,2,0)," ")</f>
        <v xml:space="preserve"> </v>
      </c>
      <c r="BW49" s="12" t="str">
        <f>IFERROR(VLOOKUP(MID(BW$23,5,4)&amp;$A49,Lista_Ubigeo!$J:$K,2,0)," ")</f>
        <v xml:space="preserve"> </v>
      </c>
      <c r="BX49" s="12" t="str">
        <f>IFERROR(VLOOKUP(MID(BX$23,5,4)&amp;$A49,Lista_Ubigeo!$J:$K,2,0)," ")</f>
        <v xml:space="preserve"> </v>
      </c>
      <c r="BY49" s="12" t="str">
        <f>IFERROR(VLOOKUP(MID(BY$23,4,4)&amp;$A49,Lista_Ubigeo!$J:$K,2,0)," ")</f>
        <v xml:space="preserve"> </v>
      </c>
      <c r="BZ49" s="12" t="str">
        <f>IFERROR(VLOOKUP(MID(BZ$23,5,4)&amp;$A49,Lista_Ubigeo!$J:$K,2,0)," ")</f>
        <v xml:space="preserve"> </v>
      </c>
      <c r="CA49" s="12" t="str">
        <f>IFERROR(VLOOKUP(MID(CA$23,5,4)&amp;$A49,Lista_Ubigeo!$J:$K,2,0)," ")</f>
        <v xml:space="preserve"> </v>
      </c>
      <c r="CB49" s="12" t="str">
        <f>IFERROR(VLOOKUP(MID(CB$23,5,4)&amp;$A49,Lista_Ubigeo!$J:$K,2,0)," ")</f>
        <v xml:space="preserve"> </v>
      </c>
      <c r="CC49" s="12" t="str">
        <f>IFERROR(VLOOKUP(MID(CC$23,5,4)&amp;$A49,Lista_Ubigeo!$J:$K,2,0)," ")</f>
        <v xml:space="preserve"> </v>
      </c>
      <c r="CD49" s="12" t="str">
        <f>IFERROR(VLOOKUP(MID(CD$23,5,4)&amp;$A49,Lista_Ubigeo!$J:$K,2,0)," ")</f>
        <v xml:space="preserve"> </v>
      </c>
      <c r="CE49" s="12" t="str">
        <f>IFERROR(VLOOKUP(MID(CE$23,5,4)&amp;$A49,Lista_Ubigeo!$J:$K,2,0)," ")</f>
        <v xml:space="preserve"> </v>
      </c>
      <c r="CF49" s="12" t="str">
        <f>IFERROR(VLOOKUP(MID(CF$23,5,4)&amp;$A49,Lista_Ubigeo!$J:$K,2,0)," ")</f>
        <v xml:space="preserve"> </v>
      </c>
      <c r="CG49" s="12" t="str">
        <f>IFERROR(VLOOKUP(MID(CG$23,5,4)&amp;$A49,Lista_Ubigeo!$J:$K,2,0)," ")</f>
        <v xml:space="preserve"> </v>
      </c>
      <c r="CH49" s="12" t="str">
        <f>IFERROR(VLOOKUP(MID(CH$23,5,4)&amp;$A49,Lista_Ubigeo!$J:$K,2,0)," ")</f>
        <v xml:space="preserve"> </v>
      </c>
      <c r="CI49" s="12" t="str">
        <f>IFERROR(VLOOKUP(MID(CI$23,5,4)&amp;$A49,Lista_Ubigeo!$J:$K,2,0)," ")</f>
        <v xml:space="preserve"> </v>
      </c>
      <c r="CJ49" s="12" t="str">
        <f>IFERROR(VLOOKUP(MID(CJ$23,5,4)&amp;$A49,Lista_Ubigeo!$J:$K,2,0)," ")</f>
        <v xml:space="preserve"> </v>
      </c>
      <c r="CK49" s="12" t="str">
        <f>IFERROR(VLOOKUP(MID(CK$23,5,4)&amp;$A49,Lista_Ubigeo!$J:$K,2,0)," ")</f>
        <v xml:space="preserve"> </v>
      </c>
      <c r="CL49" s="12" t="str">
        <f>IFERROR(VLOOKUP(MID(CL$23,5,4)&amp;$A49,Lista_Ubigeo!$J:$K,2,0)," ")</f>
        <v xml:space="preserve"> </v>
      </c>
      <c r="CM49" s="12" t="str">
        <f>IFERROR(VLOOKUP(MID(CM$23,5,4)&amp;$A60,Lista_Ubigeo!$J:$K,2,0)," ")</f>
        <v xml:space="preserve"> </v>
      </c>
      <c r="CN49" s="12" t="str">
        <f>IFERROR(VLOOKUP(MID(CN$23,5,4)&amp;$A49,Lista_Ubigeo!$J:$K,2,0)," ")</f>
        <v xml:space="preserve"> </v>
      </c>
      <c r="CO49" s="12" t="str">
        <f>IFERROR(VLOOKUP(MID(CO$23,5,4)&amp;$A49,Lista_Ubigeo!$J:$K,2,0)," ")</f>
        <v xml:space="preserve"> </v>
      </c>
      <c r="CP49" s="12" t="str">
        <f>IFERROR(VLOOKUP(MID(CP$23,5,4)&amp;$A49,Lista_Ubigeo!$J:$K,2,0)," ")</f>
        <v xml:space="preserve"> </v>
      </c>
      <c r="CQ49" s="12" t="str">
        <f>IFERROR(VLOOKUP(MID(CQ$23,5,4)&amp;$A49,Lista_Ubigeo!$J:$K,2,0)," ")</f>
        <v xml:space="preserve"> </v>
      </c>
      <c r="CR49" s="12" t="str">
        <f>IFERROR(VLOOKUP(MID(CR$23,5,4)&amp;$A49,Lista_Ubigeo!$J:$K,2,0)," ")</f>
        <v xml:space="preserve"> </v>
      </c>
      <c r="CS49" s="12" t="str">
        <f>IFERROR(VLOOKUP(MID(CS$23,5,4)&amp;$A49,Lista_Ubigeo!$J:$K,2,0)," ")</f>
        <v xml:space="preserve"> </v>
      </c>
      <c r="CT49" s="12" t="str">
        <f>IFERROR(VLOOKUP(MID(CT$23,5,4)&amp;$A49,Lista_Ubigeo!$J:$K,2,0)," ")</f>
        <v xml:space="preserve"> </v>
      </c>
      <c r="CU49" s="12" t="str">
        <f>IFERROR(VLOOKUP(MID(CU$23,5,4)&amp;$A49,Lista_Ubigeo!$J:$K,2,0)," ")</f>
        <v xml:space="preserve"> </v>
      </c>
      <c r="CV49" s="12" t="str">
        <f>IFERROR(VLOOKUP(MID(CV$23,5,4)&amp;$A49,Lista_Ubigeo!$J:$K,2,0)," ")</f>
        <v xml:space="preserve"> </v>
      </c>
      <c r="CW49" s="12" t="str">
        <f>IFERROR(VLOOKUP(MID(CW$23,5,4)&amp;$A49,Lista_Ubigeo!$J:$K,2,0)," ")</f>
        <v xml:space="preserve"> </v>
      </c>
      <c r="CX49" s="12" t="str">
        <f>IFERROR(VLOOKUP(MID(CX$23,5,4)&amp;$A49,Lista_Ubigeo!$J:$K,2,0)," ")</f>
        <v xml:space="preserve"> </v>
      </c>
      <c r="CY49" s="12" t="str">
        <f>IFERROR(VLOOKUP(MID(CY$23,5,4)&amp;$A49,Lista_Ubigeo!$J:$K,2,0)," ")</f>
        <v xml:space="preserve"> </v>
      </c>
      <c r="CZ49" s="12" t="str">
        <f>IFERROR(VLOOKUP(MID(CZ$23,5,4)&amp;$A49,Lista_Ubigeo!$J:$K,2,0)," ")</f>
        <v xml:space="preserve"> </v>
      </c>
      <c r="DA49" s="12" t="str">
        <f>IFERROR(VLOOKUP(MID(DA$23,5,4)&amp;$A49,Lista_Ubigeo!$J:$K,2,0)," ")</f>
        <v>PUCARA</v>
      </c>
      <c r="DB49" s="12" t="str">
        <f>IFERROR(VLOOKUP(MID(DB$23,5,4)&amp;$A49,Lista_Ubigeo!$J:$K,2,0)," ")</f>
        <v xml:space="preserve"> </v>
      </c>
      <c r="DC49" s="12" t="str">
        <f>IFERROR(VLOOKUP(MID(DC$23,5,4)&amp;$A49,Lista_Ubigeo!$J:$K,2,0)," ")</f>
        <v xml:space="preserve"> </v>
      </c>
      <c r="DD49" s="12" t="str">
        <f>IFERROR(VLOOKUP(MID(DD$23,5,4)&amp;$A49,Lista_Ubigeo!$J:$K,2,0)," ")</f>
        <v>POMACANCHA</v>
      </c>
      <c r="DE49" s="12" t="str">
        <f>IFERROR(VLOOKUP(MID(DE$23,5,4)&amp;$A49,Lista_Ubigeo!$J:$K,2,0)," ")</f>
        <v xml:space="preserve"> </v>
      </c>
      <c r="DF49" s="12" t="str">
        <f>IFERROR(VLOOKUP(MID(DF$23,5,4)&amp;$A49,Lista_Ubigeo!$J:$K,2,0)," ")</f>
        <v xml:space="preserve"> </v>
      </c>
      <c r="DG49" s="12" t="str">
        <f>IFERROR(VLOOKUP(MID(DG$23,5,4)&amp;$A49,Lista_Ubigeo!$J:$K,2,0)," ")</f>
        <v xml:space="preserve"> </v>
      </c>
      <c r="DH49" s="12" t="str">
        <f>IFERROR(VLOOKUP(MID(DH$23,5,4)&amp;$A49,Lista_Ubigeo!$J:$K,2,0)," ")</f>
        <v xml:space="preserve"> </v>
      </c>
      <c r="DI49" s="12" t="str">
        <f>IFERROR(VLOOKUP(MID(DI$23,5,4)&amp;$A49,Lista_Ubigeo!$J:$K,2,0)," ")</f>
        <v xml:space="preserve"> </v>
      </c>
      <c r="DJ49" s="12" t="str">
        <f>IFERROR(VLOOKUP(MID(DJ$23,5,4)&amp;$A49,Lista_Ubigeo!$J:$K,2,0)," ")</f>
        <v xml:space="preserve"> </v>
      </c>
      <c r="DK49" s="12" t="str">
        <f>IFERROR(VLOOKUP(MID(DK$23,5,4)&amp;$A49,Lista_Ubigeo!$J:$K,2,0)," ")</f>
        <v xml:space="preserve"> </v>
      </c>
      <c r="DL49" s="12" t="str">
        <f>IFERROR(VLOOKUP(MID(DL$23,5,4)&amp;$A49,Lista_Ubigeo!$J:$K,2,0)," ")</f>
        <v xml:space="preserve"> </v>
      </c>
      <c r="DM49" s="12" t="str">
        <f>IFERROR(VLOOKUP(MID(DM$23,5,4)&amp;$A49,Lista_Ubigeo!$J:$K,2,0)," ")</f>
        <v xml:space="preserve"> </v>
      </c>
      <c r="DN49" s="12" t="str">
        <f>IFERROR(VLOOKUP(MID(DN$23,5,4)&amp;$A49,Lista_Ubigeo!$J:$K,2,0)," ")</f>
        <v xml:space="preserve"> </v>
      </c>
      <c r="DO49" s="12" t="str">
        <f>IFERROR(VLOOKUP(MID(DO$23,5,4)&amp;$A50,Lista_Ubigeo!$J:$K,2,0)," ")</f>
        <v xml:space="preserve"> </v>
      </c>
      <c r="DP49" s="12" t="str">
        <f>IFERROR(VLOOKUP(MID(DP$23,5,4)&amp;$A49,Lista_Ubigeo!$J:$K,2,0)," ")</f>
        <v xml:space="preserve"> </v>
      </c>
      <c r="DQ49" s="12" t="str">
        <f>IFERROR(VLOOKUP(MID(DQ$23,5,4)&amp;$A49,Lista_Ubigeo!$J:$K,2,0)," ")</f>
        <v xml:space="preserve"> </v>
      </c>
      <c r="DR49" s="12" t="str">
        <f>IFERROR(VLOOKUP(MID(DR$23,5,4)&amp;$A49,Lista_Ubigeo!$J:$K,2,0)," ")</f>
        <v xml:space="preserve"> </v>
      </c>
      <c r="DS49" s="12" t="str">
        <f>IFERROR(VLOOKUP(MID(DS$23,5,4)&amp;$A49,Lista_Ubigeo!$J:$K,2,0)," ")</f>
        <v xml:space="preserve"> </v>
      </c>
      <c r="DV49" s="12" t="str">
        <f>IFERROR(VLOOKUP(MID(DV$23,5,4)&amp;$A49,Lista_Ubigeo!$J:$K,2,0)," ")</f>
        <v xml:space="preserve"> </v>
      </c>
      <c r="DW49" s="12" t="str">
        <f>IFERROR(VLOOKUP(MID(DW$23,5,4)&amp;$A49,Lista_Ubigeo!$J:$K,2,0)," ")</f>
        <v xml:space="preserve"> </v>
      </c>
      <c r="DX49" s="12" t="str">
        <f>IFERROR(VLOOKUP(MID(DX$23,5,4)&amp;$A49,Lista_Ubigeo!$J:$K,2,0)," ")</f>
        <v xml:space="preserve"> </v>
      </c>
      <c r="DY49" s="12" t="str">
        <f>IFERROR(VLOOKUP(MID(DY$23,5,4)&amp;$A49,Lista_Ubigeo!$J:$K,2,0)," ")</f>
        <v>PUNTA HERMOSA</v>
      </c>
      <c r="DZ49" s="12" t="str">
        <f>IFERROR(VLOOKUP(MID(DZ$23,5,4)&amp;$A49,Lista_Ubigeo!$J:$K,2,0)," ")</f>
        <v xml:space="preserve"> </v>
      </c>
      <c r="EA49" s="12" t="str">
        <f>IFERROR(VLOOKUP(MID(EA$23,5,4)&amp;$A49,Lista_Ubigeo!$J:$K,2,0)," ")</f>
        <v xml:space="preserve"> </v>
      </c>
      <c r="EB49" s="12" t="str">
        <f>IFERROR(VLOOKUP(MID(EB$23,5,4)&amp;$A49,Lista_Ubigeo!$J:$K,2,0)," ")</f>
        <v xml:space="preserve"> </v>
      </c>
      <c r="EC49" s="12" t="str">
        <f>IFERROR(VLOOKUP(MID(EC$23,5,4)&amp;$A49,Lista_Ubigeo!$J:$K,2,0)," ")</f>
        <v xml:space="preserve"> </v>
      </c>
      <c r="ED49" s="12" t="str">
        <f>IFERROR(VLOOKUP(MID(ED$23,5,4)&amp;$A49,Lista_Ubigeo!$J:$K,2,0)," ")</f>
        <v xml:space="preserve"> </v>
      </c>
      <c r="EE49" s="12" t="str">
        <f>IFERROR(VLOOKUP(MID(EE$23,5,4)&amp;$A49,Lista_Ubigeo!$J:$K,2,0)," ")</f>
        <v>SANGALLAYA</v>
      </c>
      <c r="EF49" s="12" t="str">
        <f>IFERROR(VLOOKUP(MID(EF$23,5,4)&amp;$A49,Lista_Ubigeo!$J:$K,2,0)," ")</f>
        <v xml:space="preserve"> </v>
      </c>
      <c r="EG49" s="12" t="str">
        <f>IFERROR(VLOOKUP(MID(EG$23,5,4)&amp;$A49,Lista_Ubigeo!$J:$K,2,0)," ")</f>
        <v xml:space="preserve"> </v>
      </c>
      <c r="EH49" s="12" t="str">
        <f>IFERROR(VLOOKUP(MID(EH$23,5,4)&amp;$A49,Lista_Ubigeo!$J:$K,2,0)," ")</f>
        <v>SAN JOAQUIN</v>
      </c>
      <c r="EI49" s="12" t="str">
        <f>IFERROR(VLOOKUP(MID(EI$23,5,4)&amp;$A49,Lista_Ubigeo!$J:$K,2,0)," ")</f>
        <v xml:space="preserve"> </v>
      </c>
      <c r="EJ49" s="12" t="str">
        <f>IFERROR(VLOOKUP(MID(EJ$23,5,4)&amp;$A54,Lista_Ubigeo!$J:$K,2,0)," ")</f>
        <v xml:space="preserve"> </v>
      </c>
      <c r="EK49" s="12" t="str">
        <f>IFERROR(VLOOKUP(MID(EK$23,5,4)&amp;$A49,Lista_Ubigeo!$J:$K,2,0)," ")</f>
        <v xml:space="preserve"> </v>
      </c>
      <c r="EL49" s="12" t="str">
        <f>IFERROR(VLOOKUP(MID(EL$23,5,4)&amp;$A49,Lista_Ubigeo!$J:$K,2,0)," ")</f>
        <v xml:space="preserve"> </v>
      </c>
      <c r="EM49" s="12" t="str">
        <f>IFERROR(VLOOKUP(MID(EM$23,5,4)&amp;$A49,Lista_Ubigeo!$J:$K,2,0)," ")</f>
        <v xml:space="preserve"> </v>
      </c>
      <c r="EN49" s="12" t="str">
        <f>IFERROR(VLOOKUP(MID(EN$23,5,4)&amp;$A49,Lista_Ubigeo!$J:$K,2,0)," ")</f>
        <v xml:space="preserve"> </v>
      </c>
      <c r="EO49" s="12" t="str">
        <f>IFERROR(VLOOKUP(MID(EO$23,5,4)&amp;$A49,Lista_Ubigeo!$J:$K,2,0)," ")</f>
        <v xml:space="preserve"> </v>
      </c>
      <c r="EP49" s="12" t="str">
        <f>IFERROR(VLOOKUP(MID(EP$23,5,4)&amp;$A49,Lista_Ubigeo!$J:$K,2,0)," ")</f>
        <v xml:space="preserve"> </v>
      </c>
      <c r="EQ49" s="12" t="str">
        <f>IFERROR(VLOOKUP(MID(EQ$23,5,4)&amp;$A49,Lista_Ubigeo!$J:$K,2,0)," ")</f>
        <v xml:space="preserve"> </v>
      </c>
      <c r="ER49" s="12" t="str">
        <f>IFERROR(VLOOKUP(MID(ER$23,5,4)&amp;$A49,Lista_Ubigeo!$J:$K,2,0)," ")</f>
        <v xml:space="preserve"> </v>
      </c>
      <c r="ES49" s="12" t="str">
        <f>IFERROR(VLOOKUP(MID(ES$23,5,4)&amp;$A49,Lista_Ubigeo!$J:$K,2,0)," ")</f>
        <v xml:space="preserve"> </v>
      </c>
      <c r="ET49" s="12" t="str">
        <f>IFERROR(VLOOKUP(MID(ET$23,5,4)&amp;$A49,Lista_Ubigeo!$J:$K,2,0)," ")</f>
        <v xml:space="preserve"> </v>
      </c>
      <c r="EU49" s="12" t="str">
        <f>IFERROR(VLOOKUP(MID(EU$23,5,4)&amp;$A49,Lista_Ubigeo!$J:$K,2,0)," ")</f>
        <v xml:space="preserve"> </v>
      </c>
      <c r="EV49" s="12" t="str">
        <f>IFERROR(VLOOKUP(MID(EV$23,5,4)&amp;$A49,Lista_Ubigeo!$J:$K,2,0)," ")</f>
        <v xml:space="preserve"> </v>
      </c>
      <c r="EW49" s="12" t="str">
        <f>IFERROR(VLOOKUP(MID(EW$23,5,4)&amp;$A49,Lista_Ubigeo!$J:$K,2,0)," ")</f>
        <v xml:space="preserve"> </v>
      </c>
      <c r="EX49" s="12" t="str">
        <f>IFERROR(VLOOKUP(MID(EX$23,5,4)&amp;$A49,Lista_Ubigeo!$J:$K,2,0)," ")</f>
        <v xml:space="preserve"> </v>
      </c>
      <c r="EY49" s="12" t="str">
        <f>IFERROR(VLOOKUP(MID(EY$23,5,4)&amp;$A49,Lista_Ubigeo!$J:$K,2,0)," ")</f>
        <v xml:space="preserve"> </v>
      </c>
      <c r="EZ49" s="12" t="str">
        <f>IFERROR(VLOOKUP(MID(EZ$23,5,4)&amp;$A52,Lista_Ubigeo!$J:$K,2,0)," ")</f>
        <v xml:space="preserve"> </v>
      </c>
      <c r="FA49" s="12" t="str">
        <f>IFERROR(VLOOKUP(MID(FA$23,5,4)&amp;$A49,Lista_Ubigeo!$J:$K,2,0)," ")</f>
        <v xml:space="preserve"> </v>
      </c>
      <c r="FB49" s="12" t="str">
        <f>IFERROR(VLOOKUP(MID(FB$23,5,4)&amp;$A49,Lista_Ubigeo!$J:$K,2,0)," ")</f>
        <v xml:space="preserve"> </v>
      </c>
      <c r="FC49" s="12" t="str">
        <f>IFERROR(VLOOKUP(MID(FC$23,5,4)&amp;$A49,Lista_Ubigeo!$J:$K,2,0)," ")</f>
        <v xml:space="preserve"> </v>
      </c>
      <c r="FD49" s="12" t="str">
        <f>IFERROR(VLOOKUP(MID(FD$23,5,4)&amp;$A49,Lista_Ubigeo!$J:$K,2,0)," ")</f>
        <v xml:space="preserve"> </v>
      </c>
      <c r="FE49" s="12" t="str">
        <f>IFERROR(VLOOKUP(MID(FE$23,5,4)&amp;$A49,Lista_Ubigeo!$J:$K,2,0)," ")</f>
        <v xml:space="preserve"> </v>
      </c>
      <c r="FF49" s="12" t="str">
        <f>IFERROR(VLOOKUP(MID(FF$23,5,4)&amp;$A49,Lista_Ubigeo!$J:$K,2,0)," ")</f>
        <v xml:space="preserve"> </v>
      </c>
      <c r="FG49" s="12" t="str">
        <f>IFERROR(VLOOKUP(MID(FG$23,5,4)&amp;$A49,Lista_Ubigeo!$J:$K,2,0)," ")</f>
        <v xml:space="preserve"> </v>
      </c>
      <c r="FH49" s="12" t="str">
        <f>IFERROR(VLOOKUP(MID(FH$23,5,4)&amp;$A49,Lista_Ubigeo!$J:$K,2,0)," ")</f>
        <v xml:space="preserve"> </v>
      </c>
      <c r="FI49" s="12" t="str">
        <f>IFERROR(VLOOKUP(MID(FI$23,5,4)&amp;$A49,Lista_Ubigeo!$J:$K,2,0)," ")</f>
        <v xml:space="preserve"> </v>
      </c>
      <c r="FJ49" s="12" t="str">
        <f>IFERROR(VLOOKUP(MID(FJ$23,5,4)&amp;$A49,Lista_Ubigeo!$J:$K,2,0)," ")</f>
        <v xml:space="preserve"> </v>
      </c>
      <c r="FK49" s="12" t="str">
        <f>IFERROR(VLOOKUP(MID(FK$23,5,4)&amp;$A49,Lista_Ubigeo!$J:$K,2,0)," ")</f>
        <v xml:space="preserve"> </v>
      </c>
      <c r="FL49" s="12" t="str">
        <f>IFERROR(VLOOKUP(MID(FL$23,5,4)&amp;$A49,Lista_Ubigeo!$J:$K,2,0)," ")</f>
        <v xml:space="preserve"> </v>
      </c>
      <c r="FM49" s="12" t="str">
        <f>IFERROR(VLOOKUP(MID(FM$23,5,4)&amp;$A49,Lista_Ubigeo!$J:$K,2,0)," ")</f>
        <v xml:space="preserve"> </v>
      </c>
      <c r="FN49" s="12" t="str">
        <f>IFERROR(VLOOKUP(MID(FN$23,5,4)&amp;$A49,Lista_Ubigeo!$J:$K,2,0)," ")</f>
        <v xml:space="preserve"> </v>
      </c>
      <c r="FO49" s="12" t="str">
        <f>IFERROR(VLOOKUP(MID(FO$23,5,4)&amp;$A49,Lista_Ubigeo!$J:$K,2,0)," ")</f>
        <v xml:space="preserve"> </v>
      </c>
      <c r="FP49" s="12" t="str">
        <f>IFERROR(VLOOKUP(MID(FP$23,5,4)&amp;$A49,Lista_Ubigeo!$J:$K,2,0)," ")</f>
        <v xml:space="preserve"> </v>
      </c>
      <c r="FQ49" s="12" t="str">
        <f>IFERROR(VLOOKUP(MID(FQ$23,5,4)&amp;$A49,Lista_Ubigeo!$J:$K,2,0)," ")</f>
        <v xml:space="preserve"> </v>
      </c>
      <c r="FR49" s="12" t="str">
        <f>IFERROR(VLOOKUP(MID(FR$23,5,4)&amp;$A49,Lista_Ubigeo!$J:$K,2,0)," ")</f>
        <v xml:space="preserve"> </v>
      </c>
      <c r="FS49" s="12" t="str">
        <f>IFERROR(VLOOKUP(MID(FS$23,5,4)&amp;$A49,Lista_Ubigeo!$J:$K,2,0)," ")</f>
        <v xml:space="preserve"> </v>
      </c>
      <c r="FT49" s="12" t="str">
        <f>IFERROR(VLOOKUP(MID(FT$23,5,4)&amp;$A49,Lista_Ubigeo!$J:$K,2,0)," ")</f>
        <v xml:space="preserve"> </v>
      </c>
      <c r="FU49" s="12" t="str">
        <f>IFERROR(VLOOKUP(MID(FU$23,5,4)&amp;$A49,Lista_Ubigeo!$J:$K,2,0)," ")</f>
        <v xml:space="preserve"> </v>
      </c>
      <c r="FV49" s="12" t="str">
        <f>IFERROR(VLOOKUP(MID(FV$23,5,4)&amp;$A49,Lista_Ubigeo!$J:$K,2,0)," ")</f>
        <v xml:space="preserve"> </v>
      </c>
      <c r="FW49" s="12" t="str">
        <f>IFERROR(VLOOKUP(MID(FW$23,5,4)&amp;$A49,Lista_Ubigeo!$J:$K,2,0)," ")</f>
        <v xml:space="preserve"> </v>
      </c>
      <c r="FX49" s="12" t="str">
        <f>IFERROR(VLOOKUP(MID(FX$23,5,4)&amp;$A49,Lista_Ubigeo!$J:$K,2,0)," ")</f>
        <v xml:space="preserve"> </v>
      </c>
      <c r="FY49" s="12" t="str">
        <f>IFERROR(VLOOKUP(MID(FY$23,5,4)&amp;$A49,Lista_Ubigeo!$J:$K,2,0)," ")</f>
        <v xml:space="preserve"> </v>
      </c>
      <c r="FZ49" s="12" t="str">
        <f>IFERROR(VLOOKUP(MID(FZ$23,5,4)&amp;$A49,Lista_Ubigeo!$J:$K,2,0)," ")</f>
        <v xml:space="preserve"> </v>
      </c>
      <c r="GA49" s="12" t="str">
        <f>IFERROR(VLOOKUP(MID(GA$23,5,4)&amp;$A49,Lista_Ubigeo!$J:$K,2,0)," ")</f>
        <v xml:space="preserve"> </v>
      </c>
      <c r="GB49" s="12" t="str">
        <f>IFERROR(VLOOKUP(MID(GB$23,5,4)&amp;$A49,Lista_Ubigeo!$J:$K,2,0)," ")</f>
        <v xml:space="preserve"> </v>
      </c>
      <c r="GC49" s="12" t="str">
        <f>IFERROR(VLOOKUP(MID(GC$23,5,4)&amp;$A49,Lista_Ubigeo!$J:$K,2,0)," ")</f>
        <v xml:space="preserve"> </v>
      </c>
      <c r="GD49" s="12" t="str">
        <f>IFERROR(VLOOKUP(MID(GD$23,5,4)&amp;$A49,Lista_Ubigeo!$J:$K,2,0)," ")</f>
        <v xml:space="preserve"> </v>
      </c>
      <c r="GE49" s="12" t="str">
        <f>IFERROR(VLOOKUP(MID(GE$23,5,4)&amp;$A49,Lista_Ubigeo!$J:$K,2,0)," ")</f>
        <v xml:space="preserve"> </v>
      </c>
      <c r="GF49" s="12" t="str">
        <f>IFERROR(VLOOKUP(MID(GF$23,5,4)&amp;$A49,Lista_Ubigeo!$J:$K,2,0)," ")</f>
        <v xml:space="preserve"> </v>
      </c>
      <c r="GG49" s="12" t="str">
        <f>IFERROR(VLOOKUP(MID(GG$23,5,4)&amp;$A49,Lista_Ubigeo!$J:$K,2,0)," ")</f>
        <v xml:space="preserve"> </v>
      </c>
      <c r="GH49" s="12" t="str">
        <f>IFERROR(VLOOKUP(MID(GH$23,5,4)&amp;$A49,Lista_Ubigeo!$J:$K,2,0)," ")</f>
        <v xml:space="preserve"> </v>
      </c>
      <c r="GI49" s="12" t="str">
        <f>IFERROR(VLOOKUP(MID(GI$23,5,4)&amp;$A49,Lista_Ubigeo!$J:$K,2,0)," ")</f>
        <v xml:space="preserve"> </v>
      </c>
      <c r="GJ49" s="12" t="str">
        <f>IFERROR(VLOOKUP(MID(GJ$23,5,4)&amp;$A49,Lista_Ubigeo!$J:$K,2,0)," ")</f>
        <v xml:space="preserve"> </v>
      </c>
      <c r="GK49" s="12" t="str">
        <f>IFERROR(VLOOKUP(MID(GK$23,5,4)&amp;$A49,Lista_Ubigeo!$J:$K,2,0)," ")</f>
        <v xml:space="preserve"> </v>
      </c>
      <c r="GL49" s="12" t="str">
        <f>IFERROR(VLOOKUP(MID(GL$23,5,4)&amp;$A49,Lista_Ubigeo!$J:$K,2,0)," ")</f>
        <v xml:space="preserve"> </v>
      </c>
      <c r="GM49" s="12" t="str">
        <f>IFERROR(VLOOKUP(MID(GM$23,5,4)&amp;$A49,Lista_Ubigeo!$J:$K,2,0)," ")</f>
        <v xml:space="preserve"> </v>
      </c>
      <c r="GN49" s="12" t="str">
        <f>IFERROR(VLOOKUP(MID(GN$23,5,4)&amp;$A49,Lista_Ubigeo!$J:$K,2,0)," ")</f>
        <v xml:space="preserve"> </v>
      </c>
      <c r="GO49" s="12" t="str">
        <f>IFERROR(VLOOKUP(MID(GO$23,5,4)&amp;$A49,Lista_Ubigeo!$J:$K,2,0)," ")</f>
        <v xml:space="preserve"> </v>
      </c>
      <c r="GP49" s="12" t="str">
        <f>IFERROR(VLOOKUP(MID(GP$23,5,4)&amp;$A49,Lista_Ubigeo!$J:$K,2,0)," ")</f>
        <v xml:space="preserve"> </v>
      </c>
    </row>
    <row r="50" spans="1:198" x14ac:dyDescent="0.2">
      <c r="A50" s="11" t="s">
        <v>2726</v>
      </c>
      <c r="B50" s="12" t="str">
        <f>IFERROR(VLOOKUP(MID(B$23,5,4)&amp;$A50,Lista_Ubigeo!$J:$K,2,0)," ")</f>
        <v xml:space="preserve"> </v>
      </c>
      <c r="C50" s="12" t="str">
        <f>IFERROR(VLOOKUP(MID(C$23,5,4)&amp;$A50,Lista_Ubigeo!$J:$K,2,0)," ")</f>
        <v xml:space="preserve"> </v>
      </c>
      <c r="D50" s="12" t="str">
        <f>IFERROR(VLOOKUP(MID(D$23,5,4)&amp;$A50,Lista_Ubigeo!$J:$K,2,0)," ")</f>
        <v xml:space="preserve"> </v>
      </c>
      <c r="E50" s="12" t="str">
        <f>IFERROR(VLOOKUP(MID(E$23,5,4)&amp;$A50,Lista_Ubigeo!$J:$K,2,0)," ")</f>
        <v xml:space="preserve"> </v>
      </c>
      <c r="F50" s="12" t="str">
        <f>IFERROR(VLOOKUP(MID(F$23,5,4)&amp;$A50,Lista_Ubigeo!$J:$K,2,0)," ")</f>
        <v xml:space="preserve"> </v>
      </c>
      <c r="G50" s="12" t="str">
        <f>IFERROR(VLOOKUP(MID(G$23,5,4)&amp;$A50,Lista_Ubigeo!$J:$K,2,0)," ")</f>
        <v xml:space="preserve"> </v>
      </c>
      <c r="H50" s="12" t="str">
        <f>IFERROR(VLOOKUP(MID(H$23,5,4)&amp;$A50,Lista_Ubigeo!$J:$K,2,0)," ")</f>
        <v xml:space="preserve"> </v>
      </c>
      <c r="I50" s="12" t="str">
        <f>IFERROR(VLOOKUP(MID(I$23,5,4)&amp;$A50,Lista_Ubigeo!$J:$K,2,0)," ")</f>
        <v xml:space="preserve"> </v>
      </c>
      <c r="J50" s="12" t="str">
        <f>IFERROR(VLOOKUP(MID(J$23,5,4)&amp;$A50,Lista_Ubigeo!$J:$K,2,0)," ")</f>
        <v xml:space="preserve"> </v>
      </c>
      <c r="K50" s="12" t="str">
        <f>IFERROR(VLOOKUP(MID(K$23,5,4)&amp;$A50,Lista_Ubigeo!$J:$K,2,0)," ")</f>
        <v xml:space="preserve"> </v>
      </c>
      <c r="L50" s="12" t="str">
        <f>IFERROR(VLOOKUP(MID(L$23,5,4)&amp;$A50,Lista_Ubigeo!$J:$K,2,0)," ")</f>
        <v xml:space="preserve"> </v>
      </c>
      <c r="M50" s="12" t="str">
        <f>IFERROR(VLOOKUP(MID(M$23,5,4)&amp;$A50,Lista_Ubigeo!$J:$K,2,0)," ")</f>
        <v xml:space="preserve"> </v>
      </c>
      <c r="N50" s="12" t="str">
        <f>IFERROR(VLOOKUP(MID(N$23,5,4)&amp;$A50,Lista_Ubigeo!$J:$K,2,0)," ")</f>
        <v xml:space="preserve"> </v>
      </c>
      <c r="O50" s="12" t="str">
        <f>IFERROR(VLOOKUP(MID(O$23,5,4)&amp;$A50,Lista_Ubigeo!$J:$K,2,0)," ")</f>
        <v xml:space="preserve"> </v>
      </c>
      <c r="P50" s="12" t="str">
        <f>IFERROR(VLOOKUP(MID(P$23,5,4)&amp;$A50,Lista_Ubigeo!$J:$K,2,0)," ")</f>
        <v xml:space="preserve"> </v>
      </c>
      <c r="Q50" s="12" t="str">
        <f>IFERROR(VLOOKUP(MID(Q$23,5,4)&amp;$A50,Lista_Ubigeo!$J:$K,2,0)," ")</f>
        <v xml:space="preserve"> </v>
      </c>
      <c r="R50" s="12" t="str">
        <f>IFERROR(VLOOKUP(MID(R$23,5,4)&amp;$A50,Lista_Ubigeo!$J:$K,2,0)," ")</f>
        <v xml:space="preserve"> </v>
      </c>
      <c r="S50" s="12" t="str">
        <f>IFERROR(VLOOKUP(MID(S$23,5,4)&amp;$A50,Lista_Ubigeo!$J:$K,2,0)," ")</f>
        <v xml:space="preserve"> </v>
      </c>
      <c r="T50" s="12" t="str">
        <f>IFERROR(VLOOKUP(MID(T$23,5,4)&amp;$A50,Lista_Ubigeo!$J:$K,2,0)," ")</f>
        <v xml:space="preserve"> </v>
      </c>
      <c r="U50" s="12" t="str">
        <f>IFERROR(VLOOKUP(MID(U$23,5,4)&amp;$A50,Lista_Ubigeo!$J:$K,2,0)," ")</f>
        <v xml:space="preserve"> </v>
      </c>
      <c r="V50" s="12" t="str">
        <f>IFERROR(VLOOKUP(MID(V$23,5,4)&amp;$A50,Lista_Ubigeo!$J:$K,2,0)," ")</f>
        <v xml:space="preserve"> </v>
      </c>
      <c r="W50" s="12" t="str">
        <f>IFERROR(VLOOKUP(MID(W$23,5,4)&amp;$A50,Lista_Ubigeo!$J:$K,2,0)," ")</f>
        <v xml:space="preserve"> </v>
      </c>
      <c r="X50" s="12" t="str">
        <f>IFERROR(VLOOKUP(MID(X$23,5,4)&amp;$A50,Lista_Ubigeo!$J:$K,2,0)," ")</f>
        <v xml:space="preserve"> </v>
      </c>
      <c r="Y50" s="12" t="str">
        <f>IFERROR(VLOOKUP(MID(Y$23,5,4)&amp;$A50,Lista_Ubigeo!$J:$K,2,0)," ")</f>
        <v xml:space="preserve"> </v>
      </c>
      <c r="Z50" s="12" t="str">
        <f>IFERROR(VLOOKUP(MID(Z$23,5,4)&amp;$A50,Lista_Ubigeo!$J:$K,2,0)," ")</f>
        <v xml:space="preserve"> </v>
      </c>
      <c r="AA50" s="12" t="str">
        <f>IFERROR(VLOOKUP(MID(AA$23,5,4)&amp;$A50,Lista_Ubigeo!$J:$K,2,0)," ")</f>
        <v xml:space="preserve"> </v>
      </c>
      <c r="AB50" s="12" t="str">
        <f>IFERROR(VLOOKUP(MID(AB$23,5,4)&amp;$A50,Lista_Ubigeo!$J:$K,2,0)," ")</f>
        <v xml:space="preserve"> </v>
      </c>
      <c r="AC50" s="12" t="str">
        <f>IFERROR(VLOOKUP(MID(AC$23,5,4)&amp;$A50,Lista_Ubigeo!$J:$K,2,0)," ")</f>
        <v xml:space="preserve"> </v>
      </c>
      <c r="AD50" s="12" t="str">
        <f>IFERROR(VLOOKUP(MID(AD$23,5,4)&amp;$A50,Lista_Ubigeo!$J:$K,2,0)," ")</f>
        <v xml:space="preserve"> </v>
      </c>
      <c r="AE50" s="12" t="str">
        <f>IFERROR(VLOOKUP(MID(AE$23,5,4)&amp;$A50,Lista_Ubigeo!$J:$K,2,0)," ")</f>
        <v xml:space="preserve"> </v>
      </c>
      <c r="AF50" s="12" t="str">
        <f>IFERROR(VLOOKUP(MID(AF$23,5,4)&amp;$A50,Lista_Ubigeo!$J:$K,2,0)," ")</f>
        <v xml:space="preserve"> </v>
      </c>
      <c r="AG50" s="12" t="str">
        <f>IFERROR(VLOOKUP(MID(AG$23,5,4)&amp;$A50,Lista_Ubigeo!$J:$K,2,0)," ")</f>
        <v xml:space="preserve"> </v>
      </c>
      <c r="AH50" s="12" t="str">
        <f>IFERROR(VLOOKUP(MID(AH$23,5,4)&amp;$A50,Lista_Ubigeo!$J:$K,2,0)," ")</f>
        <v xml:space="preserve"> </v>
      </c>
      <c r="AI50" s="12" t="str">
        <f>IFERROR(VLOOKUP(MID(AI$23,5,4)&amp;$A50,Lista_Ubigeo!$J:$K,2,0)," ")</f>
        <v xml:space="preserve"> </v>
      </c>
      <c r="AJ50" s="12" t="str">
        <f>IFERROR(VLOOKUP(MID(AJ$23,5,4)&amp;$A50,Lista_Ubigeo!$J:$K,2,0)," ")</f>
        <v>YARABAMBA</v>
      </c>
      <c r="AK50" s="12" t="str">
        <f>IFERROR(VLOOKUP(MID(AK$23,5,4)&amp;$A50,Lista_Ubigeo!$J:$K,2,0)," ")</f>
        <v xml:space="preserve"> </v>
      </c>
      <c r="AL50" s="12" t="str">
        <f>IFERROR(VLOOKUP(MID(AL$23,5,4)&amp;$A50,Lista_Ubigeo!$J:$K,2,0)," ")</f>
        <v xml:space="preserve"> </v>
      </c>
      <c r="AM50" s="12" t="str">
        <f>IFERROR(VLOOKUP(MID(AM$23,5,4)&amp;$A50,Lista_Ubigeo!$J:$K,2,0)," ")</f>
        <v xml:space="preserve"> </v>
      </c>
      <c r="AN50" s="12" t="str">
        <f>IFERROR(VLOOKUP(MID(AN$23,5,4)&amp;$A50,Lista_Ubigeo!$J:$K,2,0)," ")</f>
        <v xml:space="preserve"> </v>
      </c>
      <c r="AO50" s="12" t="str">
        <f>IFERROR(VLOOKUP(MID(AO$23,5,4)&amp;$A50,Lista_Ubigeo!$J:$K,2,0)," ")</f>
        <v xml:space="preserve"> </v>
      </c>
      <c r="AP50" s="12" t="str">
        <f>IFERROR(VLOOKUP(MID(AP$23,5,4)&amp;$A50,Lista_Ubigeo!$J:$K,2,0)," ")</f>
        <v xml:space="preserve"> </v>
      </c>
      <c r="AQ50" s="12" t="str">
        <f>IFERROR(VLOOKUP(MID(AQ$23,4,4)&amp;$A50,Lista_Ubigeo!$J:$K,2,0)," ")</f>
        <v xml:space="preserve"> </v>
      </c>
      <c r="AR50" s="12" t="str">
        <f>IFERROR(VLOOKUP(MID(AR$23,5,4)&amp;$A50,Lista_Ubigeo!$J:$K,2,0)," ")</f>
        <v xml:space="preserve"> </v>
      </c>
      <c r="AS50" s="12" t="str">
        <f>IFERROR(VLOOKUP(MID(AS$23,5,4)&amp;$A50,Lista_Ubigeo!$J:$K,2,0)," ")</f>
        <v xml:space="preserve"> </v>
      </c>
      <c r="AT50" s="12" t="str">
        <f>IFERROR(VLOOKUP(MID(AT$23,5,4)&amp;$A50,Lista_Ubigeo!$J:$K,2,0)," ")</f>
        <v xml:space="preserve"> </v>
      </c>
      <c r="AU50" s="12" t="str">
        <f>IFERROR(VLOOKUP(MID(AU$23,5,4)&amp;$A50,Lista_Ubigeo!$J:$K,2,0)," ")</f>
        <v xml:space="preserve"> </v>
      </c>
      <c r="AV50" s="12" t="str">
        <f>IFERROR(VLOOKUP(MID(AV$23,5,4)&amp;$A50,Lista_Ubigeo!$J:$K,2,0)," ")</f>
        <v xml:space="preserve"> </v>
      </c>
      <c r="AW50" s="12" t="str">
        <f>IFERROR(VLOOKUP(MID(AW$23,5,4)&amp;$A50,Lista_Ubigeo!$J:$K,2,0)," ")</f>
        <v xml:space="preserve"> </v>
      </c>
      <c r="AX50" s="12" t="str">
        <f>IFERROR(VLOOKUP(MID(AX$23,5,4)&amp;$A50,Lista_Ubigeo!$J:$K,2,0)," ")</f>
        <v xml:space="preserve"> </v>
      </c>
      <c r="AY50" s="12" t="str">
        <f>IFERROR(VLOOKUP(MID(AY$23,5,4)&amp;$A50,Lista_Ubigeo!$J:$K,2,0)," ")</f>
        <v xml:space="preserve"> </v>
      </c>
      <c r="AZ50" s="12" t="str">
        <f>IFERROR(VLOOKUP(MID(AZ$23,5,4)&amp;$A50,Lista_Ubigeo!$J:$K,2,0)," ")</f>
        <v xml:space="preserve"> </v>
      </c>
      <c r="BA50" s="12" t="str">
        <f>IFERROR(VLOOKUP(MID(BA$23,5,4)&amp;$A50,Lista_Ubigeo!$J:$K,2,0)," ")</f>
        <v xml:space="preserve"> </v>
      </c>
      <c r="BB50" s="12" t="str">
        <f>IFERROR(VLOOKUP(MID(BB$23,5,4)&amp;$A50,Lista_Ubigeo!$J:$K,2,0)," ")</f>
        <v xml:space="preserve"> </v>
      </c>
      <c r="BC50" s="12" t="str">
        <f>IFERROR(VLOOKUP(MID(BC$23,5,4)&amp;$A50,Lista_Ubigeo!$J:$K,2,0)," ")</f>
        <v xml:space="preserve"> </v>
      </c>
      <c r="BD50" s="12" t="str">
        <f>IFERROR(VLOOKUP(MID(BD$23,5,4)&amp;$A50,Lista_Ubigeo!$J:$K,2,0)," ")</f>
        <v xml:space="preserve"> </v>
      </c>
      <c r="BE50" s="12" t="str">
        <f>IFERROR(VLOOKUP(MID(BE$23,5,4)&amp;$A50,Lista_Ubigeo!$J:$K,2,0)," ")</f>
        <v xml:space="preserve"> </v>
      </c>
      <c r="BF50" s="12" t="str">
        <f>IFERROR(VLOOKUP(MID(BF$23,5,4)&amp;$A50,Lista_Ubigeo!$J:$K,2,0)," ")</f>
        <v xml:space="preserve"> </v>
      </c>
      <c r="BG50" s="12" t="str">
        <f>IFERROR(VLOOKUP(MID(BG$23,5,4)&amp;$A50,Lista_Ubigeo!$J:$K,2,0)," ")</f>
        <v xml:space="preserve"> </v>
      </c>
      <c r="BH50" s="12" t="str">
        <f>IFERROR(VLOOKUP(MID(BH$23,5,4)&amp;$A50,Lista_Ubigeo!$J:$K,2,0)," ")</f>
        <v xml:space="preserve"> </v>
      </c>
      <c r="BI50" s="12" t="str">
        <f>IFERROR(VLOOKUP(MID(BI$23,5,4)&amp;$A50,Lista_Ubigeo!$J:$K,2,0)," ")</f>
        <v xml:space="preserve"> </v>
      </c>
      <c r="BJ50" s="12" t="str">
        <f>IFERROR(VLOOKUP(MID(BJ$23,5,4)&amp;$A50,Lista_Ubigeo!$J:$K,2,0)," ")</f>
        <v xml:space="preserve"> </v>
      </c>
      <c r="BK50" s="12" t="str">
        <f>IFERROR(VLOOKUP(MID(BK$23,5,4)&amp;$A50,Lista_Ubigeo!$J:$K,2,0)," ")</f>
        <v xml:space="preserve"> </v>
      </c>
      <c r="BL50" s="12" t="str">
        <f>IFERROR(VLOOKUP(MID(BL$23,5,4)&amp;$A50,Lista_Ubigeo!$J:$K,2,0)," ")</f>
        <v xml:space="preserve"> </v>
      </c>
      <c r="BM50" s="12" t="str">
        <f>IFERROR(VLOOKUP(MID(BM$23,5,4)&amp;$A50,Lista_Ubigeo!$J:$K,2,0)," ")</f>
        <v xml:space="preserve"> </v>
      </c>
      <c r="BN50" s="12" t="str">
        <f>IFERROR(VLOOKUP(MID(BN$23,5,4)&amp;$A50,Lista_Ubigeo!$J:$K,2,0)," ")</f>
        <v xml:space="preserve"> </v>
      </c>
      <c r="BO50" s="12" t="str">
        <f>IFERROR(VLOOKUP(MID(BO$23,5,4)&amp;$A50,Lista_Ubigeo!$J:$K,2,0)," ")</f>
        <v xml:space="preserve"> </v>
      </c>
      <c r="BP50" s="12" t="str">
        <f>IFERROR(VLOOKUP(MID(BP$23,5,4)&amp;$A50,Lista_Ubigeo!$J:$K,2,0)," ")</f>
        <v xml:space="preserve"> </v>
      </c>
      <c r="BQ50" s="12" t="str">
        <f>IFERROR(VLOOKUP(MID(BQ$23,5,4)&amp;$A50,Lista_Ubigeo!$J:$K,2,0)," ")</f>
        <v xml:space="preserve"> </v>
      </c>
      <c r="BR50" s="12" t="str">
        <f>IFERROR(VLOOKUP(MID(BR$23,5,4)&amp;$A50,Lista_Ubigeo!$J:$K,2,0)," ")</f>
        <v xml:space="preserve"> </v>
      </c>
      <c r="BS50" s="12" t="str">
        <f>IFERROR(VLOOKUP(MID(BS$23,5,4)&amp;$A50,Lista_Ubigeo!$J:$K,2,0)," ")</f>
        <v xml:space="preserve"> </v>
      </c>
      <c r="BT50" s="12" t="str">
        <f>IFERROR(VLOOKUP(MID(BT$23,5,4)&amp;$A50,Lista_Ubigeo!$J:$K,2,0)," ")</f>
        <v xml:space="preserve"> </v>
      </c>
      <c r="BU50" s="12" t="str">
        <f>IFERROR(VLOOKUP(MID(BU$23,5,4)&amp;$A50,Lista_Ubigeo!$J:$K,2,0)," ")</f>
        <v xml:space="preserve"> </v>
      </c>
      <c r="BV50" s="12" t="str">
        <f>IFERROR(VLOOKUP(MID(BV$23,5,4)&amp;$A50,Lista_Ubigeo!$J:$K,2,0)," ")</f>
        <v xml:space="preserve"> </v>
      </c>
      <c r="BW50" s="12" t="str">
        <f>IFERROR(VLOOKUP(MID(BW$23,5,4)&amp;$A50,Lista_Ubigeo!$J:$K,2,0)," ")</f>
        <v xml:space="preserve"> </v>
      </c>
      <c r="BX50" s="12" t="str">
        <f>IFERROR(VLOOKUP(MID(BX$23,5,4)&amp;$A50,Lista_Ubigeo!$J:$K,2,0)," ")</f>
        <v xml:space="preserve"> </v>
      </c>
      <c r="BY50" s="12" t="str">
        <f>IFERROR(VLOOKUP(MID(BY$23,4,4)&amp;$A50,Lista_Ubigeo!$J:$K,2,0)," ")</f>
        <v xml:space="preserve"> </v>
      </c>
      <c r="BZ50" s="12" t="str">
        <f>IFERROR(VLOOKUP(MID(BZ$23,5,4)&amp;$A50,Lista_Ubigeo!$J:$K,2,0)," ")</f>
        <v xml:space="preserve"> </v>
      </c>
      <c r="CA50" s="12" t="str">
        <f>IFERROR(VLOOKUP(MID(CA$23,5,4)&amp;$A50,Lista_Ubigeo!$J:$K,2,0)," ")</f>
        <v xml:space="preserve"> </v>
      </c>
      <c r="CB50" s="12" t="str">
        <f>IFERROR(VLOOKUP(MID(CB$23,5,4)&amp;$A50,Lista_Ubigeo!$J:$K,2,0)," ")</f>
        <v xml:space="preserve"> </v>
      </c>
      <c r="CC50" s="12" t="str">
        <f>IFERROR(VLOOKUP(MID(CC$23,5,4)&amp;$A50,Lista_Ubigeo!$J:$K,2,0)," ")</f>
        <v xml:space="preserve"> </v>
      </c>
      <c r="CD50" s="12" t="str">
        <f>IFERROR(VLOOKUP(MID(CD$23,5,4)&amp;$A50,Lista_Ubigeo!$J:$K,2,0)," ")</f>
        <v xml:space="preserve"> </v>
      </c>
      <c r="CE50" s="12" t="str">
        <f>IFERROR(VLOOKUP(MID(CE$23,5,4)&amp;$A50,Lista_Ubigeo!$J:$K,2,0)," ")</f>
        <v xml:space="preserve"> </v>
      </c>
      <c r="CF50" s="12" t="str">
        <f>IFERROR(VLOOKUP(MID(CF$23,5,4)&amp;$A50,Lista_Ubigeo!$J:$K,2,0)," ")</f>
        <v xml:space="preserve"> </v>
      </c>
      <c r="CG50" s="12" t="str">
        <f>IFERROR(VLOOKUP(MID(CG$23,5,4)&amp;$A50,Lista_Ubigeo!$J:$K,2,0)," ")</f>
        <v xml:space="preserve"> </v>
      </c>
      <c r="CH50" s="12" t="str">
        <f>IFERROR(VLOOKUP(MID(CH$23,5,4)&amp;$A50,Lista_Ubigeo!$J:$K,2,0)," ")</f>
        <v xml:space="preserve"> </v>
      </c>
      <c r="CI50" s="12" t="str">
        <f>IFERROR(VLOOKUP(MID(CI$23,5,4)&amp;$A50,Lista_Ubigeo!$J:$K,2,0)," ")</f>
        <v xml:space="preserve"> </v>
      </c>
      <c r="CJ50" s="12" t="str">
        <f>IFERROR(VLOOKUP(MID(CJ$23,5,4)&amp;$A50,Lista_Ubigeo!$J:$K,2,0)," ")</f>
        <v xml:space="preserve"> </v>
      </c>
      <c r="CK50" s="12" t="str">
        <f>IFERROR(VLOOKUP(MID(CK$23,5,4)&amp;$A50,Lista_Ubigeo!$J:$K,2,0)," ")</f>
        <v xml:space="preserve"> </v>
      </c>
      <c r="CL50" s="12" t="str">
        <f>IFERROR(VLOOKUP(MID(CL$23,5,4)&amp;$A50,Lista_Ubigeo!$J:$K,2,0)," ")</f>
        <v xml:space="preserve"> </v>
      </c>
      <c r="CM50" s="12" t="str">
        <f>IFERROR(VLOOKUP(MID(CM$23,5,4)&amp;$A61,Lista_Ubigeo!$J:$K,2,0)," ")</f>
        <v xml:space="preserve"> </v>
      </c>
      <c r="CN50" s="12" t="str">
        <f>IFERROR(VLOOKUP(MID(CN$23,5,4)&amp;$A50,Lista_Ubigeo!$J:$K,2,0)," ")</f>
        <v xml:space="preserve"> </v>
      </c>
      <c r="CO50" s="12" t="str">
        <f>IFERROR(VLOOKUP(MID(CO$23,5,4)&amp;$A50,Lista_Ubigeo!$J:$K,2,0)," ")</f>
        <v xml:space="preserve"> </v>
      </c>
      <c r="CP50" s="12" t="str">
        <f>IFERROR(VLOOKUP(MID(CP$23,5,4)&amp;$A50,Lista_Ubigeo!$J:$K,2,0)," ")</f>
        <v xml:space="preserve"> </v>
      </c>
      <c r="CQ50" s="12" t="str">
        <f>IFERROR(VLOOKUP(MID(CQ$23,5,4)&amp;$A50,Lista_Ubigeo!$J:$K,2,0)," ")</f>
        <v xml:space="preserve"> </v>
      </c>
      <c r="CR50" s="12" t="str">
        <f>IFERROR(VLOOKUP(MID(CR$23,5,4)&amp;$A50,Lista_Ubigeo!$J:$K,2,0)," ")</f>
        <v xml:space="preserve"> </v>
      </c>
      <c r="CS50" s="12" t="str">
        <f>IFERROR(VLOOKUP(MID(CS$23,5,4)&amp;$A50,Lista_Ubigeo!$J:$K,2,0)," ")</f>
        <v xml:space="preserve"> </v>
      </c>
      <c r="CT50" s="12" t="str">
        <f>IFERROR(VLOOKUP(MID(CT$23,5,4)&amp;$A50,Lista_Ubigeo!$J:$K,2,0)," ")</f>
        <v xml:space="preserve"> </v>
      </c>
      <c r="CU50" s="12" t="str">
        <f>IFERROR(VLOOKUP(MID(CU$23,5,4)&amp;$A50,Lista_Ubigeo!$J:$K,2,0)," ")</f>
        <v xml:space="preserve"> </v>
      </c>
      <c r="CV50" s="12" t="str">
        <f>IFERROR(VLOOKUP(MID(CV$23,5,4)&amp;$A50,Lista_Ubigeo!$J:$K,2,0)," ")</f>
        <v xml:space="preserve"> </v>
      </c>
      <c r="CW50" s="12" t="str">
        <f>IFERROR(VLOOKUP(MID(CW$23,5,4)&amp;$A50,Lista_Ubigeo!$J:$K,2,0)," ")</f>
        <v xml:space="preserve"> </v>
      </c>
      <c r="CX50" s="12" t="str">
        <f>IFERROR(VLOOKUP(MID(CX$23,5,4)&amp;$A50,Lista_Ubigeo!$J:$K,2,0)," ")</f>
        <v xml:space="preserve"> </v>
      </c>
      <c r="CY50" s="12" t="str">
        <f>IFERROR(VLOOKUP(MID(CY$23,5,4)&amp;$A50,Lista_Ubigeo!$J:$K,2,0)," ")</f>
        <v xml:space="preserve"> </v>
      </c>
      <c r="CZ50" s="12" t="str">
        <f>IFERROR(VLOOKUP(MID(CZ$23,5,4)&amp;$A50,Lista_Ubigeo!$J:$K,2,0)," ")</f>
        <v xml:space="preserve"> </v>
      </c>
      <c r="DA50" s="12" t="str">
        <f>IFERROR(VLOOKUP(MID(DA$23,5,4)&amp;$A50,Lista_Ubigeo!$J:$K,2,0)," ")</f>
        <v>QUICHUAY</v>
      </c>
      <c r="DB50" s="12" t="str">
        <f>IFERROR(VLOOKUP(MID(DB$23,5,4)&amp;$A50,Lista_Ubigeo!$J:$K,2,0)," ")</f>
        <v xml:space="preserve"> </v>
      </c>
      <c r="DC50" s="12" t="str">
        <f>IFERROR(VLOOKUP(MID(DC$23,5,4)&amp;$A50,Lista_Ubigeo!$J:$K,2,0)," ")</f>
        <v xml:space="preserve"> </v>
      </c>
      <c r="DD50" s="12" t="str">
        <f>IFERROR(VLOOKUP(MID(DD$23,5,4)&amp;$A50,Lista_Ubigeo!$J:$K,2,0)," ")</f>
        <v>RICRAN</v>
      </c>
      <c r="DE50" s="12" t="str">
        <f>IFERROR(VLOOKUP(MID(DE$23,5,4)&amp;$A50,Lista_Ubigeo!$J:$K,2,0)," ")</f>
        <v xml:space="preserve"> </v>
      </c>
      <c r="DF50" s="12" t="str">
        <f>IFERROR(VLOOKUP(MID(DF$23,5,4)&amp;$A50,Lista_Ubigeo!$J:$K,2,0)," ")</f>
        <v xml:space="preserve"> </v>
      </c>
      <c r="DG50" s="12" t="str">
        <f>IFERROR(VLOOKUP(MID(DG$23,5,4)&amp;$A50,Lista_Ubigeo!$J:$K,2,0)," ")</f>
        <v xml:space="preserve"> </v>
      </c>
      <c r="DH50" s="12" t="str">
        <f>IFERROR(VLOOKUP(MID(DH$23,5,4)&amp;$A50,Lista_Ubigeo!$J:$K,2,0)," ")</f>
        <v xml:space="preserve"> </v>
      </c>
      <c r="DI50" s="12" t="str">
        <f>IFERROR(VLOOKUP(MID(DI$23,5,4)&amp;$A50,Lista_Ubigeo!$J:$K,2,0)," ")</f>
        <v xml:space="preserve"> </v>
      </c>
      <c r="DJ50" s="12" t="str">
        <f>IFERROR(VLOOKUP(MID(DJ$23,5,4)&amp;$A50,Lista_Ubigeo!$J:$K,2,0)," ")</f>
        <v xml:space="preserve"> </v>
      </c>
      <c r="DK50" s="12" t="str">
        <f>IFERROR(VLOOKUP(MID(DK$23,5,4)&amp;$A50,Lista_Ubigeo!$J:$K,2,0)," ")</f>
        <v xml:space="preserve"> </v>
      </c>
      <c r="DL50" s="12" t="str">
        <f>IFERROR(VLOOKUP(MID(DL$23,5,4)&amp;$A50,Lista_Ubigeo!$J:$K,2,0)," ")</f>
        <v xml:space="preserve"> </v>
      </c>
      <c r="DM50" s="12" t="str">
        <f>IFERROR(VLOOKUP(MID(DM$23,5,4)&amp;$A50,Lista_Ubigeo!$J:$K,2,0)," ")</f>
        <v xml:space="preserve"> </v>
      </c>
      <c r="DN50" s="12" t="str">
        <f>IFERROR(VLOOKUP(MID(DN$23,5,4)&amp;$A50,Lista_Ubigeo!$J:$K,2,0)," ")</f>
        <v xml:space="preserve"> </v>
      </c>
      <c r="DO50" s="12" t="str">
        <f>IFERROR(VLOOKUP(MID(DO$23,5,4)&amp;$A51,Lista_Ubigeo!$J:$K,2,0)," ")</f>
        <v xml:space="preserve"> </v>
      </c>
      <c r="DP50" s="12" t="str">
        <f>IFERROR(VLOOKUP(MID(DP$23,5,4)&amp;$A50,Lista_Ubigeo!$J:$K,2,0)," ")</f>
        <v xml:space="preserve"> </v>
      </c>
      <c r="DQ50" s="12" t="str">
        <f>IFERROR(VLOOKUP(MID(DQ$23,5,4)&amp;$A50,Lista_Ubigeo!$J:$K,2,0)," ")</f>
        <v xml:space="preserve"> </v>
      </c>
      <c r="DR50" s="12" t="str">
        <f>IFERROR(VLOOKUP(MID(DR$23,5,4)&amp;$A50,Lista_Ubigeo!$J:$K,2,0)," ")</f>
        <v xml:space="preserve"> </v>
      </c>
      <c r="DS50" s="12" t="str">
        <f>IFERROR(VLOOKUP(MID(DS$23,5,4)&amp;$A50,Lista_Ubigeo!$J:$K,2,0)," ")</f>
        <v xml:space="preserve"> </v>
      </c>
      <c r="DV50" s="12" t="str">
        <f>IFERROR(VLOOKUP(MID(DV$23,5,4)&amp;$A50,Lista_Ubigeo!$J:$K,2,0)," ")</f>
        <v xml:space="preserve"> </v>
      </c>
      <c r="DW50" s="12" t="str">
        <f>IFERROR(VLOOKUP(MID(DW$23,5,4)&amp;$A50,Lista_Ubigeo!$J:$K,2,0)," ")</f>
        <v xml:space="preserve"> </v>
      </c>
      <c r="DX50" s="12" t="str">
        <f>IFERROR(VLOOKUP(MID(DX$23,5,4)&amp;$A50,Lista_Ubigeo!$J:$K,2,0)," ")</f>
        <v xml:space="preserve"> </v>
      </c>
      <c r="DY50" s="12" t="str">
        <f>IFERROR(VLOOKUP(MID(DY$23,5,4)&amp;$A50,Lista_Ubigeo!$J:$K,2,0)," ")</f>
        <v>PUNTA NEGRA</v>
      </c>
      <c r="DZ50" s="12" t="str">
        <f>IFERROR(VLOOKUP(MID(DZ$23,5,4)&amp;$A50,Lista_Ubigeo!$J:$K,2,0)," ")</f>
        <v xml:space="preserve"> </v>
      </c>
      <c r="EA50" s="12" t="str">
        <f>IFERROR(VLOOKUP(MID(EA$23,5,4)&amp;$A50,Lista_Ubigeo!$J:$K,2,0)," ")</f>
        <v xml:space="preserve"> </v>
      </c>
      <c r="EB50" s="12" t="str">
        <f>IFERROR(VLOOKUP(MID(EB$23,5,4)&amp;$A50,Lista_Ubigeo!$J:$K,2,0)," ")</f>
        <v xml:space="preserve"> </v>
      </c>
      <c r="EC50" s="12" t="str">
        <f>IFERROR(VLOOKUP(MID(EC$23,5,4)&amp;$A50,Lista_Ubigeo!$J:$K,2,0)," ")</f>
        <v xml:space="preserve"> </v>
      </c>
      <c r="ED50" s="12" t="str">
        <f>IFERROR(VLOOKUP(MID(ED$23,5,4)&amp;$A50,Lista_Ubigeo!$J:$K,2,0)," ")</f>
        <v xml:space="preserve"> </v>
      </c>
      <c r="EE50" s="12" t="str">
        <f>IFERROR(VLOOKUP(MID(EE$23,5,4)&amp;$A50,Lista_Ubigeo!$J:$K,2,0)," ")</f>
        <v>SANTA CRUZ DE COCACHACRA</v>
      </c>
      <c r="EF50" s="12" t="str">
        <f>IFERROR(VLOOKUP(MID(EF$23,5,4)&amp;$A50,Lista_Ubigeo!$J:$K,2,0)," ")</f>
        <v xml:space="preserve"> </v>
      </c>
      <c r="EG50" s="12" t="str">
        <f>IFERROR(VLOOKUP(MID(EG$23,5,4)&amp;$A50,Lista_Ubigeo!$J:$K,2,0)," ")</f>
        <v xml:space="preserve"> </v>
      </c>
      <c r="EH50" s="12" t="str">
        <f>IFERROR(VLOOKUP(MID(EH$23,5,4)&amp;$A50,Lista_Ubigeo!$J:$K,2,0)," ")</f>
        <v>SAN PEDRO DE PILAS</v>
      </c>
      <c r="EI50" s="12" t="str">
        <f>IFERROR(VLOOKUP(MID(EI$23,5,4)&amp;$A50,Lista_Ubigeo!$J:$K,2,0)," ")</f>
        <v xml:space="preserve"> </v>
      </c>
      <c r="EJ50" s="12" t="str">
        <f>IFERROR(VLOOKUP(MID(EJ$23,5,4)&amp;$A55,Lista_Ubigeo!$J:$K,2,0)," ")</f>
        <v xml:space="preserve"> </v>
      </c>
      <c r="EK50" s="12" t="str">
        <f>IFERROR(VLOOKUP(MID(EK$23,5,4)&amp;$A50,Lista_Ubigeo!$J:$K,2,0)," ")</f>
        <v xml:space="preserve"> </v>
      </c>
      <c r="EL50" s="12" t="str">
        <f>IFERROR(VLOOKUP(MID(EL$23,5,4)&amp;$A50,Lista_Ubigeo!$J:$K,2,0)," ")</f>
        <v xml:space="preserve"> </v>
      </c>
      <c r="EM50" s="12" t="str">
        <f>IFERROR(VLOOKUP(MID(EM$23,5,4)&amp;$A50,Lista_Ubigeo!$J:$K,2,0)," ")</f>
        <v xml:space="preserve"> </v>
      </c>
      <c r="EN50" s="12" t="str">
        <f>IFERROR(VLOOKUP(MID(EN$23,5,4)&amp;$A50,Lista_Ubigeo!$J:$K,2,0)," ")</f>
        <v xml:space="preserve"> </v>
      </c>
      <c r="EO50" s="12" t="str">
        <f>IFERROR(VLOOKUP(MID(EO$23,5,4)&amp;$A50,Lista_Ubigeo!$J:$K,2,0)," ")</f>
        <v xml:space="preserve"> </v>
      </c>
      <c r="EP50" s="12" t="str">
        <f>IFERROR(VLOOKUP(MID(EP$23,5,4)&amp;$A50,Lista_Ubigeo!$J:$K,2,0)," ")</f>
        <v xml:space="preserve"> </v>
      </c>
      <c r="EQ50" s="12" t="str">
        <f>IFERROR(VLOOKUP(MID(EQ$23,5,4)&amp;$A50,Lista_Ubigeo!$J:$K,2,0)," ")</f>
        <v xml:space="preserve"> </v>
      </c>
      <c r="ER50" s="12" t="str">
        <f>IFERROR(VLOOKUP(MID(ER$23,5,4)&amp;$A50,Lista_Ubigeo!$J:$K,2,0)," ")</f>
        <v xml:space="preserve"> </v>
      </c>
      <c r="ES50" s="12" t="str">
        <f>IFERROR(VLOOKUP(MID(ES$23,5,4)&amp;$A50,Lista_Ubigeo!$J:$K,2,0)," ")</f>
        <v xml:space="preserve"> </v>
      </c>
      <c r="ET50" s="12" t="str">
        <f>IFERROR(VLOOKUP(MID(ET$23,5,4)&amp;$A50,Lista_Ubigeo!$J:$K,2,0)," ")</f>
        <v xml:space="preserve"> </v>
      </c>
      <c r="EU50" s="12" t="str">
        <f>IFERROR(VLOOKUP(MID(EU$23,5,4)&amp;$A50,Lista_Ubigeo!$J:$K,2,0)," ")</f>
        <v xml:space="preserve"> </v>
      </c>
      <c r="EV50" s="12" t="str">
        <f>IFERROR(VLOOKUP(MID(EV$23,5,4)&amp;$A50,Lista_Ubigeo!$J:$K,2,0)," ")</f>
        <v xml:space="preserve"> </v>
      </c>
      <c r="EW50" s="12" t="str">
        <f>IFERROR(VLOOKUP(MID(EW$23,5,4)&amp;$A50,Lista_Ubigeo!$J:$K,2,0)," ")</f>
        <v xml:space="preserve"> </v>
      </c>
      <c r="EX50" s="12" t="str">
        <f>IFERROR(VLOOKUP(MID(EX$23,5,4)&amp;$A50,Lista_Ubigeo!$J:$K,2,0)," ")</f>
        <v xml:space="preserve"> </v>
      </c>
      <c r="EY50" s="12" t="str">
        <f>IFERROR(VLOOKUP(MID(EY$23,5,4)&amp;$A50,Lista_Ubigeo!$J:$K,2,0)," ")</f>
        <v xml:space="preserve"> </v>
      </c>
      <c r="EZ50" s="12" t="str">
        <f>IFERROR(VLOOKUP(MID(EZ$23,5,4)&amp;$A53,Lista_Ubigeo!$J:$K,2,0)," ")</f>
        <v xml:space="preserve"> </v>
      </c>
      <c r="FA50" s="12" t="str">
        <f>IFERROR(VLOOKUP(MID(FA$23,5,4)&amp;$A50,Lista_Ubigeo!$J:$K,2,0)," ")</f>
        <v xml:space="preserve"> </v>
      </c>
      <c r="FB50" s="12" t="str">
        <f>IFERROR(VLOOKUP(MID(FB$23,5,4)&amp;$A50,Lista_Ubigeo!$J:$K,2,0)," ")</f>
        <v xml:space="preserve"> </v>
      </c>
      <c r="FC50" s="12" t="str">
        <f>IFERROR(VLOOKUP(MID(FC$23,5,4)&amp;$A50,Lista_Ubigeo!$J:$K,2,0)," ")</f>
        <v xml:space="preserve"> </v>
      </c>
      <c r="FD50" s="12" t="str">
        <f>IFERROR(VLOOKUP(MID(FD$23,5,4)&amp;$A50,Lista_Ubigeo!$J:$K,2,0)," ")</f>
        <v xml:space="preserve"> </v>
      </c>
      <c r="FE50" s="12" t="str">
        <f>IFERROR(VLOOKUP(MID(FE$23,5,4)&amp;$A50,Lista_Ubigeo!$J:$K,2,0)," ")</f>
        <v xml:space="preserve"> </v>
      </c>
      <c r="FF50" s="12" t="str">
        <f>IFERROR(VLOOKUP(MID(FF$23,5,4)&amp;$A50,Lista_Ubigeo!$J:$K,2,0)," ")</f>
        <v xml:space="preserve"> </v>
      </c>
      <c r="FG50" s="12" t="str">
        <f>IFERROR(VLOOKUP(MID(FG$23,5,4)&amp;$A50,Lista_Ubigeo!$J:$K,2,0)," ")</f>
        <v xml:space="preserve"> </v>
      </c>
      <c r="FH50" s="12" t="str">
        <f>IFERROR(VLOOKUP(MID(FH$23,5,4)&amp;$A50,Lista_Ubigeo!$J:$K,2,0)," ")</f>
        <v xml:space="preserve"> </v>
      </c>
      <c r="FI50" s="12" t="str">
        <f>IFERROR(VLOOKUP(MID(FI$23,5,4)&amp;$A50,Lista_Ubigeo!$J:$K,2,0)," ")</f>
        <v xml:space="preserve"> </v>
      </c>
      <c r="FJ50" s="12" t="str">
        <f>IFERROR(VLOOKUP(MID(FJ$23,5,4)&amp;$A50,Lista_Ubigeo!$J:$K,2,0)," ")</f>
        <v xml:space="preserve"> </v>
      </c>
      <c r="FK50" s="12" t="str">
        <f>IFERROR(VLOOKUP(MID(FK$23,5,4)&amp;$A50,Lista_Ubigeo!$J:$K,2,0)," ")</f>
        <v xml:space="preserve"> </v>
      </c>
      <c r="FL50" s="12" t="str">
        <f>IFERROR(VLOOKUP(MID(FL$23,5,4)&amp;$A50,Lista_Ubigeo!$J:$K,2,0)," ")</f>
        <v xml:space="preserve"> </v>
      </c>
      <c r="FM50" s="12" t="str">
        <f>IFERROR(VLOOKUP(MID(FM$23,5,4)&amp;$A50,Lista_Ubigeo!$J:$K,2,0)," ")</f>
        <v xml:space="preserve"> </v>
      </c>
      <c r="FN50" s="12" t="str">
        <f>IFERROR(VLOOKUP(MID(FN$23,5,4)&amp;$A50,Lista_Ubigeo!$J:$K,2,0)," ")</f>
        <v xml:space="preserve"> </v>
      </c>
      <c r="FO50" s="12" t="str">
        <f>IFERROR(VLOOKUP(MID(FO$23,5,4)&amp;$A50,Lista_Ubigeo!$J:$K,2,0)," ")</f>
        <v xml:space="preserve"> </v>
      </c>
      <c r="FP50" s="12" t="str">
        <f>IFERROR(VLOOKUP(MID(FP$23,5,4)&amp;$A50,Lista_Ubigeo!$J:$K,2,0)," ")</f>
        <v xml:space="preserve"> </v>
      </c>
      <c r="FQ50" s="12" t="str">
        <f>IFERROR(VLOOKUP(MID(FQ$23,5,4)&amp;$A50,Lista_Ubigeo!$J:$K,2,0)," ")</f>
        <v xml:space="preserve"> </v>
      </c>
      <c r="FR50" s="12" t="str">
        <f>IFERROR(VLOOKUP(MID(FR$23,5,4)&amp;$A50,Lista_Ubigeo!$J:$K,2,0)," ")</f>
        <v xml:space="preserve"> </v>
      </c>
      <c r="FS50" s="12" t="str">
        <f>IFERROR(VLOOKUP(MID(FS$23,5,4)&amp;$A50,Lista_Ubigeo!$J:$K,2,0)," ")</f>
        <v xml:space="preserve"> </v>
      </c>
      <c r="FT50" s="12" t="str">
        <f>IFERROR(VLOOKUP(MID(FT$23,5,4)&amp;$A50,Lista_Ubigeo!$J:$K,2,0)," ")</f>
        <v xml:space="preserve"> </v>
      </c>
      <c r="FU50" s="12" t="str">
        <f>IFERROR(VLOOKUP(MID(FU$23,5,4)&amp;$A50,Lista_Ubigeo!$J:$K,2,0)," ")</f>
        <v xml:space="preserve"> </v>
      </c>
      <c r="FV50" s="12" t="str">
        <f>IFERROR(VLOOKUP(MID(FV$23,5,4)&amp;$A50,Lista_Ubigeo!$J:$K,2,0)," ")</f>
        <v xml:space="preserve"> </v>
      </c>
      <c r="FW50" s="12" t="str">
        <f>IFERROR(VLOOKUP(MID(FW$23,5,4)&amp;$A50,Lista_Ubigeo!$J:$K,2,0)," ")</f>
        <v xml:space="preserve"> </v>
      </c>
      <c r="FX50" s="12" t="str">
        <f>IFERROR(VLOOKUP(MID(FX$23,5,4)&amp;$A50,Lista_Ubigeo!$J:$K,2,0)," ")</f>
        <v xml:space="preserve"> </v>
      </c>
      <c r="FY50" s="12" t="str">
        <f>IFERROR(VLOOKUP(MID(FY$23,5,4)&amp;$A50,Lista_Ubigeo!$J:$K,2,0)," ")</f>
        <v xml:space="preserve"> </v>
      </c>
      <c r="FZ50" s="12" t="str">
        <f>IFERROR(VLOOKUP(MID(FZ$23,5,4)&amp;$A50,Lista_Ubigeo!$J:$K,2,0)," ")</f>
        <v xml:space="preserve"> </v>
      </c>
      <c r="GA50" s="12" t="str">
        <f>IFERROR(VLOOKUP(MID(GA$23,5,4)&amp;$A50,Lista_Ubigeo!$J:$K,2,0)," ")</f>
        <v xml:space="preserve"> </v>
      </c>
      <c r="GB50" s="12" t="str">
        <f>IFERROR(VLOOKUP(MID(GB$23,5,4)&amp;$A50,Lista_Ubigeo!$J:$K,2,0)," ")</f>
        <v xml:space="preserve"> </v>
      </c>
      <c r="GC50" s="12" t="str">
        <f>IFERROR(VLOOKUP(MID(GC$23,5,4)&amp;$A50,Lista_Ubigeo!$J:$K,2,0)," ")</f>
        <v xml:space="preserve"> </v>
      </c>
      <c r="GD50" s="12" t="str">
        <f>IFERROR(VLOOKUP(MID(GD$23,5,4)&amp;$A50,Lista_Ubigeo!$J:$K,2,0)," ")</f>
        <v xml:space="preserve"> </v>
      </c>
      <c r="GE50" s="12" t="str">
        <f>IFERROR(VLOOKUP(MID(GE$23,5,4)&amp;$A50,Lista_Ubigeo!$J:$K,2,0)," ")</f>
        <v xml:space="preserve"> </v>
      </c>
      <c r="GF50" s="12" t="str">
        <f>IFERROR(VLOOKUP(MID(GF$23,5,4)&amp;$A50,Lista_Ubigeo!$J:$K,2,0)," ")</f>
        <v xml:space="preserve"> </v>
      </c>
      <c r="GG50" s="12" t="str">
        <f>IFERROR(VLOOKUP(MID(GG$23,5,4)&amp;$A50,Lista_Ubigeo!$J:$K,2,0)," ")</f>
        <v xml:space="preserve"> </v>
      </c>
      <c r="GH50" s="12" t="str">
        <f>IFERROR(VLOOKUP(MID(GH$23,5,4)&amp;$A50,Lista_Ubigeo!$J:$K,2,0)," ")</f>
        <v xml:space="preserve"> </v>
      </c>
      <c r="GI50" s="12" t="str">
        <f>IFERROR(VLOOKUP(MID(GI$23,5,4)&amp;$A50,Lista_Ubigeo!$J:$K,2,0)," ")</f>
        <v xml:space="preserve"> </v>
      </c>
      <c r="GJ50" s="12" t="str">
        <f>IFERROR(VLOOKUP(MID(GJ$23,5,4)&amp;$A50,Lista_Ubigeo!$J:$K,2,0)," ")</f>
        <v xml:space="preserve"> </v>
      </c>
      <c r="GK50" s="12" t="str">
        <f>IFERROR(VLOOKUP(MID(GK$23,5,4)&amp;$A50,Lista_Ubigeo!$J:$K,2,0)," ")</f>
        <v xml:space="preserve"> </v>
      </c>
      <c r="GL50" s="12" t="str">
        <f>IFERROR(VLOOKUP(MID(GL$23,5,4)&amp;$A50,Lista_Ubigeo!$J:$K,2,0)," ")</f>
        <v xml:space="preserve"> </v>
      </c>
      <c r="GM50" s="12" t="str">
        <f>IFERROR(VLOOKUP(MID(GM$23,5,4)&amp;$A50,Lista_Ubigeo!$J:$K,2,0)," ")</f>
        <v xml:space="preserve"> </v>
      </c>
      <c r="GN50" s="12" t="str">
        <f>IFERROR(VLOOKUP(MID(GN$23,5,4)&amp;$A50,Lista_Ubigeo!$J:$K,2,0)," ")</f>
        <v xml:space="preserve"> </v>
      </c>
      <c r="GO50" s="12" t="str">
        <f>IFERROR(VLOOKUP(MID(GO$23,5,4)&amp;$A50,Lista_Ubigeo!$J:$K,2,0)," ")</f>
        <v xml:space="preserve"> </v>
      </c>
      <c r="GP50" s="12" t="str">
        <f>IFERROR(VLOOKUP(MID(GP$23,5,4)&amp;$A50,Lista_Ubigeo!$J:$K,2,0)," ")</f>
        <v xml:space="preserve"> </v>
      </c>
    </row>
    <row r="51" spans="1:198" x14ac:dyDescent="0.2">
      <c r="A51" s="11" t="s">
        <v>2727</v>
      </c>
      <c r="B51" s="12" t="str">
        <f>IFERROR(VLOOKUP(MID(B$23,5,4)&amp;$A51,Lista_Ubigeo!$J:$K,2,0)," ")</f>
        <v xml:space="preserve"> </v>
      </c>
      <c r="C51" s="12" t="str">
        <f>IFERROR(VLOOKUP(MID(C$23,5,4)&amp;$A51,Lista_Ubigeo!$J:$K,2,0)," ")</f>
        <v xml:space="preserve"> </v>
      </c>
      <c r="D51" s="12" t="str">
        <f>IFERROR(VLOOKUP(MID(D$23,5,4)&amp;$A51,Lista_Ubigeo!$J:$K,2,0)," ")</f>
        <v xml:space="preserve"> </v>
      </c>
      <c r="E51" s="12" t="str">
        <f>IFERROR(VLOOKUP(MID(E$23,5,4)&amp;$A51,Lista_Ubigeo!$J:$K,2,0)," ")</f>
        <v xml:space="preserve"> </v>
      </c>
      <c r="F51" s="12" t="str">
        <f>IFERROR(VLOOKUP(MID(F$23,5,4)&amp;$A51,Lista_Ubigeo!$J:$K,2,0)," ")</f>
        <v xml:space="preserve"> </v>
      </c>
      <c r="G51" s="12" t="str">
        <f>IFERROR(VLOOKUP(MID(G$23,5,4)&amp;$A51,Lista_Ubigeo!$J:$K,2,0)," ")</f>
        <v xml:space="preserve"> </v>
      </c>
      <c r="H51" s="12" t="str">
        <f>IFERROR(VLOOKUP(MID(H$23,5,4)&amp;$A51,Lista_Ubigeo!$J:$K,2,0)," ")</f>
        <v xml:space="preserve"> </v>
      </c>
      <c r="I51" s="12" t="str">
        <f>IFERROR(VLOOKUP(MID(I$23,5,4)&amp;$A51,Lista_Ubigeo!$J:$K,2,0)," ")</f>
        <v xml:space="preserve"> </v>
      </c>
      <c r="J51" s="12" t="str">
        <f>IFERROR(VLOOKUP(MID(J$23,5,4)&amp;$A51,Lista_Ubigeo!$J:$K,2,0)," ")</f>
        <v xml:space="preserve"> </v>
      </c>
      <c r="K51" s="12" t="str">
        <f>IFERROR(VLOOKUP(MID(K$23,5,4)&amp;$A51,Lista_Ubigeo!$J:$K,2,0)," ")</f>
        <v xml:space="preserve"> </v>
      </c>
      <c r="L51" s="12" t="str">
        <f>IFERROR(VLOOKUP(MID(L$23,5,4)&amp;$A51,Lista_Ubigeo!$J:$K,2,0)," ")</f>
        <v xml:space="preserve"> </v>
      </c>
      <c r="M51" s="12" t="str">
        <f>IFERROR(VLOOKUP(MID(M$23,5,4)&amp;$A51,Lista_Ubigeo!$J:$K,2,0)," ")</f>
        <v xml:space="preserve"> </v>
      </c>
      <c r="N51" s="12" t="str">
        <f>IFERROR(VLOOKUP(MID(N$23,5,4)&amp;$A51,Lista_Ubigeo!$J:$K,2,0)," ")</f>
        <v xml:space="preserve"> </v>
      </c>
      <c r="O51" s="12" t="str">
        <f>IFERROR(VLOOKUP(MID(O$23,5,4)&amp;$A51,Lista_Ubigeo!$J:$K,2,0)," ")</f>
        <v xml:space="preserve"> </v>
      </c>
      <c r="P51" s="12" t="str">
        <f>IFERROR(VLOOKUP(MID(P$23,5,4)&amp;$A51,Lista_Ubigeo!$J:$K,2,0)," ")</f>
        <v xml:space="preserve"> </v>
      </c>
      <c r="Q51" s="12" t="str">
        <f>IFERROR(VLOOKUP(MID(Q$23,5,4)&amp;$A51,Lista_Ubigeo!$J:$K,2,0)," ")</f>
        <v xml:space="preserve"> </v>
      </c>
      <c r="R51" s="12" t="str">
        <f>IFERROR(VLOOKUP(MID(R$23,5,4)&amp;$A51,Lista_Ubigeo!$J:$K,2,0)," ")</f>
        <v xml:space="preserve"> </v>
      </c>
      <c r="S51" s="12" t="str">
        <f>IFERROR(VLOOKUP(MID(S$23,5,4)&amp;$A51,Lista_Ubigeo!$J:$K,2,0)," ")</f>
        <v xml:space="preserve"> </v>
      </c>
      <c r="T51" s="12" t="str">
        <f>IFERROR(VLOOKUP(MID(T$23,5,4)&amp;$A51,Lista_Ubigeo!$J:$K,2,0)," ")</f>
        <v xml:space="preserve"> </v>
      </c>
      <c r="U51" s="12" t="str">
        <f>IFERROR(VLOOKUP(MID(U$23,5,4)&amp;$A51,Lista_Ubigeo!$J:$K,2,0)," ")</f>
        <v xml:space="preserve"> </v>
      </c>
      <c r="V51" s="12" t="str">
        <f>IFERROR(VLOOKUP(MID(V$23,5,4)&amp;$A51,Lista_Ubigeo!$J:$K,2,0)," ")</f>
        <v xml:space="preserve"> </v>
      </c>
      <c r="W51" s="12" t="str">
        <f>IFERROR(VLOOKUP(MID(W$23,5,4)&amp;$A51,Lista_Ubigeo!$J:$K,2,0)," ")</f>
        <v xml:space="preserve"> </v>
      </c>
      <c r="X51" s="12" t="str">
        <f>IFERROR(VLOOKUP(MID(X$23,5,4)&amp;$A51,Lista_Ubigeo!$J:$K,2,0)," ")</f>
        <v xml:space="preserve"> </v>
      </c>
      <c r="Y51" s="12" t="str">
        <f>IFERROR(VLOOKUP(MID(Y$23,5,4)&amp;$A51,Lista_Ubigeo!$J:$K,2,0)," ")</f>
        <v xml:space="preserve"> </v>
      </c>
      <c r="Z51" s="12" t="str">
        <f>IFERROR(VLOOKUP(MID(Z$23,5,4)&amp;$A51,Lista_Ubigeo!$J:$K,2,0)," ")</f>
        <v xml:space="preserve"> </v>
      </c>
      <c r="AA51" s="12" t="str">
        <f>IFERROR(VLOOKUP(MID(AA$23,5,4)&amp;$A51,Lista_Ubigeo!$J:$K,2,0)," ")</f>
        <v xml:space="preserve"> </v>
      </c>
      <c r="AB51" s="12" t="str">
        <f>IFERROR(VLOOKUP(MID(AB$23,5,4)&amp;$A51,Lista_Ubigeo!$J:$K,2,0)," ")</f>
        <v xml:space="preserve"> </v>
      </c>
      <c r="AC51" s="12" t="str">
        <f>IFERROR(VLOOKUP(MID(AC$23,5,4)&amp;$A51,Lista_Ubigeo!$J:$K,2,0)," ")</f>
        <v xml:space="preserve"> </v>
      </c>
      <c r="AD51" s="12" t="str">
        <f>IFERROR(VLOOKUP(MID(AD$23,5,4)&amp;$A51,Lista_Ubigeo!$J:$K,2,0)," ")</f>
        <v xml:space="preserve"> </v>
      </c>
      <c r="AE51" s="12" t="str">
        <f>IFERROR(VLOOKUP(MID(AE$23,5,4)&amp;$A51,Lista_Ubigeo!$J:$K,2,0)," ")</f>
        <v xml:space="preserve"> </v>
      </c>
      <c r="AF51" s="12" t="str">
        <f>IFERROR(VLOOKUP(MID(AF$23,5,4)&amp;$A51,Lista_Ubigeo!$J:$K,2,0)," ")</f>
        <v xml:space="preserve"> </v>
      </c>
      <c r="AG51" s="12" t="str">
        <f>IFERROR(VLOOKUP(MID(AG$23,5,4)&amp;$A51,Lista_Ubigeo!$J:$K,2,0)," ")</f>
        <v xml:space="preserve"> </v>
      </c>
      <c r="AH51" s="12" t="str">
        <f>IFERROR(VLOOKUP(MID(AH$23,5,4)&amp;$A51,Lista_Ubigeo!$J:$K,2,0)," ")</f>
        <v xml:space="preserve"> </v>
      </c>
      <c r="AI51" s="12" t="str">
        <f>IFERROR(VLOOKUP(MID(AI$23,5,4)&amp;$A51,Lista_Ubigeo!$J:$K,2,0)," ")</f>
        <v xml:space="preserve"> </v>
      </c>
      <c r="AJ51" s="12" t="str">
        <f>IFERROR(VLOOKUP(MID(AJ$23,5,4)&amp;$A51,Lista_Ubigeo!$J:$K,2,0)," ")</f>
        <v>YURA</v>
      </c>
      <c r="AK51" s="12" t="str">
        <f>IFERROR(VLOOKUP(MID(AK$23,5,4)&amp;$A51,Lista_Ubigeo!$J:$K,2,0)," ")</f>
        <v xml:space="preserve"> </v>
      </c>
      <c r="AL51" s="12" t="str">
        <f>IFERROR(VLOOKUP(MID(AL$23,5,4)&amp;$A51,Lista_Ubigeo!$J:$K,2,0)," ")</f>
        <v xml:space="preserve"> </v>
      </c>
      <c r="AM51" s="12" t="str">
        <f>IFERROR(VLOOKUP(MID(AM$23,5,4)&amp;$A51,Lista_Ubigeo!$J:$K,2,0)," ")</f>
        <v xml:space="preserve"> </v>
      </c>
      <c r="AN51" s="12" t="str">
        <f>IFERROR(VLOOKUP(MID(AN$23,5,4)&amp;$A51,Lista_Ubigeo!$J:$K,2,0)," ")</f>
        <v xml:space="preserve"> </v>
      </c>
      <c r="AO51" s="12" t="str">
        <f>IFERROR(VLOOKUP(MID(AO$23,5,4)&amp;$A51,Lista_Ubigeo!$J:$K,2,0)," ")</f>
        <v xml:space="preserve"> </v>
      </c>
      <c r="AP51" s="12" t="str">
        <f>IFERROR(VLOOKUP(MID(AP$23,5,4)&amp;$A51,Lista_Ubigeo!$J:$K,2,0)," ")</f>
        <v xml:space="preserve"> </v>
      </c>
      <c r="AQ51" s="12" t="str">
        <f>IFERROR(VLOOKUP(MID(AQ$23,4,4)&amp;$A51,Lista_Ubigeo!$J:$K,2,0)," ")</f>
        <v xml:space="preserve"> </v>
      </c>
      <c r="AR51" s="12" t="str">
        <f>IFERROR(VLOOKUP(MID(AR$23,5,4)&amp;$A51,Lista_Ubigeo!$J:$K,2,0)," ")</f>
        <v xml:space="preserve"> </v>
      </c>
      <c r="AS51" s="12" t="str">
        <f>IFERROR(VLOOKUP(MID(AS$23,5,4)&amp;$A51,Lista_Ubigeo!$J:$K,2,0)," ")</f>
        <v xml:space="preserve"> </v>
      </c>
      <c r="AT51" s="12" t="str">
        <f>IFERROR(VLOOKUP(MID(AT$23,5,4)&amp;$A51,Lista_Ubigeo!$J:$K,2,0)," ")</f>
        <v xml:space="preserve"> </v>
      </c>
      <c r="AU51" s="12" t="str">
        <f>IFERROR(VLOOKUP(MID(AU$23,5,4)&amp;$A51,Lista_Ubigeo!$J:$K,2,0)," ")</f>
        <v xml:space="preserve"> </v>
      </c>
      <c r="AV51" s="12" t="str">
        <f>IFERROR(VLOOKUP(MID(AV$23,5,4)&amp;$A51,Lista_Ubigeo!$J:$K,2,0)," ")</f>
        <v xml:space="preserve"> </v>
      </c>
      <c r="AW51" s="12" t="str">
        <f>IFERROR(VLOOKUP(MID(AW$23,5,4)&amp;$A51,Lista_Ubigeo!$J:$K,2,0)," ")</f>
        <v xml:space="preserve"> </v>
      </c>
      <c r="AX51" s="12" t="str">
        <f>IFERROR(VLOOKUP(MID(AX$23,5,4)&amp;$A51,Lista_Ubigeo!$J:$K,2,0)," ")</f>
        <v xml:space="preserve"> </v>
      </c>
      <c r="AY51" s="12" t="str">
        <f>IFERROR(VLOOKUP(MID(AY$23,5,4)&amp;$A51,Lista_Ubigeo!$J:$K,2,0)," ")</f>
        <v xml:space="preserve"> </v>
      </c>
      <c r="AZ51" s="12" t="str">
        <f>IFERROR(VLOOKUP(MID(AZ$23,5,4)&amp;$A51,Lista_Ubigeo!$J:$K,2,0)," ")</f>
        <v xml:space="preserve"> </v>
      </c>
      <c r="BA51" s="12" t="str">
        <f>IFERROR(VLOOKUP(MID(BA$23,5,4)&amp;$A51,Lista_Ubigeo!$J:$K,2,0)," ")</f>
        <v xml:space="preserve"> </v>
      </c>
      <c r="BB51" s="12" t="str">
        <f>IFERROR(VLOOKUP(MID(BB$23,5,4)&amp;$A51,Lista_Ubigeo!$J:$K,2,0)," ")</f>
        <v xml:space="preserve"> </v>
      </c>
      <c r="BC51" s="12" t="str">
        <f>IFERROR(VLOOKUP(MID(BC$23,5,4)&amp;$A51,Lista_Ubigeo!$J:$K,2,0)," ")</f>
        <v xml:space="preserve"> </v>
      </c>
      <c r="BD51" s="12" t="str">
        <f>IFERROR(VLOOKUP(MID(BD$23,5,4)&amp;$A51,Lista_Ubigeo!$J:$K,2,0)," ")</f>
        <v xml:space="preserve"> </v>
      </c>
      <c r="BE51" s="12" t="str">
        <f>IFERROR(VLOOKUP(MID(BE$23,5,4)&amp;$A51,Lista_Ubigeo!$J:$K,2,0)," ")</f>
        <v xml:space="preserve"> </v>
      </c>
      <c r="BF51" s="12" t="str">
        <f>IFERROR(VLOOKUP(MID(BF$23,5,4)&amp;$A51,Lista_Ubigeo!$J:$K,2,0)," ")</f>
        <v xml:space="preserve"> </v>
      </c>
      <c r="BG51" s="12" t="str">
        <f>IFERROR(VLOOKUP(MID(BG$23,5,4)&amp;$A51,Lista_Ubigeo!$J:$K,2,0)," ")</f>
        <v xml:space="preserve"> </v>
      </c>
      <c r="BH51" s="12" t="str">
        <f>IFERROR(VLOOKUP(MID(BH$23,5,4)&amp;$A51,Lista_Ubigeo!$J:$K,2,0)," ")</f>
        <v xml:space="preserve"> </v>
      </c>
      <c r="BI51" s="12" t="str">
        <f>IFERROR(VLOOKUP(MID(BI$23,5,4)&amp;$A51,Lista_Ubigeo!$J:$K,2,0)," ")</f>
        <v xml:space="preserve"> </v>
      </c>
      <c r="BJ51" s="12" t="str">
        <f>IFERROR(VLOOKUP(MID(BJ$23,5,4)&amp;$A51,Lista_Ubigeo!$J:$K,2,0)," ")</f>
        <v xml:space="preserve"> </v>
      </c>
      <c r="BK51" s="12" t="str">
        <f>IFERROR(VLOOKUP(MID(BK$23,5,4)&amp;$A51,Lista_Ubigeo!$J:$K,2,0)," ")</f>
        <v xml:space="preserve"> </v>
      </c>
      <c r="BL51" s="12" t="str">
        <f>IFERROR(VLOOKUP(MID(BL$23,5,4)&amp;$A51,Lista_Ubigeo!$J:$K,2,0)," ")</f>
        <v xml:space="preserve"> </v>
      </c>
      <c r="BM51" s="12" t="str">
        <f>IFERROR(VLOOKUP(MID(BM$23,5,4)&amp;$A51,Lista_Ubigeo!$J:$K,2,0)," ")</f>
        <v xml:space="preserve"> </v>
      </c>
      <c r="BN51" s="12" t="str">
        <f>IFERROR(VLOOKUP(MID(BN$23,5,4)&amp;$A51,Lista_Ubigeo!$J:$K,2,0)," ")</f>
        <v xml:space="preserve"> </v>
      </c>
      <c r="BO51" s="12" t="str">
        <f>IFERROR(VLOOKUP(MID(BO$23,5,4)&amp;$A51,Lista_Ubigeo!$J:$K,2,0)," ")</f>
        <v xml:space="preserve"> </v>
      </c>
      <c r="BP51" s="12" t="str">
        <f>IFERROR(VLOOKUP(MID(BP$23,5,4)&amp;$A51,Lista_Ubigeo!$J:$K,2,0)," ")</f>
        <v xml:space="preserve"> </v>
      </c>
      <c r="BQ51" s="12" t="str">
        <f>IFERROR(VLOOKUP(MID(BQ$23,5,4)&amp;$A51,Lista_Ubigeo!$J:$K,2,0)," ")</f>
        <v xml:space="preserve"> </v>
      </c>
      <c r="BR51" s="12" t="str">
        <f>IFERROR(VLOOKUP(MID(BR$23,5,4)&amp;$A51,Lista_Ubigeo!$J:$K,2,0)," ")</f>
        <v xml:space="preserve"> </v>
      </c>
      <c r="BS51" s="12" t="str">
        <f>IFERROR(VLOOKUP(MID(BS$23,5,4)&amp;$A51,Lista_Ubigeo!$J:$K,2,0)," ")</f>
        <v xml:space="preserve"> </v>
      </c>
      <c r="BT51" s="12" t="str">
        <f>IFERROR(VLOOKUP(MID(BT$23,5,4)&amp;$A51,Lista_Ubigeo!$J:$K,2,0)," ")</f>
        <v xml:space="preserve"> </v>
      </c>
      <c r="BU51" s="12" t="str">
        <f>IFERROR(VLOOKUP(MID(BU$23,5,4)&amp;$A51,Lista_Ubigeo!$J:$K,2,0)," ")</f>
        <v xml:space="preserve"> </v>
      </c>
      <c r="BV51" s="12" t="str">
        <f>IFERROR(VLOOKUP(MID(BV$23,5,4)&amp;$A51,Lista_Ubigeo!$J:$K,2,0)," ")</f>
        <v xml:space="preserve"> </v>
      </c>
      <c r="BW51" s="12" t="str">
        <f>IFERROR(VLOOKUP(MID(BW$23,5,4)&amp;$A51,Lista_Ubigeo!$J:$K,2,0)," ")</f>
        <v xml:space="preserve"> </v>
      </c>
      <c r="BX51" s="12" t="str">
        <f>IFERROR(VLOOKUP(MID(BX$23,5,4)&amp;$A51,Lista_Ubigeo!$J:$K,2,0)," ")</f>
        <v xml:space="preserve"> </v>
      </c>
      <c r="BY51" s="12" t="str">
        <f>IFERROR(VLOOKUP(MID(BY$23,4,4)&amp;$A51,Lista_Ubigeo!$J:$K,2,0)," ")</f>
        <v xml:space="preserve"> </v>
      </c>
      <c r="BZ51" s="12" t="str">
        <f>IFERROR(VLOOKUP(MID(BZ$23,5,4)&amp;$A51,Lista_Ubigeo!$J:$K,2,0)," ")</f>
        <v xml:space="preserve"> </v>
      </c>
      <c r="CA51" s="12" t="str">
        <f>IFERROR(VLOOKUP(MID(CA$23,5,4)&amp;$A51,Lista_Ubigeo!$J:$K,2,0)," ")</f>
        <v xml:space="preserve"> </v>
      </c>
      <c r="CB51" s="12" t="str">
        <f>IFERROR(VLOOKUP(MID(CB$23,5,4)&amp;$A51,Lista_Ubigeo!$J:$K,2,0)," ")</f>
        <v xml:space="preserve"> </v>
      </c>
      <c r="CC51" s="12" t="str">
        <f>IFERROR(VLOOKUP(MID(CC$23,5,4)&amp;$A51,Lista_Ubigeo!$J:$K,2,0)," ")</f>
        <v xml:space="preserve"> </v>
      </c>
      <c r="CD51" s="12" t="str">
        <f>IFERROR(VLOOKUP(MID(CD$23,5,4)&amp;$A51,Lista_Ubigeo!$J:$K,2,0)," ")</f>
        <v xml:space="preserve"> </v>
      </c>
      <c r="CE51" s="12" t="str">
        <f>IFERROR(VLOOKUP(MID(CE$23,5,4)&amp;$A51,Lista_Ubigeo!$J:$K,2,0)," ")</f>
        <v xml:space="preserve"> </v>
      </c>
      <c r="CF51" s="12" t="str">
        <f>IFERROR(VLOOKUP(MID(CF$23,5,4)&amp;$A51,Lista_Ubigeo!$J:$K,2,0)," ")</f>
        <v xml:space="preserve"> </v>
      </c>
      <c r="CG51" s="12" t="str">
        <f>IFERROR(VLOOKUP(MID(CG$23,5,4)&amp;$A51,Lista_Ubigeo!$J:$K,2,0)," ")</f>
        <v xml:space="preserve"> </v>
      </c>
      <c r="CH51" s="12" t="str">
        <f>IFERROR(VLOOKUP(MID(CH$23,5,4)&amp;$A51,Lista_Ubigeo!$J:$K,2,0)," ")</f>
        <v xml:space="preserve"> </v>
      </c>
      <c r="CI51" s="12" t="str">
        <f>IFERROR(VLOOKUP(MID(CI$23,5,4)&amp;$A51,Lista_Ubigeo!$J:$K,2,0)," ")</f>
        <v xml:space="preserve"> </v>
      </c>
      <c r="CJ51" s="12" t="str">
        <f>IFERROR(VLOOKUP(MID(CJ$23,5,4)&amp;$A51,Lista_Ubigeo!$J:$K,2,0)," ")</f>
        <v xml:space="preserve"> </v>
      </c>
      <c r="CK51" s="12" t="str">
        <f>IFERROR(VLOOKUP(MID(CK$23,5,4)&amp;$A51,Lista_Ubigeo!$J:$K,2,0)," ")</f>
        <v xml:space="preserve"> </v>
      </c>
      <c r="CL51" s="12" t="str">
        <f>IFERROR(VLOOKUP(MID(CL$23,5,4)&amp;$A51,Lista_Ubigeo!$J:$K,2,0)," ")</f>
        <v xml:space="preserve"> </v>
      </c>
      <c r="CM51" s="12" t="str">
        <f>IFERROR(VLOOKUP(MID(CM$23,5,4)&amp;$A62,Lista_Ubigeo!$J:$K,2,0)," ")</f>
        <v xml:space="preserve"> </v>
      </c>
      <c r="CN51" s="12" t="str">
        <f>IFERROR(VLOOKUP(MID(CN$23,5,4)&amp;$A51,Lista_Ubigeo!$J:$K,2,0)," ")</f>
        <v xml:space="preserve"> </v>
      </c>
      <c r="CO51" s="12" t="str">
        <f>IFERROR(VLOOKUP(MID(CO$23,5,4)&amp;$A51,Lista_Ubigeo!$J:$K,2,0)," ")</f>
        <v xml:space="preserve"> </v>
      </c>
      <c r="CP51" s="12" t="str">
        <f>IFERROR(VLOOKUP(MID(CP$23,5,4)&amp;$A51,Lista_Ubigeo!$J:$K,2,0)," ")</f>
        <v xml:space="preserve"> </v>
      </c>
      <c r="CQ51" s="12" t="str">
        <f>IFERROR(VLOOKUP(MID(CQ$23,5,4)&amp;$A51,Lista_Ubigeo!$J:$K,2,0)," ")</f>
        <v xml:space="preserve"> </v>
      </c>
      <c r="CR51" s="12" t="str">
        <f>IFERROR(VLOOKUP(MID(CR$23,5,4)&amp;$A51,Lista_Ubigeo!$J:$K,2,0)," ")</f>
        <v xml:space="preserve"> </v>
      </c>
      <c r="CS51" s="12" t="str">
        <f>IFERROR(VLOOKUP(MID(CS$23,5,4)&amp;$A51,Lista_Ubigeo!$J:$K,2,0)," ")</f>
        <v xml:space="preserve"> </v>
      </c>
      <c r="CT51" s="12" t="str">
        <f>IFERROR(VLOOKUP(MID(CT$23,5,4)&amp;$A51,Lista_Ubigeo!$J:$K,2,0)," ")</f>
        <v xml:space="preserve"> </v>
      </c>
      <c r="CU51" s="12" t="str">
        <f>IFERROR(VLOOKUP(MID(CU$23,5,4)&amp;$A51,Lista_Ubigeo!$J:$K,2,0)," ")</f>
        <v xml:space="preserve"> </v>
      </c>
      <c r="CV51" s="12" t="str">
        <f>IFERROR(VLOOKUP(MID(CV$23,5,4)&amp;$A51,Lista_Ubigeo!$J:$K,2,0)," ")</f>
        <v xml:space="preserve"> </v>
      </c>
      <c r="CW51" s="12" t="str">
        <f>IFERROR(VLOOKUP(MID(CW$23,5,4)&amp;$A51,Lista_Ubigeo!$J:$K,2,0)," ")</f>
        <v xml:space="preserve"> </v>
      </c>
      <c r="CX51" s="12" t="str">
        <f>IFERROR(VLOOKUP(MID(CX$23,5,4)&amp;$A51,Lista_Ubigeo!$J:$K,2,0)," ")</f>
        <v xml:space="preserve"> </v>
      </c>
      <c r="CY51" s="12" t="str">
        <f>IFERROR(VLOOKUP(MID(CY$23,5,4)&amp;$A51,Lista_Ubigeo!$J:$K,2,0)," ")</f>
        <v xml:space="preserve"> </v>
      </c>
      <c r="CZ51" s="12" t="str">
        <f>IFERROR(VLOOKUP(MID(CZ$23,5,4)&amp;$A51,Lista_Ubigeo!$J:$K,2,0)," ")</f>
        <v xml:space="preserve"> </v>
      </c>
      <c r="DA51" s="12" t="str">
        <f>IFERROR(VLOOKUP(MID(DA$23,5,4)&amp;$A51,Lista_Ubigeo!$J:$K,2,0)," ")</f>
        <v>QUILCAS</v>
      </c>
      <c r="DB51" s="12" t="str">
        <f>IFERROR(VLOOKUP(MID(DB$23,5,4)&amp;$A51,Lista_Ubigeo!$J:$K,2,0)," ")</f>
        <v xml:space="preserve"> </v>
      </c>
      <c r="DC51" s="12" t="str">
        <f>IFERROR(VLOOKUP(MID(DC$23,5,4)&amp;$A51,Lista_Ubigeo!$J:$K,2,0)," ")</f>
        <v xml:space="preserve"> </v>
      </c>
      <c r="DD51" s="12" t="str">
        <f>IFERROR(VLOOKUP(MID(DD$23,5,4)&amp;$A51,Lista_Ubigeo!$J:$K,2,0)," ")</f>
        <v>SAN LORENZO</v>
      </c>
      <c r="DE51" s="12" t="str">
        <f>IFERROR(VLOOKUP(MID(DE$23,5,4)&amp;$A51,Lista_Ubigeo!$J:$K,2,0)," ")</f>
        <v xml:space="preserve"> </v>
      </c>
      <c r="DF51" s="12" t="str">
        <f>IFERROR(VLOOKUP(MID(DF$23,5,4)&amp;$A51,Lista_Ubigeo!$J:$K,2,0)," ")</f>
        <v xml:space="preserve"> </v>
      </c>
      <c r="DG51" s="12" t="str">
        <f>IFERROR(VLOOKUP(MID(DG$23,5,4)&amp;$A51,Lista_Ubigeo!$J:$K,2,0)," ")</f>
        <v xml:space="preserve"> </v>
      </c>
      <c r="DH51" s="12" t="str">
        <f>IFERROR(VLOOKUP(MID(DH$23,5,4)&amp;$A51,Lista_Ubigeo!$J:$K,2,0)," ")</f>
        <v xml:space="preserve"> </v>
      </c>
      <c r="DI51" s="12" t="str">
        <f>IFERROR(VLOOKUP(MID(DI$23,5,4)&amp;$A51,Lista_Ubigeo!$J:$K,2,0)," ")</f>
        <v xml:space="preserve"> </v>
      </c>
      <c r="DJ51" s="12" t="str">
        <f>IFERROR(VLOOKUP(MID(DJ$23,5,4)&amp;$A51,Lista_Ubigeo!$J:$K,2,0)," ")</f>
        <v xml:space="preserve"> </v>
      </c>
      <c r="DK51" s="12" t="str">
        <f>IFERROR(VLOOKUP(MID(DK$23,5,4)&amp;$A51,Lista_Ubigeo!$J:$K,2,0)," ")</f>
        <v xml:space="preserve"> </v>
      </c>
      <c r="DL51" s="12" t="str">
        <f>IFERROR(VLOOKUP(MID(DL$23,5,4)&amp;$A51,Lista_Ubigeo!$J:$K,2,0)," ")</f>
        <v xml:space="preserve"> </v>
      </c>
      <c r="DM51" s="12" t="str">
        <f>IFERROR(VLOOKUP(MID(DM$23,5,4)&amp;$A51,Lista_Ubigeo!$J:$K,2,0)," ")</f>
        <v xml:space="preserve"> </v>
      </c>
      <c r="DN51" s="12" t="str">
        <f>IFERROR(VLOOKUP(MID(DN$23,5,4)&amp;$A51,Lista_Ubigeo!$J:$K,2,0)," ")</f>
        <v xml:space="preserve"> </v>
      </c>
      <c r="DO51" s="12" t="str">
        <f>IFERROR(VLOOKUP(MID(DO$23,5,4)&amp;$A52,Lista_Ubigeo!$J:$K,2,0)," ")</f>
        <v xml:space="preserve"> </v>
      </c>
      <c r="DP51" s="12" t="str">
        <f>IFERROR(VLOOKUP(MID(DP$23,5,4)&amp;$A51,Lista_Ubigeo!$J:$K,2,0)," ")</f>
        <v xml:space="preserve"> </v>
      </c>
      <c r="DQ51" s="12" t="str">
        <f>IFERROR(VLOOKUP(MID(DQ$23,5,4)&amp;$A51,Lista_Ubigeo!$J:$K,2,0)," ")</f>
        <v xml:space="preserve"> </v>
      </c>
      <c r="DR51" s="12" t="str">
        <f>IFERROR(VLOOKUP(MID(DR$23,5,4)&amp;$A51,Lista_Ubigeo!$J:$K,2,0)," ")</f>
        <v xml:space="preserve"> </v>
      </c>
      <c r="DS51" s="12" t="str">
        <f>IFERROR(VLOOKUP(MID(DS$23,5,4)&amp;$A51,Lista_Ubigeo!$J:$K,2,0)," ")</f>
        <v xml:space="preserve"> </v>
      </c>
      <c r="DV51" s="12" t="str">
        <f>IFERROR(VLOOKUP(MID(DV$23,5,4)&amp;$A51,Lista_Ubigeo!$J:$K,2,0)," ")</f>
        <v xml:space="preserve"> </v>
      </c>
      <c r="DW51" s="12" t="str">
        <f>IFERROR(VLOOKUP(MID(DW$23,5,4)&amp;$A51,Lista_Ubigeo!$J:$K,2,0)," ")</f>
        <v xml:space="preserve"> </v>
      </c>
      <c r="DX51" s="12" t="str">
        <f>IFERROR(VLOOKUP(MID(DX$23,5,4)&amp;$A51,Lista_Ubigeo!$J:$K,2,0)," ")</f>
        <v xml:space="preserve"> </v>
      </c>
      <c r="DY51" s="12" t="str">
        <f>IFERROR(VLOOKUP(MID(DY$23,5,4)&amp;$A51,Lista_Ubigeo!$J:$K,2,0)," ")</f>
        <v>RIMAC</v>
      </c>
      <c r="DZ51" s="12" t="str">
        <f>IFERROR(VLOOKUP(MID(DZ$23,5,4)&amp;$A51,Lista_Ubigeo!$J:$K,2,0)," ")</f>
        <v xml:space="preserve"> </v>
      </c>
      <c r="EA51" s="12" t="str">
        <f>IFERROR(VLOOKUP(MID(EA$23,5,4)&amp;$A51,Lista_Ubigeo!$J:$K,2,0)," ")</f>
        <v xml:space="preserve"> </v>
      </c>
      <c r="EB51" s="12" t="str">
        <f>IFERROR(VLOOKUP(MID(EB$23,5,4)&amp;$A51,Lista_Ubigeo!$J:$K,2,0)," ")</f>
        <v xml:space="preserve"> </v>
      </c>
      <c r="EC51" s="12" t="str">
        <f>IFERROR(VLOOKUP(MID(EC$23,5,4)&amp;$A51,Lista_Ubigeo!$J:$K,2,0)," ")</f>
        <v xml:space="preserve"> </v>
      </c>
      <c r="ED51" s="12" t="str">
        <f>IFERROR(VLOOKUP(MID(ED$23,5,4)&amp;$A51,Lista_Ubigeo!$J:$K,2,0)," ")</f>
        <v xml:space="preserve"> </v>
      </c>
      <c r="EE51" s="12" t="str">
        <f>IFERROR(VLOOKUP(MID(EE$23,5,4)&amp;$A51,Lista_Ubigeo!$J:$K,2,0)," ")</f>
        <v>SANTA EULALIA</v>
      </c>
      <c r="EF51" s="12" t="str">
        <f>IFERROR(VLOOKUP(MID(EF$23,5,4)&amp;$A51,Lista_Ubigeo!$J:$K,2,0)," ")</f>
        <v xml:space="preserve"> </v>
      </c>
      <c r="EG51" s="12" t="str">
        <f>IFERROR(VLOOKUP(MID(EG$23,5,4)&amp;$A51,Lista_Ubigeo!$J:$K,2,0)," ")</f>
        <v xml:space="preserve"> </v>
      </c>
      <c r="EH51" s="12" t="str">
        <f>IFERROR(VLOOKUP(MID(EH$23,5,4)&amp;$A51,Lista_Ubigeo!$J:$K,2,0)," ")</f>
        <v>TANTA</v>
      </c>
      <c r="EI51" s="12" t="str">
        <f>IFERROR(VLOOKUP(MID(EI$23,5,4)&amp;$A51,Lista_Ubigeo!$J:$K,2,0)," ")</f>
        <v xml:space="preserve"> </v>
      </c>
      <c r="EJ51" s="12" t="str">
        <f>IFERROR(VLOOKUP(MID(EJ$23,5,4)&amp;$A56,Lista_Ubigeo!$J:$K,2,0)," ")</f>
        <v xml:space="preserve"> </v>
      </c>
      <c r="EK51" s="12" t="str">
        <f>IFERROR(VLOOKUP(MID(EK$23,5,4)&amp;$A51,Lista_Ubigeo!$J:$K,2,0)," ")</f>
        <v xml:space="preserve"> </v>
      </c>
      <c r="EL51" s="12" t="str">
        <f>IFERROR(VLOOKUP(MID(EL$23,5,4)&amp;$A51,Lista_Ubigeo!$J:$K,2,0)," ")</f>
        <v xml:space="preserve"> </v>
      </c>
      <c r="EM51" s="12" t="str">
        <f>IFERROR(VLOOKUP(MID(EM$23,5,4)&amp;$A51,Lista_Ubigeo!$J:$K,2,0)," ")</f>
        <v xml:space="preserve"> </v>
      </c>
      <c r="EN51" s="12" t="str">
        <f>IFERROR(VLOOKUP(MID(EN$23,5,4)&amp;$A51,Lista_Ubigeo!$J:$K,2,0)," ")</f>
        <v xml:space="preserve"> </v>
      </c>
      <c r="EO51" s="12" t="str">
        <f>IFERROR(VLOOKUP(MID(EO$23,5,4)&amp;$A51,Lista_Ubigeo!$J:$K,2,0)," ")</f>
        <v xml:space="preserve"> </v>
      </c>
      <c r="EP51" s="12" t="str">
        <f>IFERROR(VLOOKUP(MID(EP$23,5,4)&amp;$A51,Lista_Ubigeo!$J:$K,2,0)," ")</f>
        <v xml:space="preserve"> </v>
      </c>
      <c r="EQ51" s="12" t="str">
        <f>IFERROR(VLOOKUP(MID(EQ$23,5,4)&amp;$A51,Lista_Ubigeo!$J:$K,2,0)," ")</f>
        <v xml:space="preserve"> </v>
      </c>
      <c r="ER51" s="12" t="str">
        <f>IFERROR(VLOOKUP(MID(ER$23,5,4)&amp;$A51,Lista_Ubigeo!$J:$K,2,0)," ")</f>
        <v xml:space="preserve"> </v>
      </c>
      <c r="ES51" s="12" t="str">
        <f>IFERROR(VLOOKUP(MID(ES$23,5,4)&amp;$A51,Lista_Ubigeo!$J:$K,2,0)," ")</f>
        <v xml:space="preserve"> </v>
      </c>
      <c r="ET51" s="12" t="str">
        <f>IFERROR(VLOOKUP(MID(ET$23,5,4)&amp;$A51,Lista_Ubigeo!$J:$K,2,0)," ")</f>
        <v xml:space="preserve"> </v>
      </c>
      <c r="EU51" s="12" t="str">
        <f>IFERROR(VLOOKUP(MID(EU$23,5,4)&amp;$A51,Lista_Ubigeo!$J:$K,2,0)," ")</f>
        <v xml:space="preserve"> </v>
      </c>
      <c r="EV51" s="12" t="str">
        <f>IFERROR(VLOOKUP(MID(EV$23,5,4)&amp;$A51,Lista_Ubigeo!$J:$K,2,0)," ")</f>
        <v xml:space="preserve"> </v>
      </c>
      <c r="EW51" s="12" t="str">
        <f>IFERROR(VLOOKUP(MID(EW$23,5,4)&amp;$A51,Lista_Ubigeo!$J:$K,2,0)," ")</f>
        <v xml:space="preserve"> </v>
      </c>
      <c r="EX51" s="12" t="str">
        <f>IFERROR(VLOOKUP(MID(EX$23,5,4)&amp;$A51,Lista_Ubigeo!$J:$K,2,0)," ")</f>
        <v xml:space="preserve"> </v>
      </c>
      <c r="EY51" s="12" t="str">
        <f>IFERROR(VLOOKUP(MID(EY$23,5,4)&amp;$A51,Lista_Ubigeo!$J:$K,2,0)," ")</f>
        <v xml:space="preserve"> </v>
      </c>
      <c r="EZ51" s="12" t="str">
        <f>IFERROR(VLOOKUP(MID(EZ$23,5,4)&amp;$A54,Lista_Ubigeo!$J:$K,2,0)," ")</f>
        <v xml:space="preserve"> </v>
      </c>
      <c r="FA51" s="12" t="str">
        <f>IFERROR(VLOOKUP(MID(FA$23,5,4)&amp;$A51,Lista_Ubigeo!$J:$K,2,0)," ")</f>
        <v xml:space="preserve"> </v>
      </c>
      <c r="FB51" s="12" t="str">
        <f>IFERROR(VLOOKUP(MID(FB$23,5,4)&amp;$A51,Lista_Ubigeo!$J:$K,2,0)," ")</f>
        <v xml:space="preserve"> </v>
      </c>
      <c r="FC51" s="12" t="str">
        <f>IFERROR(VLOOKUP(MID(FC$23,5,4)&amp;$A51,Lista_Ubigeo!$J:$K,2,0)," ")</f>
        <v xml:space="preserve"> </v>
      </c>
      <c r="FD51" s="12" t="str">
        <f>IFERROR(VLOOKUP(MID(FD$23,5,4)&amp;$A51,Lista_Ubigeo!$J:$K,2,0)," ")</f>
        <v xml:space="preserve"> </v>
      </c>
      <c r="FE51" s="12" t="str">
        <f>IFERROR(VLOOKUP(MID(FE$23,5,4)&amp;$A51,Lista_Ubigeo!$J:$K,2,0)," ")</f>
        <v xml:space="preserve"> </v>
      </c>
      <c r="FF51" s="12" t="str">
        <f>IFERROR(VLOOKUP(MID(FF$23,5,4)&amp;$A51,Lista_Ubigeo!$J:$K,2,0)," ")</f>
        <v xml:space="preserve"> </v>
      </c>
      <c r="FG51" s="12" t="str">
        <f>IFERROR(VLOOKUP(MID(FG$23,5,4)&amp;$A51,Lista_Ubigeo!$J:$K,2,0)," ")</f>
        <v xml:space="preserve"> </v>
      </c>
      <c r="FH51" s="12" t="str">
        <f>IFERROR(VLOOKUP(MID(FH$23,5,4)&amp;$A51,Lista_Ubigeo!$J:$K,2,0)," ")</f>
        <v xml:space="preserve"> </v>
      </c>
      <c r="FI51" s="12" t="str">
        <f>IFERROR(VLOOKUP(MID(FI$23,5,4)&amp;$A51,Lista_Ubigeo!$J:$K,2,0)," ")</f>
        <v xml:space="preserve"> </v>
      </c>
      <c r="FJ51" s="12" t="str">
        <f>IFERROR(VLOOKUP(MID(FJ$23,5,4)&amp;$A51,Lista_Ubigeo!$J:$K,2,0)," ")</f>
        <v xml:space="preserve"> </v>
      </c>
      <c r="FK51" s="12" t="str">
        <f>IFERROR(VLOOKUP(MID(FK$23,5,4)&amp;$A51,Lista_Ubigeo!$J:$K,2,0)," ")</f>
        <v xml:space="preserve"> </v>
      </c>
      <c r="FL51" s="12" t="str">
        <f>IFERROR(VLOOKUP(MID(FL$23,5,4)&amp;$A51,Lista_Ubigeo!$J:$K,2,0)," ")</f>
        <v xml:space="preserve"> </v>
      </c>
      <c r="FM51" s="12" t="str">
        <f>IFERROR(VLOOKUP(MID(FM$23,5,4)&amp;$A51,Lista_Ubigeo!$J:$K,2,0)," ")</f>
        <v xml:space="preserve"> </v>
      </c>
      <c r="FN51" s="12" t="str">
        <f>IFERROR(VLOOKUP(MID(FN$23,5,4)&amp;$A51,Lista_Ubigeo!$J:$K,2,0)," ")</f>
        <v xml:space="preserve"> </v>
      </c>
      <c r="FO51" s="12" t="str">
        <f>IFERROR(VLOOKUP(MID(FO$23,5,4)&amp;$A51,Lista_Ubigeo!$J:$K,2,0)," ")</f>
        <v xml:space="preserve"> </v>
      </c>
      <c r="FP51" s="12" t="str">
        <f>IFERROR(VLOOKUP(MID(FP$23,5,4)&amp;$A51,Lista_Ubigeo!$J:$K,2,0)," ")</f>
        <v xml:space="preserve"> </v>
      </c>
      <c r="FQ51" s="12" t="str">
        <f>IFERROR(VLOOKUP(MID(FQ$23,5,4)&amp;$A51,Lista_Ubigeo!$J:$K,2,0)," ")</f>
        <v xml:space="preserve"> </v>
      </c>
      <c r="FR51" s="12" t="str">
        <f>IFERROR(VLOOKUP(MID(FR$23,5,4)&amp;$A51,Lista_Ubigeo!$J:$K,2,0)," ")</f>
        <v xml:space="preserve"> </v>
      </c>
      <c r="FS51" s="12" t="str">
        <f>IFERROR(VLOOKUP(MID(FS$23,5,4)&amp;$A51,Lista_Ubigeo!$J:$K,2,0)," ")</f>
        <v xml:space="preserve"> </v>
      </c>
      <c r="FT51" s="12" t="str">
        <f>IFERROR(VLOOKUP(MID(FT$23,5,4)&amp;$A51,Lista_Ubigeo!$J:$K,2,0)," ")</f>
        <v xml:space="preserve"> </v>
      </c>
      <c r="FU51" s="12" t="str">
        <f>IFERROR(VLOOKUP(MID(FU$23,5,4)&amp;$A51,Lista_Ubigeo!$J:$K,2,0)," ")</f>
        <v xml:space="preserve"> </v>
      </c>
      <c r="FV51" s="12" t="str">
        <f>IFERROR(VLOOKUP(MID(FV$23,5,4)&amp;$A51,Lista_Ubigeo!$J:$K,2,0)," ")</f>
        <v xml:space="preserve"> </v>
      </c>
      <c r="FW51" s="12" t="str">
        <f>IFERROR(VLOOKUP(MID(FW$23,5,4)&amp;$A51,Lista_Ubigeo!$J:$K,2,0)," ")</f>
        <v xml:space="preserve"> </v>
      </c>
      <c r="FX51" s="12" t="str">
        <f>IFERROR(VLOOKUP(MID(FX$23,5,4)&amp;$A51,Lista_Ubigeo!$J:$K,2,0)," ")</f>
        <v xml:space="preserve"> </v>
      </c>
      <c r="FY51" s="12" t="str">
        <f>IFERROR(VLOOKUP(MID(FY$23,5,4)&amp;$A51,Lista_Ubigeo!$J:$K,2,0)," ")</f>
        <v xml:space="preserve"> </v>
      </c>
      <c r="FZ51" s="12" t="str">
        <f>IFERROR(VLOOKUP(MID(FZ$23,5,4)&amp;$A51,Lista_Ubigeo!$J:$K,2,0)," ")</f>
        <v xml:space="preserve"> </v>
      </c>
      <c r="GA51" s="12" t="str">
        <f>IFERROR(VLOOKUP(MID(GA$23,5,4)&amp;$A51,Lista_Ubigeo!$J:$K,2,0)," ")</f>
        <v xml:space="preserve"> </v>
      </c>
      <c r="GB51" s="12" t="str">
        <f>IFERROR(VLOOKUP(MID(GB$23,5,4)&amp;$A51,Lista_Ubigeo!$J:$K,2,0)," ")</f>
        <v xml:space="preserve"> </v>
      </c>
      <c r="GC51" s="12" t="str">
        <f>IFERROR(VLOOKUP(MID(GC$23,5,4)&amp;$A51,Lista_Ubigeo!$J:$K,2,0)," ")</f>
        <v xml:space="preserve"> </v>
      </c>
      <c r="GD51" s="12" t="str">
        <f>IFERROR(VLOOKUP(MID(GD$23,5,4)&amp;$A51,Lista_Ubigeo!$J:$K,2,0)," ")</f>
        <v xml:space="preserve"> </v>
      </c>
      <c r="GE51" s="12" t="str">
        <f>IFERROR(VLOOKUP(MID(GE$23,5,4)&amp;$A51,Lista_Ubigeo!$J:$K,2,0)," ")</f>
        <v xml:space="preserve"> </v>
      </c>
      <c r="GF51" s="12" t="str">
        <f>IFERROR(VLOOKUP(MID(GF$23,5,4)&amp;$A51,Lista_Ubigeo!$J:$K,2,0)," ")</f>
        <v xml:space="preserve"> </v>
      </c>
      <c r="GG51" s="12" t="str">
        <f>IFERROR(VLOOKUP(MID(GG$23,5,4)&amp;$A51,Lista_Ubigeo!$J:$K,2,0)," ")</f>
        <v xml:space="preserve"> </v>
      </c>
      <c r="GH51" s="12" t="str">
        <f>IFERROR(VLOOKUP(MID(GH$23,5,4)&amp;$A51,Lista_Ubigeo!$J:$K,2,0)," ")</f>
        <v xml:space="preserve"> </v>
      </c>
      <c r="GI51" s="12" t="str">
        <f>IFERROR(VLOOKUP(MID(GI$23,5,4)&amp;$A51,Lista_Ubigeo!$J:$K,2,0)," ")</f>
        <v xml:space="preserve"> </v>
      </c>
      <c r="GJ51" s="12" t="str">
        <f>IFERROR(VLOOKUP(MID(GJ$23,5,4)&amp;$A51,Lista_Ubigeo!$J:$K,2,0)," ")</f>
        <v xml:space="preserve"> </v>
      </c>
      <c r="GK51" s="12" t="str">
        <f>IFERROR(VLOOKUP(MID(GK$23,5,4)&amp;$A51,Lista_Ubigeo!$J:$K,2,0)," ")</f>
        <v xml:space="preserve"> </v>
      </c>
      <c r="GL51" s="12" t="str">
        <f>IFERROR(VLOOKUP(MID(GL$23,5,4)&amp;$A51,Lista_Ubigeo!$J:$K,2,0)," ")</f>
        <v xml:space="preserve"> </v>
      </c>
      <c r="GM51" s="12" t="str">
        <f>IFERROR(VLOOKUP(MID(GM$23,5,4)&amp;$A51,Lista_Ubigeo!$J:$K,2,0)," ")</f>
        <v xml:space="preserve"> </v>
      </c>
      <c r="GN51" s="12" t="str">
        <f>IFERROR(VLOOKUP(MID(GN$23,5,4)&amp;$A51,Lista_Ubigeo!$J:$K,2,0)," ")</f>
        <v xml:space="preserve"> </v>
      </c>
      <c r="GO51" s="12" t="str">
        <f>IFERROR(VLOOKUP(MID(GO$23,5,4)&amp;$A51,Lista_Ubigeo!$J:$K,2,0)," ")</f>
        <v xml:space="preserve"> </v>
      </c>
      <c r="GP51" s="12" t="str">
        <f>IFERROR(VLOOKUP(MID(GP$23,5,4)&amp;$A51,Lista_Ubigeo!$J:$K,2,0)," ")</f>
        <v xml:space="preserve"> </v>
      </c>
    </row>
    <row r="52" spans="1:198" x14ac:dyDescent="0.2">
      <c r="A52" s="11" t="s">
        <v>2728</v>
      </c>
      <c r="B52" s="12" t="str">
        <f>IFERROR(VLOOKUP(MID(B$23,5,4)&amp;$A52,Lista_Ubigeo!$J:$K,2,0)," ")</f>
        <v xml:space="preserve"> </v>
      </c>
      <c r="C52" s="12" t="str">
        <f>IFERROR(VLOOKUP(MID(C$23,5,4)&amp;$A52,Lista_Ubigeo!$J:$K,2,0)," ")</f>
        <v xml:space="preserve"> </v>
      </c>
      <c r="D52" s="12" t="str">
        <f>IFERROR(VLOOKUP(MID(D$23,5,4)&amp;$A52,Lista_Ubigeo!$J:$K,2,0)," ")</f>
        <v xml:space="preserve"> </v>
      </c>
      <c r="E52" s="12" t="str">
        <f>IFERROR(VLOOKUP(MID(E$23,5,4)&amp;$A52,Lista_Ubigeo!$J:$K,2,0)," ")</f>
        <v xml:space="preserve"> </v>
      </c>
      <c r="F52" s="12" t="str">
        <f>IFERROR(VLOOKUP(MID(F$23,5,4)&amp;$A52,Lista_Ubigeo!$J:$K,2,0)," ")</f>
        <v xml:space="preserve"> </v>
      </c>
      <c r="G52" s="12" t="str">
        <f>IFERROR(VLOOKUP(MID(G$23,5,4)&amp;$A52,Lista_Ubigeo!$J:$K,2,0)," ")</f>
        <v xml:space="preserve"> </v>
      </c>
      <c r="H52" s="12" t="str">
        <f>IFERROR(VLOOKUP(MID(H$23,5,4)&amp;$A52,Lista_Ubigeo!$J:$K,2,0)," ")</f>
        <v xml:space="preserve"> </v>
      </c>
      <c r="I52" s="12" t="str">
        <f>IFERROR(VLOOKUP(MID(I$23,5,4)&amp;$A52,Lista_Ubigeo!$J:$K,2,0)," ")</f>
        <v xml:space="preserve"> </v>
      </c>
      <c r="J52" s="12" t="str">
        <f>IFERROR(VLOOKUP(MID(J$23,5,4)&amp;$A52,Lista_Ubigeo!$J:$K,2,0)," ")</f>
        <v xml:space="preserve"> </v>
      </c>
      <c r="K52" s="12" t="str">
        <f>IFERROR(VLOOKUP(MID(K$23,5,4)&amp;$A52,Lista_Ubigeo!$J:$K,2,0)," ")</f>
        <v xml:space="preserve"> </v>
      </c>
      <c r="L52" s="12" t="str">
        <f>IFERROR(VLOOKUP(MID(L$23,5,4)&amp;$A52,Lista_Ubigeo!$J:$K,2,0)," ")</f>
        <v xml:space="preserve"> </v>
      </c>
      <c r="M52" s="12" t="str">
        <f>IFERROR(VLOOKUP(MID(M$23,5,4)&amp;$A52,Lista_Ubigeo!$J:$K,2,0)," ")</f>
        <v xml:space="preserve"> </v>
      </c>
      <c r="N52" s="12" t="str">
        <f>IFERROR(VLOOKUP(MID(N$23,5,4)&amp;$A52,Lista_Ubigeo!$J:$K,2,0)," ")</f>
        <v xml:space="preserve"> </v>
      </c>
      <c r="O52" s="12" t="str">
        <f>IFERROR(VLOOKUP(MID(O$23,5,4)&amp;$A52,Lista_Ubigeo!$J:$K,2,0)," ")</f>
        <v xml:space="preserve"> </v>
      </c>
      <c r="P52" s="12" t="str">
        <f>IFERROR(VLOOKUP(MID(P$23,5,4)&amp;$A52,Lista_Ubigeo!$J:$K,2,0)," ")</f>
        <v xml:space="preserve"> </v>
      </c>
      <c r="Q52" s="12" t="str">
        <f>IFERROR(VLOOKUP(MID(Q$23,5,4)&amp;$A52,Lista_Ubigeo!$J:$K,2,0)," ")</f>
        <v xml:space="preserve"> </v>
      </c>
      <c r="R52" s="12" t="str">
        <f>IFERROR(VLOOKUP(MID(R$23,5,4)&amp;$A52,Lista_Ubigeo!$J:$K,2,0)," ")</f>
        <v xml:space="preserve"> </v>
      </c>
      <c r="S52" s="12" t="str">
        <f>IFERROR(VLOOKUP(MID(S$23,5,4)&amp;$A52,Lista_Ubigeo!$J:$K,2,0)," ")</f>
        <v xml:space="preserve"> </v>
      </c>
      <c r="T52" s="12" t="str">
        <f>IFERROR(VLOOKUP(MID(T$23,5,4)&amp;$A52,Lista_Ubigeo!$J:$K,2,0)," ")</f>
        <v xml:space="preserve"> </v>
      </c>
      <c r="U52" s="12" t="str">
        <f>IFERROR(VLOOKUP(MID(U$23,5,4)&amp;$A52,Lista_Ubigeo!$J:$K,2,0)," ")</f>
        <v xml:space="preserve"> </v>
      </c>
      <c r="V52" s="12" t="str">
        <f>IFERROR(VLOOKUP(MID(V$23,5,4)&amp;$A52,Lista_Ubigeo!$J:$K,2,0)," ")</f>
        <v xml:space="preserve"> </v>
      </c>
      <c r="W52" s="12" t="str">
        <f>IFERROR(VLOOKUP(MID(W$23,5,4)&amp;$A52,Lista_Ubigeo!$J:$K,2,0)," ")</f>
        <v xml:space="preserve"> </v>
      </c>
      <c r="X52" s="12" t="str">
        <f>IFERROR(VLOOKUP(MID(X$23,5,4)&amp;$A52,Lista_Ubigeo!$J:$K,2,0)," ")</f>
        <v xml:space="preserve"> </v>
      </c>
      <c r="Y52" s="12" t="str">
        <f>IFERROR(VLOOKUP(MID(Y$23,5,4)&amp;$A52,Lista_Ubigeo!$J:$K,2,0)," ")</f>
        <v xml:space="preserve"> </v>
      </c>
      <c r="Z52" s="12" t="str">
        <f>IFERROR(VLOOKUP(MID(Z$23,5,4)&amp;$A52,Lista_Ubigeo!$J:$K,2,0)," ")</f>
        <v xml:space="preserve"> </v>
      </c>
      <c r="AA52" s="12" t="str">
        <f>IFERROR(VLOOKUP(MID(AA$23,5,4)&amp;$A52,Lista_Ubigeo!$J:$K,2,0)," ")</f>
        <v xml:space="preserve"> </v>
      </c>
      <c r="AB52" s="12" t="str">
        <f>IFERROR(VLOOKUP(MID(AB$23,5,4)&amp;$A52,Lista_Ubigeo!$J:$K,2,0)," ")</f>
        <v xml:space="preserve"> </v>
      </c>
      <c r="AC52" s="12" t="str">
        <f>IFERROR(VLOOKUP(MID(AC$23,5,4)&amp;$A52,Lista_Ubigeo!$J:$K,2,0)," ")</f>
        <v xml:space="preserve"> </v>
      </c>
      <c r="AD52" s="12" t="str">
        <f>IFERROR(VLOOKUP(MID(AD$23,5,4)&amp;$A52,Lista_Ubigeo!$J:$K,2,0)," ")</f>
        <v xml:space="preserve"> </v>
      </c>
      <c r="AE52" s="12" t="str">
        <f>IFERROR(VLOOKUP(MID(AE$23,5,4)&amp;$A52,Lista_Ubigeo!$J:$K,2,0)," ")</f>
        <v xml:space="preserve"> </v>
      </c>
      <c r="AF52" s="12" t="str">
        <f>IFERROR(VLOOKUP(MID(AF$23,5,4)&amp;$A52,Lista_Ubigeo!$J:$K,2,0)," ")</f>
        <v xml:space="preserve"> </v>
      </c>
      <c r="AG52" s="12" t="str">
        <f>IFERROR(VLOOKUP(MID(AG$23,5,4)&amp;$A52,Lista_Ubigeo!$J:$K,2,0)," ")</f>
        <v xml:space="preserve"> </v>
      </c>
      <c r="AH52" s="12" t="str">
        <f>IFERROR(VLOOKUP(MID(AH$23,5,4)&amp;$A52,Lista_Ubigeo!$J:$K,2,0)," ")</f>
        <v xml:space="preserve"> </v>
      </c>
      <c r="AI52" s="12" t="str">
        <f>IFERROR(VLOOKUP(MID(AI$23,5,4)&amp;$A52,Lista_Ubigeo!$J:$K,2,0)," ")</f>
        <v xml:space="preserve"> </v>
      </c>
      <c r="AJ52" s="12" t="str">
        <f>IFERROR(VLOOKUP(MID(AJ$23,5,4)&amp;$A52,Lista_Ubigeo!$J:$K,2,0)," ")</f>
        <v>JOSE LUIS BUSTAMANTE Y RIVERO</v>
      </c>
      <c r="AK52" s="12" t="str">
        <f>IFERROR(VLOOKUP(MID(AK$23,5,4)&amp;$A52,Lista_Ubigeo!$J:$K,2,0)," ")</f>
        <v xml:space="preserve"> </v>
      </c>
      <c r="AL52" s="12" t="str">
        <f>IFERROR(VLOOKUP(MID(AL$23,5,4)&amp;$A52,Lista_Ubigeo!$J:$K,2,0)," ")</f>
        <v xml:space="preserve"> </v>
      </c>
      <c r="AM52" s="12" t="str">
        <f>IFERROR(VLOOKUP(MID(AM$23,5,4)&amp;$A52,Lista_Ubigeo!$J:$K,2,0)," ")</f>
        <v xml:space="preserve"> </v>
      </c>
      <c r="AN52" s="12" t="str">
        <f>IFERROR(VLOOKUP(MID(AN$23,5,4)&amp;$A52,Lista_Ubigeo!$J:$K,2,0)," ")</f>
        <v xml:space="preserve"> </v>
      </c>
      <c r="AO52" s="12" t="str">
        <f>IFERROR(VLOOKUP(MID(AO$23,5,4)&amp;$A52,Lista_Ubigeo!$J:$K,2,0)," ")</f>
        <v xml:space="preserve"> </v>
      </c>
      <c r="AP52" s="12" t="str">
        <f>IFERROR(VLOOKUP(MID(AP$23,5,4)&amp;$A52,Lista_Ubigeo!$J:$K,2,0)," ")</f>
        <v xml:space="preserve"> </v>
      </c>
      <c r="AQ52" s="12" t="str">
        <f>IFERROR(VLOOKUP(MID(AQ$23,4,4)&amp;$A52,Lista_Ubigeo!$J:$K,2,0)," ")</f>
        <v xml:space="preserve"> </v>
      </c>
      <c r="AR52" s="12" t="str">
        <f>IFERROR(VLOOKUP(MID(AR$23,5,4)&amp;$A52,Lista_Ubigeo!$J:$K,2,0)," ")</f>
        <v xml:space="preserve"> </v>
      </c>
      <c r="AS52" s="12" t="str">
        <f>IFERROR(VLOOKUP(MID(AS$23,5,4)&amp;$A52,Lista_Ubigeo!$J:$K,2,0)," ")</f>
        <v xml:space="preserve"> </v>
      </c>
      <c r="AT52" s="12" t="str">
        <f>IFERROR(VLOOKUP(MID(AT$23,5,4)&amp;$A52,Lista_Ubigeo!$J:$K,2,0)," ")</f>
        <v xml:space="preserve"> </v>
      </c>
      <c r="AU52" s="12" t="str">
        <f>IFERROR(VLOOKUP(MID(AU$23,5,4)&amp;$A52,Lista_Ubigeo!$J:$K,2,0)," ")</f>
        <v xml:space="preserve"> </v>
      </c>
      <c r="AV52" s="12" t="str">
        <f>IFERROR(VLOOKUP(MID(AV$23,5,4)&amp;$A52,Lista_Ubigeo!$J:$K,2,0)," ")</f>
        <v xml:space="preserve"> </v>
      </c>
      <c r="AW52" s="12" t="str">
        <f>IFERROR(VLOOKUP(MID(AW$23,5,4)&amp;$A52,Lista_Ubigeo!$J:$K,2,0)," ")</f>
        <v xml:space="preserve"> </v>
      </c>
      <c r="AX52" s="12" t="str">
        <f>IFERROR(VLOOKUP(MID(AX$23,5,4)&amp;$A52,Lista_Ubigeo!$J:$K,2,0)," ")</f>
        <v xml:space="preserve"> </v>
      </c>
      <c r="AY52" s="12" t="str">
        <f>IFERROR(VLOOKUP(MID(AY$23,5,4)&amp;$A52,Lista_Ubigeo!$J:$K,2,0)," ")</f>
        <v xml:space="preserve"> </v>
      </c>
      <c r="AZ52" s="12" t="str">
        <f>IFERROR(VLOOKUP(MID(AZ$23,5,4)&amp;$A52,Lista_Ubigeo!$J:$K,2,0)," ")</f>
        <v xml:space="preserve"> </v>
      </c>
      <c r="BA52" s="12" t="str">
        <f>IFERROR(VLOOKUP(MID(BA$23,5,4)&amp;$A52,Lista_Ubigeo!$J:$K,2,0)," ")</f>
        <v xml:space="preserve"> </v>
      </c>
      <c r="BB52" s="12" t="str">
        <f>IFERROR(VLOOKUP(MID(BB$23,5,4)&amp;$A52,Lista_Ubigeo!$J:$K,2,0)," ")</f>
        <v xml:space="preserve"> </v>
      </c>
      <c r="BC52" s="12" t="str">
        <f>IFERROR(VLOOKUP(MID(BC$23,5,4)&amp;$A52,Lista_Ubigeo!$J:$K,2,0)," ")</f>
        <v xml:space="preserve"> </v>
      </c>
      <c r="BD52" s="12" t="str">
        <f>IFERROR(VLOOKUP(MID(BD$23,5,4)&amp;$A52,Lista_Ubigeo!$J:$K,2,0)," ")</f>
        <v xml:space="preserve"> </v>
      </c>
      <c r="BE52" s="12" t="str">
        <f>IFERROR(VLOOKUP(MID(BE$23,5,4)&amp;$A52,Lista_Ubigeo!$J:$K,2,0)," ")</f>
        <v xml:space="preserve"> </v>
      </c>
      <c r="BF52" s="12" t="str">
        <f>IFERROR(VLOOKUP(MID(BF$23,5,4)&amp;$A52,Lista_Ubigeo!$J:$K,2,0)," ")</f>
        <v xml:space="preserve"> </v>
      </c>
      <c r="BG52" s="12" t="str">
        <f>IFERROR(VLOOKUP(MID(BG$23,5,4)&amp;$A52,Lista_Ubigeo!$J:$K,2,0)," ")</f>
        <v xml:space="preserve"> </v>
      </c>
      <c r="BH52" s="12" t="str">
        <f>IFERROR(VLOOKUP(MID(BH$23,5,4)&amp;$A52,Lista_Ubigeo!$J:$K,2,0)," ")</f>
        <v xml:space="preserve"> </v>
      </c>
      <c r="BI52" s="12" t="str">
        <f>IFERROR(VLOOKUP(MID(BI$23,5,4)&amp;$A52,Lista_Ubigeo!$J:$K,2,0)," ")</f>
        <v xml:space="preserve"> </v>
      </c>
      <c r="BJ52" s="12" t="str">
        <f>IFERROR(VLOOKUP(MID(BJ$23,5,4)&amp;$A52,Lista_Ubigeo!$J:$K,2,0)," ")</f>
        <v xml:space="preserve"> </v>
      </c>
      <c r="BK52" s="12" t="str">
        <f>IFERROR(VLOOKUP(MID(BK$23,5,4)&amp;$A52,Lista_Ubigeo!$J:$K,2,0)," ")</f>
        <v xml:space="preserve"> </v>
      </c>
      <c r="BL52" s="12" t="str">
        <f>IFERROR(VLOOKUP(MID(BL$23,5,4)&amp;$A52,Lista_Ubigeo!$J:$K,2,0)," ")</f>
        <v xml:space="preserve"> </v>
      </c>
      <c r="BM52" s="12" t="str">
        <f>IFERROR(VLOOKUP(MID(BM$23,5,4)&amp;$A52,Lista_Ubigeo!$J:$K,2,0)," ")</f>
        <v xml:space="preserve"> </v>
      </c>
      <c r="BN52" s="12" t="str">
        <f>IFERROR(VLOOKUP(MID(BN$23,5,4)&amp;$A52,Lista_Ubigeo!$J:$K,2,0)," ")</f>
        <v xml:space="preserve"> </v>
      </c>
      <c r="BO52" s="12" t="str">
        <f>IFERROR(VLOOKUP(MID(BO$23,5,4)&amp;$A52,Lista_Ubigeo!$J:$K,2,0)," ")</f>
        <v xml:space="preserve"> </v>
      </c>
      <c r="BP52" s="12" t="str">
        <f>IFERROR(VLOOKUP(MID(BP$23,5,4)&amp;$A52,Lista_Ubigeo!$J:$K,2,0)," ")</f>
        <v xml:space="preserve"> </v>
      </c>
      <c r="BQ52" s="12" t="str">
        <f>IFERROR(VLOOKUP(MID(BQ$23,5,4)&amp;$A52,Lista_Ubigeo!$J:$K,2,0)," ")</f>
        <v xml:space="preserve"> </v>
      </c>
      <c r="BR52" s="12" t="str">
        <f>IFERROR(VLOOKUP(MID(BR$23,5,4)&amp;$A52,Lista_Ubigeo!$J:$K,2,0)," ")</f>
        <v xml:space="preserve"> </v>
      </c>
      <c r="BS52" s="12" t="str">
        <f>IFERROR(VLOOKUP(MID(BS$23,5,4)&amp;$A52,Lista_Ubigeo!$J:$K,2,0)," ")</f>
        <v xml:space="preserve"> </v>
      </c>
      <c r="BT52" s="12" t="str">
        <f>IFERROR(VLOOKUP(MID(BT$23,5,4)&amp;$A52,Lista_Ubigeo!$J:$K,2,0)," ")</f>
        <v xml:space="preserve"> </v>
      </c>
      <c r="BU52" s="12" t="str">
        <f>IFERROR(VLOOKUP(MID(BU$23,5,4)&amp;$A52,Lista_Ubigeo!$J:$K,2,0)," ")</f>
        <v xml:space="preserve"> </v>
      </c>
      <c r="BV52" s="12" t="str">
        <f>IFERROR(VLOOKUP(MID(BV$23,5,4)&amp;$A52,Lista_Ubigeo!$J:$K,2,0)," ")</f>
        <v xml:space="preserve"> </v>
      </c>
      <c r="BW52" s="12" t="str">
        <f>IFERROR(VLOOKUP(MID(BW$23,5,4)&amp;$A52,Lista_Ubigeo!$J:$K,2,0)," ")</f>
        <v xml:space="preserve"> </v>
      </c>
      <c r="BX52" s="12" t="str">
        <f>IFERROR(VLOOKUP(MID(BX$23,5,4)&amp;$A52,Lista_Ubigeo!$J:$K,2,0)," ")</f>
        <v xml:space="preserve"> </v>
      </c>
      <c r="BY52" s="12" t="str">
        <f>IFERROR(VLOOKUP(MID(BY$23,4,4)&amp;$A52,Lista_Ubigeo!$J:$K,2,0)," ")</f>
        <v xml:space="preserve"> </v>
      </c>
      <c r="BZ52" s="12" t="str">
        <f>IFERROR(VLOOKUP(MID(BZ$23,5,4)&amp;$A52,Lista_Ubigeo!$J:$K,2,0)," ")</f>
        <v xml:space="preserve"> </v>
      </c>
      <c r="CA52" s="12" t="str">
        <f>IFERROR(VLOOKUP(MID(CA$23,5,4)&amp;$A52,Lista_Ubigeo!$J:$K,2,0)," ")</f>
        <v xml:space="preserve"> </v>
      </c>
      <c r="CB52" s="12" t="str">
        <f>IFERROR(VLOOKUP(MID(CB$23,5,4)&amp;$A52,Lista_Ubigeo!$J:$K,2,0)," ")</f>
        <v xml:space="preserve"> </v>
      </c>
      <c r="CC52" s="12" t="str">
        <f>IFERROR(VLOOKUP(MID(CC$23,5,4)&amp;$A52,Lista_Ubigeo!$J:$K,2,0)," ")</f>
        <v xml:space="preserve"> </v>
      </c>
      <c r="CD52" s="12" t="str">
        <f>IFERROR(VLOOKUP(MID(CD$23,5,4)&amp;$A52,Lista_Ubigeo!$J:$K,2,0)," ")</f>
        <v xml:space="preserve"> </v>
      </c>
      <c r="CE52" s="12" t="str">
        <f>IFERROR(VLOOKUP(MID(CE$23,5,4)&amp;$A52,Lista_Ubigeo!$J:$K,2,0)," ")</f>
        <v xml:space="preserve"> </v>
      </c>
      <c r="CF52" s="12" t="str">
        <f>IFERROR(VLOOKUP(MID(CF$23,5,4)&amp;$A52,Lista_Ubigeo!$J:$K,2,0)," ")</f>
        <v xml:space="preserve"> </v>
      </c>
      <c r="CG52" s="12" t="str">
        <f>IFERROR(VLOOKUP(MID(CG$23,5,4)&amp;$A52,Lista_Ubigeo!$J:$K,2,0)," ")</f>
        <v xml:space="preserve"> </v>
      </c>
      <c r="CH52" s="12" t="str">
        <f>IFERROR(VLOOKUP(MID(CH$23,5,4)&amp;$A52,Lista_Ubigeo!$J:$K,2,0)," ")</f>
        <v xml:space="preserve"> </v>
      </c>
      <c r="CI52" s="12" t="str">
        <f>IFERROR(VLOOKUP(MID(CI$23,5,4)&amp;$A52,Lista_Ubigeo!$J:$K,2,0)," ")</f>
        <v xml:space="preserve"> </v>
      </c>
      <c r="CJ52" s="12" t="str">
        <f>IFERROR(VLOOKUP(MID(CJ$23,5,4)&amp;$A52,Lista_Ubigeo!$J:$K,2,0)," ")</f>
        <v xml:space="preserve"> </v>
      </c>
      <c r="CK52" s="12" t="str">
        <f>IFERROR(VLOOKUP(MID(CK$23,5,4)&amp;$A52,Lista_Ubigeo!$J:$K,2,0)," ")</f>
        <v xml:space="preserve"> </v>
      </c>
      <c r="CL52" s="12" t="str">
        <f>IFERROR(VLOOKUP(MID(CL$23,5,4)&amp;$A52,Lista_Ubigeo!$J:$K,2,0)," ")</f>
        <v xml:space="preserve"> </v>
      </c>
      <c r="CM52" s="12" t="str">
        <f>IFERROR(VLOOKUP(MID(CM$23,5,4)&amp;$A63,Lista_Ubigeo!$J:$K,2,0)," ")</f>
        <v xml:space="preserve"> </v>
      </c>
      <c r="CN52" s="12" t="str">
        <f>IFERROR(VLOOKUP(MID(CN$23,5,4)&amp;$A52,Lista_Ubigeo!$J:$K,2,0)," ")</f>
        <v xml:space="preserve"> </v>
      </c>
      <c r="CO52" s="12" t="str">
        <f>IFERROR(VLOOKUP(MID(CO$23,5,4)&amp;$A52,Lista_Ubigeo!$J:$K,2,0)," ")</f>
        <v xml:space="preserve"> </v>
      </c>
      <c r="CP52" s="12" t="str">
        <f>IFERROR(VLOOKUP(MID(CP$23,5,4)&amp;$A52,Lista_Ubigeo!$J:$K,2,0)," ")</f>
        <v xml:space="preserve"> </v>
      </c>
      <c r="CQ52" s="12" t="str">
        <f>IFERROR(VLOOKUP(MID(CQ$23,5,4)&amp;$A52,Lista_Ubigeo!$J:$K,2,0)," ")</f>
        <v xml:space="preserve"> </v>
      </c>
      <c r="CR52" s="12" t="str">
        <f>IFERROR(VLOOKUP(MID(CR$23,5,4)&amp;$A52,Lista_Ubigeo!$J:$K,2,0)," ")</f>
        <v xml:space="preserve"> </v>
      </c>
      <c r="CS52" s="12" t="str">
        <f>IFERROR(VLOOKUP(MID(CS$23,5,4)&amp;$A52,Lista_Ubigeo!$J:$K,2,0)," ")</f>
        <v xml:space="preserve"> </v>
      </c>
      <c r="CT52" s="12" t="str">
        <f>IFERROR(VLOOKUP(MID(CT$23,5,4)&amp;$A52,Lista_Ubigeo!$J:$K,2,0)," ")</f>
        <v xml:space="preserve"> </v>
      </c>
      <c r="CU52" s="12" t="str">
        <f>IFERROR(VLOOKUP(MID(CU$23,5,4)&amp;$A52,Lista_Ubigeo!$J:$K,2,0)," ")</f>
        <v xml:space="preserve"> </v>
      </c>
      <c r="CV52" s="12" t="str">
        <f>IFERROR(VLOOKUP(MID(CV$23,5,4)&amp;$A52,Lista_Ubigeo!$J:$K,2,0)," ")</f>
        <v xml:space="preserve"> </v>
      </c>
      <c r="CW52" s="12" t="str">
        <f>IFERROR(VLOOKUP(MID(CW$23,5,4)&amp;$A52,Lista_Ubigeo!$J:$K,2,0)," ")</f>
        <v xml:space="preserve"> </v>
      </c>
      <c r="CX52" s="12" t="str">
        <f>IFERROR(VLOOKUP(MID(CX$23,5,4)&amp;$A52,Lista_Ubigeo!$J:$K,2,0)," ")</f>
        <v xml:space="preserve"> </v>
      </c>
      <c r="CY52" s="12" t="str">
        <f>IFERROR(VLOOKUP(MID(CY$23,5,4)&amp;$A52,Lista_Ubigeo!$J:$K,2,0)," ")</f>
        <v xml:space="preserve"> </v>
      </c>
      <c r="CZ52" s="12" t="str">
        <f>IFERROR(VLOOKUP(MID(CZ$23,5,4)&amp;$A52,Lista_Ubigeo!$J:$K,2,0)," ")</f>
        <v xml:space="preserve"> </v>
      </c>
      <c r="DA52" s="12" t="str">
        <f>IFERROR(VLOOKUP(MID(DA$23,5,4)&amp;$A52,Lista_Ubigeo!$J:$K,2,0)," ")</f>
        <v>SAN AGUSTIN</v>
      </c>
      <c r="DB52" s="12" t="str">
        <f>IFERROR(VLOOKUP(MID(DB$23,5,4)&amp;$A52,Lista_Ubigeo!$J:$K,2,0)," ")</f>
        <v xml:space="preserve"> </v>
      </c>
      <c r="DC52" s="12" t="str">
        <f>IFERROR(VLOOKUP(MID(DC$23,5,4)&amp;$A52,Lista_Ubigeo!$J:$K,2,0)," ")</f>
        <v xml:space="preserve"> </v>
      </c>
      <c r="DD52" s="12" t="str">
        <f>IFERROR(VLOOKUP(MID(DD$23,5,4)&amp;$A52,Lista_Ubigeo!$J:$K,2,0)," ")</f>
        <v>SAN PEDRO DE CHUNAN</v>
      </c>
      <c r="DE52" s="12" t="str">
        <f>IFERROR(VLOOKUP(MID(DE$23,5,4)&amp;$A52,Lista_Ubigeo!$J:$K,2,0)," ")</f>
        <v xml:space="preserve"> </v>
      </c>
      <c r="DF52" s="12" t="str">
        <f>IFERROR(VLOOKUP(MID(DF$23,5,4)&amp;$A52,Lista_Ubigeo!$J:$K,2,0)," ")</f>
        <v xml:space="preserve"> </v>
      </c>
      <c r="DG52" s="12" t="str">
        <f>IFERROR(VLOOKUP(MID(DG$23,5,4)&amp;$A52,Lista_Ubigeo!$J:$K,2,0)," ")</f>
        <v xml:space="preserve"> </v>
      </c>
      <c r="DH52" s="12" t="str">
        <f>IFERROR(VLOOKUP(MID(DH$23,5,4)&amp;$A52,Lista_Ubigeo!$J:$K,2,0)," ")</f>
        <v xml:space="preserve"> </v>
      </c>
      <c r="DI52" s="12" t="str">
        <f>IFERROR(VLOOKUP(MID(DI$23,5,4)&amp;$A52,Lista_Ubigeo!$J:$K,2,0)," ")</f>
        <v xml:space="preserve"> </v>
      </c>
      <c r="DJ52" s="12" t="str">
        <f>IFERROR(VLOOKUP(MID(DJ$23,5,4)&amp;$A52,Lista_Ubigeo!$J:$K,2,0)," ")</f>
        <v xml:space="preserve"> </v>
      </c>
      <c r="DK52" s="12" t="str">
        <f>IFERROR(VLOOKUP(MID(DK$23,5,4)&amp;$A52,Lista_Ubigeo!$J:$K,2,0)," ")</f>
        <v xml:space="preserve"> </v>
      </c>
      <c r="DL52" s="12" t="str">
        <f>IFERROR(VLOOKUP(MID(DL$23,5,4)&amp;$A52,Lista_Ubigeo!$J:$K,2,0)," ")</f>
        <v xml:space="preserve"> </v>
      </c>
      <c r="DM52" s="12" t="str">
        <f>IFERROR(VLOOKUP(MID(DM$23,5,4)&amp;$A52,Lista_Ubigeo!$J:$K,2,0)," ")</f>
        <v xml:space="preserve"> </v>
      </c>
      <c r="DN52" s="12" t="str">
        <f>IFERROR(VLOOKUP(MID(DN$23,5,4)&amp;$A52,Lista_Ubigeo!$J:$K,2,0)," ")</f>
        <v xml:space="preserve"> </v>
      </c>
      <c r="DO52" s="12" t="str">
        <f>IFERROR(VLOOKUP(MID(DO$23,5,4)&amp;$A53,Lista_Ubigeo!$J:$K,2,0)," ")</f>
        <v xml:space="preserve"> </v>
      </c>
      <c r="DP52" s="12" t="str">
        <f>IFERROR(VLOOKUP(MID(DP$23,5,4)&amp;$A52,Lista_Ubigeo!$J:$K,2,0)," ")</f>
        <v xml:space="preserve"> </v>
      </c>
      <c r="DQ52" s="12" t="str">
        <f>IFERROR(VLOOKUP(MID(DQ$23,5,4)&amp;$A52,Lista_Ubigeo!$J:$K,2,0)," ")</f>
        <v xml:space="preserve"> </v>
      </c>
      <c r="DR52" s="12" t="str">
        <f>IFERROR(VLOOKUP(MID(DR$23,5,4)&amp;$A52,Lista_Ubigeo!$J:$K,2,0)," ")</f>
        <v xml:space="preserve"> </v>
      </c>
      <c r="DS52" s="12" t="str">
        <f>IFERROR(VLOOKUP(MID(DS$23,5,4)&amp;$A52,Lista_Ubigeo!$J:$K,2,0)," ")</f>
        <v xml:space="preserve"> </v>
      </c>
      <c r="DV52" s="12" t="str">
        <f>IFERROR(VLOOKUP(MID(DV$23,5,4)&amp;$A52,Lista_Ubigeo!$J:$K,2,0)," ")</f>
        <v xml:space="preserve"> </v>
      </c>
      <c r="DW52" s="12" t="str">
        <f>IFERROR(VLOOKUP(MID(DW$23,5,4)&amp;$A52,Lista_Ubigeo!$J:$K,2,0)," ")</f>
        <v xml:space="preserve"> </v>
      </c>
      <c r="DX52" s="12" t="str">
        <f>IFERROR(VLOOKUP(MID(DX$23,5,4)&amp;$A52,Lista_Ubigeo!$J:$K,2,0)," ")</f>
        <v xml:space="preserve"> </v>
      </c>
      <c r="DY52" s="12" t="str">
        <f>IFERROR(VLOOKUP(MID(DY$23,5,4)&amp;$A52,Lista_Ubigeo!$J:$K,2,0)," ")</f>
        <v>SAN BARTOLO</v>
      </c>
      <c r="DZ52" s="12" t="str">
        <f>IFERROR(VLOOKUP(MID(DZ$23,5,4)&amp;$A52,Lista_Ubigeo!$J:$K,2,0)," ")</f>
        <v xml:space="preserve"> </v>
      </c>
      <c r="EA52" s="12" t="str">
        <f>IFERROR(VLOOKUP(MID(EA$23,5,4)&amp;$A52,Lista_Ubigeo!$J:$K,2,0)," ")</f>
        <v xml:space="preserve"> </v>
      </c>
      <c r="EB52" s="12" t="str">
        <f>IFERROR(VLOOKUP(MID(EB$23,5,4)&amp;$A52,Lista_Ubigeo!$J:$K,2,0)," ")</f>
        <v xml:space="preserve"> </v>
      </c>
      <c r="EC52" s="12" t="str">
        <f>IFERROR(VLOOKUP(MID(EC$23,5,4)&amp;$A52,Lista_Ubigeo!$J:$K,2,0)," ")</f>
        <v xml:space="preserve"> </v>
      </c>
      <c r="ED52" s="12" t="str">
        <f>IFERROR(VLOOKUP(MID(ED$23,5,4)&amp;$A52,Lista_Ubigeo!$J:$K,2,0)," ")</f>
        <v xml:space="preserve"> </v>
      </c>
      <c r="EE52" s="12" t="str">
        <f>IFERROR(VLOOKUP(MID(EE$23,5,4)&amp;$A52,Lista_Ubigeo!$J:$K,2,0)," ")</f>
        <v>SANTIAGO DE ANCHUCAYA</v>
      </c>
      <c r="EF52" s="12" t="str">
        <f>IFERROR(VLOOKUP(MID(EF$23,5,4)&amp;$A52,Lista_Ubigeo!$J:$K,2,0)," ")</f>
        <v xml:space="preserve"> </v>
      </c>
      <c r="EG52" s="12" t="str">
        <f>IFERROR(VLOOKUP(MID(EG$23,5,4)&amp;$A52,Lista_Ubigeo!$J:$K,2,0)," ")</f>
        <v xml:space="preserve"> </v>
      </c>
      <c r="EH52" s="12" t="str">
        <f>IFERROR(VLOOKUP(MID(EH$23,5,4)&amp;$A52,Lista_Ubigeo!$J:$K,2,0)," ")</f>
        <v>TAURIPAMPA</v>
      </c>
      <c r="EI52" s="12" t="str">
        <f>IFERROR(VLOOKUP(MID(EI$23,5,4)&amp;$A52,Lista_Ubigeo!$J:$K,2,0)," ")</f>
        <v xml:space="preserve"> </v>
      </c>
      <c r="EJ52" s="12" t="str">
        <f>IFERROR(VLOOKUP(MID(EJ$23,5,4)&amp;$A57,Lista_Ubigeo!$J:$K,2,0)," ")</f>
        <v xml:space="preserve"> </v>
      </c>
      <c r="EK52" s="12" t="str">
        <f>IFERROR(VLOOKUP(MID(EK$23,5,4)&amp;$A52,Lista_Ubigeo!$J:$K,2,0)," ")</f>
        <v xml:space="preserve"> </v>
      </c>
      <c r="EL52" s="12" t="str">
        <f>IFERROR(VLOOKUP(MID(EL$23,5,4)&amp;$A52,Lista_Ubigeo!$J:$K,2,0)," ")</f>
        <v xml:space="preserve"> </v>
      </c>
      <c r="EM52" s="12" t="str">
        <f>IFERROR(VLOOKUP(MID(EM$23,5,4)&amp;$A52,Lista_Ubigeo!$J:$K,2,0)," ")</f>
        <v xml:space="preserve"> </v>
      </c>
      <c r="EN52" s="12" t="str">
        <f>IFERROR(VLOOKUP(MID(EN$23,5,4)&amp;$A52,Lista_Ubigeo!$J:$K,2,0)," ")</f>
        <v xml:space="preserve"> </v>
      </c>
      <c r="EO52" s="12" t="str">
        <f>IFERROR(VLOOKUP(MID(EO$23,5,4)&amp;$A52,Lista_Ubigeo!$J:$K,2,0)," ")</f>
        <v xml:space="preserve"> </v>
      </c>
      <c r="EP52" s="12" t="str">
        <f>IFERROR(VLOOKUP(MID(EP$23,5,4)&amp;$A52,Lista_Ubigeo!$J:$K,2,0)," ")</f>
        <v xml:space="preserve"> </v>
      </c>
      <c r="EQ52" s="12" t="str">
        <f>IFERROR(VLOOKUP(MID(EQ$23,5,4)&amp;$A52,Lista_Ubigeo!$J:$K,2,0)," ")</f>
        <v xml:space="preserve"> </v>
      </c>
      <c r="ER52" s="12" t="str">
        <f>IFERROR(VLOOKUP(MID(ER$23,5,4)&amp;$A52,Lista_Ubigeo!$J:$K,2,0)," ")</f>
        <v xml:space="preserve"> </v>
      </c>
      <c r="ES52" s="12" t="str">
        <f>IFERROR(VLOOKUP(MID(ES$23,5,4)&amp;$A52,Lista_Ubigeo!$J:$K,2,0)," ")</f>
        <v xml:space="preserve"> </v>
      </c>
      <c r="ET52" s="12" t="str">
        <f>IFERROR(VLOOKUP(MID(ET$23,5,4)&amp;$A52,Lista_Ubigeo!$J:$K,2,0)," ")</f>
        <v xml:space="preserve"> </v>
      </c>
      <c r="EU52" s="12" t="str">
        <f>IFERROR(VLOOKUP(MID(EU$23,5,4)&amp;$A52,Lista_Ubigeo!$J:$K,2,0)," ")</f>
        <v xml:space="preserve"> </v>
      </c>
      <c r="EV52" s="12" t="str">
        <f>IFERROR(VLOOKUP(MID(EV$23,5,4)&amp;$A52,Lista_Ubigeo!$J:$K,2,0)," ")</f>
        <v xml:space="preserve"> </v>
      </c>
      <c r="EW52" s="12" t="str">
        <f>IFERROR(VLOOKUP(MID(EW$23,5,4)&amp;$A52,Lista_Ubigeo!$J:$K,2,0)," ")</f>
        <v xml:space="preserve"> </v>
      </c>
      <c r="EX52" s="12" t="str">
        <f>IFERROR(VLOOKUP(MID(EX$23,5,4)&amp;$A52,Lista_Ubigeo!$J:$K,2,0)," ")</f>
        <v xml:space="preserve"> </v>
      </c>
      <c r="EY52" s="12" t="str">
        <f>IFERROR(VLOOKUP(MID(EY$23,5,4)&amp;$A52,Lista_Ubigeo!$J:$K,2,0)," ")</f>
        <v xml:space="preserve"> </v>
      </c>
      <c r="EZ52" s="12" t="str">
        <f>IFERROR(VLOOKUP(MID(EZ$23,5,4)&amp;$A55,Lista_Ubigeo!$J:$K,2,0)," ")</f>
        <v xml:space="preserve"> </v>
      </c>
      <c r="FA52" s="12" t="str">
        <f>IFERROR(VLOOKUP(MID(FA$23,5,4)&amp;$A52,Lista_Ubigeo!$J:$K,2,0)," ")</f>
        <v xml:space="preserve"> </v>
      </c>
      <c r="FB52" s="12" t="str">
        <f>IFERROR(VLOOKUP(MID(FB$23,5,4)&amp;$A52,Lista_Ubigeo!$J:$K,2,0)," ")</f>
        <v xml:space="preserve"> </v>
      </c>
      <c r="FC52" s="12" t="str">
        <f>IFERROR(VLOOKUP(MID(FC$23,5,4)&amp;$A52,Lista_Ubigeo!$J:$K,2,0)," ")</f>
        <v xml:space="preserve"> </v>
      </c>
      <c r="FD52" s="12" t="str">
        <f>IFERROR(VLOOKUP(MID(FD$23,5,4)&amp;$A52,Lista_Ubigeo!$J:$K,2,0)," ")</f>
        <v xml:space="preserve"> </v>
      </c>
      <c r="FE52" s="12" t="str">
        <f>IFERROR(VLOOKUP(MID(FE$23,5,4)&amp;$A52,Lista_Ubigeo!$J:$K,2,0)," ")</f>
        <v xml:space="preserve"> </v>
      </c>
      <c r="FF52" s="12" t="str">
        <f>IFERROR(VLOOKUP(MID(FF$23,5,4)&amp;$A52,Lista_Ubigeo!$J:$K,2,0)," ")</f>
        <v xml:space="preserve"> </v>
      </c>
      <c r="FG52" s="12" t="str">
        <f>IFERROR(VLOOKUP(MID(FG$23,5,4)&amp;$A52,Lista_Ubigeo!$J:$K,2,0)," ")</f>
        <v xml:space="preserve"> </v>
      </c>
      <c r="FH52" s="12" t="str">
        <f>IFERROR(VLOOKUP(MID(FH$23,5,4)&amp;$A52,Lista_Ubigeo!$J:$K,2,0)," ")</f>
        <v xml:space="preserve"> </v>
      </c>
      <c r="FI52" s="12" t="str">
        <f>IFERROR(VLOOKUP(MID(FI$23,5,4)&amp;$A52,Lista_Ubigeo!$J:$K,2,0)," ")</f>
        <v xml:space="preserve"> </v>
      </c>
      <c r="FJ52" s="12" t="str">
        <f>IFERROR(VLOOKUP(MID(FJ$23,5,4)&amp;$A52,Lista_Ubigeo!$J:$K,2,0)," ")</f>
        <v xml:space="preserve"> </v>
      </c>
      <c r="FK52" s="12" t="str">
        <f>IFERROR(VLOOKUP(MID(FK$23,5,4)&amp;$A52,Lista_Ubigeo!$J:$K,2,0)," ")</f>
        <v xml:space="preserve"> </v>
      </c>
      <c r="FL52" s="12" t="str">
        <f>IFERROR(VLOOKUP(MID(FL$23,5,4)&amp;$A52,Lista_Ubigeo!$J:$K,2,0)," ")</f>
        <v xml:space="preserve"> </v>
      </c>
      <c r="FM52" s="12" t="str">
        <f>IFERROR(VLOOKUP(MID(FM$23,5,4)&amp;$A52,Lista_Ubigeo!$J:$K,2,0)," ")</f>
        <v xml:space="preserve"> </v>
      </c>
      <c r="FN52" s="12" t="str">
        <f>IFERROR(VLOOKUP(MID(FN$23,5,4)&amp;$A52,Lista_Ubigeo!$J:$K,2,0)," ")</f>
        <v xml:space="preserve"> </v>
      </c>
      <c r="FO52" s="12" t="str">
        <f>IFERROR(VLOOKUP(MID(FO$23,5,4)&amp;$A52,Lista_Ubigeo!$J:$K,2,0)," ")</f>
        <v xml:space="preserve"> </v>
      </c>
      <c r="FP52" s="12" t="str">
        <f>IFERROR(VLOOKUP(MID(FP$23,5,4)&amp;$A52,Lista_Ubigeo!$J:$K,2,0)," ")</f>
        <v xml:space="preserve"> </v>
      </c>
      <c r="FQ52" s="12" t="str">
        <f>IFERROR(VLOOKUP(MID(FQ$23,5,4)&amp;$A52,Lista_Ubigeo!$J:$K,2,0)," ")</f>
        <v xml:space="preserve"> </v>
      </c>
      <c r="FR52" s="12" t="str">
        <f>IFERROR(VLOOKUP(MID(FR$23,5,4)&amp;$A52,Lista_Ubigeo!$J:$K,2,0)," ")</f>
        <v xml:space="preserve"> </v>
      </c>
      <c r="FS52" s="12" t="str">
        <f>IFERROR(VLOOKUP(MID(FS$23,5,4)&amp;$A52,Lista_Ubigeo!$J:$K,2,0)," ")</f>
        <v xml:space="preserve"> </v>
      </c>
      <c r="FT52" s="12" t="str">
        <f>IFERROR(VLOOKUP(MID(FT$23,5,4)&amp;$A52,Lista_Ubigeo!$J:$K,2,0)," ")</f>
        <v xml:space="preserve"> </v>
      </c>
      <c r="FU52" s="12" t="str">
        <f>IFERROR(VLOOKUP(MID(FU$23,5,4)&amp;$A52,Lista_Ubigeo!$J:$K,2,0)," ")</f>
        <v xml:space="preserve"> </v>
      </c>
      <c r="FV52" s="12" t="str">
        <f>IFERROR(VLOOKUP(MID(FV$23,5,4)&amp;$A52,Lista_Ubigeo!$J:$K,2,0)," ")</f>
        <v xml:space="preserve"> </v>
      </c>
      <c r="FW52" s="12" t="str">
        <f>IFERROR(VLOOKUP(MID(FW$23,5,4)&amp;$A52,Lista_Ubigeo!$J:$K,2,0)," ")</f>
        <v xml:space="preserve"> </v>
      </c>
      <c r="FX52" s="12" t="str">
        <f>IFERROR(VLOOKUP(MID(FX$23,5,4)&amp;$A52,Lista_Ubigeo!$J:$K,2,0)," ")</f>
        <v xml:space="preserve"> </v>
      </c>
      <c r="FY52" s="12" t="str">
        <f>IFERROR(VLOOKUP(MID(FY$23,5,4)&amp;$A52,Lista_Ubigeo!$J:$K,2,0)," ")</f>
        <v xml:space="preserve"> </v>
      </c>
      <c r="FZ52" s="12" t="str">
        <f>IFERROR(VLOOKUP(MID(FZ$23,5,4)&amp;$A52,Lista_Ubigeo!$J:$K,2,0)," ")</f>
        <v xml:space="preserve"> </v>
      </c>
      <c r="GA52" s="12" t="str">
        <f>IFERROR(VLOOKUP(MID(GA$23,5,4)&amp;$A52,Lista_Ubigeo!$J:$K,2,0)," ")</f>
        <v xml:space="preserve"> </v>
      </c>
      <c r="GB52" s="12" t="str">
        <f>IFERROR(VLOOKUP(MID(GB$23,5,4)&amp;$A52,Lista_Ubigeo!$J:$K,2,0)," ")</f>
        <v xml:space="preserve"> </v>
      </c>
      <c r="GC52" s="12" t="str">
        <f>IFERROR(VLOOKUP(MID(GC$23,5,4)&amp;$A52,Lista_Ubigeo!$J:$K,2,0)," ")</f>
        <v xml:space="preserve"> </v>
      </c>
      <c r="GD52" s="12" t="str">
        <f>IFERROR(VLOOKUP(MID(GD$23,5,4)&amp;$A52,Lista_Ubigeo!$J:$K,2,0)," ")</f>
        <v xml:space="preserve"> </v>
      </c>
      <c r="GE52" s="12" t="str">
        <f>IFERROR(VLOOKUP(MID(GE$23,5,4)&amp;$A52,Lista_Ubigeo!$J:$K,2,0)," ")</f>
        <v xml:space="preserve"> </v>
      </c>
      <c r="GF52" s="12" t="str">
        <f>IFERROR(VLOOKUP(MID(GF$23,5,4)&amp;$A52,Lista_Ubigeo!$J:$K,2,0)," ")</f>
        <v xml:space="preserve"> </v>
      </c>
      <c r="GG52" s="12" t="str">
        <f>IFERROR(VLOOKUP(MID(GG$23,5,4)&amp;$A52,Lista_Ubigeo!$J:$K,2,0)," ")</f>
        <v xml:space="preserve"> </v>
      </c>
      <c r="GH52" s="12" t="str">
        <f>IFERROR(VLOOKUP(MID(GH$23,5,4)&amp;$A52,Lista_Ubigeo!$J:$K,2,0)," ")</f>
        <v xml:space="preserve"> </v>
      </c>
      <c r="GI52" s="12" t="str">
        <f>IFERROR(VLOOKUP(MID(GI$23,5,4)&amp;$A52,Lista_Ubigeo!$J:$K,2,0)," ")</f>
        <v xml:space="preserve"> </v>
      </c>
      <c r="GJ52" s="12" t="str">
        <f>IFERROR(VLOOKUP(MID(GJ$23,5,4)&amp;$A52,Lista_Ubigeo!$J:$K,2,0)," ")</f>
        <v xml:space="preserve"> </v>
      </c>
      <c r="GK52" s="12" t="str">
        <f>IFERROR(VLOOKUP(MID(GK$23,5,4)&amp;$A52,Lista_Ubigeo!$J:$K,2,0)," ")</f>
        <v xml:space="preserve"> </v>
      </c>
      <c r="GL52" s="12" t="str">
        <f>IFERROR(VLOOKUP(MID(GL$23,5,4)&amp;$A52,Lista_Ubigeo!$J:$K,2,0)," ")</f>
        <v xml:space="preserve"> </v>
      </c>
      <c r="GM52" s="12" t="str">
        <f>IFERROR(VLOOKUP(MID(GM$23,5,4)&amp;$A52,Lista_Ubigeo!$J:$K,2,0)," ")</f>
        <v xml:space="preserve"> </v>
      </c>
      <c r="GN52" s="12" t="str">
        <f>IFERROR(VLOOKUP(MID(GN$23,5,4)&amp;$A52,Lista_Ubigeo!$J:$K,2,0)," ")</f>
        <v xml:space="preserve"> </v>
      </c>
      <c r="GO52" s="12" t="str">
        <f>IFERROR(VLOOKUP(MID(GO$23,5,4)&amp;$A52,Lista_Ubigeo!$J:$K,2,0)," ")</f>
        <v xml:space="preserve"> </v>
      </c>
      <c r="GP52" s="12" t="str">
        <f>IFERROR(VLOOKUP(MID(GP$23,5,4)&amp;$A52,Lista_Ubigeo!$J:$K,2,0)," ")</f>
        <v xml:space="preserve"> </v>
      </c>
    </row>
    <row r="53" spans="1:198" x14ac:dyDescent="0.2">
      <c r="A53" s="11" t="s">
        <v>2729</v>
      </c>
      <c r="B53" s="12" t="str">
        <f>IFERROR(VLOOKUP(MID(B$23,5,4)&amp;$A53,Lista_Ubigeo!$J:$K,2,0)," ")</f>
        <v xml:space="preserve"> </v>
      </c>
      <c r="C53" s="12" t="str">
        <f>IFERROR(VLOOKUP(MID(C$23,5,4)&amp;$A53,Lista_Ubigeo!$J:$K,2,0)," ")</f>
        <v xml:space="preserve"> </v>
      </c>
      <c r="D53" s="12" t="str">
        <f>IFERROR(VLOOKUP(MID(D$23,5,4)&amp;$A53,Lista_Ubigeo!$J:$K,2,0)," ")</f>
        <v xml:space="preserve"> </v>
      </c>
      <c r="E53" s="12" t="str">
        <f>IFERROR(VLOOKUP(MID(E$23,5,4)&amp;$A53,Lista_Ubigeo!$J:$K,2,0)," ")</f>
        <v xml:space="preserve"> </v>
      </c>
      <c r="F53" s="12" t="str">
        <f>IFERROR(VLOOKUP(MID(F$23,5,4)&amp;$A53,Lista_Ubigeo!$J:$K,2,0)," ")</f>
        <v xml:space="preserve"> </v>
      </c>
      <c r="G53" s="12" t="str">
        <f>IFERROR(VLOOKUP(MID(G$23,5,4)&amp;$A53,Lista_Ubigeo!$J:$K,2,0)," ")</f>
        <v xml:space="preserve"> </v>
      </c>
      <c r="H53" s="12" t="str">
        <f>IFERROR(VLOOKUP(MID(H$23,5,4)&amp;$A53,Lista_Ubigeo!$J:$K,2,0)," ")</f>
        <v xml:space="preserve"> </v>
      </c>
      <c r="I53" s="12" t="str">
        <f>IFERROR(VLOOKUP(MID(I$23,5,4)&amp;$A53,Lista_Ubigeo!$J:$K,2,0)," ")</f>
        <v xml:space="preserve"> </v>
      </c>
      <c r="J53" s="12" t="str">
        <f>IFERROR(VLOOKUP(MID(J$23,5,4)&amp;$A53,Lista_Ubigeo!$J:$K,2,0)," ")</f>
        <v xml:space="preserve"> </v>
      </c>
      <c r="K53" s="12" t="str">
        <f>IFERROR(VLOOKUP(MID(K$23,5,4)&amp;$A53,Lista_Ubigeo!$J:$K,2,0)," ")</f>
        <v xml:space="preserve"> </v>
      </c>
      <c r="L53" s="12" t="str">
        <f>IFERROR(VLOOKUP(MID(L$23,5,4)&amp;$A53,Lista_Ubigeo!$J:$K,2,0)," ")</f>
        <v xml:space="preserve"> </v>
      </c>
      <c r="M53" s="12" t="str">
        <f>IFERROR(VLOOKUP(MID(M$23,5,4)&amp;$A53,Lista_Ubigeo!$J:$K,2,0)," ")</f>
        <v xml:space="preserve"> </v>
      </c>
      <c r="N53" s="12" t="str">
        <f>IFERROR(VLOOKUP(MID(N$23,5,4)&amp;$A53,Lista_Ubigeo!$J:$K,2,0)," ")</f>
        <v xml:space="preserve"> </v>
      </c>
      <c r="O53" s="12" t="str">
        <f>IFERROR(VLOOKUP(MID(O$23,5,4)&amp;$A53,Lista_Ubigeo!$J:$K,2,0)," ")</f>
        <v xml:space="preserve"> </v>
      </c>
      <c r="P53" s="12" t="str">
        <f>IFERROR(VLOOKUP(MID(P$23,5,4)&amp;$A53,Lista_Ubigeo!$J:$K,2,0)," ")</f>
        <v xml:space="preserve"> </v>
      </c>
      <c r="Q53" s="12" t="str">
        <f>IFERROR(VLOOKUP(MID(Q$23,5,4)&amp;$A53,Lista_Ubigeo!$J:$K,2,0)," ")</f>
        <v xml:space="preserve"> </v>
      </c>
      <c r="R53" s="12" t="str">
        <f>IFERROR(VLOOKUP(MID(R$23,5,4)&amp;$A53,Lista_Ubigeo!$J:$K,2,0)," ")</f>
        <v xml:space="preserve"> </v>
      </c>
      <c r="S53" s="12" t="str">
        <f>IFERROR(VLOOKUP(MID(S$23,5,4)&amp;$A53,Lista_Ubigeo!$J:$K,2,0)," ")</f>
        <v xml:space="preserve"> </v>
      </c>
      <c r="T53" s="12" t="str">
        <f>IFERROR(VLOOKUP(MID(T$23,5,4)&amp;$A53,Lista_Ubigeo!$J:$K,2,0)," ")</f>
        <v xml:space="preserve"> </v>
      </c>
      <c r="U53" s="12" t="str">
        <f>IFERROR(VLOOKUP(MID(U$23,5,4)&amp;$A53,Lista_Ubigeo!$J:$K,2,0)," ")</f>
        <v xml:space="preserve"> </v>
      </c>
      <c r="V53" s="12" t="str">
        <f>IFERROR(VLOOKUP(MID(V$23,5,4)&amp;$A53,Lista_Ubigeo!$J:$K,2,0)," ")</f>
        <v xml:space="preserve"> </v>
      </c>
      <c r="W53" s="12" t="str">
        <f>IFERROR(VLOOKUP(MID(W$23,5,4)&amp;$A53,Lista_Ubigeo!$J:$K,2,0)," ")</f>
        <v xml:space="preserve"> </v>
      </c>
      <c r="X53" s="12" t="str">
        <f>IFERROR(VLOOKUP(MID(X$23,5,4)&amp;$A53,Lista_Ubigeo!$J:$K,2,0)," ")</f>
        <v xml:space="preserve"> </v>
      </c>
      <c r="Y53" s="12" t="str">
        <f>IFERROR(VLOOKUP(MID(Y$23,5,4)&amp;$A53,Lista_Ubigeo!$J:$K,2,0)," ")</f>
        <v xml:space="preserve"> </v>
      </c>
      <c r="Z53" s="12" t="str">
        <f>IFERROR(VLOOKUP(MID(Z$23,5,4)&amp;$A53,Lista_Ubigeo!$J:$K,2,0)," ")</f>
        <v xml:space="preserve"> </v>
      </c>
      <c r="AA53" s="12" t="str">
        <f>IFERROR(VLOOKUP(MID(AA$23,5,4)&amp;$A53,Lista_Ubigeo!$J:$K,2,0)," ")</f>
        <v xml:space="preserve"> </v>
      </c>
      <c r="AB53" s="12" t="str">
        <f>IFERROR(VLOOKUP(MID(AB$23,5,4)&amp;$A53,Lista_Ubigeo!$J:$K,2,0)," ")</f>
        <v xml:space="preserve"> </v>
      </c>
      <c r="AC53" s="12" t="str">
        <f>IFERROR(VLOOKUP(MID(AC$23,5,4)&amp;$A53,Lista_Ubigeo!$J:$K,2,0)," ")</f>
        <v xml:space="preserve"> </v>
      </c>
      <c r="AD53" s="12" t="str">
        <f>IFERROR(VLOOKUP(MID(AD$23,5,4)&amp;$A53,Lista_Ubigeo!$J:$K,2,0)," ")</f>
        <v xml:space="preserve"> </v>
      </c>
      <c r="AE53" s="12" t="str">
        <f>IFERROR(VLOOKUP(MID(AE$23,5,4)&amp;$A53,Lista_Ubigeo!$J:$K,2,0)," ")</f>
        <v xml:space="preserve"> </v>
      </c>
      <c r="AF53" s="12" t="str">
        <f>IFERROR(VLOOKUP(MID(AF$23,5,4)&amp;$A53,Lista_Ubigeo!$J:$K,2,0)," ")</f>
        <v xml:space="preserve"> </v>
      </c>
      <c r="AG53" s="12" t="str">
        <f>IFERROR(VLOOKUP(MID(AG$23,5,4)&amp;$A53,Lista_Ubigeo!$J:$K,2,0)," ")</f>
        <v xml:space="preserve"> </v>
      </c>
      <c r="AH53" s="12" t="str">
        <f>IFERROR(VLOOKUP(MID(AH$23,5,4)&amp;$A53,Lista_Ubigeo!$J:$K,2,0)," ")</f>
        <v xml:space="preserve"> </v>
      </c>
      <c r="AI53" s="12" t="str">
        <f>IFERROR(VLOOKUP(MID(AI$23,5,4)&amp;$A53,Lista_Ubigeo!$J:$K,2,0)," ")</f>
        <v xml:space="preserve"> </v>
      </c>
      <c r="AJ53" s="12" t="str">
        <f>IFERROR(VLOOKUP(MID(AJ$23,5,4)&amp;$A53,Lista_Ubigeo!$J:$K,2,0)," ")</f>
        <v xml:space="preserve"> </v>
      </c>
      <c r="AK53" s="12" t="str">
        <f>IFERROR(VLOOKUP(MID(AK$23,5,4)&amp;$A53,Lista_Ubigeo!$J:$K,2,0)," ")</f>
        <v xml:space="preserve"> </v>
      </c>
      <c r="AL53" s="12" t="str">
        <f>IFERROR(VLOOKUP(MID(AL$23,5,4)&amp;$A53,Lista_Ubigeo!$J:$K,2,0)," ")</f>
        <v xml:space="preserve"> </v>
      </c>
      <c r="AM53" s="12" t="str">
        <f>IFERROR(VLOOKUP(MID(AM$23,5,4)&amp;$A53,Lista_Ubigeo!$J:$K,2,0)," ")</f>
        <v xml:space="preserve"> </v>
      </c>
      <c r="AN53" s="12" t="str">
        <f>IFERROR(VLOOKUP(MID(AN$23,5,4)&amp;$A53,Lista_Ubigeo!$J:$K,2,0)," ")</f>
        <v xml:space="preserve"> </v>
      </c>
      <c r="AO53" s="12" t="str">
        <f>IFERROR(VLOOKUP(MID(AO$23,5,4)&amp;$A53,Lista_Ubigeo!$J:$K,2,0)," ")</f>
        <v xml:space="preserve"> </v>
      </c>
      <c r="AP53" s="12" t="str">
        <f>IFERROR(VLOOKUP(MID(AP$23,5,4)&amp;$A53,Lista_Ubigeo!$J:$K,2,0)," ")</f>
        <v xml:space="preserve"> </v>
      </c>
      <c r="AQ53" s="12" t="str">
        <f>IFERROR(VLOOKUP(MID(AQ$23,4,4)&amp;$A53,Lista_Ubigeo!$J:$K,2,0)," ")</f>
        <v xml:space="preserve"> </v>
      </c>
      <c r="AR53" s="12" t="str">
        <f>IFERROR(VLOOKUP(MID(AR$23,5,4)&amp;$A53,Lista_Ubigeo!$J:$K,2,0)," ")</f>
        <v xml:space="preserve"> </v>
      </c>
      <c r="AS53" s="12" t="str">
        <f>IFERROR(VLOOKUP(MID(AS$23,5,4)&amp;$A53,Lista_Ubigeo!$J:$K,2,0)," ")</f>
        <v xml:space="preserve"> </v>
      </c>
      <c r="AT53" s="12" t="str">
        <f>IFERROR(VLOOKUP(MID(AT$23,5,4)&amp;$A53,Lista_Ubigeo!$J:$K,2,0)," ")</f>
        <v xml:space="preserve"> </v>
      </c>
      <c r="AU53" s="12" t="str">
        <f>IFERROR(VLOOKUP(MID(AU$23,5,4)&amp;$A53,Lista_Ubigeo!$J:$K,2,0)," ")</f>
        <v xml:space="preserve"> </v>
      </c>
      <c r="AV53" s="12" t="str">
        <f>IFERROR(VLOOKUP(MID(AV$23,5,4)&amp;$A53,Lista_Ubigeo!$J:$K,2,0)," ")</f>
        <v xml:space="preserve"> </v>
      </c>
      <c r="AW53" s="12" t="str">
        <f>IFERROR(VLOOKUP(MID(AW$23,5,4)&amp;$A53,Lista_Ubigeo!$J:$K,2,0)," ")</f>
        <v xml:space="preserve"> </v>
      </c>
      <c r="AX53" s="12" t="str">
        <f>IFERROR(VLOOKUP(MID(AX$23,5,4)&amp;$A53,Lista_Ubigeo!$J:$K,2,0)," ")</f>
        <v xml:space="preserve"> </v>
      </c>
      <c r="AY53" s="12" t="str">
        <f>IFERROR(VLOOKUP(MID(AY$23,5,4)&amp;$A53,Lista_Ubigeo!$J:$K,2,0)," ")</f>
        <v xml:space="preserve"> </v>
      </c>
      <c r="AZ53" s="12" t="str">
        <f>IFERROR(VLOOKUP(MID(AZ$23,5,4)&amp;$A53,Lista_Ubigeo!$J:$K,2,0)," ")</f>
        <v xml:space="preserve"> </v>
      </c>
      <c r="BA53" s="12" t="str">
        <f>IFERROR(VLOOKUP(MID(BA$23,5,4)&amp;$A53,Lista_Ubigeo!$J:$K,2,0)," ")</f>
        <v xml:space="preserve"> </v>
      </c>
      <c r="BB53" s="12" t="str">
        <f>IFERROR(VLOOKUP(MID(BB$23,5,4)&amp;$A53,Lista_Ubigeo!$J:$K,2,0)," ")</f>
        <v xml:space="preserve"> </v>
      </c>
      <c r="BC53" s="12" t="str">
        <f>IFERROR(VLOOKUP(MID(BC$23,5,4)&amp;$A53,Lista_Ubigeo!$J:$K,2,0)," ")</f>
        <v xml:space="preserve"> </v>
      </c>
      <c r="BD53" s="12" t="str">
        <f>IFERROR(VLOOKUP(MID(BD$23,5,4)&amp;$A53,Lista_Ubigeo!$J:$K,2,0)," ")</f>
        <v xml:space="preserve"> </v>
      </c>
      <c r="BE53" s="12" t="str">
        <f>IFERROR(VLOOKUP(MID(BE$23,5,4)&amp;$A53,Lista_Ubigeo!$J:$K,2,0)," ")</f>
        <v xml:space="preserve"> </v>
      </c>
      <c r="BF53" s="12" t="str">
        <f>IFERROR(VLOOKUP(MID(BF$23,5,4)&amp;$A53,Lista_Ubigeo!$J:$K,2,0)," ")</f>
        <v xml:space="preserve"> </v>
      </c>
      <c r="BG53" s="12" t="str">
        <f>IFERROR(VLOOKUP(MID(BG$23,5,4)&amp;$A53,Lista_Ubigeo!$J:$K,2,0)," ")</f>
        <v xml:space="preserve"> </v>
      </c>
      <c r="BH53" s="12" t="str">
        <f>IFERROR(VLOOKUP(MID(BH$23,5,4)&amp;$A53,Lista_Ubigeo!$J:$K,2,0)," ")</f>
        <v xml:space="preserve"> </v>
      </c>
      <c r="BI53" s="12" t="str">
        <f>IFERROR(VLOOKUP(MID(BI$23,5,4)&amp;$A53,Lista_Ubigeo!$J:$K,2,0)," ")</f>
        <v xml:space="preserve"> </v>
      </c>
      <c r="BJ53" s="12" t="str">
        <f>IFERROR(VLOOKUP(MID(BJ$23,5,4)&amp;$A53,Lista_Ubigeo!$J:$K,2,0)," ")</f>
        <v xml:space="preserve"> </v>
      </c>
      <c r="BK53" s="12" t="str">
        <f>IFERROR(VLOOKUP(MID(BK$23,5,4)&amp;$A53,Lista_Ubigeo!$J:$K,2,0)," ")</f>
        <v xml:space="preserve"> </v>
      </c>
      <c r="BL53" s="12" t="str">
        <f>IFERROR(VLOOKUP(MID(BL$23,5,4)&amp;$A53,Lista_Ubigeo!$J:$K,2,0)," ")</f>
        <v xml:space="preserve"> </v>
      </c>
      <c r="BM53" s="12" t="str">
        <f>IFERROR(VLOOKUP(MID(BM$23,5,4)&amp;$A53,Lista_Ubigeo!$J:$K,2,0)," ")</f>
        <v xml:space="preserve"> </v>
      </c>
      <c r="BN53" s="12" t="str">
        <f>IFERROR(VLOOKUP(MID(BN$23,5,4)&amp;$A53,Lista_Ubigeo!$J:$K,2,0)," ")</f>
        <v xml:space="preserve"> </v>
      </c>
      <c r="BO53" s="12" t="str">
        <f>IFERROR(VLOOKUP(MID(BO$23,5,4)&amp;$A53,Lista_Ubigeo!$J:$K,2,0)," ")</f>
        <v xml:space="preserve"> </v>
      </c>
      <c r="BP53" s="12" t="str">
        <f>IFERROR(VLOOKUP(MID(BP$23,5,4)&amp;$A53,Lista_Ubigeo!$J:$K,2,0)," ")</f>
        <v xml:space="preserve"> </v>
      </c>
      <c r="BQ53" s="12" t="str">
        <f>IFERROR(VLOOKUP(MID(BQ$23,5,4)&amp;$A53,Lista_Ubigeo!$J:$K,2,0)," ")</f>
        <v xml:space="preserve"> </v>
      </c>
      <c r="BR53" s="12" t="str">
        <f>IFERROR(VLOOKUP(MID(BR$23,5,4)&amp;$A53,Lista_Ubigeo!$J:$K,2,0)," ")</f>
        <v xml:space="preserve"> </v>
      </c>
      <c r="BS53" s="12" t="str">
        <f>IFERROR(VLOOKUP(MID(BS$23,5,4)&amp;$A53,Lista_Ubigeo!$J:$K,2,0)," ")</f>
        <v xml:space="preserve"> </v>
      </c>
      <c r="BT53" s="12" t="str">
        <f>IFERROR(VLOOKUP(MID(BT$23,5,4)&amp;$A53,Lista_Ubigeo!$J:$K,2,0)," ")</f>
        <v xml:space="preserve"> </v>
      </c>
      <c r="BU53" s="12" t="str">
        <f>IFERROR(VLOOKUP(MID(BU$23,5,4)&amp;$A53,Lista_Ubigeo!$J:$K,2,0)," ")</f>
        <v xml:space="preserve"> </v>
      </c>
      <c r="BV53" s="12" t="str">
        <f>IFERROR(VLOOKUP(MID(BV$23,5,4)&amp;$A53,Lista_Ubigeo!$J:$K,2,0)," ")</f>
        <v xml:space="preserve"> </v>
      </c>
      <c r="BW53" s="12" t="str">
        <f>IFERROR(VLOOKUP(MID(BW$23,5,4)&amp;$A53,Lista_Ubigeo!$J:$K,2,0)," ")</f>
        <v xml:space="preserve"> </v>
      </c>
      <c r="BX53" s="12" t="str">
        <f>IFERROR(VLOOKUP(MID(BX$23,5,4)&amp;$A53,Lista_Ubigeo!$J:$K,2,0)," ")</f>
        <v xml:space="preserve"> </v>
      </c>
      <c r="BY53" s="12" t="str">
        <f>IFERROR(VLOOKUP(MID(BY$23,4,4)&amp;$A53,Lista_Ubigeo!$J:$K,2,0)," ")</f>
        <v xml:space="preserve"> </v>
      </c>
      <c r="BZ53" s="12" t="str">
        <f>IFERROR(VLOOKUP(MID(BZ$23,5,4)&amp;$A53,Lista_Ubigeo!$J:$K,2,0)," ")</f>
        <v xml:space="preserve"> </v>
      </c>
      <c r="CA53" s="12" t="str">
        <f>IFERROR(VLOOKUP(MID(CA$23,5,4)&amp;$A53,Lista_Ubigeo!$J:$K,2,0)," ")</f>
        <v xml:space="preserve"> </v>
      </c>
      <c r="CB53" s="12" t="str">
        <f>IFERROR(VLOOKUP(MID(CB$23,5,4)&amp;$A53,Lista_Ubigeo!$J:$K,2,0)," ")</f>
        <v xml:space="preserve"> </v>
      </c>
      <c r="CC53" s="12" t="str">
        <f>IFERROR(VLOOKUP(MID(CC$23,5,4)&amp;$A53,Lista_Ubigeo!$J:$K,2,0)," ")</f>
        <v xml:space="preserve"> </v>
      </c>
      <c r="CD53" s="12" t="str">
        <f>IFERROR(VLOOKUP(MID(CD$23,5,4)&amp;$A53,Lista_Ubigeo!$J:$K,2,0)," ")</f>
        <v xml:space="preserve"> </v>
      </c>
      <c r="CE53" s="12" t="str">
        <f>IFERROR(VLOOKUP(MID(CE$23,5,4)&amp;$A53,Lista_Ubigeo!$J:$K,2,0)," ")</f>
        <v xml:space="preserve"> </v>
      </c>
      <c r="CF53" s="12" t="str">
        <f>IFERROR(VLOOKUP(MID(CF$23,5,4)&amp;$A53,Lista_Ubigeo!$J:$K,2,0)," ")</f>
        <v xml:space="preserve"> </v>
      </c>
      <c r="CG53" s="12" t="str">
        <f>IFERROR(VLOOKUP(MID(CG$23,5,4)&amp;$A53,Lista_Ubigeo!$J:$K,2,0)," ")</f>
        <v xml:space="preserve"> </v>
      </c>
      <c r="CH53" s="12" t="str">
        <f>IFERROR(VLOOKUP(MID(CH$23,5,4)&amp;$A53,Lista_Ubigeo!$J:$K,2,0)," ")</f>
        <v xml:space="preserve"> </v>
      </c>
      <c r="CI53" s="12" t="str">
        <f>IFERROR(VLOOKUP(MID(CI$23,5,4)&amp;$A53,Lista_Ubigeo!$J:$K,2,0)," ")</f>
        <v xml:space="preserve"> </v>
      </c>
      <c r="CJ53" s="12" t="str">
        <f>IFERROR(VLOOKUP(MID(CJ$23,5,4)&amp;$A53,Lista_Ubigeo!$J:$K,2,0)," ")</f>
        <v xml:space="preserve"> </v>
      </c>
      <c r="CK53" s="12" t="str">
        <f>IFERROR(VLOOKUP(MID(CK$23,5,4)&amp;$A53,Lista_Ubigeo!$J:$K,2,0)," ")</f>
        <v xml:space="preserve"> </v>
      </c>
      <c r="CL53" s="12" t="str">
        <f>IFERROR(VLOOKUP(MID(CL$23,5,4)&amp;$A53,Lista_Ubigeo!$J:$K,2,0)," ")</f>
        <v xml:space="preserve"> </v>
      </c>
      <c r="CM53" s="12" t="str">
        <f>IFERROR(VLOOKUP(MID(CM$23,5,4)&amp;$A64,Lista_Ubigeo!$J:$K,2,0)," ")</f>
        <v xml:space="preserve"> </v>
      </c>
      <c r="CN53" s="12" t="str">
        <f>IFERROR(VLOOKUP(MID(CN$23,5,4)&amp;$A53,Lista_Ubigeo!$J:$K,2,0)," ")</f>
        <v xml:space="preserve"> </v>
      </c>
      <c r="CO53" s="12" t="str">
        <f>IFERROR(VLOOKUP(MID(CO$23,5,4)&amp;$A53,Lista_Ubigeo!$J:$K,2,0)," ")</f>
        <v xml:space="preserve"> </v>
      </c>
      <c r="CP53" s="12" t="str">
        <f>IFERROR(VLOOKUP(MID(CP$23,5,4)&amp;$A53,Lista_Ubigeo!$J:$K,2,0)," ")</f>
        <v xml:space="preserve"> </v>
      </c>
      <c r="CQ53" s="12" t="str">
        <f>IFERROR(VLOOKUP(MID(CQ$23,5,4)&amp;$A53,Lista_Ubigeo!$J:$K,2,0)," ")</f>
        <v xml:space="preserve"> </v>
      </c>
      <c r="CR53" s="12" t="str">
        <f>IFERROR(VLOOKUP(MID(CR$23,5,4)&amp;$A53,Lista_Ubigeo!$J:$K,2,0)," ")</f>
        <v xml:space="preserve"> </v>
      </c>
      <c r="CS53" s="12" t="str">
        <f>IFERROR(VLOOKUP(MID(CS$23,5,4)&amp;$A53,Lista_Ubigeo!$J:$K,2,0)," ")</f>
        <v xml:space="preserve"> </v>
      </c>
      <c r="CT53" s="12" t="str">
        <f>IFERROR(VLOOKUP(MID(CT$23,5,4)&amp;$A53,Lista_Ubigeo!$J:$K,2,0)," ")</f>
        <v xml:space="preserve"> </v>
      </c>
      <c r="CU53" s="12" t="str">
        <f>IFERROR(VLOOKUP(MID(CU$23,5,4)&amp;$A53,Lista_Ubigeo!$J:$K,2,0)," ")</f>
        <v xml:space="preserve"> </v>
      </c>
      <c r="CV53" s="12" t="str">
        <f>IFERROR(VLOOKUP(MID(CV$23,5,4)&amp;$A53,Lista_Ubigeo!$J:$K,2,0)," ")</f>
        <v xml:space="preserve"> </v>
      </c>
      <c r="CW53" s="12" t="str">
        <f>IFERROR(VLOOKUP(MID(CW$23,5,4)&amp;$A53,Lista_Ubigeo!$J:$K,2,0)," ")</f>
        <v xml:space="preserve"> </v>
      </c>
      <c r="CX53" s="12" t="str">
        <f>IFERROR(VLOOKUP(MID(CX$23,5,4)&amp;$A53,Lista_Ubigeo!$J:$K,2,0)," ")</f>
        <v xml:space="preserve"> </v>
      </c>
      <c r="CY53" s="12" t="str">
        <f>IFERROR(VLOOKUP(MID(CY$23,5,4)&amp;$A53,Lista_Ubigeo!$J:$K,2,0)," ")</f>
        <v xml:space="preserve"> </v>
      </c>
      <c r="CZ53" s="12" t="str">
        <f>IFERROR(VLOOKUP(MID(CZ$23,5,4)&amp;$A53,Lista_Ubigeo!$J:$K,2,0)," ")</f>
        <v xml:space="preserve"> </v>
      </c>
      <c r="DA53" s="12" t="str">
        <f>IFERROR(VLOOKUP(MID(DA$23,5,4)&amp;$A53,Lista_Ubigeo!$J:$K,2,0)," ")</f>
        <v>SAN JERONIMO DE TUNAN</v>
      </c>
      <c r="DB53" s="12" t="str">
        <f>IFERROR(VLOOKUP(MID(DB$23,5,4)&amp;$A53,Lista_Ubigeo!$J:$K,2,0)," ")</f>
        <v xml:space="preserve"> </v>
      </c>
      <c r="DC53" s="12" t="str">
        <f>IFERROR(VLOOKUP(MID(DC$23,5,4)&amp;$A53,Lista_Ubigeo!$J:$K,2,0)," ")</f>
        <v xml:space="preserve"> </v>
      </c>
      <c r="DD53" s="12" t="str">
        <f>IFERROR(VLOOKUP(MID(DD$23,5,4)&amp;$A53,Lista_Ubigeo!$J:$K,2,0)," ")</f>
        <v>SAUSA</v>
      </c>
      <c r="DE53" s="12" t="str">
        <f>IFERROR(VLOOKUP(MID(DE$23,5,4)&amp;$A53,Lista_Ubigeo!$J:$K,2,0)," ")</f>
        <v xml:space="preserve"> </v>
      </c>
      <c r="DF53" s="12" t="str">
        <f>IFERROR(VLOOKUP(MID(DF$23,5,4)&amp;$A53,Lista_Ubigeo!$J:$K,2,0)," ")</f>
        <v xml:space="preserve"> </v>
      </c>
      <c r="DG53" s="12" t="str">
        <f>IFERROR(VLOOKUP(MID(DG$23,5,4)&amp;$A53,Lista_Ubigeo!$J:$K,2,0)," ")</f>
        <v xml:space="preserve"> </v>
      </c>
      <c r="DH53" s="12" t="str">
        <f>IFERROR(VLOOKUP(MID(DH$23,5,4)&amp;$A53,Lista_Ubigeo!$J:$K,2,0)," ")</f>
        <v xml:space="preserve"> </v>
      </c>
      <c r="DI53" s="12" t="str">
        <f>IFERROR(VLOOKUP(MID(DI$23,5,4)&amp;$A53,Lista_Ubigeo!$J:$K,2,0)," ")</f>
        <v xml:space="preserve"> </v>
      </c>
      <c r="DJ53" s="12" t="str">
        <f>IFERROR(VLOOKUP(MID(DJ$23,5,4)&amp;$A53,Lista_Ubigeo!$J:$K,2,0)," ")</f>
        <v xml:space="preserve"> </v>
      </c>
      <c r="DK53" s="12" t="str">
        <f>IFERROR(VLOOKUP(MID(DK$23,5,4)&amp;$A53,Lista_Ubigeo!$J:$K,2,0)," ")</f>
        <v xml:space="preserve"> </v>
      </c>
      <c r="DL53" s="12" t="str">
        <f>IFERROR(VLOOKUP(MID(DL$23,5,4)&amp;$A53,Lista_Ubigeo!$J:$K,2,0)," ")</f>
        <v xml:space="preserve"> </v>
      </c>
      <c r="DM53" s="12" t="str">
        <f>IFERROR(VLOOKUP(MID(DM$23,5,4)&amp;$A53,Lista_Ubigeo!$J:$K,2,0)," ")</f>
        <v xml:space="preserve"> </v>
      </c>
      <c r="DN53" s="12" t="str">
        <f>IFERROR(VLOOKUP(MID(DN$23,5,4)&amp;$A53,Lista_Ubigeo!$J:$K,2,0)," ")</f>
        <v xml:space="preserve"> </v>
      </c>
      <c r="DO53" s="12" t="str">
        <f>IFERROR(VLOOKUP(MID(DO$23,5,4)&amp;$A54,Lista_Ubigeo!$J:$K,2,0)," ")</f>
        <v xml:space="preserve"> </v>
      </c>
      <c r="DP53" s="12" t="str">
        <f>IFERROR(VLOOKUP(MID(DP$23,5,4)&amp;$A53,Lista_Ubigeo!$J:$K,2,0)," ")</f>
        <v xml:space="preserve"> </v>
      </c>
      <c r="DQ53" s="12" t="str">
        <f>IFERROR(VLOOKUP(MID(DQ$23,5,4)&amp;$A53,Lista_Ubigeo!$J:$K,2,0)," ")</f>
        <v xml:space="preserve"> </v>
      </c>
      <c r="DR53" s="12" t="str">
        <f>IFERROR(VLOOKUP(MID(DR$23,5,4)&amp;$A53,Lista_Ubigeo!$J:$K,2,0)," ")</f>
        <v xml:space="preserve"> </v>
      </c>
      <c r="DS53" s="12" t="str">
        <f>IFERROR(VLOOKUP(MID(DS$23,5,4)&amp;$A53,Lista_Ubigeo!$J:$K,2,0)," ")</f>
        <v xml:space="preserve"> </v>
      </c>
      <c r="DV53" s="12" t="str">
        <f>IFERROR(VLOOKUP(MID(DV$23,5,4)&amp;$A53,Lista_Ubigeo!$J:$K,2,0)," ")</f>
        <v xml:space="preserve"> </v>
      </c>
      <c r="DW53" s="12" t="str">
        <f>IFERROR(VLOOKUP(MID(DW$23,5,4)&amp;$A53,Lista_Ubigeo!$J:$K,2,0)," ")</f>
        <v xml:space="preserve"> </v>
      </c>
      <c r="DX53" s="12" t="str">
        <f>IFERROR(VLOOKUP(MID(DX$23,5,4)&amp;$A53,Lista_Ubigeo!$J:$K,2,0)," ")</f>
        <v xml:space="preserve"> </v>
      </c>
      <c r="DY53" s="12" t="str">
        <f>IFERROR(VLOOKUP(MID(DY$23,5,4)&amp;$A53,Lista_Ubigeo!$J:$K,2,0)," ")</f>
        <v>SAN BORJA</v>
      </c>
      <c r="DZ53" s="12" t="str">
        <f>IFERROR(VLOOKUP(MID(DZ$23,5,4)&amp;$A53,Lista_Ubigeo!$J:$K,2,0)," ")</f>
        <v xml:space="preserve"> </v>
      </c>
      <c r="EA53" s="12" t="str">
        <f>IFERROR(VLOOKUP(MID(EA$23,5,4)&amp;$A53,Lista_Ubigeo!$J:$K,2,0)," ")</f>
        <v xml:space="preserve"> </v>
      </c>
      <c r="EB53" s="12" t="str">
        <f>IFERROR(VLOOKUP(MID(EB$23,5,4)&amp;$A53,Lista_Ubigeo!$J:$K,2,0)," ")</f>
        <v xml:space="preserve"> </v>
      </c>
      <c r="EC53" s="12" t="str">
        <f>IFERROR(VLOOKUP(MID(EC$23,5,4)&amp;$A53,Lista_Ubigeo!$J:$K,2,0)," ")</f>
        <v xml:space="preserve"> </v>
      </c>
      <c r="ED53" s="12" t="str">
        <f>IFERROR(VLOOKUP(MID(ED$23,5,4)&amp;$A53,Lista_Ubigeo!$J:$K,2,0)," ")</f>
        <v xml:space="preserve"> </v>
      </c>
      <c r="EE53" s="12" t="str">
        <f>IFERROR(VLOOKUP(MID(EE$23,5,4)&amp;$A53,Lista_Ubigeo!$J:$K,2,0)," ")</f>
        <v>SANTIAGO DE TUNA</v>
      </c>
      <c r="EF53" s="12" t="str">
        <f>IFERROR(VLOOKUP(MID(EF$23,5,4)&amp;$A53,Lista_Ubigeo!$J:$K,2,0)," ")</f>
        <v xml:space="preserve"> </v>
      </c>
      <c r="EG53" s="12" t="str">
        <f>IFERROR(VLOOKUP(MID(EG$23,5,4)&amp;$A53,Lista_Ubigeo!$J:$K,2,0)," ")</f>
        <v xml:space="preserve"> </v>
      </c>
      <c r="EH53" s="12" t="str">
        <f>IFERROR(VLOOKUP(MID(EH$23,5,4)&amp;$A53,Lista_Ubigeo!$J:$K,2,0)," ")</f>
        <v>TOMAS</v>
      </c>
      <c r="EI53" s="12" t="str">
        <f>IFERROR(VLOOKUP(MID(EI$23,5,4)&amp;$A53,Lista_Ubigeo!$J:$K,2,0)," ")</f>
        <v xml:space="preserve"> </v>
      </c>
      <c r="EJ53" s="12" t="str">
        <f>IFERROR(VLOOKUP(MID(EJ$23,5,4)&amp;$A58,Lista_Ubigeo!$J:$K,2,0)," ")</f>
        <v xml:space="preserve"> </v>
      </c>
      <c r="EK53" s="12" t="str">
        <f>IFERROR(VLOOKUP(MID(EK$23,5,4)&amp;$A53,Lista_Ubigeo!$J:$K,2,0)," ")</f>
        <v xml:space="preserve"> </v>
      </c>
      <c r="EL53" s="12" t="str">
        <f>IFERROR(VLOOKUP(MID(EL$23,5,4)&amp;$A53,Lista_Ubigeo!$J:$K,2,0)," ")</f>
        <v xml:space="preserve"> </v>
      </c>
      <c r="EM53" s="12" t="str">
        <f>IFERROR(VLOOKUP(MID(EM$23,5,4)&amp;$A53,Lista_Ubigeo!$J:$K,2,0)," ")</f>
        <v xml:space="preserve"> </v>
      </c>
      <c r="EN53" s="12" t="str">
        <f>IFERROR(VLOOKUP(MID(EN$23,5,4)&amp;$A53,Lista_Ubigeo!$J:$K,2,0)," ")</f>
        <v xml:space="preserve"> </v>
      </c>
      <c r="EO53" s="12" t="str">
        <f>IFERROR(VLOOKUP(MID(EO$23,5,4)&amp;$A53,Lista_Ubigeo!$J:$K,2,0)," ")</f>
        <v xml:space="preserve"> </v>
      </c>
      <c r="EP53" s="12" t="str">
        <f>IFERROR(VLOOKUP(MID(EP$23,5,4)&amp;$A53,Lista_Ubigeo!$J:$K,2,0)," ")</f>
        <v xml:space="preserve"> </v>
      </c>
      <c r="EQ53" s="12" t="str">
        <f>IFERROR(VLOOKUP(MID(EQ$23,5,4)&amp;$A53,Lista_Ubigeo!$J:$K,2,0)," ")</f>
        <v xml:space="preserve"> </v>
      </c>
      <c r="ER53" s="12" t="str">
        <f>IFERROR(VLOOKUP(MID(ER$23,5,4)&amp;$A53,Lista_Ubigeo!$J:$K,2,0)," ")</f>
        <v xml:space="preserve"> </v>
      </c>
      <c r="ES53" s="12" t="str">
        <f>IFERROR(VLOOKUP(MID(ES$23,5,4)&amp;$A53,Lista_Ubigeo!$J:$K,2,0)," ")</f>
        <v xml:space="preserve"> </v>
      </c>
      <c r="ET53" s="12" t="str">
        <f>IFERROR(VLOOKUP(MID(ET$23,5,4)&amp;$A53,Lista_Ubigeo!$J:$K,2,0)," ")</f>
        <v xml:space="preserve"> </v>
      </c>
      <c r="EU53" s="12" t="str">
        <f>IFERROR(VLOOKUP(MID(EU$23,5,4)&amp;$A53,Lista_Ubigeo!$J:$K,2,0)," ")</f>
        <v xml:space="preserve"> </v>
      </c>
      <c r="EV53" s="12" t="str">
        <f>IFERROR(VLOOKUP(MID(EV$23,5,4)&amp;$A53,Lista_Ubigeo!$J:$K,2,0)," ")</f>
        <v xml:space="preserve"> </v>
      </c>
      <c r="EW53" s="12" t="str">
        <f>IFERROR(VLOOKUP(MID(EW$23,5,4)&amp;$A53,Lista_Ubigeo!$J:$K,2,0)," ")</f>
        <v xml:space="preserve"> </v>
      </c>
      <c r="EX53" s="12" t="str">
        <f>IFERROR(VLOOKUP(MID(EX$23,5,4)&amp;$A53,Lista_Ubigeo!$J:$K,2,0)," ")</f>
        <v xml:space="preserve"> </v>
      </c>
      <c r="EY53" s="12" t="str">
        <f>IFERROR(VLOOKUP(MID(EY$23,5,4)&amp;$A53,Lista_Ubigeo!$J:$K,2,0)," ")</f>
        <v xml:space="preserve"> </v>
      </c>
      <c r="EZ53" s="12" t="str">
        <f>IFERROR(VLOOKUP(MID(EZ$23,5,4)&amp;$A56,Lista_Ubigeo!$J:$K,2,0)," ")</f>
        <v xml:space="preserve"> </v>
      </c>
      <c r="FA53" s="12" t="str">
        <f>IFERROR(VLOOKUP(MID(FA$23,5,4)&amp;$A53,Lista_Ubigeo!$J:$K,2,0)," ")</f>
        <v xml:space="preserve"> </v>
      </c>
      <c r="FB53" s="12" t="str">
        <f>IFERROR(VLOOKUP(MID(FB$23,5,4)&amp;$A53,Lista_Ubigeo!$J:$K,2,0)," ")</f>
        <v xml:space="preserve"> </v>
      </c>
      <c r="FC53" s="12" t="str">
        <f>IFERROR(VLOOKUP(MID(FC$23,5,4)&amp;$A53,Lista_Ubigeo!$J:$K,2,0)," ")</f>
        <v xml:space="preserve"> </v>
      </c>
      <c r="FD53" s="12" t="str">
        <f>IFERROR(VLOOKUP(MID(FD$23,5,4)&amp;$A53,Lista_Ubigeo!$J:$K,2,0)," ")</f>
        <v xml:space="preserve"> </v>
      </c>
      <c r="FE53" s="12" t="str">
        <f>IFERROR(VLOOKUP(MID(FE$23,5,4)&amp;$A53,Lista_Ubigeo!$J:$K,2,0)," ")</f>
        <v xml:space="preserve"> </v>
      </c>
      <c r="FF53" s="12" t="str">
        <f>IFERROR(VLOOKUP(MID(FF$23,5,4)&amp;$A53,Lista_Ubigeo!$J:$K,2,0)," ")</f>
        <v xml:space="preserve"> </v>
      </c>
      <c r="FG53" s="12" t="str">
        <f>IFERROR(VLOOKUP(MID(FG$23,5,4)&amp;$A53,Lista_Ubigeo!$J:$K,2,0)," ")</f>
        <v xml:space="preserve"> </v>
      </c>
      <c r="FH53" s="12" t="str">
        <f>IFERROR(VLOOKUP(MID(FH$23,5,4)&amp;$A53,Lista_Ubigeo!$J:$K,2,0)," ")</f>
        <v xml:space="preserve"> </v>
      </c>
      <c r="FI53" s="12" t="str">
        <f>IFERROR(VLOOKUP(MID(FI$23,5,4)&amp;$A53,Lista_Ubigeo!$J:$K,2,0)," ")</f>
        <v xml:space="preserve"> </v>
      </c>
      <c r="FJ53" s="12" t="str">
        <f>IFERROR(VLOOKUP(MID(FJ$23,5,4)&amp;$A53,Lista_Ubigeo!$J:$K,2,0)," ")</f>
        <v xml:space="preserve"> </v>
      </c>
      <c r="FK53" s="12" t="str">
        <f>IFERROR(VLOOKUP(MID(FK$23,5,4)&amp;$A53,Lista_Ubigeo!$J:$K,2,0)," ")</f>
        <v xml:space="preserve"> </v>
      </c>
      <c r="FL53" s="12" t="str">
        <f>IFERROR(VLOOKUP(MID(FL$23,5,4)&amp;$A53,Lista_Ubigeo!$J:$K,2,0)," ")</f>
        <v xml:space="preserve"> </v>
      </c>
      <c r="FM53" s="12" t="str">
        <f>IFERROR(VLOOKUP(MID(FM$23,5,4)&amp;$A53,Lista_Ubigeo!$J:$K,2,0)," ")</f>
        <v xml:space="preserve"> </v>
      </c>
      <c r="FN53" s="12" t="str">
        <f>IFERROR(VLOOKUP(MID(FN$23,5,4)&amp;$A53,Lista_Ubigeo!$J:$K,2,0)," ")</f>
        <v xml:space="preserve"> </v>
      </c>
      <c r="FO53" s="12" t="str">
        <f>IFERROR(VLOOKUP(MID(FO$23,5,4)&amp;$A53,Lista_Ubigeo!$J:$K,2,0)," ")</f>
        <v xml:space="preserve"> </v>
      </c>
      <c r="FP53" s="12" t="str">
        <f>IFERROR(VLOOKUP(MID(FP$23,5,4)&amp;$A53,Lista_Ubigeo!$J:$K,2,0)," ")</f>
        <v xml:space="preserve"> </v>
      </c>
      <c r="FQ53" s="12" t="str">
        <f>IFERROR(VLOOKUP(MID(FQ$23,5,4)&amp;$A53,Lista_Ubigeo!$J:$K,2,0)," ")</f>
        <v xml:space="preserve"> </v>
      </c>
      <c r="FR53" s="12" t="str">
        <f>IFERROR(VLOOKUP(MID(FR$23,5,4)&amp;$A53,Lista_Ubigeo!$J:$K,2,0)," ")</f>
        <v xml:space="preserve"> </v>
      </c>
      <c r="FS53" s="12" t="str">
        <f>IFERROR(VLOOKUP(MID(FS$23,5,4)&amp;$A53,Lista_Ubigeo!$J:$K,2,0)," ")</f>
        <v xml:space="preserve"> </v>
      </c>
      <c r="FT53" s="12" t="str">
        <f>IFERROR(VLOOKUP(MID(FT$23,5,4)&amp;$A53,Lista_Ubigeo!$J:$K,2,0)," ")</f>
        <v xml:space="preserve"> </v>
      </c>
      <c r="FU53" s="12" t="str">
        <f>IFERROR(VLOOKUP(MID(FU$23,5,4)&amp;$A53,Lista_Ubigeo!$J:$K,2,0)," ")</f>
        <v xml:space="preserve"> </v>
      </c>
      <c r="FV53" s="12" t="str">
        <f>IFERROR(VLOOKUP(MID(FV$23,5,4)&amp;$A53,Lista_Ubigeo!$J:$K,2,0)," ")</f>
        <v xml:space="preserve"> </v>
      </c>
      <c r="FW53" s="12" t="str">
        <f>IFERROR(VLOOKUP(MID(FW$23,5,4)&amp;$A53,Lista_Ubigeo!$J:$K,2,0)," ")</f>
        <v xml:space="preserve"> </v>
      </c>
      <c r="FX53" s="12" t="str">
        <f>IFERROR(VLOOKUP(MID(FX$23,5,4)&amp;$A53,Lista_Ubigeo!$J:$K,2,0)," ")</f>
        <v xml:space="preserve"> </v>
      </c>
      <c r="FY53" s="12" t="str">
        <f>IFERROR(VLOOKUP(MID(FY$23,5,4)&amp;$A53,Lista_Ubigeo!$J:$K,2,0)," ")</f>
        <v xml:space="preserve"> </v>
      </c>
      <c r="FZ53" s="12" t="str">
        <f>IFERROR(VLOOKUP(MID(FZ$23,5,4)&amp;$A53,Lista_Ubigeo!$J:$K,2,0)," ")</f>
        <v xml:space="preserve"> </v>
      </c>
      <c r="GA53" s="12" t="str">
        <f>IFERROR(VLOOKUP(MID(GA$23,5,4)&amp;$A53,Lista_Ubigeo!$J:$K,2,0)," ")</f>
        <v xml:space="preserve"> </v>
      </c>
      <c r="GB53" s="12" t="str">
        <f>IFERROR(VLOOKUP(MID(GB$23,5,4)&amp;$A53,Lista_Ubigeo!$J:$K,2,0)," ")</f>
        <v xml:space="preserve"> </v>
      </c>
      <c r="GC53" s="12" t="str">
        <f>IFERROR(VLOOKUP(MID(GC$23,5,4)&amp;$A53,Lista_Ubigeo!$J:$K,2,0)," ")</f>
        <v xml:space="preserve"> </v>
      </c>
      <c r="GD53" s="12" t="str">
        <f>IFERROR(VLOOKUP(MID(GD$23,5,4)&amp;$A53,Lista_Ubigeo!$J:$K,2,0)," ")</f>
        <v xml:space="preserve"> </v>
      </c>
      <c r="GE53" s="12" t="str">
        <f>IFERROR(VLOOKUP(MID(GE$23,5,4)&amp;$A53,Lista_Ubigeo!$J:$K,2,0)," ")</f>
        <v xml:space="preserve"> </v>
      </c>
      <c r="GF53" s="12" t="str">
        <f>IFERROR(VLOOKUP(MID(GF$23,5,4)&amp;$A53,Lista_Ubigeo!$J:$K,2,0)," ")</f>
        <v xml:space="preserve"> </v>
      </c>
      <c r="GG53" s="12" t="str">
        <f>IFERROR(VLOOKUP(MID(GG$23,5,4)&amp;$A53,Lista_Ubigeo!$J:$K,2,0)," ")</f>
        <v xml:space="preserve"> </v>
      </c>
      <c r="GH53" s="12" t="str">
        <f>IFERROR(VLOOKUP(MID(GH$23,5,4)&amp;$A53,Lista_Ubigeo!$J:$K,2,0)," ")</f>
        <v xml:space="preserve"> </v>
      </c>
      <c r="GI53" s="12" t="str">
        <f>IFERROR(VLOOKUP(MID(GI$23,5,4)&amp;$A53,Lista_Ubigeo!$J:$K,2,0)," ")</f>
        <v xml:space="preserve"> </v>
      </c>
      <c r="GJ53" s="12" t="str">
        <f>IFERROR(VLOOKUP(MID(GJ$23,5,4)&amp;$A53,Lista_Ubigeo!$J:$K,2,0)," ")</f>
        <v xml:space="preserve"> </v>
      </c>
      <c r="GK53" s="12" t="str">
        <f>IFERROR(VLOOKUP(MID(GK$23,5,4)&amp;$A53,Lista_Ubigeo!$J:$K,2,0)," ")</f>
        <v xml:space="preserve"> </v>
      </c>
      <c r="GL53" s="12" t="str">
        <f>IFERROR(VLOOKUP(MID(GL$23,5,4)&amp;$A53,Lista_Ubigeo!$J:$K,2,0)," ")</f>
        <v xml:space="preserve"> </v>
      </c>
      <c r="GM53" s="12" t="str">
        <f>IFERROR(VLOOKUP(MID(GM$23,5,4)&amp;$A53,Lista_Ubigeo!$J:$K,2,0)," ")</f>
        <v xml:space="preserve"> </v>
      </c>
      <c r="GN53" s="12" t="str">
        <f>IFERROR(VLOOKUP(MID(GN$23,5,4)&amp;$A53,Lista_Ubigeo!$J:$K,2,0)," ")</f>
        <v xml:space="preserve"> </v>
      </c>
      <c r="GO53" s="12" t="str">
        <f>IFERROR(VLOOKUP(MID(GO$23,5,4)&amp;$A53,Lista_Ubigeo!$J:$K,2,0)," ")</f>
        <v xml:space="preserve"> </v>
      </c>
      <c r="GP53" s="12" t="str">
        <f>IFERROR(VLOOKUP(MID(GP$23,5,4)&amp;$A53,Lista_Ubigeo!$J:$K,2,0)," ")</f>
        <v xml:space="preserve"> </v>
      </c>
    </row>
    <row r="54" spans="1:198" x14ac:dyDescent="0.2">
      <c r="A54" s="11" t="s">
        <v>2730</v>
      </c>
      <c r="B54" s="12" t="str">
        <f>IFERROR(VLOOKUP(MID(B$23,5,4)&amp;$A54,Lista_Ubigeo!$J:$K,2,0)," ")</f>
        <v xml:space="preserve"> </v>
      </c>
      <c r="C54" s="12" t="str">
        <f>IFERROR(VLOOKUP(MID(C$23,5,4)&amp;$A54,Lista_Ubigeo!$J:$K,2,0)," ")</f>
        <v xml:space="preserve"> </v>
      </c>
      <c r="D54" s="12" t="str">
        <f>IFERROR(VLOOKUP(MID(D$23,5,4)&amp;$A54,Lista_Ubigeo!$J:$K,2,0)," ")</f>
        <v xml:space="preserve"> </v>
      </c>
      <c r="E54" s="12" t="str">
        <f>IFERROR(VLOOKUP(MID(E$23,5,4)&amp;$A54,Lista_Ubigeo!$J:$K,2,0)," ")</f>
        <v xml:space="preserve"> </v>
      </c>
      <c r="F54" s="12" t="str">
        <f>IFERROR(VLOOKUP(MID(F$23,5,4)&amp;$A54,Lista_Ubigeo!$J:$K,2,0)," ")</f>
        <v xml:space="preserve"> </v>
      </c>
      <c r="G54" s="12" t="str">
        <f>IFERROR(VLOOKUP(MID(G$23,5,4)&amp;$A54,Lista_Ubigeo!$J:$K,2,0)," ")</f>
        <v xml:space="preserve"> </v>
      </c>
      <c r="H54" s="12" t="str">
        <f>IFERROR(VLOOKUP(MID(H$23,5,4)&amp;$A54,Lista_Ubigeo!$J:$K,2,0)," ")</f>
        <v xml:space="preserve"> </v>
      </c>
      <c r="I54" s="12" t="str">
        <f>IFERROR(VLOOKUP(MID(I$23,5,4)&amp;$A54,Lista_Ubigeo!$J:$K,2,0)," ")</f>
        <v xml:space="preserve"> </v>
      </c>
      <c r="J54" s="12" t="str">
        <f>IFERROR(VLOOKUP(MID(J$23,5,4)&amp;$A54,Lista_Ubigeo!$J:$K,2,0)," ")</f>
        <v xml:space="preserve"> </v>
      </c>
      <c r="K54" s="12" t="str">
        <f>IFERROR(VLOOKUP(MID(K$23,5,4)&amp;$A54,Lista_Ubigeo!$J:$K,2,0)," ")</f>
        <v xml:space="preserve"> </v>
      </c>
      <c r="L54" s="12" t="str">
        <f>IFERROR(VLOOKUP(MID(L$23,5,4)&amp;$A54,Lista_Ubigeo!$J:$K,2,0)," ")</f>
        <v xml:space="preserve"> </v>
      </c>
      <c r="M54" s="12" t="str">
        <f>IFERROR(VLOOKUP(MID(M$23,5,4)&amp;$A54,Lista_Ubigeo!$J:$K,2,0)," ")</f>
        <v xml:space="preserve"> </v>
      </c>
      <c r="N54" s="12" t="str">
        <f>IFERROR(VLOOKUP(MID(N$23,5,4)&amp;$A54,Lista_Ubigeo!$J:$K,2,0)," ")</f>
        <v xml:space="preserve"> </v>
      </c>
      <c r="O54" s="12" t="str">
        <f>IFERROR(VLOOKUP(MID(O$23,5,4)&amp;$A54,Lista_Ubigeo!$J:$K,2,0)," ")</f>
        <v xml:space="preserve"> </v>
      </c>
      <c r="P54" s="12" t="str">
        <f>IFERROR(VLOOKUP(MID(P$23,5,4)&amp;$A54,Lista_Ubigeo!$J:$K,2,0)," ")</f>
        <v xml:space="preserve"> </v>
      </c>
      <c r="Q54" s="12" t="str">
        <f>IFERROR(VLOOKUP(MID(Q$23,5,4)&amp;$A54,Lista_Ubigeo!$J:$K,2,0)," ")</f>
        <v xml:space="preserve"> </v>
      </c>
      <c r="R54" s="12" t="str">
        <f>IFERROR(VLOOKUP(MID(R$23,5,4)&amp;$A54,Lista_Ubigeo!$J:$K,2,0)," ")</f>
        <v xml:space="preserve"> </v>
      </c>
      <c r="S54" s="12" t="str">
        <f>IFERROR(VLOOKUP(MID(S$23,5,4)&amp;$A54,Lista_Ubigeo!$J:$K,2,0)," ")</f>
        <v xml:space="preserve"> </v>
      </c>
      <c r="T54" s="12" t="str">
        <f>IFERROR(VLOOKUP(MID(T$23,5,4)&amp;$A54,Lista_Ubigeo!$J:$K,2,0)," ")</f>
        <v xml:space="preserve"> </v>
      </c>
      <c r="U54" s="12" t="str">
        <f>IFERROR(VLOOKUP(MID(U$23,5,4)&amp;$A54,Lista_Ubigeo!$J:$K,2,0)," ")</f>
        <v xml:space="preserve"> </v>
      </c>
      <c r="V54" s="12" t="str">
        <f>IFERROR(VLOOKUP(MID(V$23,5,4)&amp;$A54,Lista_Ubigeo!$J:$K,2,0)," ")</f>
        <v xml:space="preserve"> </v>
      </c>
      <c r="W54" s="12" t="str">
        <f>IFERROR(VLOOKUP(MID(W$23,5,4)&amp;$A54,Lista_Ubigeo!$J:$K,2,0)," ")</f>
        <v xml:space="preserve"> </v>
      </c>
      <c r="X54" s="12" t="str">
        <f>IFERROR(VLOOKUP(MID(X$23,5,4)&amp;$A54,Lista_Ubigeo!$J:$K,2,0)," ")</f>
        <v xml:space="preserve"> </v>
      </c>
      <c r="Y54" s="12" t="str">
        <f>IFERROR(VLOOKUP(MID(Y$23,5,4)&amp;$A54,Lista_Ubigeo!$J:$K,2,0)," ")</f>
        <v xml:space="preserve"> </v>
      </c>
      <c r="Z54" s="12" t="str">
        <f>IFERROR(VLOOKUP(MID(Z$23,5,4)&amp;$A54,Lista_Ubigeo!$J:$K,2,0)," ")</f>
        <v xml:space="preserve"> </v>
      </c>
      <c r="AA54" s="12" t="str">
        <f>IFERROR(VLOOKUP(MID(AA$23,5,4)&amp;$A54,Lista_Ubigeo!$J:$K,2,0)," ")</f>
        <v xml:space="preserve"> </v>
      </c>
      <c r="AB54" s="12" t="str">
        <f>IFERROR(VLOOKUP(MID(AB$23,5,4)&amp;$A54,Lista_Ubigeo!$J:$K,2,0)," ")</f>
        <v xml:space="preserve"> </v>
      </c>
      <c r="AC54" s="12" t="str">
        <f>IFERROR(VLOOKUP(MID(AC$23,5,4)&amp;$A54,Lista_Ubigeo!$J:$K,2,0)," ")</f>
        <v xml:space="preserve"> </v>
      </c>
      <c r="AD54" s="12" t="str">
        <f>IFERROR(VLOOKUP(MID(AD$23,5,4)&amp;$A54,Lista_Ubigeo!$J:$K,2,0)," ")</f>
        <v xml:space="preserve"> </v>
      </c>
      <c r="AE54" s="12" t="str">
        <f>IFERROR(VLOOKUP(MID(AE$23,5,4)&amp;$A54,Lista_Ubigeo!$J:$K,2,0)," ")</f>
        <v xml:space="preserve"> </v>
      </c>
      <c r="AF54" s="12" t="str">
        <f>IFERROR(VLOOKUP(MID(AF$23,5,4)&amp;$A54,Lista_Ubigeo!$J:$K,2,0)," ")</f>
        <v xml:space="preserve"> </v>
      </c>
      <c r="AG54" s="12" t="str">
        <f>IFERROR(VLOOKUP(MID(AG$23,5,4)&amp;$A54,Lista_Ubigeo!$J:$K,2,0)," ")</f>
        <v xml:space="preserve"> </v>
      </c>
      <c r="AH54" s="12" t="str">
        <f>IFERROR(VLOOKUP(MID(AH$23,5,4)&amp;$A54,Lista_Ubigeo!$J:$K,2,0)," ")</f>
        <v xml:space="preserve"> </v>
      </c>
      <c r="AI54" s="12" t="str">
        <f>IFERROR(VLOOKUP(MID(AI$23,5,4)&amp;$A54,Lista_Ubigeo!$J:$K,2,0)," ")</f>
        <v xml:space="preserve"> </v>
      </c>
      <c r="AJ54" s="12" t="str">
        <f>IFERROR(VLOOKUP(MID(AJ$23,5,4)&amp;$A54,Lista_Ubigeo!$J:$K,2,0)," ")</f>
        <v xml:space="preserve"> </v>
      </c>
      <c r="AK54" s="12" t="str">
        <f>IFERROR(VLOOKUP(MID(AK$23,5,4)&amp;$A54,Lista_Ubigeo!$J:$K,2,0)," ")</f>
        <v xml:space="preserve"> </v>
      </c>
      <c r="AL54" s="12" t="str">
        <f>IFERROR(VLOOKUP(MID(AL$23,5,4)&amp;$A54,Lista_Ubigeo!$J:$K,2,0)," ")</f>
        <v xml:space="preserve"> </v>
      </c>
      <c r="AM54" s="12" t="str">
        <f>IFERROR(VLOOKUP(MID(AM$23,5,4)&amp;$A54,Lista_Ubigeo!$J:$K,2,0)," ")</f>
        <v xml:space="preserve"> </v>
      </c>
      <c r="AN54" s="12" t="str">
        <f>IFERROR(VLOOKUP(MID(AN$23,5,4)&amp;$A54,Lista_Ubigeo!$J:$K,2,0)," ")</f>
        <v xml:space="preserve"> </v>
      </c>
      <c r="AO54" s="12" t="str">
        <f>IFERROR(VLOOKUP(MID(AO$23,5,4)&amp;$A54,Lista_Ubigeo!$J:$K,2,0)," ")</f>
        <v xml:space="preserve"> </v>
      </c>
      <c r="AP54" s="12" t="str">
        <f>IFERROR(VLOOKUP(MID(AP$23,5,4)&amp;$A54,Lista_Ubigeo!$J:$K,2,0)," ")</f>
        <v xml:space="preserve"> </v>
      </c>
      <c r="AQ54" s="12" t="str">
        <f>IFERROR(VLOOKUP(MID(AQ$23,4,4)&amp;$A54,Lista_Ubigeo!$J:$K,2,0)," ")</f>
        <v xml:space="preserve"> </v>
      </c>
      <c r="AR54" s="12" t="str">
        <f>IFERROR(VLOOKUP(MID(AR$23,5,4)&amp;$A54,Lista_Ubigeo!$J:$K,2,0)," ")</f>
        <v xml:space="preserve"> </v>
      </c>
      <c r="AS54" s="12" t="str">
        <f>IFERROR(VLOOKUP(MID(AS$23,5,4)&amp;$A54,Lista_Ubigeo!$J:$K,2,0)," ")</f>
        <v xml:space="preserve"> </v>
      </c>
      <c r="AT54" s="12" t="str">
        <f>IFERROR(VLOOKUP(MID(AT$23,5,4)&amp;$A54,Lista_Ubigeo!$J:$K,2,0)," ")</f>
        <v xml:space="preserve"> </v>
      </c>
      <c r="AU54" s="12" t="str">
        <f>IFERROR(VLOOKUP(MID(AU$23,5,4)&amp;$A54,Lista_Ubigeo!$J:$K,2,0)," ")</f>
        <v xml:space="preserve"> </v>
      </c>
      <c r="AV54" s="12" t="str">
        <f>IFERROR(VLOOKUP(MID(AV$23,5,4)&amp;$A54,Lista_Ubigeo!$J:$K,2,0)," ")</f>
        <v xml:space="preserve"> </v>
      </c>
      <c r="AW54" s="12" t="str">
        <f>IFERROR(VLOOKUP(MID(AW$23,5,4)&amp;$A54,Lista_Ubigeo!$J:$K,2,0)," ")</f>
        <v xml:space="preserve"> </v>
      </c>
      <c r="AX54" s="12" t="str">
        <f>IFERROR(VLOOKUP(MID(AX$23,5,4)&amp;$A54,Lista_Ubigeo!$J:$K,2,0)," ")</f>
        <v xml:space="preserve"> </v>
      </c>
      <c r="AY54" s="12" t="str">
        <f>IFERROR(VLOOKUP(MID(AY$23,5,4)&amp;$A54,Lista_Ubigeo!$J:$K,2,0)," ")</f>
        <v xml:space="preserve"> </v>
      </c>
      <c r="AZ54" s="12" t="str">
        <f>IFERROR(VLOOKUP(MID(AZ$23,5,4)&amp;$A54,Lista_Ubigeo!$J:$K,2,0)," ")</f>
        <v xml:space="preserve"> </v>
      </c>
      <c r="BA54" s="12" t="str">
        <f>IFERROR(VLOOKUP(MID(BA$23,5,4)&amp;$A54,Lista_Ubigeo!$J:$K,2,0)," ")</f>
        <v xml:space="preserve"> </v>
      </c>
      <c r="BB54" s="12" t="str">
        <f>IFERROR(VLOOKUP(MID(BB$23,5,4)&amp;$A54,Lista_Ubigeo!$J:$K,2,0)," ")</f>
        <v xml:space="preserve"> </v>
      </c>
      <c r="BC54" s="12" t="str">
        <f>IFERROR(VLOOKUP(MID(BC$23,5,4)&amp;$A54,Lista_Ubigeo!$J:$K,2,0)," ")</f>
        <v xml:space="preserve"> </v>
      </c>
      <c r="BD54" s="12" t="str">
        <f>IFERROR(VLOOKUP(MID(BD$23,5,4)&amp;$A54,Lista_Ubigeo!$J:$K,2,0)," ")</f>
        <v xml:space="preserve"> </v>
      </c>
      <c r="BE54" s="12" t="str">
        <f>IFERROR(VLOOKUP(MID(BE$23,5,4)&amp;$A54,Lista_Ubigeo!$J:$K,2,0)," ")</f>
        <v xml:space="preserve"> </v>
      </c>
      <c r="BF54" s="12" t="str">
        <f>IFERROR(VLOOKUP(MID(BF$23,5,4)&amp;$A54,Lista_Ubigeo!$J:$K,2,0)," ")</f>
        <v xml:space="preserve"> </v>
      </c>
      <c r="BG54" s="12" t="str">
        <f>IFERROR(VLOOKUP(MID(BG$23,5,4)&amp;$A54,Lista_Ubigeo!$J:$K,2,0)," ")</f>
        <v xml:space="preserve"> </v>
      </c>
      <c r="BH54" s="12" t="str">
        <f>IFERROR(VLOOKUP(MID(BH$23,5,4)&amp;$A54,Lista_Ubigeo!$J:$K,2,0)," ")</f>
        <v xml:space="preserve"> </v>
      </c>
      <c r="BI54" s="12" t="str">
        <f>IFERROR(VLOOKUP(MID(BI$23,5,4)&amp;$A54,Lista_Ubigeo!$J:$K,2,0)," ")</f>
        <v xml:space="preserve"> </v>
      </c>
      <c r="BJ54" s="12" t="str">
        <f>IFERROR(VLOOKUP(MID(BJ$23,5,4)&amp;$A54,Lista_Ubigeo!$J:$K,2,0)," ")</f>
        <v xml:space="preserve"> </v>
      </c>
      <c r="BK54" s="12" t="str">
        <f>IFERROR(VLOOKUP(MID(BK$23,5,4)&amp;$A54,Lista_Ubigeo!$J:$K,2,0)," ")</f>
        <v xml:space="preserve"> </v>
      </c>
      <c r="BL54" s="12" t="str">
        <f>IFERROR(VLOOKUP(MID(BL$23,5,4)&amp;$A54,Lista_Ubigeo!$J:$K,2,0)," ")</f>
        <v xml:space="preserve"> </v>
      </c>
      <c r="BM54" s="12" t="str">
        <f>IFERROR(VLOOKUP(MID(BM$23,5,4)&amp;$A54,Lista_Ubigeo!$J:$K,2,0)," ")</f>
        <v xml:space="preserve"> </v>
      </c>
      <c r="BN54" s="12" t="str">
        <f>IFERROR(VLOOKUP(MID(BN$23,5,4)&amp;$A54,Lista_Ubigeo!$J:$K,2,0)," ")</f>
        <v xml:space="preserve"> </v>
      </c>
      <c r="BO54" s="12" t="str">
        <f>IFERROR(VLOOKUP(MID(BO$23,5,4)&amp;$A54,Lista_Ubigeo!$J:$K,2,0)," ")</f>
        <v xml:space="preserve"> </v>
      </c>
      <c r="BP54" s="12" t="str">
        <f>IFERROR(VLOOKUP(MID(BP$23,5,4)&amp;$A54,Lista_Ubigeo!$J:$K,2,0)," ")</f>
        <v xml:space="preserve"> </v>
      </c>
      <c r="BQ54" s="12" t="str">
        <f>IFERROR(VLOOKUP(MID(BQ$23,5,4)&amp;$A54,Lista_Ubigeo!$J:$K,2,0)," ")</f>
        <v xml:space="preserve"> </v>
      </c>
      <c r="BR54" s="12" t="str">
        <f>IFERROR(VLOOKUP(MID(BR$23,5,4)&amp;$A54,Lista_Ubigeo!$J:$K,2,0)," ")</f>
        <v xml:space="preserve"> </v>
      </c>
      <c r="BS54" s="12" t="str">
        <f>IFERROR(VLOOKUP(MID(BS$23,5,4)&amp;$A54,Lista_Ubigeo!$J:$K,2,0)," ")</f>
        <v xml:space="preserve"> </v>
      </c>
      <c r="BT54" s="12" t="str">
        <f>IFERROR(VLOOKUP(MID(BT$23,5,4)&amp;$A54,Lista_Ubigeo!$J:$K,2,0)," ")</f>
        <v xml:space="preserve"> </v>
      </c>
      <c r="BU54" s="12" t="str">
        <f>IFERROR(VLOOKUP(MID(BU$23,5,4)&amp;$A54,Lista_Ubigeo!$J:$K,2,0)," ")</f>
        <v xml:space="preserve"> </v>
      </c>
      <c r="BV54" s="12" t="str">
        <f>IFERROR(VLOOKUP(MID(BV$23,5,4)&amp;$A54,Lista_Ubigeo!$J:$K,2,0)," ")</f>
        <v xml:space="preserve"> </v>
      </c>
      <c r="BW54" s="12" t="str">
        <f>IFERROR(VLOOKUP(MID(BW$23,5,4)&amp;$A54,Lista_Ubigeo!$J:$K,2,0)," ")</f>
        <v xml:space="preserve"> </v>
      </c>
      <c r="BX54" s="12" t="str">
        <f>IFERROR(VLOOKUP(MID(BX$23,5,4)&amp;$A54,Lista_Ubigeo!$J:$K,2,0)," ")</f>
        <v xml:space="preserve"> </v>
      </c>
      <c r="BY54" s="12" t="str">
        <f>IFERROR(VLOOKUP(MID(BY$23,4,4)&amp;$A54,Lista_Ubigeo!$J:$K,2,0)," ")</f>
        <v xml:space="preserve"> </v>
      </c>
      <c r="BZ54" s="12" t="str">
        <f>IFERROR(VLOOKUP(MID(BZ$23,5,4)&amp;$A54,Lista_Ubigeo!$J:$K,2,0)," ")</f>
        <v xml:space="preserve"> </v>
      </c>
      <c r="CA54" s="12" t="str">
        <f>IFERROR(VLOOKUP(MID(CA$23,5,4)&amp;$A54,Lista_Ubigeo!$J:$K,2,0)," ")</f>
        <v xml:space="preserve"> </v>
      </c>
      <c r="CB54" s="12" t="str">
        <f>IFERROR(VLOOKUP(MID(CB$23,5,4)&amp;$A54,Lista_Ubigeo!$J:$K,2,0)," ")</f>
        <v xml:space="preserve"> </v>
      </c>
      <c r="CC54" s="12" t="str">
        <f>IFERROR(VLOOKUP(MID(CC$23,5,4)&amp;$A54,Lista_Ubigeo!$J:$K,2,0)," ")</f>
        <v xml:space="preserve"> </v>
      </c>
      <c r="CD54" s="12" t="str">
        <f>IFERROR(VLOOKUP(MID(CD$23,5,4)&amp;$A54,Lista_Ubigeo!$J:$K,2,0)," ")</f>
        <v xml:space="preserve"> </v>
      </c>
      <c r="CE54" s="12" t="str">
        <f>IFERROR(VLOOKUP(MID(CE$23,5,4)&amp;$A54,Lista_Ubigeo!$J:$K,2,0)," ")</f>
        <v xml:space="preserve"> </v>
      </c>
      <c r="CF54" s="12" t="str">
        <f>IFERROR(VLOOKUP(MID(CF$23,5,4)&amp;$A54,Lista_Ubigeo!$J:$K,2,0)," ")</f>
        <v xml:space="preserve"> </v>
      </c>
      <c r="CG54" s="12" t="str">
        <f>IFERROR(VLOOKUP(MID(CG$23,5,4)&amp;$A54,Lista_Ubigeo!$J:$K,2,0)," ")</f>
        <v xml:space="preserve"> </v>
      </c>
      <c r="CH54" s="12" t="str">
        <f>IFERROR(VLOOKUP(MID(CH$23,5,4)&amp;$A54,Lista_Ubigeo!$J:$K,2,0)," ")</f>
        <v xml:space="preserve"> </v>
      </c>
      <c r="CI54" s="12" t="str">
        <f>IFERROR(VLOOKUP(MID(CI$23,5,4)&amp;$A54,Lista_Ubigeo!$J:$K,2,0)," ")</f>
        <v xml:space="preserve"> </v>
      </c>
      <c r="CJ54" s="12" t="str">
        <f>IFERROR(VLOOKUP(MID(CJ$23,5,4)&amp;$A54,Lista_Ubigeo!$J:$K,2,0)," ")</f>
        <v xml:space="preserve"> </v>
      </c>
      <c r="CK54" s="12" t="str">
        <f>IFERROR(VLOOKUP(MID(CK$23,5,4)&amp;$A54,Lista_Ubigeo!$J:$K,2,0)," ")</f>
        <v xml:space="preserve"> </v>
      </c>
      <c r="CL54" s="12" t="str">
        <f>IFERROR(VLOOKUP(MID(CL$23,5,4)&amp;$A54,Lista_Ubigeo!$J:$K,2,0)," ")</f>
        <v xml:space="preserve"> </v>
      </c>
      <c r="CM54" s="12" t="str">
        <f>IFERROR(VLOOKUP(MID(CM$23,5,4)&amp;$A65,Lista_Ubigeo!$J:$K,2,0)," ")</f>
        <v xml:space="preserve"> </v>
      </c>
      <c r="CN54" s="12" t="str">
        <f>IFERROR(VLOOKUP(MID(CN$23,5,4)&amp;$A54,Lista_Ubigeo!$J:$K,2,0)," ")</f>
        <v xml:space="preserve"> </v>
      </c>
      <c r="CO54" s="12" t="str">
        <f>IFERROR(VLOOKUP(MID(CO$23,5,4)&amp;$A54,Lista_Ubigeo!$J:$K,2,0)," ")</f>
        <v xml:space="preserve"> </v>
      </c>
      <c r="CP54" s="12" t="str">
        <f>IFERROR(VLOOKUP(MID(CP$23,5,4)&amp;$A54,Lista_Ubigeo!$J:$K,2,0)," ")</f>
        <v xml:space="preserve"> </v>
      </c>
      <c r="CQ54" s="12" t="str">
        <f>IFERROR(VLOOKUP(MID(CQ$23,5,4)&amp;$A54,Lista_Ubigeo!$J:$K,2,0)," ")</f>
        <v xml:space="preserve"> </v>
      </c>
      <c r="CR54" s="12" t="str">
        <f>IFERROR(VLOOKUP(MID(CR$23,5,4)&amp;$A54,Lista_Ubigeo!$J:$K,2,0)," ")</f>
        <v xml:space="preserve"> </v>
      </c>
      <c r="CS54" s="12" t="str">
        <f>IFERROR(VLOOKUP(MID(CS$23,5,4)&amp;$A54,Lista_Ubigeo!$J:$K,2,0)," ")</f>
        <v xml:space="preserve"> </v>
      </c>
      <c r="CT54" s="12" t="str">
        <f>IFERROR(VLOOKUP(MID(CT$23,5,4)&amp;$A54,Lista_Ubigeo!$J:$K,2,0)," ")</f>
        <v xml:space="preserve"> </v>
      </c>
      <c r="CU54" s="12" t="str">
        <f>IFERROR(VLOOKUP(MID(CU$23,5,4)&amp;$A54,Lista_Ubigeo!$J:$K,2,0)," ")</f>
        <v xml:space="preserve"> </v>
      </c>
      <c r="CV54" s="12" t="str">
        <f>IFERROR(VLOOKUP(MID(CV$23,5,4)&amp;$A54,Lista_Ubigeo!$J:$K,2,0)," ")</f>
        <v xml:space="preserve"> </v>
      </c>
      <c r="CW54" s="12" t="str">
        <f>IFERROR(VLOOKUP(MID(CW$23,5,4)&amp;$A54,Lista_Ubigeo!$J:$K,2,0)," ")</f>
        <v xml:space="preserve"> </v>
      </c>
      <c r="CX54" s="12" t="str">
        <f>IFERROR(VLOOKUP(MID(CX$23,5,4)&amp;$A54,Lista_Ubigeo!$J:$K,2,0)," ")</f>
        <v xml:space="preserve"> </v>
      </c>
      <c r="CY54" s="12" t="str">
        <f>IFERROR(VLOOKUP(MID(CY$23,5,4)&amp;$A54,Lista_Ubigeo!$J:$K,2,0)," ")</f>
        <v xml:space="preserve"> </v>
      </c>
      <c r="CZ54" s="12" t="str">
        <f>IFERROR(VLOOKUP(MID(CZ$23,5,4)&amp;$A54,Lista_Ubigeo!$J:$K,2,0)," ")</f>
        <v xml:space="preserve"> </v>
      </c>
      <c r="DA54" s="12" t="str">
        <f>IFERROR(VLOOKUP(MID(DA$23,5,4)&amp;$A54,Lista_Ubigeo!$J:$K,2,0)," ")</f>
        <v xml:space="preserve"> </v>
      </c>
      <c r="DB54" s="12" t="str">
        <f>IFERROR(VLOOKUP(MID(DB$23,5,4)&amp;$A54,Lista_Ubigeo!$J:$K,2,0)," ")</f>
        <v xml:space="preserve"> </v>
      </c>
      <c r="DC54" s="12" t="str">
        <f>IFERROR(VLOOKUP(MID(DC$23,5,4)&amp;$A54,Lista_Ubigeo!$J:$K,2,0)," ")</f>
        <v xml:space="preserve"> </v>
      </c>
      <c r="DD54" s="12" t="str">
        <f>IFERROR(VLOOKUP(MID(DD$23,5,4)&amp;$A54,Lista_Ubigeo!$J:$K,2,0)," ")</f>
        <v>SINCOS</v>
      </c>
      <c r="DE54" s="12" t="str">
        <f>IFERROR(VLOOKUP(MID(DE$23,5,4)&amp;$A54,Lista_Ubigeo!$J:$K,2,0)," ")</f>
        <v xml:space="preserve"> </v>
      </c>
      <c r="DF54" s="12" t="str">
        <f>IFERROR(VLOOKUP(MID(DF$23,5,4)&amp;$A54,Lista_Ubigeo!$J:$K,2,0)," ")</f>
        <v xml:space="preserve"> </v>
      </c>
      <c r="DG54" s="12" t="str">
        <f>IFERROR(VLOOKUP(MID(DG$23,5,4)&amp;$A54,Lista_Ubigeo!$J:$K,2,0)," ")</f>
        <v xml:space="preserve"> </v>
      </c>
      <c r="DH54" s="12" t="str">
        <f>IFERROR(VLOOKUP(MID(DH$23,5,4)&amp;$A54,Lista_Ubigeo!$J:$K,2,0)," ")</f>
        <v xml:space="preserve"> </v>
      </c>
      <c r="DI54" s="12" t="str">
        <f>IFERROR(VLOOKUP(MID(DI$23,5,4)&amp;$A54,Lista_Ubigeo!$J:$K,2,0)," ")</f>
        <v xml:space="preserve"> </v>
      </c>
      <c r="DJ54" s="12" t="str">
        <f>IFERROR(VLOOKUP(MID(DJ$23,5,4)&amp;$A54,Lista_Ubigeo!$J:$K,2,0)," ")</f>
        <v xml:space="preserve"> </v>
      </c>
      <c r="DK54" s="12" t="str">
        <f>IFERROR(VLOOKUP(MID(DK$23,5,4)&amp;$A54,Lista_Ubigeo!$J:$K,2,0)," ")</f>
        <v xml:space="preserve"> </v>
      </c>
      <c r="DL54" s="12" t="str">
        <f>IFERROR(VLOOKUP(MID(DL$23,5,4)&amp;$A54,Lista_Ubigeo!$J:$K,2,0)," ")</f>
        <v xml:space="preserve"> </v>
      </c>
      <c r="DM54" s="12" t="str">
        <f>IFERROR(VLOOKUP(MID(DM$23,5,4)&amp;$A54,Lista_Ubigeo!$J:$K,2,0)," ")</f>
        <v xml:space="preserve"> </v>
      </c>
      <c r="DN54" s="12" t="str">
        <f>IFERROR(VLOOKUP(MID(DN$23,5,4)&amp;$A54,Lista_Ubigeo!$J:$K,2,0)," ")</f>
        <v xml:space="preserve"> </v>
      </c>
      <c r="DO54" s="12" t="str">
        <f>IFERROR(VLOOKUP(MID(DO$23,5,4)&amp;$A55,Lista_Ubigeo!$J:$K,2,0)," ")</f>
        <v xml:space="preserve"> </v>
      </c>
      <c r="DP54" s="12" t="str">
        <f>IFERROR(VLOOKUP(MID(DP$23,5,4)&amp;$A54,Lista_Ubigeo!$J:$K,2,0)," ")</f>
        <v xml:space="preserve"> </v>
      </c>
      <c r="DQ54" s="12" t="str">
        <f>IFERROR(VLOOKUP(MID(DQ$23,5,4)&amp;$A54,Lista_Ubigeo!$J:$K,2,0)," ")</f>
        <v xml:space="preserve"> </v>
      </c>
      <c r="DR54" s="12" t="str">
        <f>IFERROR(VLOOKUP(MID(DR$23,5,4)&amp;$A54,Lista_Ubigeo!$J:$K,2,0)," ")</f>
        <v xml:space="preserve"> </v>
      </c>
      <c r="DS54" s="12" t="str">
        <f>IFERROR(VLOOKUP(MID(DS$23,5,4)&amp;$A54,Lista_Ubigeo!$J:$K,2,0)," ")</f>
        <v xml:space="preserve"> </v>
      </c>
      <c r="DV54" s="12" t="str">
        <f>IFERROR(VLOOKUP(MID(DV$23,5,4)&amp;$A54,Lista_Ubigeo!$J:$K,2,0)," ")</f>
        <v xml:space="preserve"> </v>
      </c>
      <c r="DW54" s="12" t="str">
        <f>IFERROR(VLOOKUP(MID(DW$23,5,4)&amp;$A54,Lista_Ubigeo!$J:$K,2,0)," ")</f>
        <v xml:space="preserve"> </v>
      </c>
      <c r="DX54" s="12" t="str">
        <f>IFERROR(VLOOKUP(MID(DX$23,5,4)&amp;$A54,Lista_Ubigeo!$J:$K,2,0)," ")</f>
        <v xml:space="preserve"> </v>
      </c>
      <c r="DY54" s="12" t="str">
        <f>IFERROR(VLOOKUP(MID(DY$23,5,4)&amp;$A54,Lista_Ubigeo!$J:$K,2,0)," ")</f>
        <v>SAN ISIDRO</v>
      </c>
      <c r="DZ54" s="12" t="str">
        <f>IFERROR(VLOOKUP(MID(DZ$23,5,4)&amp;$A54,Lista_Ubigeo!$J:$K,2,0)," ")</f>
        <v xml:space="preserve"> </v>
      </c>
      <c r="EA54" s="12" t="str">
        <f>IFERROR(VLOOKUP(MID(EA$23,5,4)&amp;$A54,Lista_Ubigeo!$J:$K,2,0)," ")</f>
        <v xml:space="preserve"> </v>
      </c>
      <c r="EB54" s="12" t="str">
        <f>IFERROR(VLOOKUP(MID(EB$23,5,4)&amp;$A54,Lista_Ubigeo!$J:$K,2,0)," ")</f>
        <v xml:space="preserve"> </v>
      </c>
      <c r="EC54" s="12" t="str">
        <f>IFERROR(VLOOKUP(MID(EC$23,5,4)&amp;$A54,Lista_Ubigeo!$J:$K,2,0)," ")</f>
        <v xml:space="preserve"> </v>
      </c>
      <c r="ED54" s="12" t="str">
        <f>IFERROR(VLOOKUP(MID(ED$23,5,4)&amp;$A54,Lista_Ubigeo!$J:$K,2,0)," ")</f>
        <v xml:space="preserve"> </v>
      </c>
      <c r="EE54" s="12" t="str">
        <f>IFERROR(VLOOKUP(MID(EE$23,5,4)&amp;$A54,Lista_Ubigeo!$J:$K,2,0)," ")</f>
        <v>SANTO DOMINGO DE LOS OLLERO</v>
      </c>
      <c r="EF54" s="12" t="str">
        <f>IFERROR(VLOOKUP(MID(EF$23,5,4)&amp;$A54,Lista_Ubigeo!$J:$K,2,0)," ")</f>
        <v xml:space="preserve"> </v>
      </c>
      <c r="EG54" s="12" t="str">
        <f>IFERROR(VLOOKUP(MID(EG$23,5,4)&amp;$A54,Lista_Ubigeo!$J:$K,2,0)," ")</f>
        <v xml:space="preserve"> </v>
      </c>
      <c r="EH54" s="12" t="str">
        <f>IFERROR(VLOOKUP(MID(EH$23,5,4)&amp;$A54,Lista_Ubigeo!$J:$K,2,0)," ")</f>
        <v>TUPE</v>
      </c>
      <c r="EI54" s="12" t="str">
        <f>IFERROR(VLOOKUP(MID(EI$23,5,4)&amp;$A54,Lista_Ubigeo!$J:$K,2,0)," ")</f>
        <v xml:space="preserve"> </v>
      </c>
      <c r="EJ54" s="12" t="str">
        <f>IFERROR(VLOOKUP(MID(EJ$23,5,4)&amp;$A59,Lista_Ubigeo!$J:$K,2,0)," ")</f>
        <v xml:space="preserve"> </v>
      </c>
      <c r="EK54" s="12" t="str">
        <f>IFERROR(VLOOKUP(MID(EK$23,5,4)&amp;$A54,Lista_Ubigeo!$J:$K,2,0)," ")</f>
        <v xml:space="preserve"> </v>
      </c>
      <c r="EL54" s="12" t="str">
        <f>IFERROR(VLOOKUP(MID(EL$23,5,4)&amp;$A54,Lista_Ubigeo!$J:$K,2,0)," ")</f>
        <v xml:space="preserve"> </v>
      </c>
      <c r="EM54" s="12" t="str">
        <f>IFERROR(VLOOKUP(MID(EM$23,5,4)&amp;$A54,Lista_Ubigeo!$J:$K,2,0)," ")</f>
        <v xml:space="preserve"> </v>
      </c>
      <c r="EN54" s="12" t="str">
        <f>IFERROR(VLOOKUP(MID(EN$23,5,4)&amp;$A54,Lista_Ubigeo!$J:$K,2,0)," ")</f>
        <v xml:space="preserve"> </v>
      </c>
      <c r="EO54" s="12" t="str">
        <f>IFERROR(VLOOKUP(MID(EO$23,5,4)&amp;$A54,Lista_Ubigeo!$J:$K,2,0)," ")</f>
        <v xml:space="preserve"> </v>
      </c>
      <c r="EP54" s="12" t="str">
        <f>IFERROR(VLOOKUP(MID(EP$23,5,4)&amp;$A54,Lista_Ubigeo!$J:$K,2,0)," ")</f>
        <v xml:space="preserve"> </v>
      </c>
      <c r="EQ54" s="12" t="str">
        <f>IFERROR(VLOOKUP(MID(EQ$23,5,4)&amp;$A54,Lista_Ubigeo!$J:$K,2,0)," ")</f>
        <v xml:space="preserve"> </v>
      </c>
      <c r="ER54" s="12" t="str">
        <f>IFERROR(VLOOKUP(MID(ER$23,5,4)&amp;$A54,Lista_Ubigeo!$J:$K,2,0)," ")</f>
        <v xml:space="preserve"> </v>
      </c>
      <c r="ES54" s="12" t="str">
        <f>IFERROR(VLOOKUP(MID(ES$23,5,4)&amp;$A54,Lista_Ubigeo!$J:$K,2,0)," ")</f>
        <v xml:space="preserve"> </v>
      </c>
      <c r="ET54" s="12" t="str">
        <f>IFERROR(VLOOKUP(MID(ET$23,5,4)&amp;$A54,Lista_Ubigeo!$J:$K,2,0)," ")</f>
        <v xml:space="preserve"> </v>
      </c>
      <c r="EU54" s="12" t="str">
        <f>IFERROR(VLOOKUP(MID(EU$23,5,4)&amp;$A54,Lista_Ubigeo!$J:$K,2,0)," ")</f>
        <v xml:space="preserve"> </v>
      </c>
      <c r="EV54" s="12" t="str">
        <f>IFERROR(VLOOKUP(MID(EV$23,5,4)&amp;$A54,Lista_Ubigeo!$J:$K,2,0)," ")</f>
        <v xml:space="preserve"> </v>
      </c>
      <c r="EW54" s="12" t="str">
        <f>IFERROR(VLOOKUP(MID(EW$23,5,4)&amp;$A54,Lista_Ubigeo!$J:$K,2,0)," ")</f>
        <v xml:space="preserve"> </v>
      </c>
      <c r="EX54" s="12" t="str">
        <f>IFERROR(VLOOKUP(MID(EX$23,5,4)&amp;$A54,Lista_Ubigeo!$J:$K,2,0)," ")</f>
        <v xml:space="preserve"> </v>
      </c>
      <c r="EY54" s="12" t="str">
        <f>IFERROR(VLOOKUP(MID(EY$23,5,4)&amp;$A54,Lista_Ubigeo!$J:$K,2,0)," ")</f>
        <v xml:space="preserve"> </v>
      </c>
      <c r="EZ54" s="12" t="str">
        <f>IFERROR(VLOOKUP(MID(EZ$23,5,4)&amp;$A57,Lista_Ubigeo!$J:$K,2,0)," ")</f>
        <v xml:space="preserve"> </v>
      </c>
      <c r="FA54" s="12" t="str">
        <f>IFERROR(VLOOKUP(MID(FA$23,5,4)&amp;$A54,Lista_Ubigeo!$J:$K,2,0)," ")</f>
        <v xml:space="preserve"> </v>
      </c>
      <c r="FB54" s="12" t="str">
        <f>IFERROR(VLOOKUP(MID(FB$23,5,4)&amp;$A54,Lista_Ubigeo!$J:$K,2,0)," ")</f>
        <v xml:space="preserve"> </v>
      </c>
      <c r="FC54" s="12" t="str">
        <f>IFERROR(VLOOKUP(MID(FC$23,5,4)&amp;$A54,Lista_Ubigeo!$J:$K,2,0)," ")</f>
        <v xml:space="preserve"> </v>
      </c>
      <c r="FD54" s="12" t="str">
        <f>IFERROR(VLOOKUP(MID(FD$23,5,4)&amp;$A54,Lista_Ubigeo!$J:$K,2,0)," ")</f>
        <v xml:space="preserve"> </v>
      </c>
      <c r="FE54" s="12" t="str">
        <f>IFERROR(VLOOKUP(MID(FE$23,5,4)&amp;$A54,Lista_Ubigeo!$J:$K,2,0)," ")</f>
        <v xml:space="preserve"> </v>
      </c>
      <c r="FF54" s="12" t="str">
        <f>IFERROR(VLOOKUP(MID(FF$23,5,4)&amp;$A54,Lista_Ubigeo!$J:$K,2,0)," ")</f>
        <v xml:space="preserve"> </v>
      </c>
      <c r="FG54" s="12" t="str">
        <f>IFERROR(VLOOKUP(MID(FG$23,5,4)&amp;$A54,Lista_Ubigeo!$J:$K,2,0)," ")</f>
        <v xml:space="preserve"> </v>
      </c>
      <c r="FH54" s="12" t="str">
        <f>IFERROR(VLOOKUP(MID(FH$23,5,4)&amp;$A54,Lista_Ubigeo!$J:$K,2,0)," ")</f>
        <v xml:space="preserve"> </v>
      </c>
      <c r="FI54" s="12" t="str">
        <f>IFERROR(VLOOKUP(MID(FI$23,5,4)&amp;$A54,Lista_Ubigeo!$J:$K,2,0)," ")</f>
        <v xml:space="preserve"> </v>
      </c>
      <c r="FJ54" s="12" t="str">
        <f>IFERROR(VLOOKUP(MID(FJ$23,5,4)&amp;$A54,Lista_Ubigeo!$J:$K,2,0)," ")</f>
        <v xml:space="preserve"> </v>
      </c>
      <c r="FK54" s="12" t="str">
        <f>IFERROR(VLOOKUP(MID(FK$23,5,4)&amp;$A54,Lista_Ubigeo!$J:$K,2,0)," ")</f>
        <v xml:space="preserve"> </v>
      </c>
      <c r="FL54" s="12" t="str">
        <f>IFERROR(VLOOKUP(MID(FL$23,5,4)&amp;$A54,Lista_Ubigeo!$J:$K,2,0)," ")</f>
        <v xml:space="preserve"> </v>
      </c>
      <c r="FM54" s="12" t="str">
        <f>IFERROR(VLOOKUP(MID(FM$23,5,4)&amp;$A54,Lista_Ubigeo!$J:$K,2,0)," ")</f>
        <v xml:space="preserve"> </v>
      </c>
      <c r="FN54" s="12" t="str">
        <f>IFERROR(VLOOKUP(MID(FN$23,5,4)&amp;$A54,Lista_Ubigeo!$J:$K,2,0)," ")</f>
        <v xml:space="preserve"> </v>
      </c>
      <c r="FO54" s="12" t="str">
        <f>IFERROR(VLOOKUP(MID(FO$23,5,4)&amp;$A54,Lista_Ubigeo!$J:$K,2,0)," ")</f>
        <v xml:space="preserve"> </v>
      </c>
      <c r="FP54" s="12" t="str">
        <f>IFERROR(VLOOKUP(MID(FP$23,5,4)&amp;$A54,Lista_Ubigeo!$J:$K,2,0)," ")</f>
        <v xml:space="preserve"> </v>
      </c>
      <c r="FQ54" s="12" t="str">
        <f>IFERROR(VLOOKUP(MID(FQ$23,5,4)&amp;$A54,Lista_Ubigeo!$J:$K,2,0)," ")</f>
        <v xml:space="preserve"> </v>
      </c>
      <c r="FR54" s="12" t="str">
        <f>IFERROR(VLOOKUP(MID(FR$23,5,4)&amp;$A54,Lista_Ubigeo!$J:$K,2,0)," ")</f>
        <v xml:space="preserve"> </v>
      </c>
      <c r="FS54" s="12" t="str">
        <f>IFERROR(VLOOKUP(MID(FS$23,5,4)&amp;$A54,Lista_Ubigeo!$J:$K,2,0)," ")</f>
        <v xml:space="preserve"> </v>
      </c>
      <c r="FT54" s="12" t="str">
        <f>IFERROR(VLOOKUP(MID(FT$23,5,4)&amp;$A54,Lista_Ubigeo!$J:$K,2,0)," ")</f>
        <v xml:space="preserve"> </v>
      </c>
      <c r="FU54" s="12" t="str">
        <f>IFERROR(VLOOKUP(MID(FU$23,5,4)&amp;$A54,Lista_Ubigeo!$J:$K,2,0)," ")</f>
        <v xml:space="preserve"> </v>
      </c>
      <c r="FV54" s="12" t="str">
        <f>IFERROR(VLOOKUP(MID(FV$23,5,4)&amp;$A54,Lista_Ubigeo!$J:$K,2,0)," ")</f>
        <v xml:space="preserve"> </v>
      </c>
      <c r="FW54" s="12" t="str">
        <f>IFERROR(VLOOKUP(MID(FW$23,5,4)&amp;$A54,Lista_Ubigeo!$J:$K,2,0)," ")</f>
        <v xml:space="preserve"> </v>
      </c>
      <c r="FX54" s="12" t="str">
        <f>IFERROR(VLOOKUP(MID(FX$23,5,4)&amp;$A54,Lista_Ubigeo!$J:$K,2,0)," ")</f>
        <v xml:space="preserve"> </v>
      </c>
      <c r="FY54" s="12" t="str">
        <f>IFERROR(VLOOKUP(MID(FY$23,5,4)&amp;$A54,Lista_Ubigeo!$J:$K,2,0)," ")</f>
        <v xml:space="preserve"> </v>
      </c>
      <c r="FZ54" s="12" t="str">
        <f>IFERROR(VLOOKUP(MID(FZ$23,5,4)&amp;$A54,Lista_Ubigeo!$J:$K,2,0)," ")</f>
        <v xml:space="preserve"> </v>
      </c>
      <c r="GA54" s="12" t="str">
        <f>IFERROR(VLOOKUP(MID(GA$23,5,4)&amp;$A54,Lista_Ubigeo!$J:$K,2,0)," ")</f>
        <v xml:space="preserve"> </v>
      </c>
      <c r="GB54" s="12" t="str">
        <f>IFERROR(VLOOKUP(MID(GB$23,5,4)&amp;$A54,Lista_Ubigeo!$J:$K,2,0)," ")</f>
        <v xml:space="preserve"> </v>
      </c>
      <c r="GC54" s="12" t="str">
        <f>IFERROR(VLOOKUP(MID(GC$23,5,4)&amp;$A54,Lista_Ubigeo!$J:$K,2,0)," ")</f>
        <v xml:space="preserve"> </v>
      </c>
      <c r="GD54" s="12" t="str">
        <f>IFERROR(VLOOKUP(MID(GD$23,5,4)&amp;$A54,Lista_Ubigeo!$J:$K,2,0)," ")</f>
        <v xml:space="preserve"> </v>
      </c>
      <c r="GE54" s="12" t="str">
        <f>IFERROR(VLOOKUP(MID(GE$23,5,4)&amp;$A54,Lista_Ubigeo!$J:$K,2,0)," ")</f>
        <v xml:space="preserve"> </v>
      </c>
      <c r="GF54" s="12" t="str">
        <f>IFERROR(VLOOKUP(MID(GF$23,5,4)&amp;$A54,Lista_Ubigeo!$J:$K,2,0)," ")</f>
        <v xml:space="preserve"> </v>
      </c>
      <c r="GG54" s="12" t="str">
        <f>IFERROR(VLOOKUP(MID(GG$23,5,4)&amp;$A54,Lista_Ubigeo!$J:$K,2,0)," ")</f>
        <v xml:space="preserve"> </v>
      </c>
      <c r="GH54" s="12" t="str">
        <f>IFERROR(VLOOKUP(MID(GH$23,5,4)&amp;$A54,Lista_Ubigeo!$J:$K,2,0)," ")</f>
        <v xml:space="preserve"> </v>
      </c>
      <c r="GI54" s="12" t="str">
        <f>IFERROR(VLOOKUP(MID(GI$23,5,4)&amp;$A54,Lista_Ubigeo!$J:$K,2,0)," ")</f>
        <v xml:space="preserve"> </v>
      </c>
      <c r="GJ54" s="12" t="str">
        <f>IFERROR(VLOOKUP(MID(GJ$23,5,4)&amp;$A54,Lista_Ubigeo!$J:$K,2,0)," ")</f>
        <v xml:space="preserve"> </v>
      </c>
      <c r="GK54" s="12" t="str">
        <f>IFERROR(VLOOKUP(MID(GK$23,5,4)&amp;$A54,Lista_Ubigeo!$J:$K,2,0)," ")</f>
        <v xml:space="preserve"> </v>
      </c>
      <c r="GL54" s="12" t="str">
        <f>IFERROR(VLOOKUP(MID(GL$23,5,4)&amp;$A54,Lista_Ubigeo!$J:$K,2,0)," ")</f>
        <v xml:space="preserve"> </v>
      </c>
      <c r="GM54" s="12" t="str">
        <f>IFERROR(VLOOKUP(MID(GM$23,5,4)&amp;$A54,Lista_Ubigeo!$J:$K,2,0)," ")</f>
        <v xml:space="preserve"> </v>
      </c>
      <c r="GN54" s="12" t="str">
        <f>IFERROR(VLOOKUP(MID(GN$23,5,4)&amp;$A54,Lista_Ubigeo!$J:$K,2,0)," ")</f>
        <v xml:space="preserve"> </v>
      </c>
      <c r="GO54" s="12" t="str">
        <f>IFERROR(VLOOKUP(MID(GO$23,5,4)&amp;$A54,Lista_Ubigeo!$J:$K,2,0)," ")</f>
        <v xml:space="preserve"> </v>
      </c>
      <c r="GP54" s="12" t="str">
        <f>IFERROR(VLOOKUP(MID(GP$23,5,4)&amp;$A54,Lista_Ubigeo!$J:$K,2,0)," ")</f>
        <v xml:space="preserve"> </v>
      </c>
    </row>
    <row r="55" spans="1:198" x14ac:dyDescent="0.2">
      <c r="A55" s="11" t="s">
        <v>2731</v>
      </c>
      <c r="B55" s="12" t="str">
        <f>IFERROR(VLOOKUP(MID(B$23,5,4)&amp;$A55,Lista_Ubigeo!$J:$K,2,0)," ")</f>
        <v xml:space="preserve"> </v>
      </c>
      <c r="C55" s="12" t="str">
        <f>IFERROR(VLOOKUP(MID(C$23,5,4)&amp;$A55,Lista_Ubigeo!$J:$K,2,0)," ")</f>
        <v xml:space="preserve"> </v>
      </c>
      <c r="D55" s="12" t="str">
        <f>IFERROR(VLOOKUP(MID(D$23,5,4)&amp;$A55,Lista_Ubigeo!$J:$K,2,0)," ")</f>
        <v xml:space="preserve"> </v>
      </c>
      <c r="E55" s="12" t="str">
        <f>IFERROR(VLOOKUP(MID(E$23,5,4)&amp;$A55,Lista_Ubigeo!$J:$K,2,0)," ")</f>
        <v xml:space="preserve"> </v>
      </c>
      <c r="F55" s="12" t="str">
        <f>IFERROR(VLOOKUP(MID(F$23,5,4)&amp;$A55,Lista_Ubigeo!$J:$K,2,0)," ")</f>
        <v xml:space="preserve"> </v>
      </c>
      <c r="G55" s="12" t="str">
        <f>IFERROR(VLOOKUP(MID(G$23,5,4)&amp;$A55,Lista_Ubigeo!$J:$K,2,0)," ")</f>
        <v xml:space="preserve"> </v>
      </c>
      <c r="H55" s="12" t="str">
        <f>IFERROR(VLOOKUP(MID(H$23,5,4)&amp;$A55,Lista_Ubigeo!$J:$K,2,0)," ")</f>
        <v xml:space="preserve"> </v>
      </c>
      <c r="I55" s="12" t="str">
        <f>IFERROR(VLOOKUP(MID(I$23,5,4)&amp;$A55,Lista_Ubigeo!$J:$K,2,0)," ")</f>
        <v xml:space="preserve"> </v>
      </c>
      <c r="J55" s="12" t="str">
        <f>IFERROR(VLOOKUP(MID(J$23,5,4)&amp;$A55,Lista_Ubigeo!$J:$K,2,0)," ")</f>
        <v xml:space="preserve"> </v>
      </c>
      <c r="K55" s="12" t="str">
        <f>IFERROR(VLOOKUP(MID(K$23,5,4)&amp;$A55,Lista_Ubigeo!$J:$K,2,0)," ")</f>
        <v xml:space="preserve"> </v>
      </c>
      <c r="L55" s="12" t="str">
        <f>IFERROR(VLOOKUP(MID(L$23,5,4)&amp;$A55,Lista_Ubigeo!$J:$K,2,0)," ")</f>
        <v xml:space="preserve"> </v>
      </c>
      <c r="M55" s="12" t="str">
        <f>IFERROR(VLOOKUP(MID(M$23,5,4)&amp;$A55,Lista_Ubigeo!$J:$K,2,0)," ")</f>
        <v xml:space="preserve"> </v>
      </c>
      <c r="N55" s="12" t="str">
        <f>IFERROR(VLOOKUP(MID(N$23,5,4)&amp;$A55,Lista_Ubigeo!$J:$K,2,0)," ")</f>
        <v xml:space="preserve"> </v>
      </c>
      <c r="O55" s="12" t="str">
        <f>IFERROR(VLOOKUP(MID(O$23,5,4)&amp;$A55,Lista_Ubigeo!$J:$K,2,0)," ")</f>
        <v xml:space="preserve"> </v>
      </c>
      <c r="P55" s="12" t="str">
        <f>IFERROR(VLOOKUP(MID(P$23,5,4)&amp;$A55,Lista_Ubigeo!$J:$K,2,0)," ")</f>
        <v xml:space="preserve"> </v>
      </c>
      <c r="Q55" s="12" t="str">
        <f>IFERROR(VLOOKUP(MID(Q$23,5,4)&amp;$A55,Lista_Ubigeo!$J:$K,2,0)," ")</f>
        <v xml:space="preserve"> </v>
      </c>
      <c r="R55" s="12" t="str">
        <f>IFERROR(VLOOKUP(MID(R$23,5,4)&amp;$A55,Lista_Ubigeo!$J:$K,2,0)," ")</f>
        <v xml:space="preserve"> </v>
      </c>
      <c r="S55" s="12" t="str">
        <f>IFERROR(VLOOKUP(MID(S$23,5,4)&amp;$A55,Lista_Ubigeo!$J:$K,2,0)," ")</f>
        <v xml:space="preserve"> </v>
      </c>
      <c r="T55" s="12" t="str">
        <f>IFERROR(VLOOKUP(MID(T$23,5,4)&amp;$A55,Lista_Ubigeo!$J:$K,2,0)," ")</f>
        <v xml:space="preserve"> </v>
      </c>
      <c r="U55" s="12" t="str">
        <f>IFERROR(VLOOKUP(MID(U$23,5,4)&amp;$A55,Lista_Ubigeo!$J:$K,2,0)," ")</f>
        <v xml:space="preserve"> </v>
      </c>
      <c r="V55" s="12" t="str">
        <f>IFERROR(VLOOKUP(MID(V$23,5,4)&amp;$A55,Lista_Ubigeo!$J:$K,2,0)," ")</f>
        <v xml:space="preserve"> </v>
      </c>
      <c r="W55" s="12" t="str">
        <f>IFERROR(VLOOKUP(MID(W$23,5,4)&amp;$A55,Lista_Ubigeo!$J:$K,2,0)," ")</f>
        <v xml:space="preserve"> </v>
      </c>
      <c r="X55" s="12" t="str">
        <f>IFERROR(VLOOKUP(MID(X$23,5,4)&amp;$A55,Lista_Ubigeo!$J:$K,2,0)," ")</f>
        <v xml:space="preserve"> </v>
      </c>
      <c r="Y55" s="12" t="str">
        <f>IFERROR(VLOOKUP(MID(Y$23,5,4)&amp;$A55,Lista_Ubigeo!$J:$K,2,0)," ")</f>
        <v xml:space="preserve"> </v>
      </c>
      <c r="Z55" s="12" t="str">
        <f>IFERROR(VLOOKUP(MID(Z$23,5,4)&amp;$A55,Lista_Ubigeo!$J:$K,2,0)," ")</f>
        <v xml:space="preserve"> </v>
      </c>
      <c r="AA55" s="12" t="str">
        <f>IFERROR(VLOOKUP(MID(AA$23,5,4)&amp;$A55,Lista_Ubigeo!$J:$K,2,0)," ")</f>
        <v xml:space="preserve"> </v>
      </c>
      <c r="AB55" s="12" t="str">
        <f>IFERROR(VLOOKUP(MID(AB$23,5,4)&amp;$A55,Lista_Ubigeo!$J:$K,2,0)," ")</f>
        <v xml:space="preserve"> </v>
      </c>
      <c r="AC55" s="12" t="str">
        <f>IFERROR(VLOOKUP(MID(AC$23,5,4)&amp;$A55,Lista_Ubigeo!$J:$K,2,0)," ")</f>
        <v xml:space="preserve"> </v>
      </c>
      <c r="AD55" s="12" t="str">
        <f>IFERROR(VLOOKUP(MID(AD$23,5,4)&amp;$A55,Lista_Ubigeo!$J:$K,2,0)," ")</f>
        <v xml:space="preserve"> </v>
      </c>
      <c r="AE55" s="12" t="str">
        <f>IFERROR(VLOOKUP(MID(AE$23,5,4)&amp;$A55,Lista_Ubigeo!$J:$K,2,0)," ")</f>
        <v xml:space="preserve"> </v>
      </c>
      <c r="AF55" s="12" t="str">
        <f>IFERROR(VLOOKUP(MID(AF$23,5,4)&amp;$A55,Lista_Ubigeo!$J:$K,2,0)," ")</f>
        <v xml:space="preserve"> </v>
      </c>
      <c r="AG55" s="12" t="str">
        <f>IFERROR(VLOOKUP(MID(AG$23,5,4)&amp;$A55,Lista_Ubigeo!$J:$K,2,0)," ")</f>
        <v xml:space="preserve"> </v>
      </c>
      <c r="AH55" s="12" t="str">
        <f>IFERROR(VLOOKUP(MID(AH$23,5,4)&amp;$A55,Lista_Ubigeo!$J:$K,2,0)," ")</f>
        <v xml:space="preserve"> </v>
      </c>
      <c r="AI55" s="12" t="str">
        <f>IFERROR(VLOOKUP(MID(AI$23,5,4)&amp;$A55,Lista_Ubigeo!$J:$K,2,0)," ")</f>
        <v xml:space="preserve"> </v>
      </c>
      <c r="AJ55" s="12" t="str">
        <f>IFERROR(VLOOKUP(MID(AJ$23,5,4)&amp;$A55,Lista_Ubigeo!$J:$K,2,0)," ")</f>
        <v xml:space="preserve"> </v>
      </c>
      <c r="AK55" s="12" t="str">
        <f>IFERROR(VLOOKUP(MID(AK$23,5,4)&amp;$A55,Lista_Ubigeo!$J:$K,2,0)," ")</f>
        <v xml:space="preserve"> </v>
      </c>
      <c r="AL55" s="12" t="str">
        <f>IFERROR(VLOOKUP(MID(AL$23,5,4)&amp;$A55,Lista_Ubigeo!$J:$K,2,0)," ")</f>
        <v xml:space="preserve"> </v>
      </c>
      <c r="AM55" s="12" t="str">
        <f>IFERROR(VLOOKUP(MID(AM$23,5,4)&amp;$A55,Lista_Ubigeo!$J:$K,2,0)," ")</f>
        <v xml:space="preserve"> </v>
      </c>
      <c r="AN55" s="12" t="str">
        <f>IFERROR(VLOOKUP(MID(AN$23,5,4)&amp;$A55,Lista_Ubigeo!$J:$K,2,0)," ")</f>
        <v xml:space="preserve"> </v>
      </c>
      <c r="AO55" s="12" t="str">
        <f>IFERROR(VLOOKUP(MID(AO$23,5,4)&amp;$A55,Lista_Ubigeo!$J:$K,2,0)," ")</f>
        <v xml:space="preserve"> </v>
      </c>
      <c r="AP55" s="12" t="str">
        <f>IFERROR(VLOOKUP(MID(AP$23,5,4)&amp;$A55,Lista_Ubigeo!$J:$K,2,0)," ")</f>
        <v xml:space="preserve"> </v>
      </c>
      <c r="AQ55" s="12" t="str">
        <f>IFERROR(VLOOKUP(MID(AQ$23,4,4)&amp;$A55,Lista_Ubigeo!$J:$K,2,0)," ")</f>
        <v xml:space="preserve"> </v>
      </c>
      <c r="AR55" s="12" t="str">
        <f>IFERROR(VLOOKUP(MID(AR$23,5,4)&amp;$A55,Lista_Ubigeo!$J:$K,2,0)," ")</f>
        <v xml:space="preserve"> </v>
      </c>
      <c r="AS55" s="12" t="str">
        <f>IFERROR(VLOOKUP(MID(AS$23,5,4)&amp;$A55,Lista_Ubigeo!$J:$K,2,0)," ")</f>
        <v xml:space="preserve"> </v>
      </c>
      <c r="AT55" s="12" t="str">
        <f>IFERROR(VLOOKUP(MID(AT$23,5,4)&amp;$A55,Lista_Ubigeo!$J:$K,2,0)," ")</f>
        <v xml:space="preserve"> </v>
      </c>
      <c r="AU55" s="12" t="str">
        <f>IFERROR(VLOOKUP(MID(AU$23,5,4)&amp;$A55,Lista_Ubigeo!$J:$K,2,0)," ")</f>
        <v xml:space="preserve"> </v>
      </c>
      <c r="AV55" s="12" t="str">
        <f>IFERROR(VLOOKUP(MID(AV$23,5,4)&amp;$A55,Lista_Ubigeo!$J:$K,2,0)," ")</f>
        <v xml:space="preserve"> </v>
      </c>
      <c r="AW55" s="12" t="str">
        <f>IFERROR(VLOOKUP(MID(AW$23,5,4)&amp;$A55,Lista_Ubigeo!$J:$K,2,0)," ")</f>
        <v xml:space="preserve"> </v>
      </c>
      <c r="AX55" s="12" t="str">
        <f>IFERROR(VLOOKUP(MID(AX$23,5,4)&amp;$A55,Lista_Ubigeo!$J:$K,2,0)," ")</f>
        <v xml:space="preserve"> </v>
      </c>
      <c r="AY55" s="12" t="str">
        <f>IFERROR(VLOOKUP(MID(AY$23,5,4)&amp;$A55,Lista_Ubigeo!$J:$K,2,0)," ")</f>
        <v xml:space="preserve"> </v>
      </c>
      <c r="AZ55" s="12" t="str">
        <f>IFERROR(VLOOKUP(MID(AZ$23,5,4)&amp;$A55,Lista_Ubigeo!$J:$K,2,0)," ")</f>
        <v xml:space="preserve"> </v>
      </c>
      <c r="BA55" s="12" t="str">
        <f>IFERROR(VLOOKUP(MID(BA$23,5,4)&amp;$A55,Lista_Ubigeo!$J:$K,2,0)," ")</f>
        <v xml:space="preserve"> </v>
      </c>
      <c r="BB55" s="12" t="str">
        <f>IFERROR(VLOOKUP(MID(BB$23,5,4)&amp;$A55,Lista_Ubigeo!$J:$K,2,0)," ")</f>
        <v xml:space="preserve"> </v>
      </c>
      <c r="BC55" s="12" t="str">
        <f>IFERROR(VLOOKUP(MID(BC$23,5,4)&amp;$A55,Lista_Ubigeo!$J:$K,2,0)," ")</f>
        <v xml:space="preserve"> </v>
      </c>
      <c r="BD55" s="12" t="str">
        <f>IFERROR(VLOOKUP(MID(BD$23,5,4)&amp;$A55,Lista_Ubigeo!$J:$K,2,0)," ")</f>
        <v xml:space="preserve"> </v>
      </c>
      <c r="BE55" s="12" t="str">
        <f>IFERROR(VLOOKUP(MID(BE$23,5,4)&amp;$A55,Lista_Ubigeo!$J:$K,2,0)," ")</f>
        <v xml:space="preserve"> </v>
      </c>
      <c r="BF55" s="12" t="str">
        <f>IFERROR(VLOOKUP(MID(BF$23,5,4)&amp;$A55,Lista_Ubigeo!$J:$K,2,0)," ")</f>
        <v xml:space="preserve"> </v>
      </c>
      <c r="BG55" s="12" t="str">
        <f>IFERROR(VLOOKUP(MID(BG$23,5,4)&amp;$A55,Lista_Ubigeo!$J:$K,2,0)," ")</f>
        <v xml:space="preserve"> </v>
      </c>
      <c r="BH55" s="12" t="str">
        <f>IFERROR(VLOOKUP(MID(BH$23,5,4)&amp;$A55,Lista_Ubigeo!$J:$K,2,0)," ")</f>
        <v xml:space="preserve"> </v>
      </c>
      <c r="BI55" s="12" t="str">
        <f>IFERROR(VLOOKUP(MID(BI$23,5,4)&amp;$A55,Lista_Ubigeo!$J:$K,2,0)," ")</f>
        <v xml:space="preserve"> </v>
      </c>
      <c r="BJ55" s="12" t="str">
        <f>IFERROR(VLOOKUP(MID(BJ$23,5,4)&amp;$A55,Lista_Ubigeo!$J:$K,2,0)," ")</f>
        <v xml:space="preserve"> </v>
      </c>
      <c r="BK55" s="12" t="str">
        <f>IFERROR(VLOOKUP(MID(BK$23,5,4)&amp;$A55,Lista_Ubigeo!$J:$K,2,0)," ")</f>
        <v xml:space="preserve"> </v>
      </c>
      <c r="BL55" s="12" t="str">
        <f>IFERROR(VLOOKUP(MID(BL$23,5,4)&amp;$A55,Lista_Ubigeo!$J:$K,2,0)," ")</f>
        <v xml:space="preserve"> </v>
      </c>
      <c r="BM55" s="12" t="str">
        <f>IFERROR(VLOOKUP(MID(BM$23,5,4)&amp;$A55,Lista_Ubigeo!$J:$K,2,0)," ")</f>
        <v xml:space="preserve"> </v>
      </c>
      <c r="BN55" s="12" t="str">
        <f>IFERROR(VLOOKUP(MID(BN$23,5,4)&amp;$A55,Lista_Ubigeo!$J:$K,2,0)," ")</f>
        <v xml:space="preserve"> </v>
      </c>
      <c r="BO55" s="12" t="str">
        <f>IFERROR(VLOOKUP(MID(BO$23,5,4)&amp;$A55,Lista_Ubigeo!$J:$K,2,0)," ")</f>
        <v xml:space="preserve"> </v>
      </c>
      <c r="BP55" s="12" t="str">
        <f>IFERROR(VLOOKUP(MID(BP$23,5,4)&amp;$A55,Lista_Ubigeo!$J:$K,2,0)," ")</f>
        <v xml:space="preserve"> </v>
      </c>
      <c r="BQ55" s="12" t="str">
        <f>IFERROR(VLOOKUP(MID(BQ$23,5,4)&amp;$A55,Lista_Ubigeo!$J:$K,2,0)," ")</f>
        <v xml:space="preserve"> </v>
      </c>
      <c r="BR55" s="12" t="str">
        <f>IFERROR(VLOOKUP(MID(BR$23,5,4)&amp;$A55,Lista_Ubigeo!$J:$K,2,0)," ")</f>
        <v xml:space="preserve"> </v>
      </c>
      <c r="BS55" s="12" t="str">
        <f>IFERROR(VLOOKUP(MID(BS$23,5,4)&amp;$A55,Lista_Ubigeo!$J:$K,2,0)," ")</f>
        <v xml:space="preserve"> </v>
      </c>
      <c r="BT55" s="12" t="str">
        <f>IFERROR(VLOOKUP(MID(BT$23,5,4)&amp;$A55,Lista_Ubigeo!$J:$K,2,0)," ")</f>
        <v xml:space="preserve"> </v>
      </c>
      <c r="BU55" s="12" t="str">
        <f>IFERROR(VLOOKUP(MID(BU$23,5,4)&amp;$A55,Lista_Ubigeo!$J:$K,2,0)," ")</f>
        <v xml:space="preserve"> </v>
      </c>
      <c r="BV55" s="12" t="str">
        <f>IFERROR(VLOOKUP(MID(BV$23,5,4)&amp;$A55,Lista_Ubigeo!$J:$K,2,0)," ")</f>
        <v xml:space="preserve"> </v>
      </c>
      <c r="BW55" s="12" t="str">
        <f>IFERROR(VLOOKUP(MID(BW$23,5,4)&amp;$A55,Lista_Ubigeo!$J:$K,2,0)," ")</f>
        <v xml:space="preserve"> </v>
      </c>
      <c r="BX55" s="12" t="str">
        <f>IFERROR(VLOOKUP(MID(BX$23,5,4)&amp;$A55,Lista_Ubigeo!$J:$K,2,0)," ")</f>
        <v xml:space="preserve"> </v>
      </c>
      <c r="BY55" s="12" t="str">
        <f>IFERROR(VLOOKUP(MID(BY$23,4,4)&amp;$A55,Lista_Ubigeo!$J:$K,2,0)," ")</f>
        <v xml:space="preserve"> </v>
      </c>
      <c r="BZ55" s="12" t="str">
        <f>IFERROR(VLOOKUP(MID(BZ$23,5,4)&amp;$A55,Lista_Ubigeo!$J:$K,2,0)," ")</f>
        <v xml:space="preserve"> </v>
      </c>
      <c r="CA55" s="12" t="str">
        <f>IFERROR(VLOOKUP(MID(CA$23,5,4)&amp;$A55,Lista_Ubigeo!$J:$K,2,0)," ")</f>
        <v xml:space="preserve"> </v>
      </c>
      <c r="CB55" s="12" t="str">
        <f>IFERROR(VLOOKUP(MID(CB$23,5,4)&amp;$A55,Lista_Ubigeo!$J:$K,2,0)," ")</f>
        <v xml:space="preserve"> </v>
      </c>
      <c r="CC55" s="12" t="str">
        <f>IFERROR(VLOOKUP(MID(CC$23,5,4)&amp;$A55,Lista_Ubigeo!$J:$K,2,0)," ")</f>
        <v xml:space="preserve"> </v>
      </c>
      <c r="CD55" s="12" t="str">
        <f>IFERROR(VLOOKUP(MID(CD$23,5,4)&amp;$A55,Lista_Ubigeo!$J:$K,2,0)," ")</f>
        <v xml:space="preserve"> </v>
      </c>
      <c r="CE55" s="12" t="str">
        <f>IFERROR(VLOOKUP(MID(CE$23,5,4)&amp;$A55,Lista_Ubigeo!$J:$K,2,0)," ")</f>
        <v xml:space="preserve"> </v>
      </c>
      <c r="CF55" s="12" t="str">
        <f>IFERROR(VLOOKUP(MID(CF$23,5,4)&amp;$A55,Lista_Ubigeo!$J:$K,2,0)," ")</f>
        <v xml:space="preserve"> </v>
      </c>
      <c r="CG55" s="12" t="str">
        <f>IFERROR(VLOOKUP(MID(CG$23,5,4)&amp;$A55,Lista_Ubigeo!$J:$K,2,0)," ")</f>
        <v xml:space="preserve"> </v>
      </c>
      <c r="CH55" s="12" t="str">
        <f>IFERROR(VLOOKUP(MID(CH$23,5,4)&amp;$A55,Lista_Ubigeo!$J:$K,2,0)," ")</f>
        <v xml:space="preserve"> </v>
      </c>
      <c r="CI55" s="12" t="str">
        <f>IFERROR(VLOOKUP(MID(CI$23,5,4)&amp;$A55,Lista_Ubigeo!$J:$K,2,0)," ")</f>
        <v xml:space="preserve"> </v>
      </c>
      <c r="CJ55" s="12" t="str">
        <f>IFERROR(VLOOKUP(MID(CJ$23,5,4)&amp;$A55,Lista_Ubigeo!$J:$K,2,0)," ")</f>
        <v xml:space="preserve"> </v>
      </c>
      <c r="CK55" s="12" t="str">
        <f>IFERROR(VLOOKUP(MID(CK$23,5,4)&amp;$A55,Lista_Ubigeo!$J:$K,2,0)," ")</f>
        <v xml:space="preserve"> </v>
      </c>
      <c r="CL55" s="12" t="str">
        <f>IFERROR(VLOOKUP(MID(CL$23,5,4)&amp;$A55,Lista_Ubigeo!$J:$K,2,0)," ")</f>
        <v xml:space="preserve"> </v>
      </c>
      <c r="CM55" s="12" t="str">
        <f>IFERROR(VLOOKUP(MID(CM$23,5,4)&amp;$A66,Lista_Ubigeo!$J:$K,2,0)," ")</f>
        <v xml:space="preserve"> </v>
      </c>
      <c r="CN55" s="12" t="str">
        <f>IFERROR(VLOOKUP(MID(CN$23,5,4)&amp;$A55,Lista_Ubigeo!$J:$K,2,0)," ")</f>
        <v xml:space="preserve"> </v>
      </c>
      <c r="CO55" s="12" t="str">
        <f>IFERROR(VLOOKUP(MID(CO$23,5,4)&amp;$A55,Lista_Ubigeo!$J:$K,2,0)," ")</f>
        <v xml:space="preserve"> </v>
      </c>
      <c r="CP55" s="12" t="str">
        <f>IFERROR(VLOOKUP(MID(CP$23,5,4)&amp;$A55,Lista_Ubigeo!$J:$K,2,0)," ")</f>
        <v xml:space="preserve"> </v>
      </c>
      <c r="CQ55" s="12" t="str">
        <f>IFERROR(VLOOKUP(MID(CQ$23,5,4)&amp;$A55,Lista_Ubigeo!$J:$K,2,0)," ")</f>
        <v xml:space="preserve"> </v>
      </c>
      <c r="CR55" s="12" t="str">
        <f>IFERROR(VLOOKUP(MID(CR$23,5,4)&amp;$A55,Lista_Ubigeo!$J:$K,2,0)," ")</f>
        <v xml:space="preserve"> </v>
      </c>
      <c r="CS55" s="12" t="str">
        <f>IFERROR(VLOOKUP(MID(CS$23,5,4)&amp;$A55,Lista_Ubigeo!$J:$K,2,0)," ")</f>
        <v xml:space="preserve"> </v>
      </c>
      <c r="CT55" s="12" t="str">
        <f>IFERROR(VLOOKUP(MID(CT$23,5,4)&amp;$A55,Lista_Ubigeo!$J:$K,2,0)," ")</f>
        <v xml:space="preserve"> </v>
      </c>
      <c r="CU55" s="12" t="str">
        <f>IFERROR(VLOOKUP(MID(CU$23,5,4)&amp;$A55,Lista_Ubigeo!$J:$K,2,0)," ")</f>
        <v xml:space="preserve"> </v>
      </c>
      <c r="CV55" s="12" t="str">
        <f>IFERROR(VLOOKUP(MID(CV$23,5,4)&amp;$A55,Lista_Ubigeo!$J:$K,2,0)," ")</f>
        <v xml:space="preserve"> </v>
      </c>
      <c r="CW55" s="12" t="str">
        <f>IFERROR(VLOOKUP(MID(CW$23,5,4)&amp;$A55,Lista_Ubigeo!$J:$K,2,0)," ")</f>
        <v xml:space="preserve"> </v>
      </c>
      <c r="CX55" s="12" t="str">
        <f>IFERROR(VLOOKUP(MID(CX$23,5,4)&amp;$A55,Lista_Ubigeo!$J:$K,2,0)," ")</f>
        <v xml:space="preserve"> </v>
      </c>
      <c r="CY55" s="12" t="str">
        <f>IFERROR(VLOOKUP(MID(CY$23,5,4)&amp;$A55,Lista_Ubigeo!$J:$K,2,0)," ")</f>
        <v xml:space="preserve"> </v>
      </c>
      <c r="CZ55" s="12" t="str">
        <f>IFERROR(VLOOKUP(MID(CZ$23,5,4)&amp;$A55,Lista_Ubigeo!$J:$K,2,0)," ")</f>
        <v xml:space="preserve"> </v>
      </c>
      <c r="DA55" s="12" t="str">
        <f>IFERROR(VLOOKUP(MID(DA$23,5,4)&amp;$A55,Lista_Ubigeo!$J:$K,2,0)," ")</f>
        <v>SAÑO</v>
      </c>
      <c r="DB55" s="12" t="str">
        <f>IFERROR(VLOOKUP(MID(DB$23,5,4)&amp;$A55,Lista_Ubigeo!$J:$K,2,0)," ")</f>
        <v xml:space="preserve"> </v>
      </c>
      <c r="DC55" s="12" t="str">
        <f>IFERROR(VLOOKUP(MID(DC$23,5,4)&amp;$A55,Lista_Ubigeo!$J:$K,2,0)," ")</f>
        <v xml:space="preserve"> </v>
      </c>
      <c r="DD55" s="12" t="str">
        <f>IFERROR(VLOOKUP(MID(DD$23,5,4)&amp;$A55,Lista_Ubigeo!$J:$K,2,0)," ")</f>
        <v>TUNAN MARCA</v>
      </c>
      <c r="DE55" s="12" t="str">
        <f>IFERROR(VLOOKUP(MID(DE$23,5,4)&amp;$A55,Lista_Ubigeo!$J:$K,2,0)," ")</f>
        <v xml:space="preserve"> </v>
      </c>
      <c r="DF55" s="12" t="str">
        <f>IFERROR(VLOOKUP(MID(DF$23,5,4)&amp;$A55,Lista_Ubigeo!$J:$K,2,0)," ")</f>
        <v xml:space="preserve"> </v>
      </c>
      <c r="DG55" s="12" t="str">
        <f>IFERROR(VLOOKUP(MID(DG$23,5,4)&amp;$A55,Lista_Ubigeo!$J:$K,2,0)," ")</f>
        <v xml:space="preserve"> </v>
      </c>
      <c r="DH55" s="12" t="str">
        <f>IFERROR(VLOOKUP(MID(DH$23,5,4)&amp;$A55,Lista_Ubigeo!$J:$K,2,0)," ")</f>
        <v xml:space="preserve"> </v>
      </c>
      <c r="DI55" s="12" t="str">
        <f>IFERROR(VLOOKUP(MID(DI$23,5,4)&amp;$A55,Lista_Ubigeo!$J:$K,2,0)," ")</f>
        <v xml:space="preserve"> </v>
      </c>
      <c r="DJ55" s="12" t="str">
        <f>IFERROR(VLOOKUP(MID(DJ$23,5,4)&amp;$A55,Lista_Ubigeo!$J:$K,2,0)," ")</f>
        <v xml:space="preserve"> </v>
      </c>
      <c r="DK55" s="12" t="str">
        <f>IFERROR(VLOOKUP(MID(DK$23,5,4)&amp;$A55,Lista_Ubigeo!$J:$K,2,0)," ")</f>
        <v xml:space="preserve"> </v>
      </c>
      <c r="DL55" s="12" t="str">
        <f>IFERROR(VLOOKUP(MID(DL$23,5,4)&amp;$A55,Lista_Ubigeo!$J:$K,2,0)," ")</f>
        <v xml:space="preserve"> </v>
      </c>
      <c r="DM55" s="12" t="str">
        <f>IFERROR(VLOOKUP(MID(DM$23,5,4)&amp;$A55,Lista_Ubigeo!$J:$K,2,0)," ")</f>
        <v xml:space="preserve"> </v>
      </c>
      <c r="DN55" s="12" t="str">
        <f>IFERROR(VLOOKUP(MID(DN$23,5,4)&amp;$A55,Lista_Ubigeo!$J:$K,2,0)," ")</f>
        <v xml:space="preserve"> </v>
      </c>
      <c r="DO55" s="12" t="str">
        <f>IFERROR(VLOOKUP(MID(DO$23,5,4)&amp;$A56,Lista_Ubigeo!$J:$K,2,0)," ")</f>
        <v xml:space="preserve"> </v>
      </c>
      <c r="DP55" s="12" t="str">
        <f>IFERROR(VLOOKUP(MID(DP$23,5,4)&amp;$A55,Lista_Ubigeo!$J:$K,2,0)," ")</f>
        <v xml:space="preserve"> </v>
      </c>
      <c r="DQ55" s="12" t="str">
        <f>IFERROR(VLOOKUP(MID(DQ$23,5,4)&amp;$A55,Lista_Ubigeo!$J:$K,2,0)," ")</f>
        <v xml:space="preserve"> </v>
      </c>
      <c r="DR55" s="12" t="str">
        <f>IFERROR(VLOOKUP(MID(DR$23,5,4)&amp;$A55,Lista_Ubigeo!$J:$K,2,0)," ")</f>
        <v xml:space="preserve"> </v>
      </c>
      <c r="DS55" s="12" t="str">
        <f>IFERROR(VLOOKUP(MID(DS$23,5,4)&amp;$A55,Lista_Ubigeo!$J:$K,2,0)," ")</f>
        <v xml:space="preserve"> </v>
      </c>
      <c r="DV55" s="12" t="str">
        <f>IFERROR(VLOOKUP(MID(DV$23,5,4)&amp;$A55,Lista_Ubigeo!$J:$K,2,0)," ")</f>
        <v xml:space="preserve"> </v>
      </c>
      <c r="DW55" s="12" t="str">
        <f>IFERROR(VLOOKUP(MID(DW$23,5,4)&amp;$A55,Lista_Ubigeo!$J:$K,2,0)," ")</f>
        <v xml:space="preserve"> </v>
      </c>
      <c r="DX55" s="12" t="str">
        <f>IFERROR(VLOOKUP(MID(DX$23,5,4)&amp;$A55,Lista_Ubigeo!$J:$K,2,0)," ")</f>
        <v xml:space="preserve"> </v>
      </c>
      <c r="DY55" s="12" t="str">
        <f>IFERROR(VLOOKUP(MID(DY$23,5,4)&amp;$A55,Lista_Ubigeo!$J:$K,2,0)," ")</f>
        <v>SAN JUAN DE LURIGANCHO</v>
      </c>
      <c r="DZ55" s="12" t="str">
        <f>IFERROR(VLOOKUP(MID(DZ$23,5,4)&amp;$A55,Lista_Ubigeo!$J:$K,2,0)," ")</f>
        <v xml:space="preserve"> </v>
      </c>
      <c r="EA55" s="12" t="str">
        <f>IFERROR(VLOOKUP(MID(EA$23,5,4)&amp;$A55,Lista_Ubigeo!$J:$K,2,0)," ")</f>
        <v xml:space="preserve"> </v>
      </c>
      <c r="EB55" s="12" t="str">
        <f>IFERROR(VLOOKUP(MID(EB$23,5,4)&amp;$A55,Lista_Ubigeo!$J:$K,2,0)," ")</f>
        <v xml:space="preserve"> </v>
      </c>
      <c r="EC55" s="12" t="str">
        <f>IFERROR(VLOOKUP(MID(EC$23,5,4)&amp;$A55,Lista_Ubigeo!$J:$K,2,0)," ")</f>
        <v xml:space="preserve"> </v>
      </c>
      <c r="ED55" s="12" t="str">
        <f>IFERROR(VLOOKUP(MID(ED$23,5,4)&amp;$A55,Lista_Ubigeo!$J:$K,2,0)," ")</f>
        <v xml:space="preserve"> </v>
      </c>
      <c r="EE55" s="12" t="str">
        <f>IFERROR(VLOOKUP(MID(EE$23,5,4)&amp;$A55,Lista_Ubigeo!$J:$K,2,0)," ")</f>
        <v>SURCO</v>
      </c>
      <c r="EF55" s="12" t="str">
        <f>IFERROR(VLOOKUP(MID(EF$23,5,4)&amp;$A55,Lista_Ubigeo!$J:$K,2,0)," ")</f>
        <v xml:space="preserve"> </v>
      </c>
      <c r="EG55" s="12" t="str">
        <f>IFERROR(VLOOKUP(MID(EG$23,5,4)&amp;$A55,Lista_Ubigeo!$J:$K,2,0)," ")</f>
        <v xml:space="preserve"> </v>
      </c>
      <c r="EH55" s="12" t="str">
        <f>IFERROR(VLOOKUP(MID(EH$23,5,4)&amp;$A55,Lista_Ubigeo!$J:$K,2,0)," ")</f>
        <v>VIÑAC</v>
      </c>
      <c r="EI55" s="12" t="str">
        <f>IFERROR(VLOOKUP(MID(EI$23,5,4)&amp;$A55,Lista_Ubigeo!$J:$K,2,0)," ")</f>
        <v xml:space="preserve"> </v>
      </c>
      <c r="EJ55" s="12" t="str">
        <f>IFERROR(VLOOKUP(MID(EJ$23,5,4)&amp;$A60,Lista_Ubigeo!$J:$K,2,0)," ")</f>
        <v xml:space="preserve"> </v>
      </c>
      <c r="EK55" s="12" t="str">
        <f>IFERROR(VLOOKUP(MID(EK$23,5,4)&amp;$A55,Lista_Ubigeo!$J:$K,2,0)," ")</f>
        <v xml:space="preserve"> </v>
      </c>
      <c r="EL55" s="12" t="str">
        <f>IFERROR(VLOOKUP(MID(EL$23,5,4)&amp;$A55,Lista_Ubigeo!$J:$K,2,0)," ")</f>
        <v xml:space="preserve"> </v>
      </c>
      <c r="EM55" s="12" t="str">
        <f>IFERROR(VLOOKUP(MID(EM$23,5,4)&amp;$A55,Lista_Ubigeo!$J:$K,2,0)," ")</f>
        <v xml:space="preserve"> </v>
      </c>
      <c r="EN55" s="12" t="str">
        <f>IFERROR(VLOOKUP(MID(EN$23,5,4)&amp;$A55,Lista_Ubigeo!$J:$K,2,0)," ")</f>
        <v xml:space="preserve"> </v>
      </c>
      <c r="EO55" s="12" t="str">
        <f>IFERROR(VLOOKUP(MID(EO$23,5,4)&amp;$A55,Lista_Ubigeo!$J:$K,2,0)," ")</f>
        <v xml:space="preserve"> </v>
      </c>
      <c r="EP55" s="12" t="str">
        <f>IFERROR(VLOOKUP(MID(EP$23,5,4)&amp;$A55,Lista_Ubigeo!$J:$K,2,0)," ")</f>
        <v xml:space="preserve"> </v>
      </c>
      <c r="EQ55" s="12" t="str">
        <f>IFERROR(VLOOKUP(MID(EQ$23,5,4)&amp;$A55,Lista_Ubigeo!$J:$K,2,0)," ")</f>
        <v xml:space="preserve"> </v>
      </c>
      <c r="ER55" s="12" t="str">
        <f>IFERROR(VLOOKUP(MID(ER$23,5,4)&amp;$A55,Lista_Ubigeo!$J:$K,2,0)," ")</f>
        <v xml:space="preserve"> </v>
      </c>
      <c r="ES55" s="12" t="str">
        <f>IFERROR(VLOOKUP(MID(ES$23,5,4)&amp;$A55,Lista_Ubigeo!$J:$K,2,0)," ")</f>
        <v xml:space="preserve"> </v>
      </c>
      <c r="ET55" s="12" t="str">
        <f>IFERROR(VLOOKUP(MID(ET$23,5,4)&amp;$A55,Lista_Ubigeo!$J:$K,2,0)," ")</f>
        <v xml:space="preserve"> </v>
      </c>
      <c r="EU55" s="12" t="str">
        <f>IFERROR(VLOOKUP(MID(EU$23,5,4)&amp;$A55,Lista_Ubigeo!$J:$K,2,0)," ")</f>
        <v xml:space="preserve"> </v>
      </c>
      <c r="EV55" s="12" t="str">
        <f>IFERROR(VLOOKUP(MID(EV$23,5,4)&amp;$A55,Lista_Ubigeo!$J:$K,2,0)," ")</f>
        <v xml:space="preserve"> </v>
      </c>
      <c r="EW55" s="12" t="str">
        <f>IFERROR(VLOOKUP(MID(EW$23,5,4)&amp;$A55,Lista_Ubigeo!$J:$K,2,0)," ")</f>
        <v xml:space="preserve"> </v>
      </c>
      <c r="EX55" s="12" t="str">
        <f>IFERROR(VLOOKUP(MID(EX$23,5,4)&amp;$A55,Lista_Ubigeo!$J:$K,2,0)," ")</f>
        <v xml:space="preserve"> </v>
      </c>
      <c r="EY55" s="12" t="str">
        <f>IFERROR(VLOOKUP(MID(EY$23,5,4)&amp;$A55,Lista_Ubigeo!$J:$K,2,0)," ")</f>
        <v xml:space="preserve"> </v>
      </c>
      <c r="EZ55" s="12" t="str">
        <f>IFERROR(VLOOKUP(MID(EZ$23,5,4)&amp;$A58,Lista_Ubigeo!$J:$K,2,0)," ")</f>
        <v xml:space="preserve"> </v>
      </c>
      <c r="FA55" s="12" t="str">
        <f>IFERROR(VLOOKUP(MID(FA$23,5,4)&amp;$A55,Lista_Ubigeo!$J:$K,2,0)," ")</f>
        <v xml:space="preserve"> </v>
      </c>
      <c r="FB55" s="12" t="str">
        <f>IFERROR(VLOOKUP(MID(FB$23,5,4)&amp;$A55,Lista_Ubigeo!$J:$K,2,0)," ")</f>
        <v xml:space="preserve"> </v>
      </c>
      <c r="FC55" s="12" t="str">
        <f>IFERROR(VLOOKUP(MID(FC$23,5,4)&amp;$A55,Lista_Ubigeo!$J:$K,2,0)," ")</f>
        <v xml:space="preserve"> </v>
      </c>
      <c r="FD55" s="12" t="str">
        <f>IFERROR(VLOOKUP(MID(FD$23,5,4)&amp;$A55,Lista_Ubigeo!$J:$K,2,0)," ")</f>
        <v xml:space="preserve"> </v>
      </c>
      <c r="FE55" s="12" t="str">
        <f>IFERROR(VLOOKUP(MID(FE$23,5,4)&amp;$A55,Lista_Ubigeo!$J:$K,2,0)," ")</f>
        <v xml:space="preserve"> </v>
      </c>
      <c r="FF55" s="12" t="str">
        <f>IFERROR(VLOOKUP(MID(FF$23,5,4)&amp;$A55,Lista_Ubigeo!$J:$K,2,0)," ")</f>
        <v xml:space="preserve"> </v>
      </c>
      <c r="FG55" s="12" t="str">
        <f>IFERROR(VLOOKUP(MID(FG$23,5,4)&amp;$A55,Lista_Ubigeo!$J:$K,2,0)," ")</f>
        <v xml:space="preserve"> </v>
      </c>
      <c r="FH55" s="12" t="str">
        <f>IFERROR(VLOOKUP(MID(FH$23,5,4)&amp;$A55,Lista_Ubigeo!$J:$K,2,0)," ")</f>
        <v xml:space="preserve"> </v>
      </c>
      <c r="FI55" s="12" t="str">
        <f>IFERROR(VLOOKUP(MID(FI$23,5,4)&amp;$A55,Lista_Ubigeo!$J:$K,2,0)," ")</f>
        <v xml:space="preserve"> </v>
      </c>
      <c r="FJ55" s="12" t="str">
        <f>IFERROR(VLOOKUP(MID(FJ$23,5,4)&amp;$A55,Lista_Ubigeo!$J:$K,2,0)," ")</f>
        <v xml:space="preserve"> </v>
      </c>
      <c r="FK55" s="12" t="str">
        <f>IFERROR(VLOOKUP(MID(FK$23,5,4)&amp;$A55,Lista_Ubigeo!$J:$K,2,0)," ")</f>
        <v xml:space="preserve"> </v>
      </c>
      <c r="FL55" s="12" t="str">
        <f>IFERROR(VLOOKUP(MID(FL$23,5,4)&amp;$A55,Lista_Ubigeo!$J:$K,2,0)," ")</f>
        <v xml:space="preserve"> </v>
      </c>
      <c r="FM55" s="12" t="str">
        <f>IFERROR(VLOOKUP(MID(FM$23,5,4)&amp;$A55,Lista_Ubigeo!$J:$K,2,0)," ")</f>
        <v xml:space="preserve"> </v>
      </c>
      <c r="FN55" s="12" t="str">
        <f>IFERROR(VLOOKUP(MID(FN$23,5,4)&amp;$A55,Lista_Ubigeo!$J:$K,2,0)," ")</f>
        <v xml:space="preserve"> </v>
      </c>
      <c r="FO55" s="12" t="str">
        <f>IFERROR(VLOOKUP(MID(FO$23,5,4)&amp;$A55,Lista_Ubigeo!$J:$K,2,0)," ")</f>
        <v xml:space="preserve"> </v>
      </c>
      <c r="FP55" s="12" t="str">
        <f>IFERROR(VLOOKUP(MID(FP$23,5,4)&amp;$A55,Lista_Ubigeo!$J:$K,2,0)," ")</f>
        <v xml:space="preserve"> </v>
      </c>
      <c r="FQ55" s="12" t="str">
        <f>IFERROR(VLOOKUP(MID(FQ$23,5,4)&amp;$A55,Lista_Ubigeo!$J:$K,2,0)," ")</f>
        <v xml:space="preserve"> </v>
      </c>
      <c r="FR55" s="12" t="str">
        <f>IFERROR(VLOOKUP(MID(FR$23,5,4)&amp;$A55,Lista_Ubigeo!$J:$K,2,0)," ")</f>
        <v xml:space="preserve"> </v>
      </c>
      <c r="FS55" s="12" t="str">
        <f>IFERROR(VLOOKUP(MID(FS$23,5,4)&amp;$A55,Lista_Ubigeo!$J:$K,2,0)," ")</f>
        <v xml:space="preserve"> </v>
      </c>
      <c r="FT55" s="12" t="str">
        <f>IFERROR(VLOOKUP(MID(FT$23,5,4)&amp;$A55,Lista_Ubigeo!$J:$K,2,0)," ")</f>
        <v xml:space="preserve"> </v>
      </c>
      <c r="FU55" s="12" t="str">
        <f>IFERROR(VLOOKUP(MID(FU$23,5,4)&amp;$A55,Lista_Ubigeo!$J:$K,2,0)," ")</f>
        <v xml:space="preserve"> </v>
      </c>
      <c r="FV55" s="12" t="str">
        <f>IFERROR(VLOOKUP(MID(FV$23,5,4)&amp;$A55,Lista_Ubigeo!$J:$K,2,0)," ")</f>
        <v xml:space="preserve"> </v>
      </c>
      <c r="FW55" s="12" t="str">
        <f>IFERROR(VLOOKUP(MID(FW$23,5,4)&amp;$A55,Lista_Ubigeo!$J:$K,2,0)," ")</f>
        <v xml:space="preserve"> </v>
      </c>
      <c r="FX55" s="12" t="str">
        <f>IFERROR(VLOOKUP(MID(FX$23,5,4)&amp;$A55,Lista_Ubigeo!$J:$K,2,0)," ")</f>
        <v xml:space="preserve"> </v>
      </c>
      <c r="FY55" s="12" t="str">
        <f>IFERROR(VLOOKUP(MID(FY$23,5,4)&amp;$A55,Lista_Ubigeo!$J:$K,2,0)," ")</f>
        <v xml:space="preserve"> </v>
      </c>
      <c r="FZ55" s="12" t="str">
        <f>IFERROR(VLOOKUP(MID(FZ$23,5,4)&amp;$A55,Lista_Ubigeo!$J:$K,2,0)," ")</f>
        <v xml:space="preserve"> </v>
      </c>
      <c r="GA55" s="12" t="str">
        <f>IFERROR(VLOOKUP(MID(GA$23,5,4)&amp;$A55,Lista_Ubigeo!$J:$K,2,0)," ")</f>
        <v xml:space="preserve"> </v>
      </c>
      <c r="GB55" s="12" t="str">
        <f>IFERROR(VLOOKUP(MID(GB$23,5,4)&amp;$A55,Lista_Ubigeo!$J:$K,2,0)," ")</f>
        <v xml:space="preserve"> </v>
      </c>
      <c r="GC55" s="12" t="str">
        <f>IFERROR(VLOOKUP(MID(GC$23,5,4)&amp;$A55,Lista_Ubigeo!$J:$K,2,0)," ")</f>
        <v xml:space="preserve"> </v>
      </c>
      <c r="GD55" s="12" t="str">
        <f>IFERROR(VLOOKUP(MID(GD$23,5,4)&amp;$A55,Lista_Ubigeo!$J:$K,2,0)," ")</f>
        <v xml:space="preserve"> </v>
      </c>
      <c r="GE55" s="12" t="str">
        <f>IFERROR(VLOOKUP(MID(GE$23,5,4)&amp;$A55,Lista_Ubigeo!$J:$K,2,0)," ")</f>
        <v xml:space="preserve"> </v>
      </c>
      <c r="GF55" s="12" t="str">
        <f>IFERROR(VLOOKUP(MID(GF$23,5,4)&amp;$A55,Lista_Ubigeo!$J:$K,2,0)," ")</f>
        <v xml:space="preserve"> </v>
      </c>
      <c r="GG55" s="12" t="str">
        <f>IFERROR(VLOOKUP(MID(GG$23,5,4)&amp;$A55,Lista_Ubigeo!$J:$K,2,0)," ")</f>
        <v xml:space="preserve"> </v>
      </c>
      <c r="GH55" s="12" t="str">
        <f>IFERROR(VLOOKUP(MID(GH$23,5,4)&amp;$A55,Lista_Ubigeo!$J:$K,2,0)," ")</f>
        <v xml:space="preserve"> </v>
      </c>
      <c r="GI55" s="12" t="str">
        <f>IFERROR(VLOOKUP(MID(GI$23,5,4)&amp;$A55,Lista_Ubigeo!$J:$K,2,0)," ")</f>
        <v xml:space="preserve"> </v>
      </c>
      <c r="GJ55" s="12" t="str">
        <f>IFERROR(VLOOKUP(MID(GJ$23,5,4)&amp;$A55,Lista_Ubigeo!$J:$K,2,0)," ")</f>
        <v xml:space="preserve"> </v>
      </c>
      <c r="GK55" s="12" t="str">
        <f>IFERROR(VLOOKUP(MID(GK$23,5,4)&amp;$A55,Lista_Ubigeo!$J:$K,2,0)," ")</f>
        <v xml:space="preserve"> </v>
      </c>
      <c r="GL55" s="12" t="str">
        <f>IFERROR(VLOOKUP(MID(GL$23,5,4)&amp;$A55,Lista_Ubigeo!$J:$K,2,0)," ")</f>
        <v xml:space="preserve"> </v>
      </c>
      <c r="GM55" s="12" t="str">
        <f>IFERROR(VLOOKUP(MID(GM$23,5,4)&amp;$A55,Lista_Ubigeo!$J:$K,2,0)," ")</f>
        <v xml:space="preserve"> </v>
      </c>
      <c r="GN55" s="12" t="str">
        <f>IFERROR(VLOOKUP(MID(GN$23,5,4)&amp;$A55,Lista_Ubigeo!$J:$K,2,0)," ")</f>
        <v xml:space="preserve"> </v>
      </c>
      <c r="GO55" s="12" t="str">
        <f>IFERROR(VLOOKUP(MID(GO$23,5,4)&amp;$A55,Lista_Ubigeo!$J:$K,2,0)," ")</f>
        <v xml:space="preserve"> </v>
      </c>
      <c r="GP55" s="12" t="str">
        <f>IFERROR(VLOOKUP(MID(GP$23,5,4)&amp;$A55,Lista_Ubigeo!$J:$K,2,0)," ")</f>
        <v xml:space="preserve"> </v>
      </c>
    </row>
    <row r="56" spans="1:198" x14ac:dyDescent="0.2">
      <c r="A56" s="11" t="s">
        <v>2732</v>
      </c>
      <c r="B56" s="12" t="str">
        <f>IFERROR(VLOOKUP(MID(B$23,5,4)&amp;$A56,Lista_Ubigeo!$J:$K,2,0)," ")</f>
        <v xml:space="preserve"> </v>
      </c>
      <c r="C56" s="12" t="str">
        <f>IFERROR(VLOOKUP(MID(C$23,5,4)&amp;$A56,Lista_Ubigeo!$J:$K,2,0)," ")</f>
        <v xml:space="preserve"> </v>
      </c>
      <c r="D56" s="12" t="str">
        <f>IFERROR(VLOOKUP(MID(D$23,5,4)&amp;$A56,Lista_Ubigeo!$J:$K,2,0)," ")</f>
        <v xml:space="preserve"> </v>
      </c>
      <c r="E56" s="12" t="str">
        <f>IFERROR(VLOOKUP(MID(E$23,5,4)&amp;$A56,Lista_Ubigeo!$J:$K,2,0)," ")</f>
        <v xml:space="preserve"> </v>
      </c>
      <c r="F56" s="12" t="str">
        <f>IFERROR(VLOOKUP(MID(F$23,5,4)&amp;$A56,Lista_Ubigeo!$J:$K,2,0)," ")</f>
        <v xml:space="preserve"> </v>
      </c>
      <c r="G56" s="12" t="str">
        <f>IFERROR(VLOOKUP(MID(G$23,5,4)&amp;$A56,Lista_Ubigeo!$J:$K,2,0)," ")</f>
        <v xml:space="preserve"> </v>
      </c>
      <c r="H56" s="12" t="str">
        <f>IFERROR(VLOOKUP(MID(H$23,5,4)&amp;$A56,Lista_Ubigeo!$J:$K,2,0)," ")</f>
        <v xml:space="preserve"> </v>
      </c>
      <c r="I56" s="12" t="str">
        <f>IFERROR(VLOOKUP(MID(I$23,5,4)&amp;$A56,Lista_Ubigeo!$J:$K,2,0)," ")</f>
        <v xml:space="preserve"> </v>
      </c>
      <c r="J56" s="12" t="str">
        <f>IFERROR(VLOOKUP(MID(J$23,5,4)&amp;$A56,Lista_Ubigeo!$J:$K,2,0)," ")</f>
        <v xml:space="preserve"> </v>
      </c>
      <c r="K56" s="12" t="str">
        <f>IFERROR(VLOOKUP(MID(K$23,5,4)&amp;$A56,Lista_Ubigeo!$J:$K,2,0)," ")</f>
        <v xml:space="preserve"> </v>
      </c>
      <c r="L56" s="12" t="str">
        <f>IFERROR(VLOOKUP(MID(L$23,5,4)&amp;$A56,Lista_Ubigeo!$J:$K,2,0)," ")</f>
        <v xml:space="preserve"> </v>
      </c>
      <c r="M56" s="12" t="str">
        <f>IFERROR(VLOOKUP(MID(M$23,5,4)&amp;$A56,Lista_Ubigeo!$J:$K,2,0)," ")</f>
        <v xml:space="preserve"> </v>
      </c>
      <c r="N56" s="12" t="str">
        <f>IFERROR(VLOOKUP(MID(N$23,5,4)&amp;$A56,Lista_Ubigeo!$J:$K,2,0)," ")</f>
        <v xml:space="preserve"> </v>
      </c>
      <c r="O56" s="12" t="str">
        <f>IFERROR(VLOOKUP(MID(O$23,5,4)&amp;$A56,Lista_Ubigeo!$J:$K,2,0)," ")</f>
        <v xml:space="preserve"> </v>
      </c>
      <c r="P56" s="12" t="str">
        <f>IFERROR(VLOOKUP(MID(P$23,5,4)&amp;$A56,Lista_Ubigeo!$J:$K,2,0)," ")</f>
        <v xml:space="preserve"> </v>
      </c>
      <c r="Q56" s="12" t="str">
        <f>IFERROR(VLOOKUP(MID(Q$23,5,4)&amp;$A56,Lista_Ubigeo!$J:$K,2,0)," ")</f>
        <v xml:space="preserve"> </v>
      </c>
      <c r="R56" s="12" t="str">
        <f>IFERROR(VLOOKUP(MID(R$23,5,4)&amp;$A56,Lista_Ubigeo!$J:$K,2,0)," ")</f>
        <v xml:space="preserve"> </v>
      </c>
      <c r="S56" s="12" t="str">
        <f>IFERROR(VLOOKUP(MID(S$23,5,4)&amp;$A56,Lista_Ubigeo!$J:$K,2,0)," ")</f>
        <v xml:space="preserve"> </v>
      </c>
      <c r="T56" s="12" t="str">
        <f>IFERROR(VLOOKUP(MID(T$23,5,4)&amp;$A56,Lista_Ubigeo!$J:$K,2,0)," ")</f>
        <v xml:space="preserve"> </v>
      </c>
      <c r="U56" s="12" t="str">
        <f>IFERROR(VLOOKUP(MID(U$23,5,4)&amp;$A56,Lista_Ubigeo!$J:$K,2,0)," ")</f>
        <v xml:space="preserve"> </v>
      </c>
      <c r="V56" s="12" t="str">
        <f>IFERROR(VLOOKUP(MID(V$23,5,4)&amp;$A56,Lista_Ubigeo!$J:$K,2,0)," ")</f>
        <v xml:space="preserve"> </v>
      </c>
      <c r="W56" s="12" t="str">
        <f>IFERROR(VLOOKUP(MID(W$23,5,4)&amp;$A56,Lista_Ubigeo!$J:$K,2,0)," ")</f>
        <v xml:space="preserve"> </v>
      </c>
      <c r="X56" s="12" t="str">
        <f>IFERROR(VLOOKUP(MID(X$23,5,4)&amp;$A56,Lista_Ubigeo!$J:$K,2,0)," ")</f>
        <v xml:space="preserve"> </v>
      </c>
      <c r="Y56" s="12" t="str">
        <f>IFERROR(VLOOKUP(MID(Y$23,5,4)&amp;$A56,Lista_Ubigeo!$J:$K,2,0)," ")</f>
        <v xml:space="preserve"> </v>
      </c>
      <c r="Z56" s="12" t="str">
        <f>IFERROR(VLOOKUP(MID(Z$23,5,4)&amp;$A56,Lista_Ubigeo!$J:$K,2,0)," ")</f>
        <v xml:space="preserve"> </v>
      </c>
      <c r="AA56" s="12" t="str">
        <f>IFERROR(VLOOKUP(MID(AA$23,5,4)&amp;$A56,Lista_Ubigeo!$J:$K,2,0)," ")</f>
        <v xml:space="preserve"> </v>
      </c>
      <c r="AB56" s="12" t="str">
        <f>IFERROR(VLOOKUP(MID(AB$23,5,4)&amp;$A56,Lista_Ubigeo!$J:$K,2,0)," ")</f>
        <v xml:space="preserve"> </v>
      </c>
      <c r="AC56" s="12" t="str">
        <f>IFERROR(VLOOKUP(MID(AC$23,5,4)&amp;$A56,Lista_Ubigeo!$J:$K,2,0)," ")</f>
        <v xml:space="preserve"> </v>
      </c>
      <c r="AD56" s="12" t="str">
        <f>IFERROR(VLOOKUP(MID(AD$23,5,4)&amp;$A56,Lista_Ubigeo!$J:$K,2,0)," ")</f>
        <v xml:space="preserve"> </v>
      </c>
      <c r="AE56" s="12" t="str">
        <f>IFERROR(VLOOKUP(MID(AE$23,5,4)&amp;$A56,Lista_Ubigeo!$J:$K,2,0)," ")</f>
        <v xml:space="preserve"> </v>
      </c>
      <c r="AF56" s="12" t="str">
        <f>IFERROR(VLOOKUP(MID(AF$23,5,4)&amp;$A56,Lista_Ubigeo!$J:$K,2,0)," ")</f>
        <v xml:space="preserve"> </v>
      </c>
      <c r="AG56" s="12" t="str">
        <f>IFERROR(VLOOKUP(MID(AG$23,5,4)&amp;$A56,Lista_Ubigeo!$J:$K,2,0)," ")</f>
        <v xml:space="preserve"> </v>
      </c>
      <c r="AH56" s="12" t="str">
        <f>IFERROR(VLOOKUP(MID(AH$23,5,4)&amp;$A56,Lista_Ubigeo!$J:$K,2,0)," ")</f>
        <v xml:space="preserve"> </v>
      </c>
      <c r="AI56" s="12" t="str">
        <f>IFERROR(VLOOKUP(MID(AI$23,5,4)&amp;$A56,Lista_Ubigeo!$J:$K,2,0)," ")</f>
        <v xml:space="preserve"> </v>
      </c>
      <c r="AJ56" s="12" t="str">
        <f>IFERROR(VLOOKUP(MID(AJ$23,5,4)&amp;$A56,Lista_Ubigeo!$J:$K,2,0)," ")</f>
        <v xml:space="preserve"> </v>
      </c>
      <c r="AK56" s="12" t="str">
        <f>IFERROR(VLOOKUP(MID(AK$23,5,4)&amp;$A56,Lista_Ubigeo!$J:$K,2,0)," ")</f>
        <v xml:space="preserve"> </v>
      </c>
      <c r="AL56" s="12" t="str">
        <f>IFERROR(VLOOKUP(MID(AL$23,5,4)&amp;$A56,Lista_Ubigeo!$J:$K,2,0)," ")</f>
        <v xml:space="preserve"> </v>
      </c>
      <c r="AM56" s="12" t="str">
        <f>IFERROR(VLOOKUP(MID(AM$23,5,4)&amp;$A56,Lista_Ubigeo!$J:$K,2,0)," ")</f>
        <v xml:space="preserve"> </v>
      </c>
      <c r="AN56" s="12" t="str">
        <f>IFERROR(VLOOKUP(MID(AN$23,5,4)&amp;$A56,Lista_Ubigeo!$J:$K,2,0)," ")</f>
        <v xml:space="preserve"> </v>
      </c>
      <c r="AO56" s="12" t="str">
        <f>IFERROR(VLOOKUP(MID(AO$23,5,4)&amp;$A56,Lista_Ubigeo!$J:$K,2,0)," ")</f>
        <v xml:space="preserve"> </v>
      </c>
      <c r="AP56" s="12" t="str">
        <f>IFERROR(VLOOKUP(MID(AP$23,5,4)&amp;$A56,Lista_Ubigeo!$J:$K,2,0)," ")</f>
        <v xml:space="preserve"> </v>
      </c>
      <c r="AQ56" s="12" t="str">
        <f>IFERROR(VLOOKUP(MID(AQ$23,4,4)&amp;$A56,Lista_Ubigeo!$J:$K,2,0)," ")</f>
        <v xml:space="preserve"> </v>
      </c>
      <c r="AR56" s="12" t="str">
        <f>IFERROR(VLOOKUP(MID(AR$23,5,4)&amp;$A56,Lista_Ubigeo!$J:$K,2,0)," ")</f>
        <v xml:space="preserve"> </v>
      </c>
      <c r="AS56" s="12" t="str">
        <f>IFERROR(VLOOKUP(MID(AS$23,5,4)&amp;$A56,Lista_Ubigeo!$J:$K,2,0)," ")</f>
        <v xml:space="preserve"> </v>
      </c>
      <c r="AT56" s="12" t="str">
        <f>IFERROR(VLOOKUP(MID(AT$23,5,4)&amp;$A56,Lista_Ubigeo!$J:$K,2,0)," ")</f>
        <v xml:space="preserve"> </v>
      </c>
      <c r="AU56" s="12" t="str">
        <f>IFERROR(VLOOKUP(MID(AU$23,5,4)&amp;$A56,Lista_Ubigeo!$J:$K,2,0)," ")</f>
        <v xml:space="preserve"> </v>
      </c>
      <c r="AV56" s="12" t="str">
        <f>IFERROR(VLOOKUP(MID(AV$23,5,4)&amp;$A56,Lista_Ubigeo!$J:$K,2,0)," ")</f>
        <v xml:space="preserve"> </v>
      </c>
      <c r="AW56" s="12" t="str">
        <f>IFERROR(VLOOKUP(MID(AW$23,5,4)&amp;$A56,Lista_Ubigeo!$J:$K,2,0)," ")</f>
        <v xml:space="preserve"> </v>
      </c>
      <c r="AX56" s="12" t="str">
        <f>IFERROR(VLOOKUP(MID(AX$23,5,4)&amp;$A56,Lista_Ubigeo!$J:$K,2,0)," ")</f>
        <v xml:space="preserve"> </v>
      </c>
      <c r="AY56" s="12" t="str">
        <f>IFERROR(VLOOKUP(MID(AY$23,5,4)&amp;$A56,Lista_Ubigeo!$J:$K,2,0)," ")</f>
        <v xml:space="preserve"> </v>
      </c>
      <c r="AZ56" s="12" t="str">
        <f>IFERROR(VLOOKUP(MID(AZ$23,5,4)&amp;$A56,Lista_Ubigeo!$J:$K,2,0)," ")</f>
        <v xml:space="preserve"> </v>
      </c>
      <c r="BA56" s="12" t="str">
        <f>IFERROR(VLOOKUP(MID(BA$23,5,4)&amp;$A56,Lista_Ubigeo!$J:$K,2,0)," ")</f>
        <v xml:space="preserve"> </v>
      </c>
      <c r="BB56" s="12" t="str">
        <f>IFERROR(VLOOKUP(MID(BB$23,5,4)&amp;$A56,Lista_Ubigeo!$J:$K,2,0)," ")</f>
        <v xml:space="preserve"> </v>
      </c>
      <c r="BC56" s="12" t="str">
        <f>IFERROR(VLOOKUP(MID(BC$23,5,4)&amp;$A56,Lista_Ubigeo!$J:$K,2,0)," ")</f>
        <v xml:space="preserve"> </v>
      </c>
      <c r="BD56" s="12" t="str">
        <f>IFERROR(VLOOKUP(MID(BD$23,5,4)&amp;$A56,Lista_Ubigeo!$J:$K,2,0)," ")</f>
        <v xml:space="preserve"> </v>
      </c>
      <c r="BE56" s="12" t="str">
        <f>IFERROR(VLOOKUP(MID(BE$23,5,4)&amp;$A56,Lista_Ubigeo!$J:$K,2,0)," ")</f>
        <v xml:space="preserve"> </v>
      </c>
      <c r="BF56" s="12" t="str">
        <f>IFERROR(VLOOKUP(MID(BF$23,5,4)&amp;$A56,Lista_Ubigeo!$J:$K,2,0)," ")</f>
        <v xml:space="preserve"> </v>
      </c>
      <c r="BG56" s="12" t="str">
        <f>IFERROR(VLOOKUP(MID(BG$23,5,4)&amp;$A56,Lista_Ubigeo!$J:$K,2,0)," ")</f>
        <v xml:space="preserve"> </v>
      </c>
      <c r="BH56" s="12" t="str">
        <f>IFERROR(VLOOKUP(MID(BH$23,5,4)&amp;$A56,Lista_Ubigeo!$J:$K,2,0)," ")</f>
        <v xml:space="preserve"> </v>
      </c>
      <c r="BI56" s="12" t="str">
        <f>IFERROR(VLOOKUP(MID(BI$23,5,4)&amp;$A56,Lista_Ubigeo!$J:$K,2,0)," ")</f>
        <v xml:space="preserve"> </v>
      </c>
      <c r="BJ56" s="12" t="str">
        <f>IFERROR(VLOOKUP(MID(BJ$23,5,4)&amp;$A56,Lista_Ubigeo!$J:$K,2,0)," ")</f>
        <v xml:space="preserve"> </v>
      </c>
      <c r="BK56" s="12" t="str">
        <f>IFERROR(VLOOKUP(MID(BK$23,5,4)&amp;$A56,Lista_Ubigeo!$J:$K,2,0)," ")</f>
        <v xml:space="preserve"> </v>
      </c>
      <c r="BL56" s="12" t="str">
        <f>IFERROR(VLOOKUP(MID(BL$23,5,4)&amp;$A56,Lista_Ubigeo!$J:$K,2,0)," ")</f>
        <v xml:space="preserve"> </v>
      </c>
      <c r="BM56" s="12" t="str">
        <f>IFERROR(VLOOKUP(MID(BM$23,5,4)&amp;$A56,Lista_Ubigeo!$J:$K,2,0)," ")</f>
        <v xml:space="preserve"> </v>
      </c>
      <c r="BN56" s="12" t="str">
        <f>IFERROR(VLOOKUP(MID(BN$23,5,4)&amp;$A56,Lista_Ubigeo!$J:$K,2,0)," ")</f>
        <v xml:space="preserve"> </v>
      </c>
      <c r="BO56" s="12" t="str">
        <f>IFERROR(VLOOKUP(MID(BO$23,5,4)&amp;$A56,Lista_Ubigeo!$J:$K,2,0)," ")</f>
        <v xml:space="preserve"> </v>
      </c>
      <c r="BP56" s="12" t="str">
        <f>IFERROR(VLOOKUP(MID(BP$23,5,4)&amp;$A56,Lista_Ubigeo!$J:$K,2,0)," ")</f>
        <v xml:space="preserve"> </v>
      </c>
      <c r="BQ56" s="12" t="str">
        <f>IFERROR(VLOOKUP(MID(BQ$23,5,4)&amp;$A56,Lista_Ubigeo!$J:$K,2,0)," ")</f>
        <v xml:space="preserve"> </v>
      </c>
      <c r="BR56" s="12" t="str">
        <f>IFERROR(VLOOKUP(MID(BR$23,5,4)&amp;$A56,Lista_Ubigeo!$J:$K,2,0)," ")</f>
        <v xml:space="preserve"> </v>
      </c>
      <c r="BS56" s="12" t="str">
        <f>IFERROR(VLOOKUP(MID(BS$23,5,4)&amp;$A56,Lista_Ubigeo!$J:$K,2,0)," ")</f>
        <v xml:space="preserve"> </v>
      </c>
      <c r="BT56" s="12" t="str">
        <f>IFERROR(VLOOKUP(MID(BT$23,5,4)&amp;$A56,Lista_Ubigeo!$J:$K,2,0)," ")</f>
        <v xml:space="preserve"> </v>
      </c>
      <c r="BU56" s="12" t="str">
        <f>IFERROR(VLOOKUP(MID(BU$23,5,4)&amp;$A56,Lista_Ubigeo!$J:$K,2,0)," ")</f>
        <v xml:space="preserve"> </v>
      </c>
      <c r="BV56" s="12" t="str">
        <f>IFERROR(VLOOKUP(MID(BV$23,5,4)&amp;$A56,Lista_Ubigeo!$J:$K,2,0)," ")</f>
        <v xml:space="preserve"> </v>
      </c>
      <c r="BW56" s="12" t="str">
        <f>IFERROR(VLOOKUP(MID(BW$23,5,4)&amp;$A56,Lista_Ubigeo!$J:$K,2,0)," ")</f>
        <v xml:space="preserve"> </v>
      </c>
      <c r="BX56" s="12" t="str">
        <f>IFERROR(VLOOKUP(MID(BX$23,5,4)&amp;$A56,Lista_Ubigeo!$J:$K,2,0)," ")</f>
        <v xml:space="preserve"> </v>
      </c>
      <c r="BY56" s="12" t="str">
        <f>IFERROR(VLOOKUP(MID(BY$23,4,4)&amp;$A56,Lista_Ubigeo!$J:$K,2,0)," ")</f>
        <v xml:space="preserve"> </v>
      </c>
      <c r="BZ56" s="12" t="str">
        <f>IFERROR(VLOOKUP(MID(BZ$23,5,4)&amp;$A56,Lista_Ubigeo!$J:$K,2,0)," ")</f>
        <v xml:space="preserve"> </v>
      </c>
      <c r="CA56" s="12" t="str">
        <f>IFERROR(VLOOKUP(MID(CA$23,5,4)&amp;$A56,Lista_Ubigeo!$J:$K,2,0)," ")</f>
        <v xml:space="preserve"> </v>
      </c>
      <c r="CB56" s="12" t="str">
        <f>IFERROR(VLOOKUP(MID(CB$23,5,4)&amp;$A56,Lista_Ubigeo!$J:$K,2,0)," ")</f>
        <v xml:space="preserve"> </v>
      </c>
      <c r="CC56" s="12" t="str">
        <f>IFERROR(VLOOKUP(MID(CC$23,5,4)&amp;$A56,Lista_Ubigeo!$J:$K,2,0)," ")</f>
        <v xml:space="preserve"> </v>
      </c>
      <c r="CD56" s="12" t="str">
        <f>IFERROR(VLOOKUP(MID(CD$23,5,4)&amp;$A56,Lista_Ubigeo!$J:$K,2,0)," ")</f>
        <v xml:space="preserve"> </v>
      </c>
      <c r="CE56" s="12" t="str">
        <f>IFERROR(VLOOKUP(MID(CE$23,5,4)&amp;$A56,Lista_Ubigeo!$J:$K,2,0)," ")</f>
        <v xml:space="preserve"> </v>
      </c>
      <c r="CF56" s="12" t="str">
        <f>IFERROR(VLOOKUP(MID(CF$23,5,4)&amp;$A56,Lista_Ubigeo!$J:$K,2,0)," ")</f>
        <v xml:space="preserve"> </v>
      </c>
      <c r="CG56" s="12" t="str">
        <f>IFERROR(VLOOKUP(MID(CG$23,5,4)&amp;$A56,Lista_Ubigeo!$J:$K,2,0)," ")</f>
        <v xml:space="preserve"> </v>
      </c>
      <c r="CH56" s="12" t="str">
        <f>IFERROR(VLOOKUP(MID(CH$23,5,4)&amp;$A56,Lista_Ubigeo!$J:$K,2,0)," ")</f>
        <v xml:space="preserve"> </v>
      </c>
      <c r="CI56" s="12" t="str">
        <f>IFERROR(VLOOKUP(MID(CI$23,5,4)&amp;$A56,Lista_Ubigeo!$J:$K,2,0)," ")</f>
        <v xml:space="preserve"> </v>
      </c>
      <c r="CJ56" s="12" t="str">
        <f>IFERROR(VLOOKUP(MID(CJ$23,5,4)&amp;$A56,Lista_Ubigeo!$J:$K,2,0)," ")</f>
        <v xml:space="preserve"> </v>
      </c>
      <c r="CK56" s="12" t="str">
        <f>IFERROR(VLOOKUP(MID(CK$23,5,4)&amp;$A56,Lista_Ubigeo!$J:$K,2,0)," ")</f>
        <v xml:space="preserve"> </v>
      </c>
      <c r="CL56" s="12" t="str">
        <f>IFERROR(VLOOKUP(MID(CL$23,5,4)&amp;$A56,Lista_Ubigeo!$J:$K,2,0)," ")</f>
        <v xml:space="preserve"> </v>
      </c>
      <c r="CM56" s="12" t="str">
        <f>IFERROR(VLOOKUP(MID(CM$23,5,4)&amp;$A67,Lista_Ubigeo!$J:$K,2,0)," ")</f>
        <v xml:space="preserve"> </v>
      </c>
      <c r="CN56" s="12" t="str">
        <f>IFERROR(VLOOKUP(MID(CN$23,5,4)&amp;$A56,Lista_Ubigeo!$J:$K,2,0)," ")</f>
        <v xml:space="preserve"> </v>
      </c>
      <c r="CO56" s="12" t="str">
        <f>IFERROR(VLOOKUP(MID(CO$23,5,4)&amp;$A56,Lista_Ubigeo!$J:$K,2,0)," ")</f>
        <v xml:space="preserve"> </v>
      </c>
      <c r="CP56" s="12" t="str">
        <f>IFERROR(VLOOKUP(MID(CP$23,5,4)&amp;$A56,Lista_Ubigeo!$J:$K,2,0)," ")</f>
        <v xml:space="preserve"> </v>
      </c>
      <c r="CQ56" s="12" t="str">
        <f>IFERROR(VLOOKUP(MID(CQ$23,5,4)&amp;$A56,Lista_Ubigeo!$J:$K,2,0)," ")</f>
        <v xml:space="preserve"> </v>
      </c>
      <c r="CR56" s="12" t="str">
        <f>IFERROR(VLOOKUP(MID(CR$23,5,4)&amp;$A56,Lista_Ubigeo!$J:$K,2,0)," ")</f>
        <v xml:space="preserve"> </v>
      </c>
      <c r="CS56" s="12" t="str">
        <f>IFERROR(VLOOKUP(MID(CS$23,5,4)&amp;$A56,Lista_Ubigeo!$J:$K,2,0)," ")</f>
        <v xml:space="preserve"> </v>
      </c>
      <c r="CT56" s="12" t="str">
        <f>IFERROR(VLOOKUP(MID(CT$23,5,4)&amp;$A56,Lista_Ubigeo!$J:$K,2,0)," ")</f>
        <v xml:space="preserve"> </v>
      </c>
      <c r="CU56" s="12" t="str">
        <f>IFERROR(VLOOKUP(MID(CU$23,5,4)&amp;$A56,Lista_Ubigeo!$J:$K,2,0)," ")</f>
        <v xml:space="preserve"> </v>
      </c>
      <c r="CV56" s="12" t="str">
        <f>IFERROR(VLOOKUP(MID(CV$23,5,4)&amp;$A56,Lista_Ubigeo!$J:$K,2,0)," ")</f>
        <v xml:space="preserve"> </v>
      </c>
      <c r="CW56" s="12" t="str">
        <f>IFERROR(VLOOKUP(MID(CW$23,5,4)&amp;$A56,Lista_Ubigeo!$J:$K,2,0)," ")</f>
        <v xml:space="preserve"> </v>
      </c>
      <c r="CX56" s="12" t="str">
        <f>IFERROR(VLOOKUP(MID(CX$23,5,4)&amp;$A56,Lista_Ubigeo!$J:$K,2,0)," ")</f>
        <v xml:space="preserve"> </v>
      </c>
      <c r="CY56" s="12" t="str">
        <f>IFERROR(VLOOKUP(MID(CY$23,5,4)&amp;$A56,Lista_Ubigeo!$J:$K,2,0)," ")</f>
        <v xml:space="preserve"> </v>
      </c>
      <c r="CZ56" s="12" t="str">
        <f>IFERROR(VLOOKUP(MID(CZ$23,5,4)&amp;$A56,Lista_Ubigeo!$J:$K,2,0)," ")</f>
        <v xml:space="preserve"> </v>
      </c>
      <c r="DA56" s="12" t="str">
        <f>IFERROR(VLOOKUP(MID(DA$23,5,4)&amp;$A56,Lista_Ubigeo!$J:$K,2,0)," ")</f>
        <v>SAPALLANGA</v>
      </c>
      <c r="DB56" s="12" t="str">
        <f>IFERROR(VLOOKUP(MID(DB$23,5,4)&amp;$A56,Lista_Ubigeo!$J:$K,2,0)," ")</f>
        <v xml:space="preserve"> </v>
      </c>
      <c r="DC56" s="12" t="str">
        <f>IFERROR(VLOOKUP(MID(DC$23,5,4)&amp;$A56,Lista_Ubigeo!$J:$K,2,0)," ")</f>
        <v xml:space="preserve"> </v>
      </c>
      <c r="DD56" s="12" t="str">
        <f>IFERROR(VLOOKUP(MID(DD$23,5,4)&amp;$A56,Lista_Ubigeo!$J:$K,2,0)," ")</f>
        <v>YAULI</v>
      </c>
      <c r="DE56" s="12" t="str">
        <f>IFERROR(VLOOKUP(MID(DE$23,5,4)&amp;$A56,Lista_Ubigeo!$J:$K,2,0)," ")</f>
        <v xml:space="preserve"> </v>
      </c>
      <c r="DF56" s="12" t="str">
        <f>IFERROR(VLOOKUP(MID(DF$23,5,4)&amp;$A56,Lista_Ubigeo!$J:$K,2,0)," ")</f>
        <v xml:space="preserve"> </v>
      </c>
      <c r="DG56" s="12" t="str">
        <f>IFERROR(VLOOKUP(MID(DG$23,5,4)&amp;$A56,Lista_Ubigeo!$J:$K,2,0)," ")</f>
        <v xml:space="preserve"> </v>
      </c>
      <c r="DH56" s="12" t="str">
        <f>IFERROR(VLOOKUP(MID(DH$23,5,4)&amp;$A56,Lista_Ubigeo!$J:$K,2,0)," ")</f>
        <v xml:space="preserve"> </v>
      </c>
      <c r="DI56" s="12" t="str">
        <f>IFERROR(VLOOKUP(MID(DI$23,5,4)&amp;$A56,Lista_Ubigeo!$J:$K,2,0)," ")</f>
        <v xml:space="preserve"> </v>
      </c>
      <c r="DJ56" s="12" t="str">
        <f>IFERROR(VLOOKUP(MID(DJ$23,5,4)&amp;$A56,Lista_Ubigeo!$J:$K,2,0)," ")</f>
        <v xml:space="preserve"> </v>
      </c>
      <c r="DK56" s="12" t="str">
        <f>IFERROR(VLOOKUP(MID(DK$23,5,4)&amp;$A56,Lista_Ubigeo!$J:$K,2,0)," ")</f>
        <v xml:space="preserve"> </v>
      </c>
      <c r="DL56" s="12" t="str">
        <f>IFERROR(VLOOKUP(MID(DL$23,5,4)&amp;$A56,Lista_Ubigeo!$J:$K,2,0)," ")</f>
        <v xml:space="preserve"> </v>
      </c>
      <c r="DM56" s="12" t="str">
        <f>IFERROR(VLOOKUP(MID(DM$23,5,4)&amp;$A56,Lista_Ubigeo!$J:$K,2,0)," ")</f>
        <v xml:space="preserve"> </v>
      </c>
      <c r="DN56" s="12" t="str">
        <f>IFERROR(VLOOKUP(MID(DN$23,5,4)&amp;$A56,Lista_Ubigeo!$J:$K,2,0)," ")</f>
        <v xml:space="preserve"> </v>
      </c>
      <c r="DO56" s="12" t="str">
        <f>IFERROR(VLOOKUP(MID(DO$23,5,4)&amp;$A57,Lista_Ubigeo!$J:$K,2,0)," ")</f>
        <v xml:space="preserve"> </v>
      </c>
      <c r="DP56" s="12" t="str">
        <f>IFERROR(VLOOKUP(MID(DP$23,5,4)&amp;$A56,Lista_Ubigeo!$J:$K,2,0)," ")</f>
        <v xml:space="preserve"> </v>
      </c>
      <c r="DQ56" s="12" t="str">
        <f>IFERROR(VLOOKUP(MID(DQ$23,5,4)&amp;$A56,Lista_Ubigeo!$J:$K,2,0)," ")</f>
        <v xml:space="preserve"> </v>
      </c>
      <c r="DR56" s="12" t="str">
        <f>IFERROR(VLOOKUP(MID(DR$23,5,4)&amp;$A56,Lista_Ubigeo!$J:$K,2,0)," ")</f>
        <v xml:space="preserve"> </v>
      </c>
      <c r="DS56" s="12" t="str">
        <f>IFERROR(VLOOKUP(MID(DS$23,5,4)&amp;$A56,Lista_Ubigeo!$J:$K,2,0)," ")</f>
        <v xml:space="preserve"> </v>
      </c>
      <c r="DV56" s="12" t="str">
        <f>IFERROR(VLOOKUP(MID(DV$23,5,4)&amp;$A56,Lista_Ubigeo!$J:$K,2,0)," ")</f>
        <v xml:space="preserve"> </v>
      </c>
      <c r="DW56" s="12" t="str">
        <f>IFERROR(VLOOKUP(MID(DW$23,5,4)&amp;$A56,Lista_Ubigeo!$J:$K,2,0)," ")</f>
        <v xml:space="preserve"> </v>
      </c>
      <c r="DX56" s="12" t="str">
        <f>IFERROR(VLOOKUP(MID(DX$23,5,4)&amp;$A56,Lista_Ubigeo!$J:$K,2,0)," ")</f>
        <v xml:space="preserve"> </v>
      </c>
      <c r="DY56" s="12" t="str">
        <f>IFERROR(VLOOKUP(MID(DY$23,5,4)&amp;$A56,Lista_Ubigeo!$J:$K,2,0)," ")</f>
        <v>SAN JUAN DE MIRAFLORES</v>
      </c>
      <c r="DZ56" s="12" t="str">
        <f>IFERROR(VLOOKUP(MID(DZ$23,5,4)&amp;$A56,Lista_Ubigeo!$J:$K,2,0)," ")</f>
        <v xml:space="preserve"> </v>
      </c>
      <c r="EA56" s="12" t="str">
        <f>IFERROR(VLOOKUP(MID(EA$23,5,4)&amp;$A56,Lista_Ubigeo!$J:$K,2,0)," ")</f>
        <v xml:space="preserve"> </v>
      </c>
      <c r="EB56" s="12" t="str">
        <f>IFERROR(VLOOKUP(MID(EB$23,5,4)&amp;$A56,Lista_Ubigeo!$J:$K,2,0)," ")</f>
        <v xml:space="preserve"> </v>
      </c>
      <c r="EC56" s="12" t="str">
        <f>IFERROR(VLOOKUP(MID(EC$23,5,4)&amp;$A56,Lista_Ubigeo!$J:$K,2,0)," ")</f>
        <v xml:space="preserve"> </v>
      </c>
      <c r="ED56" s="12" t="str">
        <f>IFERROR(VLOOKUP(MID(ED$23,5,4)&amp;$A56,Lista_Ubigeo!$J:$K,2,0)," ")</f>
        <v xml:space="preserve"> </v>
      </c>
      <c r="EE56" s="12" t="str">
        <f>IFERROR(VLOOKUP(MID(EE$23,5,4)&amp;$A56,Lista_Ubigeo!$J:$K,2,0)," ")</f>
        <v xml:space="preserve"> </v>
      </c>
      <c r="EF56" s="12" t="str">
        <f>IFERROR(VLOOKUP(MID(EF$23,5,4)&amp;$A56,Lista_Ubigeo!$J:$K,2,0)," ")</f>
        <v xml:space="preserve"> </v>
      </c>
      <c r="EG56" s="12" t="str">
        <f>IFERROR(VLOOKUP(MID(EG$23,5,4)&amp;$A56,Lista_Ubigeo!$J:$K,2,0)," ")</f>
        <v xml:space="preserve"> </v>
      </c>
      <c r="EH56" s="12" t="str">
        <f>IFERROR(VLOOKUP(MID(EH$23,5,4)&amp;$A56,Lista_Ubigeo!$J:$K,2,0)," ")</f>
        <v>VITIS</v>
      </c>
      <c r="EI56" s="12" t="str">
        <f>IFERROR(VLOOKUP(MID(EI$23,5,4)&amp;$A56,Lista_Ubigeo!$J:$K,2,0)," ")</f>
        <v xml:space="preserve"> </v>
      </c>
      <c r="EJ56" s="12" t="str">
        <f>IFERROR(VLOOKUP(MID(EJ$23,5,4)&amp;$A61,Lista_Ubigeo!$J:$K,2,0)," ")</f>
        <v xml:space="preserve"> </v>
      </c>
      <c r="EK56" s="12" t="str">
        <f>IFERROR(VLOOKUP(MID(EK$23,5,4)&amp;$A56,Lista_Ubigeo!$J:$K,2,0)," ")</f>
        <v xml:space="preserve"> </v>
      </c>
      <c r="EL56" s="12" t="str">
        <f>IFERROR(VLOOKUP(MID(EL$23,5,4)&amp;$A56,Lista_Ubigeo!$J:$K,2,0)," ")</f>
        <v xml:space="preserve"> </v>
      </c>
      <c r="EM56" s="12" t="str">
        <f>IFERROR(VLOOKUP(MID(EM$23,5,4)&amp;$A56,Lista_Ubigeo!$J:$K,2,0)," ")</f>
        <v xml:space="preserve"> </v>
      </c>
      <c r="EN56" s="12" t="str">
        <f>IFERROR(VLOOKUP(MID(EN$23,5,4)&amp;$A56,Lista_Ubigeo!$J:$K,2,0)," ")</f>
        <v xml:space="preserve"> </v>
      </c>
      <c r="EO56" s="12" t="str">
        <f>IFERROR(VLOOKUP(MID(EO$23,5,4)&amp;$A56,Lista_Ubigeo!$J:$K,2,0)," ")</f>
        <v xml:space="preserve"> </v>
      </c>
      <c r="EP56" s="12" t="str">
        <f>IFERROR(VLOOKUP(MID(EP$23,5,4)&amp;$A56,Lista_Ubigeo!$J:$K,2,0)," ")</f>
        <v xml:space="preserve"> </v>
      </c>
      <c r="EQ56" s="12" t="str">
        <f>IFERROR(VLOOKUP(MID(EQ$23,5,4)&amp;$A56,Lista_Ubigeo!$J:$K,2,0)," ")</f>
        <v xml:space="preserve"> </v>
      </c>
      <c r="ER56" s="12" t="str">
        <f>IFERROR(VLOOKUP(MID(ER$23,5,4)&amp;$A56,Lista_Ubigeo!$J:$K,2,0)," ")</f>
        <v xml:space="preserve"> </v>
      </c>
      <c r="ES56" s="12" t="str">
        <f>IFERROR(VLOOKUP(MID(ES$23,5,4)&amp;$A56,Lista_Ubigeo!$J:$K,2,0)," ")</f>
        <v xml:space="preserve"> </v>
      </c>
      <c r="ET56" s="12" t="str">
        <f>IFERROR(VLOOKUP(MID(ET$23,5,4)&amp;$A56,Lista_Ubigeo!$J:$K,2,0)," ")</f>
        <v xml:space="preserve"> </v>
      </c>
      <c r="EU56" s="12" t="str">
        <f>IFERROR(VLOOKUP(MID(EU$23,5,4)&amp;$A56,Lista_Ubigeo!$J:$K,2,0)," ")</f>
        <v xml:space="preserve"> </v>
      </c>
      <c r="EV56" s="12" t="str">
        <f>IFERROR(VLOOKUP(MID(EV$23,5,4)&amp;$A56,Lista_Ubigeo!$J:$K,2,0)," ")</f>
        <v xml:space="preserve"> </v>
      </c>
      <c r="EW56" s="12" t="str">
        <f>IFERROR(VLOOKUP(MID(EW$23,5,4)&amp;$A56,Lista_Ubigeo!$J:$K,2,0)," ")</f>
        <v xml:space="preserve"> </v>
      </c>
      <c r="EX56" s="12" t="str">
        <f>IFERROR(VLOOKUP(MID(EX$23,5,4)&amp;$A56,Lista_Ubigeo!$J:$K,2,0)," ")</f>
        <v xml:space="preserve"> </v>
      </c>
      <c r="EY56" s="12" t="str">
        <f>IFERROR(VLOOKUP(MID(EY$23,5,4)&amp;$A56,Lista_Ubigeo!$J:$K,2,0)," ")</f>
        <v xml:space="preserve"> </v>
      </c>
      <c r="EZ56" s="12" t="str">
        <f>IFERROR(VLOOKUP(MID(EZ$23,5,4)&amp;$A59,Lista_Ubigeo!$J:$K,2,0)," ")</f>
        <v xml:space="preserve"> </v>
      </c>
      <c r="FA56" s="12" t="str">
        <f>IFERROR(VLOOKUP(MID(FA$23,5,4)&amp;$A56,Lista_Ubigeo!$J:$K,2,0)," ")</f>
        <v xml:space="preserve"> </v>
      </c>
      <c r="FB56" s="12" t="str">
        <f>IFERROR(VLOOKUP(MID(FB$23,5,4)&amp;$A56,Lista_Ubigeo!$J:$K,2,0)," ")</f>
        <v xml:space="preserve"> </v>
      </c>
      <c r="FC56" s="12" t="str">
        <f>IFERROR(VLOOKUP(MID(FC$23,5,4)&amp;$A56,Lista_Ubigeo!$J:$K,2,0)," ")</f>
        <v xml:space="preserve"> </v>
      </c>
      <c r="FD56" s="12" t="str">
        <f>IFERROR(VLOOKUP(MID(FD$23,5,4)&amp;$A56,Lista_Ubigeo!$J:$K,2,0)," ")</f>
        <v xml:space="preserve"> </v>
      </c>
      <c r="FE56" s="12" t="str">
        <f>IFERROR(VLOOKUP(MID(FE$23,5,4)&amp;$A56,Lista_Ubigeo!$J:$K,2,0)," ")</f>
        <v xml:space="preserve"> </v>
      </c>
      <c r="FF56" s="12" t="str">
        <f>IFERROR(VLOOKUP(MID(FF$23,5,4)&amp;$A56,Lista_Ubigeo!$J:$K,2,0)," ")</f>
        <v xml:space="preserve"> </v>
      </c>
      <c r="FG56" s="12" t="str">
        <f>IFERROR(VLOOKUP(MID(FG$23,5,4)&amp;$A56,Lista_Ubigeo!$J:$K,2,0)," ")</f>
        <v xml:space="preserve"> </v>
      </c>
      <c r="FH56" s="12" t="str">
        <f>IFERROR(VLOOKUP(MID(FH$23,5,4)&amp;$A56,Lista_Ubigeo!$J:$K,2,0)," ")</f>
        <v xml:space="preserve"> </v>
      </c>
      <c r="FI56" s="12" t="str">
        <f>IFERROR(VLOOKUP(MID(FI$23,5,4)&amp;$A56,Lista_Ubigeo!$J:$K,2,0)," ")</f>
        <v xml:space="preserve"> </v>
      </c>
      <c r="FJ56" s="12" t="str">
        <f>IFERROR(VLOOKUP(MID(FJ$23,5,4)&amp;$A56,Lista_Ubigeo!$J:$K,2,0)," ")</f>
        <v xml:space="preserve"> </v>
      </c>
      <c r="FK56" s="12" t="str">
        <f>IFERROR(VLOOKUP(MID(FK$23,5,4)&amp;$A56,Lista_Ubigeo!$J:$K,2,0)," ")</f>
        <v xml:space="preserve"> </v>
      </c>
      <c r="FL56" s="12" t="str">
        <f>IFERROR(VLOOKUP(MID(FL$23,5,4)&amp;$A56,Lista_Ubigeo!$J:$K,2,0)," ")</f>
        <v xml:space="preserve"> </v>
      </c>
      <c r="FM56" s="12" t="str">
        <f>IFERROR(VLOOKUP(MID(FM$23,5,4)&amp;$A56,Lista_Ubigeo!$J:$K,2,0)," ")</f>
        <v xml:space="preserve"> </v>
      </c>
      <c r="FN56" s="12" t="str">
        <f>IFERROR(VLOOKUP(MID(FN$23,5,4)&amp;$A56,Lista_Ubigeo!$J:$K,2,0)," ")</f>
        <v xml:space="preserve"> </v>
      </c>
      <c r="FO56" s="12" t="str">
        <f>IFERROR(VLOOKUP(MID(FO$23,5,4)&amp;$A56,Lista_Ubigeo!$J:$K,2,0)," ")</f>
        <v xml:space="preserve"> </v>
      </c>
      <c r="FP56" s="12" t="str">
        <f>IFERROR(VLOOKUP(MID(FP$23,5,4)&amp;$A56,Lista_Ubigeo!$J:$K,2,0)," ")</f>
        <v xml:space="preserve"> </v>
      </c>
      <c r="FQ56" s="12" t="str">
        <f>IFERROR(VLOOKUP(MID(FQ$23,5,4)&amp;$A56,Lista_Ubigeo!$J:$K,2,0)," ")</f>
        <v xml:space="preserve"> </v>
      </c>
      <c r="FR56" s="12" t="str">
        <f>IFERROR(VLOOKUP(MID(FR$23,5,4)&amp;$A56,Lista_Ubigeo!$J:$K,2,0)," ")</f>
        <v xml:space="preserve"> </v>
      </c>
      <c r="FS56" s="12" t="str">
        <f>IFERROR(VLOOKUP(MID(FS$23,5,4)&amp;$A56,Lista_Ubigeo!$J:$K,2,0)," ")</f>
        <v xml:space="preserve"> </v>
      </c>
      <c r="FT56" s="12" t="str">
        <f>IFERROR(VLOOKUP(MID(FT$23,5,4)&amp;$A56,Lista_Ubigeo!$J:$K,2,0)," ")</f>
        <v xml:space="preserve"> </v>
      </c>
      <c r="FU56" s="12" t="str">
        <f>IFERROR(VLOOKUP(MID(FU$23,5,4)&amp;$A56,Lista_Ubigeo!$J:$K,2,0)," ")</f>
        <v xml:space="preserve"> </v>
      </c>
      <c r="FV56" s="12" t="str">
        <f>IFERROR(VLOOKUP(MID(FV$23,5,4)&amp;$A56,Lista_Ubigeo!$J:$K,2,0)," ")</f>
        <v xml:space="preserve"> </v>
      </c>
      <c r="FW56" s="12" t="str">
        <f>IFERROR(VLOOKUP(MID(FW$23,5,4)&amp;$A56,Lista_Ubigeo!$J:$K,2,0)," ")</f>
        <v xml:space="preserve"> </v>
      </c>
      <c r="FX56" s="12" t="str">
        <f>IFERROR(VLOOKUP(MID(FX$23,5,4)&amp;$A56,Lista_Ubigeo!$J:$K,2,0)," ")</f>
        <v xml:space="preserve"> </v>
      </c>
      <c r="FY56" s="12" t="str">
        <f>IFERROR(VLOOKUP(MID(FY$23,5,4)&amp;$A56,Lista_Ubigeo!$J:$K,2,0)," ")</f>
        <v xml:space="preserve"> </v>
      </c>
      <c r="FZ56" s="12" t="str">
        <f>IFERROR(VLOOKUP(MID(FZ$23,5,4)&amp;$A56,Lista_Ubigeo!$J:$K,2,0)," ")</f>
        <v xml:space="preserve"> </v>
      </c>
      <c r="GA56" s="12" t="str">
        <f>IFERROR(VLOOKUP(MID(GA$23,5,4)&amp;$A56,Lista_Ubigeo!$J:$K,2,0)," ")</f>
        <v xml:space="preserve"> </v>
      </c>
      <c r="GB56" s="12" t="str">
        <f>IFERROR(VLOOKUP(MID(GB$23,5,4)&amp;$A56,Lista_Ubigeo!$J:$K,2,0)," ")</f>
        <v xml:space="preserve"> </v>
      </c>
      <c r="GC56" s="12" t="str">
        <f>IFERROR(VLOOKUP(MID(GC$23,5,4)&amp;$A56,Lista_Ubigeo!$J:$K,2,0)," ")</f>
        <v xml:space="preserve"> </v>
      </c>
      <c r="GD56" s="12" t="str">
        <f>IFERROR(VLOOKUP(MID(GD$23,5,4)&amp;$A56,Lista_Ubigeo!$J:$K,2,0)," ")</f>
        <v xml:space="preserve"> </v>
      </c>
      <c r="GE56" s="12" t="str">
        <f>IFERROR(VLOOKUP(MID(GE$23,5,4)&amp;$A56,Lista_Ubigeo!$J:$K,2,0)," ")</f>
        <v xml:space="preserve"> </v>
      </c>
      <c r="GF56" s="12" t="str">
        <f>IFERROR(VLOOKUP(MID(GF$23,5,4)&amp;$A56,Lista_Ubigeo!$J:$K,2,0)," ")</f>
        <v xml:space="preserve"> </v>
      </c>
      <c r="GG56" s="12" t="str">
        <f>IFERROR(VLOOKUP(MID(GG$23,5,4)&amp;$A56,Lista_Ubigeo!$J:$K,2,0)," ")</f>
        <v xml:space="preserve"> </v>
      </c>
      <c r="GH56" s="12" t="str">
        <f>IFERROR(VLOOKUP(MID(GH$23,5,4)&amp;$A56,Lista_Ubigeo!$J:$K,2,0)," ")</f>
        <v xml:space="preserve"> </v>
      </c>
      <c r="GI56" s="12" t="str">
        <f>IFERROR(VLOOKUP(MID(GI$23,5,4)&amp;$A56,Lista_Ubigeo!$J:$K,2,0)," ")</f>
        <v xml:space="preserve"> </v>
      </c>
      <c r="GJ56" s="12" t="str">
        <f>IFERROR(VLOOKUP(MID(GJ$23,5,4)&amp;$A56,Lista_Ubigeo!$J:$K,2,0)," ")</f>
        <v xml:space="preserve"> </v>
      </c>
      <c r="GK56" s="12" t="str">
        <f>IFERROR(VLOOKUP(MID(GK$23,5,4)&amp;$A56,Lista_Ubigeo!$J:$K,2,0)," ")</f>
        <v xml:space="preserve"> </v>
      </c>
      <c r="GL56" s="12" t="str">
        <f>IFERROR(VLOOKUP(MID(GL$23,5,4)&amp;$A56,Lista_Ubigeo!$J:$K,2,0)," ")</f>
        <v xml:space="preserve"> </v>
      </c>
      <c r="GM56" s="12" t="str">
        <f>IFERROR(VLOOKUP(MID(GM$23,5,4)&amp;$A56,Lista_Ubigeo!$J:$K,2,0)," ")</f>
        <v xml:space="preserve"> </v>
      </c>
      <c r="GN56" s="12" t="str">
        <f>IFERROR(VLOOKUP(MID(GN$23,5,4)&amp;$A56,Lista_Ubigeo!$J:$K,2,0)," ")</f>
        <v xml:space="preserve"> </v>
      </c>
      <c r="GO56" s="12" t="str">
        <f>IFERROR(VLOOKUP(MID(GO$23,5,4)&amp;$A56,Lista_Ubigeo!$J:$K,2,0)," ")</f>
        <v xml:space="preserve"> </v>
      </c>
      <c r="GP56" s="12" t="str">
        <f>IFERROR(VLOOKUP(MID(GP$23,5,4)&amp;$A56,Lista_Ubigeo!$J:$K,2,0)," ")</f>
        <v xml:space="preserve"> </v>
      </c>
    </row>
    <row r="57" spans="1:198" x14ac:dyDescent="0.2">
      <c r="A57" s="11" t="s">
        <v>2733</v>
      </c>
      <c r="B57" s="12" t="str">
        <f>IFERROR(VLOOKUP(MID(B$23,5,4)&amp;$A57,Lista_Ubigeo!$J:$K,2,0)," ")</f>
        <v xml:space="preserve"> </v>
      </c>
      <c r="C57" s="12" t="str">
        <f>IFERROR(VLOOKUP(MID(C$23,5,4)&amp;$A57,Lista_Ubigeo!$J:$K,2,0)," ")</f>
        <v xml:space="preserve"> </v>
      </c>
      <c r="D57" s="12" t="str">
        <f>IFERROR(VLOOKUP(MID(D$23,5,4)&amp;$A57,Lista_Ubigeo!$J:$K,2,0)," ")</f>
        <v xml:space="preserve"> </v>
      </c>
      <c r="E57" s="12" t="str">
        <f>IFERROR(VLOOKUP(MID(E$23,5,4)&amp;$A57,Lista_Ubigeo!$J:$K,2,0)," ")</f>
        <v xml:space="preserve"> </v>
      </c>
      <c r="F57" s="12" t="str">
        <f>IFERROR(VLOOKUP(MID(F$23,5,4)&amp;$A57,Lista_Ubigeo!$J:$K,2,0)," ")</f>
        <v xml:space="preserve"> </v>
      </c>
      <c r="G57" s="12" t="str">
        <f>IFERROR(VLOOKUP(MID(G$23,5,4)&amp;$A57,Lista_Ubigeo!$J:$K,2,0)," ")</f>
        <v xml:space="preserve"> </v>
      </c>
      <c r="H57" s="12" t="str">
        <f>IFERROR(VLOOKUP(MID(H$23,5,4)&amp;$A57,Lista_Ubigeo!$J:$K,2,0)," ")</f>
        <v xml:space="preserve"> </v>
      </c>
      <c r="I57" s="12" t="str">
        <f>IFERROR(VLOOKUP(MID(I$23,5,4)&amp;$A57,Lista_Ubigeo!$J:$K,2,0)," ")</f>
        <v xml:space="preserve"> </v>
      </c>
      <c r="J57" s="12" t="str">
        <f>IFERROR(VLOOKUP(MID(J$23,5,4)&amp;$A57,Lista_Ubigeo!$J:$K,2,0)," ")</f>
        <v xml:space="preserve"> </v>
      </c>
      <c r="K57" s="12" t="str">
        <f>IFERROR(VLOOKUP(MID(K$23,5,4)&amp;$A57,Lista_Ubigeo!$J:$K,2,0)," ")</f>
        <v xml:space="preserve"> </v>
      </c>
      <c r="L57" s="12" t="str">
        <f>IFERROR(VLOOKUP(MID(L$23,5,4)&amp;$A57,Lista_Ubigeo!$J:$K,2,0)," ")</f>
        <v xml:space="preserve"> </v>
      </c>
      <c r="M57" s="12" t="str">
        <f>IFERROR(VLOOKUP(MID(M$23,5,4)&amp;$A57,Lista_Ubigeo!$J:$K,2,0)," ")</f>
        <v xml:space="preserve"> </v>
      </c>
      <c r="N57" s="12" t="str">
        <f>IFERROR(VLOOKUP(MID(N$23,5,4)&amp;$A57,Lista_Ubigeo!$J:$K,2,0)," ")</f>
        <v xml:space="preserve"> </v>
      </c>
      <c r="O57" s="12" t="str">
        <f>IFERROR(VLOOKUP(MID(O$23,5,4)&amp;$A57,Lista_Ubigeo!$J:$K,2,0)," ")</f>
        <v xml:space="preserve"> </v>
      </c>
      <c r="P57" s="12" t="str">
        <f>IFERROR(VLOOKUP(MID(P$23,5,4)&amp;$A57,Lista_Ubigeo!$J:$K,2,0)," ")</f>
        <v xml:space="preserve"> </v>
      </c>
      <c r="Q57" s="12" t="str">
        <f>IFERROR(VLOOKUP(MID(Q$23,5,4)&amp;$A57,Lista_Ubigeo!$J:$K,2,0)," ")</f>
        <v xml:space="preserve"> </v>
      </c>
      <c r="R57" s="12" t="str">
        <f>IFERROR(VLOOKUP(MID(R$23,5,4)&amp;$A57,Lista_Ubigeo!$J:$K,2,0)," ")</f>
        <v xml:space="preserve"> </v>
      </c>
      <c r="S57" s="12" t="str">
        <f>IFERROR(VLOOKUP(MID(S$23,5,4)&amp;$A57,Lista_Ubigeo!$J:$K,2,0)," ")</f>
        <v xml:space="preserve"> </v>
      </c>
      <c r="T57" s="12" t="str">
        <f>IFERROR(VLOOKUP(MID(T$23,5,4)&amp;$A57,Lista_Ubigeo!$J:$K,2,0)," ")</f>
        <v xml:space="preserve"> </v>
      </c>
      <c r="U57" s="12" t="str">
        <f>IFERROR(VLOOKUP(MID(U$23,5,4)&amp;$A57,Lista_Ubigeo!$J:$K,2,0)," ")</f>
        <v xml:space="preserve"> </v>
      </c>
      <c r="V57" s="12" t="str">
        <f>IFERROR(VLOOKUP(MID(V$23,5,4)&amp;$A57,Lista_Ubigeo!$J:$K,2,0)," ")</f>
        <v xml:space="preserve"> </v>
      </c>
      <c r="W57" s="12" t="str">
        <f>IFERROR(VLOOKUP(MID(W$23,5,4)&amp;$A57,Lista_Ubigeo!$J:$K,2,0)," ")</f>
        <v xml:space="preserve"> </v>
      </c>
      <c r="X57" s="12" t="str">
        <f>IFERROR(VLOOKUP(MID(X$23,5,4)&amp;$A57,Lista_Ubigeo!$J:$K,2,0)," ")</f>
        <v xml:space="preserve"> </v>
      </c>
      <c r="Y57" s="12" t="str">
        <f>IFERROR(VLOOKUP(MID(Y$23,5,4)&amp;$A57,Lista_Ubigeo!$J:$K,2,0)," ")</f>
        <v xml:space="preserve"> </v>
      </c>
      <c r="Z57" s="12" t="str">
        <f>IFERROR(VLOOKUP(MID(Z$23,5,4)&amp;$A57,Lista_Ubigeo!$J:$K,2,0)," ")</f>
        <v xml:space="preserve"> </v>
      </c>
      <c r="AA57" s="12" t="str">
        <f>IFERROR(VLOOKUP(MID(AA$23,5,4)&amp;$A57,Lista_Ubigeo!$J:$K,2,0)," ")</f>
        <v xml:space="preserve"> </v>
      </c>
      <c r="AB57" s="12" t="str">
        <f>IFERROR(VLOOKUP(MID(AB$23,5,4)&amp;$A57,Lista_Ubigeo!$J:$K,2,0)," ")</f>
        <v xml:space="preserve"> </v>
      </c>
      <c r="AC57" s="12" t="str">
        <f>IFERROR(VLOOKUP(MID(AC$23,5,4)&amp;$A57,Lista_Ubigeo!$J:$K,2,0)," ")</f>
        <v xml:space="preserve"> </v>
      </c>
      <c r="AD57" s="12" t="str">
        <f>IFERROR(VLOOKUP(MID(AD$23,5,4)&amp;$A57,Lista_Ubigeo!$J:$K,2,0)," ")</f>
        <v xml:space="preserve"> </v>
      </c>
      <c r="AE57" s="12" t="str">
        <f>IFERROR(VLOOKUP(MID(AE$23,5,4)&amp;$A57,Lista_Ubigeo!$J:$K,2,0)," ")</f>
        <v xml:space="preserve"> </v>
      </c>
      <c r="AF57" s="12" t="str">
        <f>IFERROR(VLOOKUP(MID(AF$23,5,4)&amp;$A57,Lista_Ubigeo!$J:$K,2,0)," ")</f>
        <v xml:space="preserve"> </v>
      </c>
      <c r="AG57" s="12" t="str">
        <f>IFERROR(VLOOKUP(MID(AG$23,5,4)&amp;$A57,Lista_Ubigeo!$J:$K,2,0)," ")</f>
        <v xml:space="preserve"> </v>
      </c>
      <c r="AH57" s="12" t="str">
        <f>IFERROR(VLOOKUP(MID(AH$23,5,4)&amp;$A57,Lista_Ubigeo!$J:$K,2,0)," ")</f>
        <v xml:space="preserve"> </v>
      </c>
      <c r="AI57" s="12" t="str">
        <f>IFERROR(VLOOKUP(MID(AI$23,5,4)&amp;$A57,Lista_Ubigeo!$J:$K,2,0)," ")</f>
        <v xml:space="preserve"> </v>
      </c>
      <c r="AJ57" s="12" t="str">
        <f>IFERROR(VLOOKUP(MID(AJ$23,5,4)&amp;$A57,Lista_Ubigeo!$J:$K,2,0)," ")</f>
        <v xml:space="preserve"> </v>
      </c>
      <c r="AK57" s="12" t="str">
        <f>IFERROR(VLOOKUP(MID(AK$23,5,4)&amp;$A57,Lista_Ubigeo!$J:$K,2,0)," ")</f>
        <v xml:space="preserve"> </v>
      </c>
      <c r="AL57" s="12" t="str">
        <f>IFERROR(VLOOKUP(MID(AL$23,5,4)&amp;$A57,Lista_Ubigeo!$J:$K,2,0)," ")</f>
        <v xml:space="preserve"> </v>
      </c>
      <c r="AM57" s="12" t="str">
        <f>IFERROR(VLOOKUP(MID(AM$23,5,4)&amp;$A57,Lista_Ubigeo!$J:$K,2,0)," ")</f>
        <v xml:space="preserve"> </v>
      </c>
      <c r="AN57" s="12" t="str">
        <f>IFERROR(VLOOKUP(MID(AN$23,5,4)&amp;$A57,Lista_Ubigeo!$J:$K,2,0)," ")</f>
        <v xml:space="preserve"> </v>
      </c>
      <c r="AO57" s="12" t="str">
        <f>IFERROR(VLOOKUP(MID(AO$23,5,4)&amp;$A57,Lista_Ubigeo!$J:$K,2,0)," ")</f>
        <v xml:space="preserve"> </v>
      </c>
      <c r="AP57" s="12" t="str">
        <f>IFERROR(VLOOKUP(MID(AP$23,5,4)&amp;$A57,Lista_Ubigeo!$J:$K,2,0)," ")</f>
        <v xml:space="preserve"> </v>
      </c>
      <c r="AQ57" s="12" t="str">
        <f>IFERROR(VLOOKUP(MID(AQ$23,4,4)&amp;$A57,Lista_Ubigeo!$J:$K,2,0)," ")</f>
        <v xml:space="preserve"> </v>
      </c>
      <c r="AR57" s="12" t="str">
        <f>IFERROR(VLOOKUP(MID(AR$23,5,4)&amp;$A57,Lista_Ubigeo!$J:$K,2,0)," ")</f>
        <v xml:space="preserve"> </v>
      </c>
      <c r="AS57" s="12" t="str">
        <f>IFERROR(VLOOKUP(MID(AS$23,5,4)&amp;$A57,Lista_Ubigeo!$J:$K,2,0)," ")</f>
        <v xml:space="preserve"> </v>
      </c>
      <c r="AT57" s="12" t="str">
        <f>IFERROR(VLOOKUP(MID(AT$23,5,4)&amp;$A57,Lista_Ubigeo!$J:$K,2,0)," ")</f>
        <v xml:space="preserve"> </v>
      </c>
      <c r="AU57" s="12" t="str">
        <f>IFERROR(VLOOKUP(MID(AU$23,5,4)&amp;$A57,Lista_Ubigeo!$J:$K,2,0)," ")</f>
        <v xml:space="preserve"> </v>
      </c>
      <c r="AV57" s="12" t="str">
        <f>IFERROR(VLOOKUP(MID(AV$23,5,4)&amp;$A57,Lista_Ubigeo!$J:$K,2,0)," ")</f>
        <v xml:space="preserve"> </v>
      </c>
      <c r="AW57" s="12" t="str">
        <f>IFERROR(VLOOKUP(MID(AW$23,5,4)&amp;$A57,Lista_Ubigeo!$J:$K,2,0)," ")</f>
        <v xml:space="preserve"> </v>
      </c>
      <c r="AX57" s="12" t="str">
        <f>IFERROR(VLOOKUP(MID(AX$23,5,4)&amp;$A57,Lista_Ubigeo!$J:$K,2,0)," ")</f>
        <v xml:space="preserve"> </v>
      </c>
      <c r="AY57" s="12" t="str">
        <f>IFERROR(VLOOKUP(MID(AY$23,5,4)&amp;$A57,Lista_Ubigeo!$J:$K,2,0)," ")</f>
        <v xml:space="preserve"> </v>
      </c>
      <c r="AZ57" s="12" t="str">
        <f>IFERROR(VLOOKUP(MID(AZ$23,5,4)&amp;$A57,Lista_Ubigeo!$J:$K,2,0)," ")</f>
        <v xml:space="preserve"> </v>
      </c>
      <c r="BA57" s="12" t="str">
        <f>IFERROR(VLOOKUP(MID(BA$23,5,4)&amp;$A57,Lista_Ubigeo!$J:$K,2,0)," ")</f>
        <v xml:space="preserve"> </v>
      </c>
      <c r="BB57" s="12" t="str">
        <f>IFERROR(VLOOKUP(MID(BB$23,5,4)&amp;$A57,Lista_Ubigeo!$J:$K,2,0)," ")</f>
        <v xml:space="preserve"> </v>
      </c>
      <c r="BC57" s="12" t="str">
        <f>IFERROR(VLOOKUP(MID(BC$23,5,4)&amp;$A57,Lista_Ubigeo!$J:$K,2,0)," ")</f>
        <v xml:space="preserve"> </v>
      </c>
      <c r="BD57" s="12" t="str">
        <f>IFERROR(VLOOKUP(MID(BD$23,5,4)&amp;$A57,Lista_Ubigeo!$J:$K,2,0)," ")</f>
        <v xml:space="preserve"> </v>
      </c>
      <c r="BE57" s="12" t="str">
        <f>IFERROR(VLOOKUP(MID(BE$23,5,4)&amp;$A57,Lista_Ubigeo!$J:$K,2,0)," ")</f>
        <v xml:space="preserve"> </v>
      </c>
      <c r="BF57" s="12" t="str">
        <f>IFERROR(VLOOKUP(MID(BF$23,5,4)&amp;$A57,Lista_Ubigeo!$J:$K,2,0)," ")</f>
        <v xml:space="preserve"> </v>
      </c>
      <c r="BG57" s="12" t="str">
        <f>IFERROR(VLOOKUP(MID(BG$23,5,4)&amp;$A57,Lista_Ubigeo!$J:$K,2,0)," ")</f>
        <v xml:space="preserve"> </v>
      </c>
      <c r="BH57" s="12" t="str">
        <f>IFERROR(VLOOKUP(MID(BH$23,5,4)&amp;$A57,Lista_Ubigeo!$J:$K,2,0)," ")</f>
        <v xml:space="preserve"> </v>
      </c>
      <c r="BI57" s="12" t="str">
        <f>IFERROR(VLOOKUP(MID(BI$23,5,4)&amp;$A57,Lista_Ubigeo!$J:$K,2,0)," ")</f>
        <v xml:space="preserve"> </v>
      </c>
      <c r="BJ57" s="12" t="str">
        <f>IFERROR(VLOOKUP(MID(BJ$23,5,4)&amp;$A57,Lista_Ubigeo!$J:$K,2,0)," ")</f>
        <v xml:space="preserve"> </v>
      </c>
      <c r="BK57" s="12" t="str">
        <f>IFERROR(VLOOKUP(MID(BK$23,5,4)&amp;$A57,Lista_Ubigeo!$J:$K,2,0)," ")</f>
        <v xml:space="preserve"> </v>
      </c>
      <c r="BL57" s="12" t="str">
        <f>IFERROR(VLOOKUP(MID(BL$23,5,4)&amp;$A57,Lista_Ubigeo!$J:$K,2,0)," ")</f>
        <v xml:space="preserve"> </v>
      </c>
      <c r="BM57" s="12" t="str">
        <f>IFERROR(VLOOKUP(MID(BM$23,5,4)&amp;$A57,Lista_Ubigeo!$J:$K,2,0)," ")</f>
        <v xml:space="preserve"> </v>
      </c>
      <c r="BN57" s="12" t="str">
        <f>IFERROR(VLOOKUP(MID(BN$23,5,4)&amp;$A57,Lista_Ubigeo!$J:$K,2,0)," ")</f>
        <v xml:space="preserve"> </v>
      </c>
      <c r="BO57" s="12" t="str">
        <f>IFERROR(VLOOKUP(MID(BO$23,5,4)&amp;$A57,Lista_Ubigeo!$J:$K,2,0)," ")</f>
        <v xml:space="preserve"> </v>
      </c>
      <c r="BP57" s="12" t="str">
        <f>IFERROR(VLOOKUP(MID(BP$23,5,4)&amp;$A57,Lista_Ubigeo!$J:$K,2,0)," ")</f>
        <v xml:space="preserve"> </v>
      </c>
      <c r="BQ57" s="12" t="str">
        <f>IFERROR(VLOOKUP(MID(BQ$23,5,4)&amp;$A57,Lista_Ubigeo!$J:$K,2,0)," ")</f>
        <v xml:space="preserve"> </v>
      </c>
      <c r="BR57" s="12" t="str">
        <f>IFERROR(VLOOKUP(MID(BR$23,5,4)&amp;$A57,Lista_Ubigeo!$J:$K,2,0)," ")</f>
        <v xml:space="preserve"> </v>
      </c>
      <c r="BS57" s="12" t="str">
        <f>IFERROR(VLOOKUP(MID(BS$23,5,4)&amp;$A57,Lista_Ubigeo!$J:$K,2,0)," ")</f>
        <v xml:space="preserve"> </v>
      </c>
      <c r="BT57" s="12" t="str">
        <f>IFERROR(VLOOKUP(MID(BT$23,5,4)&amp;$A57,Lista_Ubigeo!$J:$K,2,0)," ")</f>
        <v xml:space="preserve"> </v>
      </c>
      <c r="BU57" s="12" t="str">
        <f>IFERROR(VLOOKUP(MID(BU$23,5,4)&amp;$A57,Lista_Ubigeo!$J:$K,2,0)," ")</f>
        <v xml:space="preserve"> </v>
      </c>
      <c r="BV57" s="12" t="str">
        <f>IFERROR(VLOOKUP(MID(BV$23,5,4)&amp;$A57,Lista_Ubigeo!$J:$K,2,0)," ")</f>
        <v xml:space="preserve"> </v>
      </c>
      <c r="BW57" s="12" t="str">
        <f>IFERROR(VLOOKUP(MID(BW$23,5,4)&amp;$A57,Lista_Ubigeo!$J:$K,2,0)," ")</f>
        <v xml:space="preserve"> </v>
      </c>
      <c r="BX57" s="12" t="str">
        <f>IFERROR(VLOOKUP(MID(BX$23,5,4)&amp;$A57,Lista_Ubigeo!$J:$K,2,0)," ")</f>
        <v xml:space="preserve"> </v>
      </c>
      <c r="BY57" s="12" t="str">
        <f>IFERROR(VLOOKUP(MID(BY$23,4,4)&amp;$A57,Lista_Ubigeo!$J:$K,2,0)," ")</f>
        <v xml:space="preserve"> </v>
      </c>
      <c r="BZ57" s="12" t="str">
        <f>IFERROR(VLOOKUP(MID(BZ$23,5,4)&amp;$A57,Lista_Ubigeo!$J:$K,2,0)," ")</f>
        <v xml:space="preserve"> </v>
      </c>
      <c r="CA57" s="12" t="str">
        <f>IFERROR(VLOOKUP(MID(CA$23,5,4)&amp;$A57,Lista_Ubigeo!$J:$K,2,0)," ")</f>
        <v xml:space="preserve"> </v>
      </c>
      <c r="CB57" s="12" t="str">
        <f>IFERROR(VLOOKUP(MID(CB$23,5,4)&amp;$A57,Lista_Ubigeo!$J:$K,2,0)," ")</f>
        <v xml:space="preserve"> </v>
      </c>
      <c r="CC57" s="12" t="str">
        <f>IFERROR(VLOOKUP(MID(CC$23,5,4)&amp;$A57,Lista_Ubigeo!$J:$K,2,0)," ")</f>
        <v xml:space="preserve"> </v>
      </c>
      <c r="CD57" s="12" t="str">
        <f>IFERROR(VLOOKUP(MID(CD$23,5,4)&amp;$A57,Lista_Ubigeo!$J:$K,2,0)," ")</f>
        <v xml:space="preserve"> </v>
      </c>
      <c r="CE57" s="12" t="str">
        <f>IFERROR(VLOOKUP(MID(CE$23,5,4)&amp;$A57,Lista_Ubigeo!$J:$K,2,0)," ")</f>
        <v xml:space="preserve"> </v>
      </c>
      <c r="CF57" s="12" t="str">
        <f>IFERROR(VLOOKUP(MID(CF$23,5,4)&amp;$A57,Lista_Ubigeo!$J:$K,2,0)," ")</f>
        <v xml:space="preserve"> </v>
      </c>
      <c r="CG57" s="12" t="str">
        <f>IFERROR(VLOOKUP(MID(CG$23,5,4)&amp;$A57,Lista_Ubigeo!$J:$K,2,0)," ")</f>
        <v xml:space="preserve"> </v>
      </c>
      <c r="CH57" s="12" t="str">
        <f>IFERROR(VLOOKUP(MID(CH$23,5,4)&amp;$A57,Lista_Ubigeo!$J:$K,2,0)," ")</f>
        <v xml:space="preserve"> </v>
      </c>
      <c r="CI57" s="12" t="str">
        <f>IFERROR(VLOOKUP(MID(CI$23,5,4)&amp;$A57,Lista_Ubigeo!$J:$K,2,0)," ")</f>
        <v xml:space="preserve"> </v>
      </c>
      <c r="CJ57" s="12" t="str">
        <f>IFERROR(VLOOKUP(MID(CJ$23,5,4)&amp;$A57,Lista_Ubigeo!$J:$K,2,0)," ")</f>
        <v xml:space="preserve"> </v>
      </c>
      <c r="CK57" s="12" t="str">
        <f>IFERROR(VLOOKUP(MID(CK$23,5,4)&amp;$A57,Lista_Ubigeo!$J:$K,2,0)," ")</f>
        <v xml:space="preserve"> </v>
      </c>
      <c r="CL57" s="12" t="str">
        <f>IFERROR(VLOOKUP(MID(CL$23,5,4)&amp;$A57,Lista_Ubigeo!$J:$K,2,0)," ")</f>
        <v xml:space="preserve"> </v>
      </c>
      <c r="CM57" s="12" t="str">
        <f>IFERROR(VLOOKUP(MID(CM$23,5,4)&amp;$A68,Lista_Ubigeo!$J:$K,2,0)," ")</f>
        <v xml:space="preserve"> </v>
      </c>
      <c r="CN57" s="12" t="str">
        <f>IFERROR(VLOOKUP(MID(CN$23,5,4)&amp;$A57,Lista_Ubigeo!$J:$K,2,0)," ")</f>
        <v xml:space="preserve"> </v>
      </c>
      <c r="CO57" s="12" t="str">
        <f>IFERROR(VLOOKUP(MID(CO$23,5,4)&amp;$A57,Lista_Ubigeo!$J:$K,2,0)," ")</f>
        <v xml:space="preserve"> </v>
      </c>
      <c r="CP57" s="12" t="str">
        <f>IFERROR(VLOOKUP(MID(CP$23,5,4)&amp;$A57,Lista_Ubigeo!$J:$K,2,0)," ")</f>
        <v xml:space="preserve"> </v>
      </c>
      <c r="CQ57" s="12" t="str">
        <f>IFERROR(VLOOKUP(MID(CQ$23,5,4)&amp;$A57,Lista_Ubigeo!$J:$K,2,0)," ")</f>
        <v xml:space="preserve"> </v>
      </c>
      <c r="CR57" s="12" t="str">
        <f>IFERROR(VLOOKUP(MID(CR$23,5,4)&amp;$A57,Lista_Ubigeo!$J:$K,2,0)," ")</f>
        <v xml:space="preserve"> </v>
      </c>
      <c r="CS57" s="12" t="str">
        <f>IFERROR(VLOOKUP(MID(CS$23,5,4)&amp;$A57,Lista_Ubigeo!$J:$K,2,0)," ")</f>
        <v xml:space="preserve"> </v>
      </c>
      <c r="CT57" s="12" t="str">
        <f>IFERROR(VLOOKUP(MID(CT$23,5,4)&amp;$A57,Lista_Ubigeo!$J:$K,2,0)," ")</f>
        <v xml:space="preserve"> </v>
      </c>
      <c r="CU57" s="12" t="str">
        <f>IFERROR(VLOOKUP(MID(CU$23,5,4)&amp;$A57,Lista_Ubigeo!$J:$K,2,0)," ")</f>
        <v xml:space="preserve"> </v>
      </c>
      <c r="CV57" s="12" t="str">
        <f>IFERROR(VLOOKUP(MID(CV$23,5,4)&amp;$A57,Lista_Ubigeo!$J:$K,2,0)," ")</f>
        <v xml:space="preserve"> </v>
      </c>
      <c r="CW57" s="12" t="str">
        <f>IFERROR(VLOOKUP(MID(CW$23,5,4)&amp;$A57,Lista_Ubigeo!$J:$K,2,0)," ")</f>
        <v xml:space="preserve"> </v>
      </c>
      <c r="CX57" s="12" t="str">
        <f>IFERROR(VLOOKUP(MID(CX$23,5,4)&amp;$A57,Lista_Ubigeo!$J:$K,2,0)," ")</f>
        <v xml:space="preserve"> </v>
      </c>
      <c r="CY57" s="12" t="str">
        <f>IFERROR(VLOOKUP(MID(CY$23,5,4)&amp;$A57,Lista_Ubigeo!$J:$K,2,0)," ")</f>
        <v xml:space="preserve"> </v>
      </c>
      <c r="CZ57" s="12" t="str">
        <f>IFERROR(VLOOKUP(MID(CZ$23,5,4)&amp;$A57,Lista_Ubigeo!$J:$K,2,0)," ")</f>
        <v xml:space="preserve"> </v>
      </c>
      <c r="DA57" s="12" t="str">
        <f>IFERROR(VLOOKUP(MID(DA$23,5,4)&amp;$A57,Lista_Ubigeo!$J:$K,2,0)," ")</f>
        <v>SICAYA</v>
      </c>
      <c r="DB57" s="12" t="str">
        <f>IFERROR(VLOOKUP(MID(DB$23,5,4)&amp;$A57,Lista_Ubigeo!$J:$K,2,0)," ")</f>
        <v xml:space="preserve"> </v>
      </c>
      <c r="DC57" s="12" t="str">
        <f>IFERROR(VLOOKUP(MID(DC$23,5,4)&amp;$A57,Lista_Ubigeo!$J:$K,2,0)," ")</f>
        <v xml:space="preserve"> </v>
      </c>
      <c r="DD57" s="12" t="str">
        <f>IFERROR(VLOOKUP(MID(DD$23,5,4)&amp;$A57,Lista_Ubigeo!$J:$K,2,0)," ")</f>
        <v>YAUYOS</v>
      </c>
      <c r="DE57" s="12" t="str">
        <f>IFERROR(VLOOKUP(MID(DE$23,5,4)&amp;$A57,Lista_Ubigeo!$J:$K,2,0)," ")</f>
        <v xml:space="preserve"> </v>
      </c>
      <c r="DF57" s="12" t="str">
        <f>IFERROR(VLOOKUP(MID(DF$23,5,4)&amp;$A57,Lista_Ubigeo!$J:$K,2,0)," ")</f>
        <v xml:space="preserve"> </v>
      </c>
      <c r="DG57" s="12" t="str">
        <f>IFERROR(VLOOKUP(MID(DG$23,5,4)&amp;$A57,Lista_Ubigeo!$J:$K,2,0)," ")</f>
        <v xml:space="preserve"> </v>
      </c>
      <c r="DH57" s="12" t="str">
        <f>IFERROR(VLOOKUP(MID(DH$23,5,4)&amp;$A57,Lista_Ubigeo!$J:$K,2,0)," ")</f>
        <v xml:space="preserve"> </v>
      </c>
      <c r="DI57" s="12" t="str">
        <f>IFERROR(VLOOKUP(MID(DI$23,5,4)&amp;$A57,Lista_Ubigeo!$J:$K,2,0)," ")</f>
        <v xml:space="preserve"> </v>
      </c>
      <c r="DJ57" s="12" t="str">
        <f>IFERROR(VLOOKUP(MID(DJ$23,5,4)&amp;$A57,Lista_Ubigeo!$J:$K,2,0)," ")</f>
        <v xml:space="preserve"> </v>
      </c>
      <c r="DK57" s="12" t="str">
        <f>IFERROR(VLOOKUP(MID(DK$23,5,4)&amp;$A57,Lista_Ubigeo!$J:$K,2,0)," ")</f>
        <v xml:space="preserve"> </v>
      </c>
      <c r="DL57" s="12" t="str">
        <f>IFERROR(VLOOKUP(MID(DL$23,5,4)&amp;$A57,Lista_Ubigeo!$J:$K,2,0)," ")</f>
        <v xml:space="preserve"> </v>
      </c>
      <c r="DM57" s="12" t="str">
        <f>IFERROR(VLOOKUP(MID(DM$23,5,4)&amp;$A57,Lista_Ubigeo!$J:$K,2,0)," ")</f>
        <v xml:space="preserve"> </v>
      </c>
      <c r="DN57" s="12" t="str">
        <f>IFERROR(VLOOKUP(MID(DN$23,5,4)&amp;$A57,Lista_Ubigeo!$J:$K,2,0)," ")</f>
        <v xml:space="preserve"> </v>
      </c>
      <c r="DO57" s="12" t="str">
        <f>IFERROR(VLOOKUP(MID(DO$23,5,4)&amp;$A58,Lista_Ubigeo!$J:$K,2,0)," ")</f>
        <v xml:space="preserve"> </v>
      </c>
      <c r="DP57" s="12" t="str">
        <f>IFERROR(VLOOKUP(MID(DP$23,5,4)&amp;$A57,Lista_Ubigeo!$J:$K,2,0)," ")</f>
        <v xml:space="preserve"> </v>
      </c>
      <c r="DQ57" s="12" t="str">
        <f>IFERROR(VLOOKUP(MID(DQ$23,5,4)&amp;$A57,Lista_Ubigeo!$J:$K,2,0)," ")</f>
        <v xml:space="preserve"> </v>
      </c>
      <c r="DR57" s="12" t="str">
        <f>IFERROR(VLOOKUP(MID(DR$23,5,4)&amp;$A57,Lista_Ubigeo!$J:$K,2,0)," ")</f>
        <v xml:space="preserve"> </v>
      </c>
      <c r="DS57" s="12" t="str">
        <f>IFERROR(VLOOKUP(MID(DS$23,5,4)&amp;$A57,Lista_Ubigeo!$J:$K,2,0)," ")</f>
        <v xml:space="preserve"> </v>
      </c>
      <c r="DV57" s="12" t="str">
        <f>IFERROR(VLOOKUP(MID(DV$23,5,4)&amp;$A57,Lista_Ubigeo!$J:$K,2,0)," ")</f>
        <v xml:space="preserve"> </v>
      </c>
      <c r="DW57" s="12" t="str">
        <f>IFERROR(VLOOKUP(MID(DW$23,5,4)&amp;$A57,Lista_Ubigeo!$J:$K,2,0)," ")</f>
        <v xml:space="preserve"> </v>
      </c>
      <c r="DX57" s="12" t="str">
        <f>IFERROR(VLOOKUP(MID(DX$23,5,4)&amp;$A57,Lista_Ubigeo!$J:$K,2,0)," ")</f>
        <v xml:space="preserve"> </v>
      </c>
      <c r="DY57" s="12" t="str">
        <f>IFERROR(VLOOKUP(MID(DY$23,5,4)&amp;$A57,Lista_Ubigeo!$J:$K,2,0)," ")</f>
        <v>SAN LUIS</v>
      </c>
      <c r="DZ57" s="12" t="str">
        <f>IFERROR(VLOOKUP(MID(DZ$23,5,4)&amp;$A57,Lista_Ubigeo!$J:$K,2,0)," ")</f>
        <v xml:space="preserve"> </v>
      </c>
      <c r="EA57" s="12" t="str">
        <f>IFERROR(VLOOKUP(MID(EA$23,5,4)&amp;$A57,Lista_Ubigeo!$J:$K,2,0)," ")</f>
        <v xml:space="preserve"> </v>
      </c>
      <c r="EB57" s="12" t="str">
        <f>IFERROR(VLOOKUP(MID(EB$23,5,4)&amp;$A57,Lista_Ubigeo!$J:$K,2,0)," ")</f>
        <v xml:space="preserve"> </v>
      </c>
      <c r="EC57" s="12" t="str">
        <f>IFERROR(VLOOKUP(MID(EC$23,5,4)&amp;$A57,Lista_Ubigeo!$J:$K,2,0)," ")</f>
        <v xml:space="preserve"> </v>
      </c>
      <c r="ED57" s="12" t="str">
        <f>IFERROR(VLOOKUP(MID(ED$23,5,4)&amp;$A57,Lista_Ubigeo!$J:$K,2,0)," ")</f>
        <v xml:space="preserve"> </v>
      </c>
      <c r="EE57" s="12" t="str">
        <f>IFERROR(VLOOKUP(MID(EE$23,5,4)&amp;$A57,Lista_Ubigeo!$J:$K,2,0)," ")</f>
        <v xml:space="preserve"> </v>
      </c>
      <c r="EF57" s="12" t="str">
        <f>IFERROR(VLOOKUP(MID(EF$23,5,4)&amp;$A57,Lista_Ubigeo!$J:$K,2,0)," ")</f>
        <v xml:space="preserve"> </v>
      </c>
      <c r="EG57" s="12" t="str">
        <f>IFERROR(VLOOKUP(MID(EG$23,5,4)&amp;$A57,Lista_Ubigeo!$J:$K,2,0)," ")</f>
        <v xml:space="preserve"> </v>
      </c>
      <c r="EH57" s="12" t="str">
        <f>IFERROR(VLOOKUP(MID(EH$23,5,4)&amp;$A57,Lista_Ubigeo!$J:$K,2,0)," ")</f>
        <v xml:space="preserve"> </v>
      </c>
      <c r="EI57" s="12" t="str">
        <f>IFERROR(VLOOKUP(MID(EI$23,5,4)&amp;$A57,Lista_Ubigeo!$J:$K,2,0)," ")</f>
        <v xml:space="preserve"> </v>
      </c>
      <c r="EJ57" s="12" t="str">
        <f>IFERROR(VLOOKUP(MID(EJ$23,5,4)&amp;$A62,Lista_Ubigeo!$J:$K,2,0)," ")</f>
        <v xml:space="preserve"> </v>
      </c>
      <c r="EK57" s="12" t="str">
        <f>IFERROR(VLOOKUP(MID(EK$23,5,4)&amp;$A57,Lista_Ubigeo!$J:$K,2,0)," ")</f>
        <v xml:space="preserve"> </v>
      </c>
      <c r="EL57" s="12" t="str">
        <f>IFERROR(VLOOKUP(MID(EL$23,5,4)&amp;$A57,Lista_Ubigeo!$J:$K,2,0)," ")</f>
        <v xml:space="preserve"> </v>
      </c>
      <c r="EM57" s="12" t="str">
        <f>IFERROR(VLOOKUP(MID(EM$23,5,4)&amp;$A57,Lista_Ubigeo!$J:$K,2,0)," ")</f>
        <v xml:space="preserve"> </v>
      </c>
      <c r="EN57" s="12" t="str">
        <f>IFERROR(VLOOKUP(MID(EN$23,5,4)&amp;$A57,Lista_Ubigeo!$J:$K,2,0)," ")</f>
        <v xml:space="preserve"> </v>
      </c>
      <c r="EO57" s="12" t="str">
        <f>IFERROR(VLOOKUP(MID(EO$23,5,4)&amp;$A57,Lista_Ubigeo!$J:$K,2,0)," ")</f>
        <v xml:space="preserve"> </v>
      </c>
      <c r="EP57" s="12" t="str">
        <f>IFERROR(VLOOKUP(MID(EP$23,5,4)&amp;$A57,Lista_Ubigeo!$J:$K,2,0)," ")</f>
        <v xml:space="preserve"> </v>
      </c>
      <c r="EQ57" s="12" t="str">
        <f>IFERROR(VLOOKUP(MID(EQ$23,5,4)&amp;$A57,Lista_Ubigeo!$J:$K,2,0)," ")</f>
        <v xml:space="preserve"> </v>
      </c>
      <c r="ER57" s="12" t="str">
        <f>IFERROR(VLOOKUP(MID(ER$23,5,4)&amp;$A57,Lista_Ubigeo!$J:$K,2,0)," ")</f>
        <v xml:space="preserve"> </v>
      </c>
      <c r="ES57" s="12" t="str">
        <f>IFERROR(VLOOKUP(MID(ES$23,5,4)&amp;$A57,Lista_Ubigeo!$J:$K,2,0)," ")</f>
        <v xml:space="preserve"> </v>
      </c>
      <c r="ET57" s="12" t="str">
        <f>IFERROR(VLOOKUP(MID(ET$23,5,4)&amp;$A57,Lista_Ubigeo!$J:$K,2,0)," ")</f>
        <v xml:space="preserve"> </v>
      </c>
      <c r="EU57" s="12" t="str">
        <f>IFERROR(VLOOKUP(MID(EU$23,5,4)&amp;$A57,Lista_Ubigeo!$J:$K,2,0)," ")</f>
        <v xml:space="preserve"> </v>
      </c>
      <c r="EV57" s="12" t="str">
        <f>IFERROR(VLOOKUP(MID(EV$23,5,4)&amp;$A57,Lista_Ubigeo!$J:$K,2,0)," ")</f>
        <v xml:space="preserve"> </v>
      </c>
      <c r="EW57" s="12" t="str">
        <f>IFERROR(VLOOKUP(MID(EW$23,5,4)&amp;$A57,Lista_Ubigeo!$J:$K,2,0)," ")</f>
        <v xml:space="preserve"> </v>
      </c>
      <c r="EX57" s="12" t="str">
        <f>IFERROR(VLOOKUP(MID(EX$23,5,4)&amp;$A57,Lista_Ubigeo!$J:$K,2,0)," ")</f>
        <v xml:space="preserve"> </v>
      </c>
      <c r="EY57" s="12" t="str">
        <f>IFERROR(VLOOKUP(MID(EY$23,5,4)&amp;$A57,Lista_Ubigeo!$J:$K,2,0)," ")</f>
        <v xml:space="preserve"> </v>
      </c>
      <c r="EZ57" s="12" t="str">
        <f>IFERROR(VLOOKUP(MID(EZ$23,5,4)&amp;$A60,Lista_Ubigeo!$J:$K,2,0)," ")</f>
        <v xml:space="preserve"> </v>
      </c>
      <c r="FA57" s="12" t="str">
        <f>IFERROR(VLOOKUP(MID(FA$23,5,4)&amp;$A57,Lista_Ubigeo!$J:$K,2,0)," ")</f>
        <v xml:space="preserve"> </v>
      </c>
      <c r="FB57" s="12" t="str">
        <f>IFERROR(VLOOKUP(MID(FB$23,5,4)&amp;$A57,Lista_Ubigeo!$J:$K,2,0)," ")</f>
        <v xml:space="preserve"> </v>
      </c>
      <c r="FC57" s="12" t="str">
        <f>IFERROR(VLOOKUP(MID(FC$23,5,4)&amp;$A57,Lista_Ubigeo!$J:$K,2,0)," ")</f>
        <v xml:space="preserve"> </v>
      </c>
      <c r="FD57" s="12" t="str">
        <f>IFERROR(VLOOKUP(MID(FD$23,5,4)&amp;$A57,Lista_Ubigeo!$J:$K,2,0)," ")</f>
        <v xml:space="preserve"> </v>
      </c>
      <c r="FE57" s="12" t="str">
        <f>IFERROR(VLOOKUP(MID(FE$23,5,4)&amp;$A57,Lista_Ubigeo!$J:$K,2,0)," ")</f>
        <v xml:space="preserve"> </v>
      </c>
      <c r="FF57" s="12" t="str">
        <f>IFERROR(VLOOKUP(MID(FF$23,5,4)&amp;$A57,Lista_Ubigeo!$J:$K,2,0)," ")</f>
        <v xml:space="preserve"> </v>
      </c>
      <c r="FG57" s="12" t="str">
        <f>IFERROR(VLOOKUP(MID(FG$23,5,4)&amp;$A57,Lista_Ubigeo!$J:$K,2,0)," ")</f>
        <v xml:space="preserve"> </v>
      </c>
      <c r="FH57" s="12" t="str">
        <f>IFERROR(VLOOKUP(MID(FH$23,5,4)&amp;$A57,Lista_Ubigeo!$J:$K,2,0)," ")</f>
        <v xml:space="preserve"> </v>
      </c>
      <c r="FI57" s="12" t="str">
        <f>IFERROR(VLOOKUP(MID(FI$23,5,4)&amp;$A57,Lista_Ubigeo!$J:$K,2,0)," ")</f>
        <v xml:space="preserve"> </v>
      </c>
      <c r="FJ57" s="12" t="str">
        <f>IFERROR(VLOOKUP(MID(FJ$23,5,4)&amp;$A57,Lista_Ubigeo!$J:$K,2,0)," ")</f>
        <v xml:space="preserve"> </v>
      </c>
      <c r="FK57" s="12" t="str">
        <f>IFERROR(VLOOKUP(MID(FK$23,5,4)&amp;$A57,Lista_Ubigeo!$J:$K,2,0)," ")</f>
        <v xml:space="preserve"> </v>
      </c>
      <c r="FL57" s="12" t="str">
        <f>IFERROR(VLOOKUP(MID(FL$23,5,4)&amp;$A57,Lista_Ubigeo!$J:$K,2,0)," ")</f>
        <v xml:space="preserve"> </v>
      </c>
      <c r="FM57" s="12" t="str">
        <f>IFERROR(VLOOKUP(MID(FM$23,5,4)&amp;$A57,Lista_Ubigeo!$J:$K,2,0)," ")</f>
        <v xml:space="preserve"> </v>
      </c>
      <c r="FN57" s="12" t="str">
        <f>IFERROR(VLOOKUP(MID(FN$23,5,4)&amp;$A57,Lista_Ubigeo!$J:$K,2,0)," ")</f>
        <v xml:space="preserve"> </v>
      </c>
      <c r="FO57" s="12" t="str">
        <f>IFERROR(VLOOKUP(MID(FO$23,5,4)&amp;$A57,Lista_Ubigeo!$J:$K,2,0)," ")</f>
        <v xml:space="preserve"> </v>
      </c>
      <c r="FP57" s="12" t="str">
        <f>IFERROR(VLOOKUP(MID(FP$23,5,4)&amp;$A57,Lista_Ubigeo!$J:$K,2,0)," ")</f>
        <v xml:space="preserve"> </v>
      </c>
      <c r="FQ57" s="12" t="str">
        <f>IFERROR(VLOOKUP(MID(FQ$23,5,4)&amp;$A57,Lista_Ubigeo!$J:$K,2,0)," ")</f>
        <v xml:space="preserve"> </v>
      </c>
      <c r="FR57" s="12" t="str">
        <f>IFERROR(VLOOKUP(MID(FR$23,5,4)&amp;$A57,Lista_Ubigeo!$J:$K,2,0)," ")</f>
        <v xml:space="preserve"> </v>
      </c>
      <c r="FS57" s="12" t="str">
        <f>IFERROR(VLOOKUP(MID(FS$23,5,4)&amp;$A57,Lista_Ubigeo!$J:$K,2,0)," ")</f>
        <v xml:space="preserve"> </v>
      </c>
      <c r="FT57" s="12" t="str">
        <f>IFERROR(VLOOKUP(MID(FT$23,5,4)&amp;$A57,Lista_Ubigeo!$J:$K,2,0)," ")</f>
        <v xml:space="preserve"> </v>
      </c>
      <c r="FU57" s="12" t="str">
        <f>IFERROR(VLOOKUP(MID(FU$23,5,4)&amp;$A57,Lista_Ubigeo!$J:$K,2,0)," ")</f>
        <v xml:space="preserve"> </v>
      </c>
      <c r="FV57" s="12" t="str">
        <f>IFERROR(VLOOKUP(MID(FV$23,5,4)&amp;$A57,Lista_Ubigeo!$J:$K,2,0)," ")</f>
        <v xml:space="preserve"> </v>
      </c>
      <c r="FW57" s="12" t="str">
        <f>IFERROR(VLOOKUP(MID(FW$23,5,4)&amp;$A57,Lista_Ubigeo!$J:$K,2,0)," ")</f>
        <v xml:space="preserve"> </v>
      </c>
      <c r="FX57" s="12" t="str">
        <f>IFERROR(VLOOKUP(MID(FX$23,5,4)&amp;$A57,Lista_Ubigeo!$J:$K,2,0)," ")</f>
        <v xml:space="preserve"> </v>
      </c>
      <c r="FY57" s="12" t="str">
        <f>IFERROR(VLOOKUP(MID(FY$23,5,4)&amp;$A57,Lista_Ubigeo!$J:$K,2,0)," ")</f>
        <v xml:space="preserve"> </v>
      </c>
      <c r="FZ57" s="12" t="str">
        <f>IFERROR(VLOOKUP(MID(FZ$23,5,4)&amp;$A57,Lista_Ubigeo!$J:$K,2,0)," ")</f>
        <v xml:space="preserve"> </v>
      </c>
      <c r="GA57" s="12" t="str">
        <f>IFERROR(VLOOKUP(MID(GA$23,5,4)&amp;$A57,Lista_Ubigeo!$J:$K,2,0)," ")</f>
        <v xml:space="preserve"> </v>
      </c>
      <c r="GB57" s="12" t="str">
        <f>IFERROR(VLOOKUP(MID(GB$23,5,4)&amp;$A57,Lista_Ubigeo!$J:$K,2,0)," ")</f>
        <v xml:space="preserve"> </v>
      </c>
      <c r="GC57" s="12" t="str">
        <f>IFERROR(VLOOKUP(MID(GC$23,5,4)&amp;$A57,Lista_Ubigeo!$J:$K,2,0)," ")</f>
        <v xml:space="preserve"> </v>
      </c>
      <c r="GD57" s="12" t="str">
        <f>IFERROR(VLOOKUP(MID(GD$23,5,4)&amp;$A57,Lista_Ubigeo!$J:$K,2,0)," ")</f>
        <v xml:space="preserve"> </v>
      </c>
      <c r="GE57" s="12" t="str">
        <f>IFERROR(VLOOKUP(MID(GE$23,5,4)&amp;$A57,Lista_Ubigeo!$J:$K,2,0)," ")</f>
        <v xml:space="preserve"> </v>
      </c>
      <c r="GF57" s="12" t="str">
        <f>IFERROR(VLOOKUP(MID(GF$23,5,4)&amp;$A57,Lista_Ubigeo!$J:$K,2,0)," ")</f>
        <v xml:space="preserve"> </v>
      </c>
      <c r="GG57" s="12" t="str">
        <f>IFERROR(VLOOKUP(MID(GG$23,5,4)&amp;$A57,Lista_Ubigeo!$J:$K,2,0)," ")</f>
        <v xml:space="preserve"> </v>
      </c>
      <c r="GH57" s="12" t="str">
        <f>IFERROR(VLOOKUP(MID(GH$23,5,4)&amp;$A57,Lista_Ubigeo!$J:$K,2,0)," ")</f>
        <v xml:space="preserve"> </v>
      </c>
      <c r="GI57" s="12" t="str">
        <f>IFERROR(VLOOKUP(MID(GI$23,5,4)&amp;$A57,Lista_Ubigeo!$J:$K,2,0)," ")</f>
        <v xml:space="preserve"> </v>
      </c>
      <c r="GJ57" s="12" t="str">
        <f>IFERROR(VLOOKUP(MID(GJ$23,5,4)&amp;$A57,Lista_Ubigeo!$J:$K,2,0)," ")</f>
        <v xml:space="preserve"> </v>
      </c>
      <c r="GK57" s="12" t="str">
        <f>IFERROR(VLOOKUP(MID(GK$23,5,4)&amp;$A57,Lista_Ubigeo!$J:$K,2,0)," ")</f>
        <v xml:space="preserve"> </v>
      </c>
      <c r="GL57" s="12" t="str">
        <f>IFERROR(VLOOKUP(MID(GL$23,5,4)&amp;$A57,Lista_Ubigeo!$J:$K,2,0)," ")</f>
        <v xml:space="preserve"> </v>
      </c>
      <c r="GM57" s="12" t="str">
        <f>IFERROR(VLOOKUP(MID(GM$23,5,4)&amp;$A57,Lista_Ubigeo!$J:$K,2,0)," ")</f>
        <v xml:space="preserve"> </v>
      </c>
      <c r="GN57" s="12" t="str">
        <f>IFERROR(VLOOKUP(MID(GN$23,5,4)&amp;$A57,Lista_Ubigeo!$J:$K,2,0)," ")</f>
        <v xml:space="preserve"> </v>
      </c>
      <c r="GO57" s="12" t="str">
        <f>IFERROR(VLOOKUP(MID(GO$23,5,4)&amp;$A57,Lista_Ubigeo!$J:$K,2,0)," ")</f>
        <v xml:space="preserve"> </v>
      </c>
      <c r="GP57" s="12" t="str">
        <f>IFERROR(VLOOKUP(MID(GP$23,5,4)&amp;$A57,Lista_Ubigeo!$J:$K,2,0)," ")</f>
        <v xml:space="preserve"> </v>
      </c>
    </row>
    <row r="58" spans="1:198" x14ac:dyDescent="0.2">
      <c r="A58" s="11" t="s">
        <v>2734</v>
      </c>
      <c r="B58" s="12" t="str">
        <f>IFERROR(VLOOKUP(MID(B$23,5,4)&amp;$A58,Lista_Ubigeo!$J:$K,2,0)," ")</f>
        <v xml:space="preserve"> </v>
      </c>
      <c r="C58" s="12" t="str">
        <f>IFERROR(VLOOKUP(MID(C$23,5,4)&amp;$A58,Lista_Ubigeo!$J:$K,2,0)," ")</f>
        <v xml:space="preserve"> </v>
      </c>
      <c r="D58" s="12" t="str">
        <f>IFERROR(VLOOKUP(MID(D$23,5,4)&amp;$A58,Lista_Ubigeo!$J:$K,2,0)," ")</f>
        <v xml:space="preserve"> </v>
      </c>
      <c r="E58" s="12" t="str">
        <f>IFERROR(VLOOKUP(MID(E$23,5,4)&amp;$A58,Lista_Ubigeo!$J:$K,2,0)," ")</f>
        <v xml:space="preserve"> </v>
      </c>
      <c r="F58" s="12" t="str">
        <f>IFERROR(VLOOKUP(MID(F$23,5,4)&amp;$A58,Lista_Ubigeo!$J:$K,2,0)," ")</f>
        <v xml:space="preserve"> </v>
      </c>
      <c r="G58" s="12" t="str">
        <f>IFERROR(VLOOKUP(MID(G$23,5,4)&amp;$A58,Lista_Ubigeo!$J:$K,2,0)," ")</f>
        <v xml:space="preserve"> </v>
      </c>
      <c r="H58" s="12" t="str">
        <f>IFERROR(VLOOKUP(MID(H$23,5,4)&amp;$A58,Lista_Ubigeo!$J:$K,2,0)," ")</f>
        <v xml:space="preserve"> </v>
      </c>
      <c r="I58" s="12" t="str">
        <f>IFERROR(VLOOKUP(MID(I$23,5,4)&amp;$A58,Lista_Ubigeo!$J:$K,2,0)," ")</f>
        <v xml:space="preserve"> </v>
      </c>
      <c r="J58" s="12" t="str">
        <f>IFERROR(VLOOKUP(MID(J$23,5,4)&amp;$A58,Lista_Ubigeo!$J:$K,2,0)," ")</f>
        <v xml:space="preserve"> </v>
      </c>
      <c r="K58" s="12" t="str">
        <f>IFERROR(VLOOKUP(MID(K$23,5,4)&amp;$A58,Lista_Ubigeo!$J:$K,2,0)," ")</f>
        <v xml:space="preserve"> </v>
      </c>
      <c r="L58" s="12" t="str">
        <f>IFERROR(VLOOKUP(MID(L$23,5,4)&amp;$A58,Lista_Ubigeo!$J:$K,2,0)," ")</f>
        <v xml:space="preserve"> </v>
      </c>
      <c r="M58" s="12" t="str">
        <f>IFERROR(VLOOKUP(MID(M$23,5,4)&amp;$A58,Lista_Ubigeo!$J:$K,2,0)," ")</f>
        <v xml:space="preserve"> </v>
      </c>
      <c r="N58" s="12" t="str">
        <f>IFERROR(VLOOKUP(MID(N$23,5,4)&amp;$A58,Lista_Ubigeo!$J:$K,2,0)," ")</f>
        <v xml:space="preserve"> </v>
      </c>
      <c r="O58" s="12" t="str">
        <f>IFERROR(VLOOKUP(MID(O$23,5,4)&amp;$A58,Lista_Ubigeo!$J:$K,2,0)," ")</f>
        <v xml:space="preserve"> </v>
      </c>
      <c r="P58" s="12" t="str">
        <f>IFERROR(VLOOKUP(MID(P$23,5,4)&amp;$A58,Lista_Ubigeo!$J:$K,2,0)," ")</f>
        <v xml:space="preserve"> </v>
      </c>
      <c r="Q58" s="12" t="str">
        <f>IFERROR(VLOOKUP(MID(Q$23,5,4)&amp;$A58,Lista_Ubigeo!$J:$K,2,0)," ")</f>
        <v xml:space="preserve"> </v>
      </c>
      <c r="R58" s="12" t="str">
        <f>IFERROR(VLOOKUP(MID(R$23,5,4)&amp;$A58,Lista_Ubigeo!$J:$K,2,0)," ")</f>
        <v xml:space="preserve"> </v>
      </c>
      <c r="S58" s="12" t="str">
        <f>IFERROR(VLOOKUP(MID(S$23,5,4)&amp;$A58,Lista_Ubigeo!$J:$K,2,0)," ")</f>
        <v xml:space="preserve"> </v>
      </c>
      <c r="T58" s="12" t="str">
        <f>IFERROR(VLOOKUP(MID(T$23,5,4)&amp;$A58,Lista_Ubigeo!$J:$K,2,0)," ")</f>
        <v xml:space="preserve"> </v>
      </c>
      <c r="U58" s="12" t="str">
        <f>IFERROR(VLOOKUP(MID(U$23,5,4)&amp;$A58,Lista_Ubigeo!$J:$K,2,0)," ")</f>
        <v xml:space="preserve"> </v>
      </c>
      <c r="V58" s="12" t="str">
        <f>IFERROR(VLOOKUP(MID(V$23,5,4)&amp;$A58,Lista_Ubigeo!$J:$K,2,0)," ")</f>
        <v xml:space="preserve"> </v>
      </c>
      <c r="W58" s="12" t="str">
        <f>IFERROR(VLOOKUP(MID(W$23,5,4)&amp;$A58,Lista_Ubigeo!$J:$K,2,0)," ")</f>
        <v xml:space="preserve"> </v>
      </c>
      <c r="X58" s="12" t="str">
        <f>IFERROR(VLOOKUP(MID(X$23,5,4)&amp;$A58,Lista_Ubigeo!$J:$K,2,0)," ")</f>
        <v xml:space="preserve"> </v>
      </c>
      <c r="Y58" s="12" t="str">
        <f>IFERROR(VLOOKUP(MID(Y$23,5,4)&amp;$A58,Lista_Ubigeo!$J:$K,2,0)," ")</f>
        <v xml:space="preserve"> </v>
      </c>
      <c r="Z58" s="12" t="str">
        <f>IFERROR(VLOOKUP(MID(Z$23,5,4)&amp;$A58,Lista_Ubigeo!$J:$K,2,0)," ")</f>
        <v xml:space="preserve"> </v>
      </c>
      <c r="AA58" s="12" t="str">
        <f>IFERROR(VLOOKUP(MID(AA$23,5,4)&amp;$A58,Lista_Ubigeo!$J:$K,2,0)," ")</f>
        <v xml:space="preserve"> </v>
      </c>
      <c r="AB58" s="12" t="str">
        <f>IFERROR(VLOOKUP(MID(AB$23,5,4)&amp;$A58,Lista_Ubigeo!$J:$K,2,0)," ")</f>
        <v xml:space="preserve"> </v>
      </c>
      <c r="AC58" s="12" t="str">
        <f>IFERROR(VLOOKUP(MID(AC$23,5,4)&amp;$A58,Lista_Ubigeo!$J:$K,2,0)," ")</f>
        <v xml:space="preserve"> </v>
      </c>
      <c r="AD58" s="12" t="str">
        <f>IFERROR(VLOOKUP(MID(AD$23,5,4)&amp;$A58,Lista_Ubigeo!$J:$K,2,0)," ")</f>
        <v xml:space="preserve"> </v>
      </c>
      <c r="AE58" s="12" t="str">
        <f>IFERROR(VLOOKUP(MID(AE$23,5,4)&amp;$A58,Lista_Ubigeo!$J:$K,2,0)," ")</f>
        <v xml:space="preserve"> </v>
      </c>
      <c r="AF58" s="12" t="str">
        <f>IFERROR(VLOOKUP(MID(AF$23,5,4)&amp;$A58,Lista_Ubigeo!$J:$K,2,0)," ")</f>
        <v xml:space="preserve"> </v>
      </c>
      <c r="AG58" s="12" t="str">
        <f>IFERROR(VLOOKUP(MID(AG$23,5,4)&amp;$A58,Lista_Ubigeo!$J:$K,2,0)," ")</f>
        <v xml:space="preserve"> </v>
      </c>
      <c r="AH58" s="12" t="str">
        <f>IFERROR(VLOOKUP(MID(AH$23,5,4)&amp;$A58,Lista_Ubigeo!$J:$K,2,0)," ")</f>
        <v xml:space="preserve"> </v>
      </c>
      <c r="AI58" s="12" t="str">
        <f>IFERROR(VLOOKUP(MID(AI$23,5,4)&amp;$A58,Lista_Ubigeo!$J:$K,2,0)," ")</f>
        <v xml:space="preserve"> </v>
      </c>
      <c r="AJ58" s="12" t="str">
        <f>IFERROR(VLOOKUP(MID(AJ$23,5,4)&amp;$A58,Lista_Ubigeo!$J:$K,2,0)," ")</f>
        <v xml:space="preserve"> </v>
      </c>
      <c r="AK58" s="12" t="str">
        <f>IFERROR(VLOOKUP(MID(AK$23,5,4)&amp;$A58,Lista_Ubigeo!$J:$K,2,0)," ")</f>
        <v xml:space="preserve"> </v>
      </c>
      <c r="AL58" s="12" t="str">
        <f>IFERROR(VLOOKUP(MID(AL$23,5,4)&amp;$A58,Lista_Ubigeo!$J:$K,2,0)," ")</f>
        <v xml:space="preserve"> </v>
      </c>
      <c r="AM58" s="12" t="str">
        <f>IFERROR(VLOOKUP(MID(AM$23,5,4)&amp;$A58,Lista_Ubigeo!$J:$K,2,0)," ")</f>
        <v xml:space="preserve"> </v>
      </c>
      <c r="AN58" s="12" t="str">
        <f>IFERROR(VLOOKUP(MID(AN$23,5,4)&amp;$A58,Lista_Ubigeo!$J:$K,2,0)," ")</f>
        <v xml:space="preserve"> </v>
      </c>
      <c r="AO58" s="12" t="str">
        <f>IFERROR(VLOOKUP(MID(AO$23,5,4)&amp;$A58,Lista_Ubigeo!$J:$K,2,0)," ")</f>
        <v xml:space="preserve"> </v>
      </c>
      <c r="AP58" s="12" t="str">
        <f>IFERROR(VLOOKUP(MID(AP$23,5,4)&amp;$A58,Lista_Ubigeo!$J:$K,2,0)," ")</f>
        <v xml:space="preserve"> </v>
      </c>
      <c r="AQ58" s="12" t="str">
        <f>IFERROR(VLOOKUP(MID(AQ$23,4,4)&amp;$A58,Lista_Ubigeo!$J:$K,2,0)," ")</f>
        <v xml:space="preserve"> </v>
      </c>
      <c r="AR58" s="12" t="str">
        <f>IFERROR(VLOOKUP(MID(AR$23,5,4)&amp;$A58,Lista_Ubigeo!$J:$K,2,0)," ")</f>
        <v xml:space="preserve"> </v>
      </c>
      <c r="AS58" s="12" t="str">
        <f>IFERROR(VLOOKUP(MID(AS$23,5,4)&amp;$A58,Lista_Ubigeo!$J:$K,2,0)," ")</f>
        <v xml:space="preserve"> </v>
      </c>
      <c r="AT58" s="12" t="str">
        <f>IFERROR(VLOOKUP(MID(AT$23,5,4)&amp;$A58,Lista_Ubigeo!$J:$K,2,0)," ")</f>
        <v xml:space="preserve"> </v>
      </c>
      <c r="AU58" s="12" t="str">
        <f>IFERROR(VLOOKUP(MID(AU$23,5,4)&amp;$A58,Lista_Ubigeo!$J:$K,2,0)," ")</f>
        <v xml:space="preserve"> </v>
      </c>
      <c r="AV58" s="12" t="str">
        <f>IFERROR(VLOOKUP(MID(AV$23,5,4)&amp;$A58,Lista_Ubigeo!$J:$K,2,0)," ")</f>
        <v xml:space="preserve"> </v>
      </c>
      <c r="AW58" s="12" t="str">
        <f>IFERROR(VLOOKUP(MID(AW$23,5,4)&amp;$A58,Lista_Ubigeo!$J:$K,2,0)," ")</f>
        <v xml:space="preserve"> </v>
      </c>
      <c r="AX58" s="12" t="str">
        <f>IFERROR(VLOOKUP(MID(AX$23,5,4)&amp;$A58,Lista_Ubigeo!$J:$K,2,0)," ")</f>
        <v xml:space="preserve"> </v>
      </c>
      <c r="AY58" s="12" t="str">
        <f>IFERROR(VLOOKUP(MID(AY$23,5,4)&amp;$A58,Lista_Ubigeo!$J:$K,2,0)," ")</f>
        <v xml:space="preserve"> </v>
      </c>
      <c r="AZ58" s="12" t="str">
        <f>IFERROR(VLOOKUP(MID(AZ$23,5,4)&amp;$A58,Lista_Ubigeo!$J:$K,2,0)," ")</f>
        <v xml:space="preserve"> </v>
      </c>
      <c r="BA58" s="12" t="str">
        <f>IFERROR(VLOOKUP(MID(BA$23,5,4)&amp;$A58,Lista_Ubigeo!$J:$K,2,0)," ")</f>
        <v xml:space="preserve"> </v>
      </c>
      <c r="BB58" s="12" t="str">
        <f>IFERROR(VLOOKUP(MID(BB$23,5,4)&amp;$A58,Lista_Ubigeo!$J:$K,2,0)," ")</f>
        <v xml:space="preserve"> </v>
      </c>
      <c r="BC58" s="12" t="str">
        <f>IFERROR(VLOOKUP(MID(BC$23,5,4)&amp;$A58,Lista_Ubigeo!$J:$K,2,0)," ")</f>
        <v xml:space="preserve"> </v>
      </c>
      <c r="BD58" s="12" t="str">
        <f>IFERROR(VLOOKUP(MID(BD$23,5,4)&amp;$A58,Lista_Ubigeo!$J:$K,2,0)," ")</f>
        <v xml:space="preserve"> </v>
      </c>
      <c r="BE58" s="12" t="str">
        <f>IFERROR(VLOOKUP(MID(BE$23,5,4)&amp;$A58,Lista_Ubigeo!$J:$K,2,0)," ")</f>
        <v xml:space="preserve"> </v>
      </c>
      <c r="BF58" s="12" t="str">
        <f>IFERROR(VLOOKUP(MID(BF$23,5,4)&amp;$A58,Lista_Ubigeo!$J:$K,2,0)," ")</f>
        <v xml:space="preserve"> </v>
      </c>
      <c r="BG58" s="12" t="str">
        <f>IFERROR(VLOOKUP(MID(BG$23,5,4)&amp;$A58,Lista_Ubigeo!$J:$K,2,0)," ")</f>
        <v xml:space="preserve"> </v>
      </c>
      <c r="BH58" s="12" t="str">
        <f>IFERROR(VLOOKUP(MID(BH$23,5,4)&amp;$A58,Lista_Ubigeo!$J:$K,2,0)," ")</f>
        <v xml:space="preserve"> </v>
      </c>
      <c r="BI58" s="12" t="str">
        <f>IFERROR(VLOOKUP(MID(BI$23,5,4)&amp;$A58,Lista_Ubigeo!$J:$K,2,0)," ")</f>
        <v xml:space="preserve"> </v>
      </c>
      <c r="BJ58" s="12" t="str">
        <f>IFERROR(VLOOKUP(MID(BJ$23,5,4)&amp;$A58,Lista_Ubigeo!$J:$K,2,0)," ")</f>
        <v xml:space="preserve"> </v>
      </c>
      <c r="BK58" s="12" t="str">
        <f>IFERROR(VLOOKUP(MID(BK$23,5,4)&amp;$A58,Lista_Ubigeo!$J:$K,2,0)," ")</f>
        <v xml:space="preserve"> </v>
      </c>
      <c r="BL58" s="12" t="str">
        <f>IFERROR(VLOOKUP(MID(BL$23,5,4)&amp;$A58,Lista_Ubigeo!$J:$K,2,0)," ")</f>
        <v xml:space="preserve"> </v>
      </c>
      <c r="BM58" s="12" t="str">
        <f>IFERROR(VLOOKUP(MID(BM$23,5,4)&amp;$A58,Lista_Ubigeo!$J:$K,2,0)," ")</f>
        <v xml:space="preserve"> </v>
      </c>
      <c r="BN58" s="12" t="str">
        <f>IFERROR(VLOOKUP(MID(BN$23,5,4)&amp;$A58,Lista_Ubigeo!$J:$K,2,0)," ")</f>
        <v xml:space="preserve"> </v>
      </c>
      <c r="BO58" s="12" t="str">
        <f>IFERROR(VLOOKUP(MID(BO$23,5,4)&amp;$A58,Lista_Ubigeo!$J:$K,2,0)," ")</f>
        <v xml:space="preserve"> </v>
      </c>
      <c r="BP58" s="12" t="str">
        <f>IFERROR(VLOOKUP(MID(BP$23,5,4)&amp;$A58,Lista_Ubigeo!$J:$K,2,0)," ")</f>
        <v xml:space="preserve"> </v>
      </c>
      <c r="BQ58" s="12" t="str">
        <f>IFERROR(VLOOKUP(MID(BQ$23,5,4)&amp;$A58,Lista_Ubigeo!$J:$K,2,0)," ")</f>
        <v xml:space="preserve"> </v>
      </c>
      <c r="BR58" s="12" t="str">
        <f>IFERROR(VLOOKUP(MID(BR$23,5,4)&amp;$A58,Lista_Ubigeo!$J:$K,2,0)," ")</f>
        <v xml:space="preserve"> </v>
      </c>
      <c r="BS58" s="12" t="str">
        <f>IFERROR(VLOOKUP(MID(BS$23,5,4)&amp;$A58,Lista_Ubigeo!$J:$K,2,0)," ")</f>
        <v xml:space="preserve"> </v>
      </c>
      <c r="BT58" s="12" t="str">
        <f>IFERROR(VLOOKUP(MID(BT$23,5,4)&amp;$A58,Lista_Ubigeo!$J:$K,2,0)," ")</f>
        <v xml:space="preserve"> </v>
      </c>
      <c r="BU58" s="12" t="str">
        <f>IFERROR(VLOOKUP(MID(BU$23,5,4)&amp;$A58,Lista_Ubigeo!$J:$K,2,0)," ")</f>
        <v xml:space="preserve"> </v>
      </c>
      <c r="BV58" s="12" t="str">
        <f>IFERROR(VLOOKUP(MID(BV$23,5,4)&amp;$A58,Lista_Ubigeo!$J:$K,2,0)," ")</f>
        <v xml:space="preserve"> </v>
      </c>
      <c r="BW58" s="12" t="str">
        <f>IFERROR(VLOOKUP(MID(BW$23,5,4)&amp;$A58,Lista_Ubigeo!$J:$K,2,0)," ")</f>
        <v xml:space="preserve"> </v>
      </c>
      <c r="BX58" s="12" t="str">
        <f>IFERROR(VLOOKUP(MID(BX$23,5,4)&amp;$A58,Lista_Ubigeo!$J:$K,2,0)," ")</f>
        <v xml:space="preserve"> </v>
      </c>
      <c r="BY58" s="12" t="str">
        <f>IFERROR(VLOOKUP(MID(BY$23,4,4)&amp;$A58,Lista_Ubigeo!$J:$K,2,0)," ")</f>
        <v xml:space="preserve"> </v>
      </c>
      <c r="BZ58" s="12" t="str">
        <f>IFERROR(VLOOKUP(MID(BZ$23,5,4)&amp;$A58,Lista_Ubigeo!$J:$K,2,0)," ")</f>
        <v xml:space="preserve"> </v>
      </c>
      <c r="CA58" s="12" t="str">
        <f>IFERROR(VLOOKUP(MID(CA$23,5,4)&amp;$A58,Lista_Ubigeo!$J:$K,2,0)," ")</f>
        <v xml:space="preserve"> </v>
      </c>
      <c r="CB58" s="12" t="str">
        <f>IFERROR(VLOOKUP(MID(CB$23,5,4)&amp;$A58,Lista_Ubigeo!$J:$K,2,0)," ")</f>
        <v xml:space="preserve"> </v>
      </c>
      <c r="CC58" s="12" t="str">
        <f>IFERROR(VLOOKUP(MID(CC$23,5,4)&amp;$A58,Lista_Ubigeo!$J:$K,2,0)," ")</f>
        <v xml:space="preserve"> </v>
      </c>
      <c r="CD58" s="12" t="str">
        <f>IFERROR(VLOOKUP(MID(CD$23,5,4)&amp;$A58,Lista_Ubigeo!$J:$K,2,0)," ")</f>
        <v xml:space="preserve"> </v>
      </c>
      <c r="CE58" s="12" t="str">
        <f>IFERROR(VLOOKUP(MID(CE$23,5,4)&amp;$A58,Lista_Ubigeo!$J:$K,2,0)," ")</f>
        <v xml:space="preserve"> </v>
      </c>
      <c r="CF58" s="12" t="str">
        <f>IFERROR(VLOOKUP(MID(CF$23,5,4)&amp;$A58,Lista_Ubigeo!$J:$K,2,0)," ")</f>
        <v xml:space="preserve"> </v>
      </c>
      <c r="CG58" s="12" t="str">
        <f>IFERROR(VLOOKUP(MID(CG$23,5,4)&amp;$A58,Lista_Ubigeo!$J:$K,2,0)," ")</f>
        <v xml:space="preserve"> </v>
      </c>
      <c r="CH58" s="12" t="str">
        <f>IFERROR(VLOOKUP(MID(CH$23,5,4)&amp;$A58,Lista_Ubigeo!$J:$K,2,0)," ")</f>
        <v xml:space="preserve"> </v>
      </c>
      <c r="CI58" s="12" t="str">
        <f>IFERROR(VLOOKUP(MID(CI$23,5,4)&amp;$A58,Lista_Ubigeo!$J:$K,2,0)," ")</f>
        <v xml:space="preserve"> </v>
      </c>
      <c r="CJ58" s="12" t="str">
        <f>IFERROR(VLOOKUP(MID(CJ$23,5,4)&amp;$A58,Lista_Ubigeo!$J:$K,2,0)," ")</f>
        <v xml:space="preserve"> </v>
      </c>
      <c r="CK58" s="12" t="str">
        <f>IFERROR(VLOOKUP(MID(CK$23,5,4)&amp;$A58,Lista_Ubigeo!$J:$K,2,0)," ")</f>
        <v xml:space="preserve"> </v>
      </c>
      <c r="CL58" s="12" t="str">
        <f>IFERROR(VLOOKUP(MID(CL$23,5,4)&amp;$A58,Lista_Ubigeo!$J:$K,2,0)," ")</f>
        <v xml:space="preserve"> </v>
      </c>
      <c r="CM58" s="12" t="str">
        <f>IFERROR(VLOOKUP(MID(CM$23,5,4)&amp;$A69,Lista_Ubigeo!$J:$K,2,0)," ")</f>
        <v xml:space="preserve"> </v>
      </c>
      <c r="CN58" s="12" t="str">
        <f>IFERROR(VLOOKUP(MID(CN$23,5,4)&amp;$A58,Lista_Ubigeo!$J:$K,2,0)," ")</f>
        <v xml:space="preserve"> </v>
      </c>
      <c r="CO58" s="12" t="str">
        <f>IFERROR(VLOOKUP(MID(CO$23,5,4)&amp;$A58,Lista_Ubigeo!$J:$K,2,0)," ")</f>
        <v xml:space="preserve"> </v>
      </c>
      <c r="CP58" s="12" t="str">
        <f>IFERROR(VLOOKUP(MID(CP$23,5,4)&amp;$A58,Lista_Ubigeo!$J:$K,2,0)," ")</f>
        <v xml:space="preserve"> </v>
      </c>
      <c r="CQ58" s="12" t="str">
        <f>IFERROR(VLOOKUP(MID(CQ$23,5,4)&amp;$A58,Lista_Ubigeo!$J:$K,2,0)," ")</f>
        <v xml:space="preserve"> </v>
      </c>
      <c r="CR58" s="12" t="str">
        <f>IFERROR(VLOOKUP(MID(CR$23,5,4)&amp;$A58,Lista_Ubigeo!$J:$K,2,0)," ")</f>
        <v xml:space="preserve"> </v>
      </c>
      <c r="CS58" s="12" t="str">
        <f>IFERROR(VLOOKUP(MID(CS$23,5,4)&amp;$A58,Lista_Ubigeo!$J:$K,2,0)," ")</f>
        <v xml:space="preserve"> </v>
      </c>
      <c r="CT58" s="12" t="str">
        <f>IFERROR(VLOOKUP(MID(CT$23,5,4)&amp;$A58,Lista_Ubigeo!$J:$K,2,0)," ")</f>
        <v xml:space="preserve"> </v>
      </c>
      <c r="CU58" s="12" t="str">
        <f>IFERROR(VLOOKUP(MID(CU$23,5,4)&amp;$A58,Lista_Ubigeo!$J:$K,2,0)," ")</f>
        <v xml:space="preserve"> </v>
      </c>
      <c r="CV58" s="12" t="str">
        <f>IFERROR(VLOOKUP(MID(CV$23,5,4)&amp;$A58,Lista_Ubigeo!$J:$K,2,0)," ")</f>
        <v xml:space="preserve"> </v>
      </c>
      <c r="CW58" s="12" t="str">
        <f>IFERROR(VLOOKUP(MID(CW$23,5,4)&amp;$A58,Lista_Ubigeo!$J:$K,2,0)," ")</f>
        <v xml:space="preserve"> </v>
      </c>
      <c r="CX58" s="12" t="str">
        <f>IFERROR(VLOOKUP(MID(CX$23,5,4)&amp;$A58,Lista_Ubigeo!$J:$K,2,0)," ")</f>
        <v xml:space="preserve"> </v>
      </c>
      <c r="CY58" s="12" t="str">
        <f>IFERROR(VLOOKUP(MID(CY$23,5,4)&amp;$A58,Lista_Ubigeo!$J:$K,2,0)," ")</f>
        <v xml:space="preserve"> </v>
      </c>
      <c r="CZ58" s="12" t="str">
        <f>IFERROR(VLOOKUP(MID(CZ$23,5,4)&amp;$A58,Lista_Ubigeo!$J:$K,2,0)," ")</f>
        <v xml:space="preserve"> </v>
      </c>
      <c r="DA58" s="12" t="str">
        <f>IFERROR(VLOOKUP(MID(DA$23,5,4)&amp;$A58,Lista_Ubigeo!$J:$K,2,0)," ")</f>
        <v>SANTO DOMINGO DE ACOBAMBA</v>
      </c>
      <c r="DB58" s="12" t="str">
        <f>IFERROR(VLOOKUP(MID(DB$23,5,4)&amp;$A58,Lista_Ubigeo!$J:$K,2,0)," ")</f>
        <v xml:space="preserve"> </v>
      </c>
      <c r="DC58" s="12" t="str">
        <f>IFERROR(VLOOKUP(MID(DC$23,5,4)&amp;$A58,Lista_Ubigeo!$J:$K,2,0)," ")</f>
        <v xml:space="preserve"> </v>
      </c>
      <c r="DD58" s="12" t="str">
        <f>IFERROR(VLOOKUP(MID(DD$23,5,4)&amp;$A58,Lista_Ubigeo!$J:$K,2,0)," ")</f>
        <v xml:space="preserve"> </v>
      </c>
      <c r="DE58" s="12" t="str">
        <f>IFERROR(VLOOKUP(MID(DE$23,5,4)&amp;$A58,Lista_Ubigeo!$J:$K,2,0)," ")</f>
        <v xml:space="preserve"> </v>
      </c>
      <c r="DF58" s="12" t="str">
        <f>IFERROR(VLOOKUP(MID(DF$23,5,4)&amp;$A58,Lista_Ubigeo!$J:$K,2,0)," ")</f>
        <v xml:space="preserve"> </v>
      </c>
      <c r="DG58" s="12" t="str">
        <f>IFERROR(VLOOKUP(MID(DG$23,5,4)&amp;$A58,Lista_Ubigeo!$J:$K,2,0)," ")</f>
        <v xml:space="preserve"> </v>
      </c>
      <c r="DH58" s="12" t="str">
        <f>IFERROR(VLOOKUP(MID(DH$23,5,4)&amp;$A58,Lista_Ubigeo!$J:$K,2,0)," ")</f>
        <v xml:space="preserve"> </v>
      </c>
      <c r="DI58" s="12" t="str">
        <f>IFERROR(VLOOKUP(MID(DI$23,5,4)&amp;$A58,Lista_Ubigeo!$J:$K,2,0)," ")</f>
        <v xml:space="preserve"> </v>
      </c>
      <c r="DJ58" s="12" t="str">
        <f>IFERROR(VLOOKUP(MID(DJ$23,5,4)&amp;$A58,Lista_Ubigeo!$J:$K,2,0)," ")</f>
        <v xml:space="preserve"> </v>
      </c>
      <c r="DK58" s="12" t="str">
        <f>IFERROR(VLOOKUP(MID(DK$23,5,4)&amp;$A58,Lista_Ubigeo!$J:$K,2,0)," ")</f>
        <v xml:space="preserve"> </v>
      </c>
      <c r="DL58" s="12" t="str">
        <f>IFERROR(VLOOKUP(MID(DL$23,5,4)&amp;$A58,Lista_Ubigeo!$J:$K,2,0)," ")</f>
        <v xml:space="preserve"> </v>
      </c>
      <c r="DM58" s="12" t="str">
        <f>IFERROR(VLOOKUP(MID(DM$23,5,4)&amp;$A58,Lista_Ubigeo!$J:$K,2,0)," ")</f>
        <v xml:space="preserve"> </v>
      </c>
      <c r="DN58" s="12" t="str">
        <f>IFERROR(VLOOKUP(MID(DN$23,5,4)&amp;$A58,Lista_Ubigeo!$J:$K,2,0)," ")</f>
        <v xml:space="preserve"> </v>
      </c>
      <c r="DO58" s="12" t="str">
        <f>IFERROR(VLOOKUP(MID(DO$23,5,4)&amp;$A59,Lista_Ubigeo!$J:$K,2,0)," ")</f>
        <v xml:space="preserve"> </v>
      </c>
      <c r="DP58" s="12" t="str">
        <f>IFERROR(VLOOKUP(MID(DP$23,5,4)&amp;$A58,Lista_Ubigeo!$J:$K,2,0)," ")</f>
        <v xml:space="preserve"> </v>
      </c>
      <c r="DQ58" s="12" t="str">
        <f>IFERROR(VLOOKUP(MID(DQ$23,5,4)&amp;$A58,Lista_Ubigeo!$J:$K,2,0)," ")</f>
        <v xml:space="preserve"> </v>
      </c>
      <c r="DR58" s="12" t="str">
        <f>IFERROR(VLOOKUP(MID(DR$23,5,4)&amp;$A58,Lista_Ubigeo!$J:$K,2,0)," ")</f>
        <v xml:space="preserve"> </v>
      </c>
      <c r="DS58" s="12" t="str">
        <f>IFERROR(VLOOKUP(MID(DS$23,5,4)&amp;$A58,Lista_Ubigeo!$J:$K,2,0)," ")</f>
        <v xml:space="preserve"> </v>
      </c>
      <c r="DV58" s="12" t="str">
        <f>IFERROR(VLOOKUP(MID(DV$23,5,4)&amp;$A58,Lista_Ubigeo!$J:$K,2,0)," ")</f>
        <v xml:space="preserve"> </v>
      </c>
      <c r="DW58" s="12" t="str">
        <f>IFERROR(VLOOKUP(MID(DW$23,5,4)&amp;$A58,Lista_Ubigeo!$J:$K,2,0)," ")</f>
        <v xml:space="preserve"> </v>
      </c>
      <c r="DX58" s="12" t="str">
        <f>IFERROR(VLOOKUP(MID(DX$23,5,4)&amp;$A58,Lista_Ubigeo!$J:$K,2,0)," ")</f>
        <v xml:space="preserve"> </v>
      </c>
      <c r="DY58" s="12" t="str">
        <f>IFERROR(VLOOKUP(MID(DY$23,5,4)&amp;$A58,Lista_Ubigeo!$J:$K,2,0)," ")</f>
        <v>SAN MARTIN DE PORRES</v>
      </c>
      <c r="DZ58" s="12" t="str">
        <f>IFERROR(VLOOKUP(MID(DZ$23,5,4)&amp;$A58,Lista_Ubigeo!$J:$K,2,0)," ")</f>
        <v xml:space="preserve"> </v>
      </c>
      <c r="EA58" s="12" t="str">
        <f>IFERROR(VLOOKUP(MID(EA$23,5,4)&amp;$A58,Lista_Ubigeo!$J:$K,2,0)," ")</f>
        <v xml:space="preserve"> </v>
      </c>
      <c r="EB58" s="12" t="str">
        <f>IFERROR(VLOOKUP(MID(EB$23,5,4)&amp;$A58,Lista_Ubigeo!$J:$K,2,0)," ")</f>
        <v xml:space="preserve"> </v>
      </c>
      <c r="EC58" s="12" t="str">
        <f>IFERROR(VLOOKUP(MID(EC$23,5,4)&amp;$A58,Lista_Ubigeo!$J:$K,2,0)," ")</f>
        <v xml:space="preserve"> </v>
      </c>
      <c r="ED58" s="12" t="str">
        <f>IFERROR(VLOOKUP(MID(ED$23,5,4)&amp;$A58,Lista_Ubigeo!$J:$K,2,0)," ")</f>
        <v xml:space="preserve"> </v>
      </c>
      <c r="EE58" s="12" t="str">
        <f>IFERROR(VLOOKUP(MID(EE$23,5,4)&amp;$A58,Lista_Ubigeo!$J:$K,2,0)," ")</f>
        <v xml:space="preserve"> </v>
      </c>
      <c r="EF58" s="12" t="str">
        <f>IFERROR(VLOOKUP(MID(EF$23,5,4)&amp;$A58,Lista_Ubigeo!$J:$K,2,0)," ")</f>
        <v xml:space="preserve"> </v>
      </c>
      <c r="EG58" s="12" t="str">
        <f>IFERROR(VLOOKUP(MID(EG$23,5,4)&amp;$A58,Lista_Ubigeo!$J:$K,2,0)," ")</f>
        <v xml:space="preserve"> </v>
      </c>
      <c r="EH58" s="12" t="str">
        <f>IFERROR(VLOOKUP(MID(EH$23,5,4)&amp;$A58,Lista_Ubigeo!$J:$K,2,0)," ")</f>
        <v xml:space="preserve"> </v>
      </c>
      <c r="EI58" s="12" t="str">
        <f>IFERROR(VLOOKUP(MID(EI$23,5,4)&amp;$A58,Lista_Ubigeo!$J:$K,2,0)," ")</f>
        <v xml:space="preserve"> </v>
      </c>
      <c r="EJ58" s="12" t="str">
        <f>IFERROR(VLOOKUP(MID(EJ$23,5,4)&amp;$A63,Lista_Ubigeo!$J:$K,2,0)," ")</f>
        <v xml:space="preserve"> </v>
      </c>
      <c r="EK58" s="12" t="str">
        <f>IFERROR(VLOOKUP(MID(EK$23,5,4)&amp;$A58,Lista_Ubigeo!$J:$K,2,0)," ")</f>
        <v xml:space="preserve"> </v>
      </c>
      <c r="EL58" s="12" t="str">
        <f>IFERROR(VLOOKUP(MID(EL$23,5,4)&amp;$A58,Lista_Ubigeo!$J:$K,2,0)," ")</f>
        <v xml:space="preserve"> </v>
      </c>
      <c r="EM58" s="12" t="str">
        <f>IFERROR(VLOOKUP(MID(EM$23,5,4)&amp;$A58,Lista_Ubigeo!$J:$K,2,0)," ")</f>
        <v xml:space="preserve"> </v>
      </c>
      <c r="EN58" s="12" t="str">
        <f>IFERROR(VLOOKUP(MID(EN$23,5,4)&amp;$A58,Lista_Ubigeo!$J:$K,2,0)," ")</f>
        <v xml:space="preserve"> </v>
      </c>
      <c r="EO58" s="12" t="str">
        <f>IFERROR(VLOOKUP(MID(EO$23,5,4)&amp;$A58,Lista_Ubigeo!$J:$K,2,0)," ")</f>
        <v xml:space="preserve"> </v>
      </c>
      <c r="EP58" s="12" t="str">
        <f>IFERROR(VLOOKUP(MID(EP$23,5,4)&amp;$A58,Lista_Ubigeo!$J:$K,2,0)," ")</f>
        <v xml:space="preserve"> </v>
      </c>
      <c r="EQ58" s="12" t="str">
        <f>IFERROR(VLOOKUP(MID(EQ$23,5,4)&amp;$A58,Lista_Ubigeo!$J:$K,2,0)," ")</f>
        <v xml:space="preserve"> </v>
      </c>
      <c r="ER58" s="12" t="str">
        <f>IFERROR(VLOOKUP(MID(ER$23,5,4)&amp;$A58,Lista_Ubigeo!$J:$K,2,0)," ")</f>
        <v xml:space="preserve"> </v>
      </c>
      <c r="ES58" s="12" t="str">
        <f>IFERROR(VLOOKUP(MID(ES$23,5,4)&amp;$A58,Lista_Ubigeo!$J:$K,2,0)," ")</f>
        <v xml:space="preserve"> </v>
      </c>
      <c r="ET58" s="12" t="str">
        <f>IFERROR(VLOOKUP(MID(ET$23,5,4)&amp;$A58,Lista_Ubigeo!$J:$K,2,0)," ")</f>
        <v xml:space="preserve"> </v>
      </c>
      <c r="EU58" s="12" t="str">
        <f>IFERROR(VLOOKUP(MID(EU$23,5,4)&amp;$A58,Lista_Ubigeo!$J:$K,2,0)," ")</f>
        <v xml:space="preserve"> </v>
      </c>
      <c r="EV58" s="12" t="str">
        <f>IFERROR(VLOOKUP(MID(EV$23,5,4)&amp;$A58,Lista_Ubigeo!$J:$K,2,0)," ")</f>
        <v xml:space="preserve"> </v>
      </c>
      <c r="EW58" s="12" t="str">
        <f>IFERROR(VLOOKUP(MID(EW$23,5,4)&amp;$A58,Lista_Ubigeo!$J:$K,2,0)," ")</f>
        <v xml:space="preserve"> </v>
      </c>
      <c r="EX58" s="12" t="str">
        <f>IFERROR(VLOOKUP(MID(EX$23,5,4)&amp;$A58,Lista_Ubigeo!$J:$K,2,0)," ")</f>
        <v xml:space="preserve"> </v>
      </c>
      <c r="EY58" s="12" t="str">
        <f>IFERROR(VLOOKUP(MID(EY$23,5,4)&amp;$A58,Lista_Ubigeo!$J:$K,2,0)," ")</f>
        <v xml:space="preserve"> </v>
      </c>
      <c r="EZ58" s="12" t="str">
        <f>IFERROR(VLOOKUP(MID(EZ$23,5,4)&amp;$A61,Lista_Ubigeo!$J:$K,2,0)," ")</f>
        <v xml:space="preserve"> </v>
      </c>
      <c r="FA58" s="12" t="str">
        <f>IFERROR(VLOOKUP(MID(FA$23,5,4)&amp;$A58,Lista_Ubigeo!$J:$K,2,0)," ")</f>
        <v xml:space="preserve"> </v>
      </c>
      <c r="FB58" s="12" t="str">
        <f>IFERROR(VLOOKUP(MID(FB$23,5,4)&amp;$A58,Lista_Ubigeo!$J:$K,2,0)," ")</f>
        <v xml:space="preserve"> </v>
      </c>
      <c r="FC58" s="12" t="str">
        <f>IFERROR(VLOOKUP(MID(FC$23,5,4)&amp;$A58,Lista_Ubigeo!$J:$K,2,0)," ")</f>
        <v xml:space="preserve"> </v>
      </c>
      <c r="FD58" s="12" t="str">
        <f>IFERROR(VLOOKUP(MID(FD$23,5,4)&amp;$A58,Lista_Ubigeo!$J:$K,2,0)," ")</f>
        <v xml:space="preserve"> </v>
      </c>
      <c r="FE58" s="12" t="str">
        <f>IFERROR(VLOOKUP(MID(FE$23,5,4)&amp;$A58,Lista_Ubigeo!$J:$K,2,0)," ")</f>
        <v xml:space="preserve"> </v>
      </c>
      <c r="FF58" s="12" t="str">
        <f>IFERROR(VLOOKUP(MID(FF$23,5,4)&amp;$A58,Lista_Ubigeo!$J:$K,2,0)," ")</f>
        <v xml:space="preserve"> </v>
      </c>
      <c r="FG58" s="12" t="str">
        <f>IFERROR(VLOOKUP(MID(FG$23,5,4)&amp;$A58,Lista_Ubigeo!$J:$K,2,0)," ")</f>
        <v xml:space="preserve"> </v>
      </c>
      <c r="FH58" s="12" t="str">
        <f>IFERROR(VLOOKUP(MID(FH$23,5,4)&amp;$A58,Lista_Ubigeo!$J:$K,2,0)," ")</f>
        <v xml:space="preserve"> </v>
      </c>
      <c r="FI58" s="12" t="str">
        <f>IFERROR(VLOOKUP(MID(FI$23,5,4)&amp;$A58,Lista_Ubigeo!$J:$K,2,0)," ")</f>
        <v xml:space="preserve"> </v>
      </c>
      <c r="FJ58" s="12" t="str">
        <f>IFERROR(VLOOKUP(MID(FJ$23,5,4)&amp;$A58,Lista_Ubigeo!$J:$K,2,0)," ")</f>
        <v xml:space="preserve"> </v>
      </c>
      <c r="FK58" s="12" t="str">
        <f>IFERROR(VLOOKUP(MID(FK$23,5,4)&amp;$A58,Lista_Ubigeo!$J:$K,2,0)," ")</f>
        <v xml:space="preserve"> </v>
      </c>
      <c r="FL58" s="12" t="str">
        <f>IFERROR(VLOOKUP(MID(FL$23,5,4)&amp;$A58,Lista_Ubigeo!$J:$K,2,0)," ")</f>
        <v xml:space="preserve"> </v>
      </c>
      <c r="FM58" s="12" t="str">
        <f>IFERROR(VLOOKUP(MID(FM$23,5,4)&amp;$A58,Lista_Ubigeo!$J:$K,2,0)," ")</f>
        <v xml:space="preserve"> </v>
      </c>
      <c r="FN58" s="12" t="str">
        <f>IFERROR(VLOOKUP(MID(FN$23,5,4)&amp;$A58,Lista_Ubigeo!$J:$K,2,0)," ")</f>
        <v xml:space="preserve"> </v>
      </c>
      <c r="FO58" s="12" t="str">
        <f>IFERROR(VLOOKUP(MID(FO$23,5,4)&amp;$A58,Lista_Ubigeo!$J:$K,2,0)," ")</f>
        <v xml:space="preserve"> </v>
      </c>
      <c r="FP58" s="12" t="str">
        <f>IFERROR(VLOOKUP(MID(FP$23,5,4)&amp;$A58,Lista_Ubigeo!$J:$K,2,0)," ")</f>
        <v xml:space="preserve"> </v>
      </c>
      <c r="FQ58" s="12" t="str">
        <f>IFERROR(VLOOKUP(MID(FQ$23,5,4)&amp;$A58,Lista_Ubigeo!$J:$K,2,0)," ")</f>
        <v xml:space="preserve"> </v>
      </c>
      <c r="FR58" s="12" t="str">
        <f>IFERROR(VLOOKUP(MID(FR$23,5,4)&amp;$A58,Lista_Ubigeo!$J:$K,2,0)," ")</f>
        <v xml:space="preserve"> </v>
      </c>
      <c r="FS58" s="12" t="str">
        <f>IFERROR(VLOOKUP(MID(FS$23,5,4)&amp;$A58,Lista_Ubigeo!$J:$K,2,0)," ")</f>
        <v xml:space="preserve"> </v>
      </c>
      <c r="FT58" s="12" t="str">
        <f>IFERROR(VLOOKUP(MID(FT$23,5,4)&amp;$A58,Lista_Ubigeo!$J:$K,2,0)," ")</f>
        <v xml:space="preserve"> </v>
      </c>
      <c r="FU58" s="12" t="str">
        <f>IFERROR(VLOOKUP(MID(FU$23,5,4)&amp;$A58,Lista_Ubigeo!$J:$K,2,0)," ")</f>
        <v xml:space="preserve"> </v>
      </c>
      <c r="FV58" s="12" t="str">
        <f>IFERROR(VLOOKUP(MID(FV$23,5,4)&amp;$A58,Lista_Ubigeo!$J:$K,2,0)," ")</f>
        <v xml:space="preserve"> </v>
      </c>
      <c r="FW58" s="12" t="str">
        <f>IFERROR(VLOOKUP(MID(FW$23,5,4)&amp;$A58,Lista_Ubigeo!$J:$K,2,0)," ")</f>
        <v xml:space="preserve"> </v>
      </c>
      <c r="FX58" s="12" t="str">
        <f>IFERROR(VLOOKUP(MID(FX$23,5,4)&amp;$A58,Lista_Ubigeo!$J:$K,2,0)," ")</f>
        <v xml:space="preserve"> </v>
      </c>
      <c r="FY58" s="12" t="str">
        <f>IFERROR(VLOOKUP(MID(FY$23,5,4)&amp;$A58,Lista_Ubigeo!$J:$K,2,0)," ")</f>
        <v xml:space="preserve"> </v>
      </c>
      <c r="FZ58" s="12" t="str">
        <f>IFERROR(VLOOKUP(MID(FZ$23,5,4)&amp;$A58,Lista_Ubigeo!$J:$K,2,0)," ")</f>
        <v xml:space="preserve"> </v>
      </c>
      <c r="GA58" s="12" t="str">
        <f>IFERROR(VLOOKUP(MID(GA$23,5,4)&amp;$A58,Lista_Ubigeo!$J:$K,2,0)," ")</f>
        <v xml:space="preserve"> </v>
      </c>
      <c r="GB58" s="12" t="str">
        <f>IFERROR(VLOOKUP(MID(GB$23,5,4)&amp;$A58,Lista_Ubigeo!$J:$K,2,0)," ")</f>
        <v xml:space="preserve"> </v>
      </c>
      <c r="GC58" s="12" t="str">
        <f>IFERROR(VLOOKUP(MID(GC$23,5,4)&amp;$A58,Lista_Ubigeo!$J:$K,2,0)," ")</f>
        <v xml:space="preserve"> </v>
      </c>
      <c r="GD58" s="12" t="str">
        <f>IFERROR(VLOOKUP(MID(GD$23,5,4)&amp;$A58,Lista_Ubigeo!$J:$K,2,0)," ")</f>
        <v xml:space="preserve"> </v>
      </c>
      <c r="GE58" s="12" t="str">
        <f>IFERROR(VLOOKUP(MID(GE$23,5,4)&amp;$A58,Lista_Ubigeo!$J:$K,2,0)," ")</f>
        <v xml:space="preserve"> </v>
      </c>
      <c r="GF58" s="12" t="str">
        <f>IFERROR(VLOOKUP(MID(GF$23,5,4)&amp;$A58,Lista_Ubigeo!$J:$K,2,0)," ")</f>
        <v xml:space="preserve"> </v>
      </c>
      <c r="GG58" s="12" t="str">
        <f>IFERROR(VLOOKUP(MID(GG$23,5,4)&amp;$A58,Lista_Ubigeo!$J:$K,2,0)," ")</f>
        <v xml:space="preserve"> </v>
      </c>
      <c r="GH58" s="12" t="str">
        <f>IFERROR(VLOOKUP(MID(GH$23,5,4)&amp;$A58,Lista_Ubigeo!$J:$K,2,0)," ")</f>
        <v xml:space="preserve"> </v>
      </c>
      <c r="GI58" s="12" t="str">
        <f>IFERROR(VLOOKUP(MID(GI$23,5,4)&amp;$A58,Lista_Ubigeo!$J:$K,2,0)," ")</f>
        <v xml:space="preserve"> </v>
      </c>
      <c r="GJ58" s="12" t="str">
        <f>IFERROR(VLOOKUP(MID(GJ$23,5,4)&amp;$A58,Lista_Ubigeo!$J:$K,2,0)," ")</f>
        <v xml:space="preserve"> </v>
      </c>
      <c r="GK58" s="12" t="str">
        <f>IFERROR(VLOOKUP(MID(GK$23,5,4)&amp;$A58,Lista_Ubigeo!$J:$K,2,0)," ")</f>
        <v xml:space="preserve"> </v>
      </c>
      <c r="GL58" s="12" t="str">
        <f>IFERROR(VLOOKUP(MID(GL$23,5,4)&amp;$A58,Lista_Ubigeo!$J:$K,2,0)," ")</f>
        <v xml:space="preserve"> </v>
      </c>
      <c r="GM58" s="12" t="str">
        <f>IFERROR(VLOOKUP(MID(GM$23,5,4)&amp;$A58,Lista_Ubigeo!$J:$K,2,0)," ")</f>
        <v xml:space="preserve"> </v>
      </c>
      <c r="GN58" s="12" t="str">
        <f>IFERROR(VLOOKUP(MID(GN$23,5,4)&amp;$A58,Lista_Ubigeo!$J:$K,2,0)," ")</f>
        <v xml:space="preserve"> </v>
      </c>
      <c r="GO58" s="12" t="str">
        <f>IFERROR(VLOOKUP(MID(GO$23,5,4)&amp;$A58,Lista_Ubigeo!$J:$K,2,0)," ")</f>
        <v xml:space="preserve"> </v>
      </c>
      <c r="GP58" s="12" t="str">
        <f>IFERROR(VLOOKUP(MID(GP$23,5,4)&amp;$A58,Lista_Ubigeo!$J:$K,2,0)," ")</f>
        <v xml:space="preserve"> </v>
      </c>
    </row>
    <row r="59" spans="1:198" x14ac:dyDescent="0.2">
      <c r="A59" s="11" t="s">
        <v>2735</v>
      </c>
      <c r="B59" s="12" t="str">
        <f>IFERROR(VLOOKUP(MID(B$23,5,4)&amp;$A59,Lista_Ubigeo!$J:$K,2,0)," ")</f>
        <v xml:space="preserve"> </v>
      </c>
      <c r="C59" s="12" t="str">
        <f>IFERROR(VLOOKUP(MID(C$23,5,4)&amp;$A59,Lista_Ubigeo!$J:$K,2,0)," ")</f>
        <v xml:space="preserve"> </v>
      </c>
      <c r="D59" s="12" t="str">
        <f>IFERROR(VLOOKUP(MID(D$23,5,4)&amp;$A59,Lista_Ubigeo!$J:$K,2,0)," ")</f>
        <v xml:space="preserve"> </v>
      </c>
      <c r="E59" s="12" t="str">
        <f>IFERROR(VLOOKUP(MID(E$23,5,4)&amp;$A59,Lista_Ubigeo!$J:$K,2,0)," ")</f>
        <v xml:space="preserve"> </v>
      </c>
      <c r="F59" s="12" t="str">
        <f>IFERROR(VLOOKUP(MID(F$23,5,4)&amp;$A59,Lista_Ubigeo!$J:$K,2,0)," ")</f>
        <v xml:space="preserve"> </v>
      </c>
      <c r="G59" s="12" t="str">
        <f>IFERROR(VLOOKUP(MID(G$23,5,4)&amp;$A59,Lista_Ubigeo!$J:$K,2,0)," ")</f>
        <v xml:space="preserve"> </v>
      </c>
      <c r="H59" s="12" t="str">
        <f>IFERROR(VLOOKUP(MID(H$23,5,4)&amp;$A59,Lista_Ubigeo!$J:$K,2,0)," ")</f>
        <v xml:space="preserve"> </v>
      </c>
      <c r="I59" s="12" t="str">
        <f>IFERROR(VLOOKUP(MID(I$23,5,4)&amp;$A59,Lista_Ubigeo!$J:$K,2,0)," ")</f>
        <v xml:space="preserve"> </v>
      </c>
      <c r="J59" s="12" t="str">
        <f>IFERROR(VLOOKUP(MID(J$23,5,4)&amp;$A59,Lista_Ubigeo!$J:$K,2,0)," ")</f>
        <v xml:space="preserve"> </v>
      </c>
      <c r="K59" s="12" t="str">
        <f>IFERROR(VLOOKUP(MID(K$23,5,4)&amp;$A59,Lista_Ubigeo!$J:$K,2,0)," ")</f>
        <v xml:space="preserve"> </v>
      </c>
      <c r="L59" s="12" t="str">
        <f>IFERROR(VLOOKUP(MID(L$23,5,4)&amp;$A59,Lista_Ubigeo!$J:$K,2,0)," ")</f>
        <v xml:space="preserve"> </v>
      </c>
      <c r="M59" s="12" t="str">
        <f>IFERROR(VLOOKUP(MID(M$23,5,4)&amp;$A59,Lista_Ubigeo!$J:$K,2,0)," ")</f>
        <v xml:space="preserve"> </v>
      </c>
      <c r="N59" s="12" t="str">
        <f>IFERROR(VLOOKUP(MID(N$23,5,4)&amp;$A59,Lista_Ubigeo!$J:$K,2,0)," ")</f>
        <v xml:space="preserve"> </v>
      </c>
      <c r="O59" s="12" t="str">
        <f>IFERROR(VLOOKUP(MID(O$23,5,4)&amp;$A59,Lista_Ubigeo!$J:$K,2,0)," ")</f>
        <v xml:space="preserve"> </v>
      </c>
      <c r="P59" s="12" t="str">
        <f>IFERROR(VLOOKUP(MID(P$23,5,4)&amp;$A59,Lista_Ubigeo!$J:$K,2,0)," ")</f>
        <v xml:space="preserve"> </v>
      </c>
      <c r="Q59" s="12" t="str">
        <f>IFERROR(VLOOKUP(MID(Q$23,5,4)&amp;$A59,Lista_Ubigeo!$J:$K,2,0)," ")</f>
        <v xml:space="preserve"> </v>
      </c>
      <c r="R59" s="12" t="str">
        <f>IFERROR(VLOOKUP(MID(R$23,5,4)&amp;$A59,Lista_Ubigeo!$J:$K,2,0)," ")</f>
        <v xml:space="preserve"> </v>
      </c>
      <c r="S59" s="12" t="str">
        <f>IFERROR(VLOOKUP(MID(S$23,5,4)&amp;$A59,Lista_Ubigeo!$J:$K,2,0)," ")</f>
        <v xml:space="preserve"> </v>
      </c>
      <c r="T59" s="12" t="str">
        <f>IFERROR(VLOOKUP(MID(T$23,5,4)&amp;$A59,Lista_Ubigeo!$J:$K,2,0)," ")</f>
        <v xml:space="preserve"> </v>
      </c>
      <c r="U59" s="12" t="str">
        <f>IFERROR(VLOOKUP(MID(U$23,5,4)&amp;$A59,Lista_Ubigeo!$J:$K,2,0)," ")</f>
        <v xml:space="preserve"> </v>
      </c>
      <c r="V59" s="12" t="str">
        <f>IFERROR(VLOOKUP(MID(V$23,5,4)&amp;$A59,Lista_Ubigeo!$J:$K,2,0)," ")</f>
        <v xml:space="preserve"> </v>
      </c>
      <c r="W59" s="12" t="str">
        <f>IFERROR(VLOOKUP(MID(W$23,5,4)&amp;$A59,Lista_Ubigeo!$J:$K,2,0)," ")</f>
        <v xml:space="preserve"> </v>
      </c>
      <c r="X59" s="12" t="str">
        <f>IFERROR(VLOOKUP(MID(X$23,5,4)&amp;$A59,Lista_Ubigeo!$J:$K,2,0)," ")</f>
        <v xml:space="preserve"> </v>
      </c>
      <c r="Y59" s="12" t="str">
        <f>IFERROR(VLOOKUP(MID(Y$23,5,4)&amp;$A59,Lista_Ubigeo!$J:$K,2,0)," ")</f>
        <v xml:space="preserve"> </v>
      </c>
      <c r="Z59" s="12" t="str">
        <f>IFERROR(VLOOKUP(MID(Z$23,5,4)&amp;$A59,Lista_Ubigeo!$J:$K,2,0)," ")</f>
        <v xml:space="preserve"> </v>
      </c>
      <c r="AA59" s="12" t="str">
        <f>IFERROR(VLOOKUP(MID(AA$23,5,4)&amp;$A59,Lista_Ubigeo!$J:$K,2,0)," ")</f>
        <v xml:space="preserve"> </v>
      </c>
      <c r="AB59" s="12" t="str">
        <f>IFERROR(VLOOKUP(MID(AB$23,5,4)&amp;$A59,Lista_Ubigeo!$J:$K,2,0)," ")</f>
        <v xml:space="preserve"> </v>
      </c>
      <c r="AC59" s="12" t="str">
        <f>IFERROR(VLOOKUP(MID(AC$23,5,4)&amp;$A59,Lista_Ubigeo!$J:$K,2,0)," ")</f>
        <v xml:space="preserve"> </v>
      </c>
      <c r="AD59" s="12" t="str">
        <f>IFERROR(VLOOKUP(MID(AD$23,5,4)&amp;$A59,Lista_Ubigeo!$J:$K,2,0)," ")</f>
        <v xml:space="preserve"> </v>
      </c>
      <c r="AE59" s="12" t="str">
        <f>IFERROR(VLOOKUP(MID(AE$23,5,4)&amp;$A59,Lista_Ubigeo!$J:$K,2,0)," ")</f>
        <v xml:space="preserve"> </v>
      </c>
      <c r="AF59" s="12" t="str">
        <f>IFERROR(VLOOKUP(MID(AF$23,5,4)&amp;$A59,Lista_Ubigeo!$J:$K,2,0)," ")</f>
        <v xml:space="preserve"> </v>
      </c>
      <c r="AG59" s="12" t="str">
        <f>IFERROR(VLOOKUP(MID(AG$23,5,4)&amp;$A59,Lista_Ubigeo!$J:$K,2,0)," ")</f>
        <v xml:space="preserve"> </v>
      </c>
      <c r="AH59" s="12" t="str">
        <f>IFERROR(VLOOKUP(MID(AH$23,5,4)&amp;$A59,Lista_Ubigeo!$J:$K,2,0)," ")</f>
        <v xml:space="preserve"> </v>
      </c>
      <c r="AI59" s="12" t="str">
        <f>IFERROR(VLOOKUP(MID(AI$23,5,4)&amp;$A59,Lista_Ubigeo!$J:$K,2,0)," ")</f>
        <v xml:space="preserve"> </v>
      </c>
      <c r="AJ59" s="12" t="str">
        <f>IFERROR(VLOOKUP(MID(AJ$23,5,4)&amp;$A59,Lista_Ubigeo!$J:$K,2,0)," ")</f>
        <v xml:space="preserve"> </v>
      </c>
      <c r="AK59" s="12" t="str">
        <f>IFERROR(VLOOKUP(MID(AK$23,5,4)&amp;$A59,Lista_Ubigeo!$J:$K,2,0)," ")</f>
        <v xml:space="preserve"> </v>
      </c>
      <c r="AL59" s="12" t="str">
        <f>IFERROR(VLOOKUP(MID(AL$23,5,4)&amp;$A59,Lista_Ubigeo!$J:$K,2,0)," ")</f>
        <v xml:space="preserve"> </v>
      </c>
      <c r="AM59" s="12" t="str">
        <f>IFERROR(VLOOKUP(MID(AM$23,5,4)&amp;$A59,Lista_Ubigeo!$J:$K,2,0)," ")</f>
        <v xml:space="preserve"> </v>
      </c>
      <c r="AN59" s="12" t="str">
        <f>IFERROR(VLOOKUP(MID(AN$23,5,4)&amp;$A59,Lista_Ubigeo!$J:$K,2,0)," ")</f>
        <v xml:space="preserve"> </v>
      </c>
      <c r="AO59" s="12" t="str">
        <f>IFERROR(VLOOKUP(MID(AO$23,5,4)&amp;$A59,Lista_Ubigeo!$J:$K,2,0)," ")</f>
        <v xml:space="preserve"> </v>
      </c>
      <c r="AP59" s="12" t="str">
        <f>IFERROR(VLOOKUP(MID(AP$23,5,4)&amp;$A59,Lista_Ubigeo!$J:$K,2,0)," ")</f>
        <v xml:space="preserve"> </v>
      </c>
      <c r="AQ59" s="12" t="str">
        <f>IFERROR(VLOOKUP(MID(AQ$23,4,4)&amp;$A59,Lista_Ubigeo!$J:$K,2,0)," ")</f>
        <v xml:space="preserve"> </v>
      </c>
      <c r="AR59" s="12" t="str">
        <f>IFERROR(VLOOKUP(MID(AR$23,5,4)&amp;$A59,Lista_Ubigeo!$J:$K,2,0)," ")</f>
        <v xml:space="preserve"> </v>
      </c>
      <c r="AS59" s="12" t="str">
        <f>IFERROR(VLOOKUP(MID(AS$23,5,4)&amp;$A59,Lista_Ubigeo!$J:$K,2,0)," ")</f>
        <v xml:space="preserve"> </v>
      </c>
      <c r="AT59" s="12" t="str">
        <f>IFERROR(VLOOKUP(MID(AT$23,5,4)&amp;$A59,Lista_Ubigeo!$J:$K,2,0)," ")</f>
        <v xml:space="preserve"> </v>
      </c>
      <c r="AU59" s="12" t="str">
        <f>IFERROR(VLOOKUP(MID(AU$23,5,4)&amp;$A59,Lista_Ubigeo!$J:$K,2,0)," ")</f>
        <v xml:space="preserve"> </v>
      </c>
      <c r="AV59" s="12" t="str">
        <f>IFERROR(VLOOKUP(MID(AV$23,5,4)&amp;$A59,Lista_Ubigeo!$J:$K,2,0)," ")</f>
        <v xml:space="preserve"> </v>
      </c>
      <c r="AW59" s="12" t="str">
        <f>IFERROR(VLOOKUP(MID(AW$23,5,4)&amp;$A59,Lista_Ubigeo!$J:$K,2,0)," ")</f>
        <v xml:space="preserve"> </v>
      </c>
      <c r="AX59" s="12" t="str">
        <f>IFERROR(VLOOKUP(MID(AX$23,5,4)&amp;$A59,Lista_Ubigeo!$J:$K,2,0)," ")</f>
        <v xml:space="preserve"> </v>
      </c>
      <c r="AY59" s="12" t="str">
        <f>IFERROR(VLOOKUP(MID(AY$23,5,4)&amp;$A59,Lista_Ubigeo!$J:$K,2,0)," ")</f>
        <v xml:space="preserve"> </v>
      </c>
      <c r="AZ59" s="12" t="str">
        <f>IFERROR(VLOOKUP(MID(AZ$23,5,4)&amp;$A59,Lista_Ubigeo!$J:$K,2,0)," ")</f>
        <v xml:space="preserve"> </v>
      </c>
      <c r="BA59" s="12" t="str">
        <f>IFERROR(VLOOKUP(MID(BA$23,5,4)&amp;$A59,Lista_Ubigeo!$J:$K,2,0)," ")</f>
        <v xml:space="preserve"> </v>
      </c>
      <c r="BB59" s="12" t="str">
        <f>IFERROR(VLOOKUP(MID(BB$23,5,4)&amp;$A59,Lista_Ubigeo!$J:$K,2,0)," ")</f>
        <v xml:space="preserve"> </v>
      </c>
      <c r="BC59" s="12" t="str">
        <f>IFERROR(VLOOKUP(MID(BC$23,5,4)&amp;$A59,Lista_Ubigeo!$J:$K,2,0)," ")</f>
        <v xml:space="preserve"> </v>
      </c>
      <c r="BD59" s="12" t="str">
        <f>IFERROR(VLOOKUP(MID(BD$23,5,4)&amp;$A59,Lista_Ubigeo!$J:$K,2,0)," ")</f>
        <v xml:space="preserve"> </v>
      </c>
      <c r="BE59" s="12" t="str">
        <f>IFERROR(VLOOKUP(MID(BE$23,5,4)&amp;$A59,Lista_Ubigeo!$J:$K,2,0)," ")</f>
        <v xml:space="preserve"> </v>
      </c>
      <c r="BF59" s="12" t="str">
        <f>IFERROR(VLOOKUP(MID(BF$23,5,4)&amp;$A59,Lista_Ubigeo!$J:$K,2,0)," ")</f>
        <v xml:space="preserve"> </v>
      </c>
      <c r="BG59" s="12" t="str">
        <f>IFERROR(VLOOKUP(MID(BG$23,5,4)&amp;$A59,Lista_Ubigeo!$J:$K,2,0)," ")</f>
        <v xml:space="preserve"> </v>
      </c>
      <c r="BH59" s="12" t="str">
        <f>IFERROR(VLOOKUP(MID(BH$23,5,4)&amp;$A59,Lista_Ubigeo!$J:$K,2,0)," ")</f>
        <v xml:space="preserve"> </v>
      </c>
      <c r="BI59" s="12" t="str">
        <f>IFERROR(VLOOKUP(MID(BI$23,5,4)&amp;$A59,Lista_Ubigeo!$J:$K,2,0)," ")</f>
        <v xml:space="preserve"> </v>
      </c>
      <c r="BJ59" s="12" t="str">
        <f>IFERROR(VLOOKUP(MID(BJ$23,5,4)&amp;$A59,Lista_Ubigeo!$J:$K,2,0)," ")</f>
        <v xml:space="preserve"> </v>
      </c>
      <c r="BK59" s="12" t="str">
        <f>IFERROR(VLOOKUP(MID(BK$23,5,4)&amp;$A59,Lista_Ubigeo!$J:$K,2,0)," ")</f>
        <v xml:space="preserve"> </v>
      </c>
      <c r="BL59" s="12" t="str">
        <f>IFERROR(VLOOKUP(MID(BL$23,5,4)&amp;$A59,Lista_Ubigeo!$J:$K,2,0)," ")</f>
        <v xml:space="preserve"> </v>
      </c>
      <c r="BM59" s="12" t="str">
        <f>IFERROR(VLOOKUP(MID(BM$23,5,4)&amp;$A59,Lista_Ubigeo!$J:$K,2,0)," ")</f>
        <v xml:space="preserve"> </v>
      </c>
      <c r="BN59" s="12" t="str">
        <f>IFERROR(VLOOKUP(MID(BN$23,5,4)&amp;$A59,Lista_Ubigeo!$J:$K,2,0)," ")</f>
        <v xml:space="preserve"> </v>
      </c>
      <c r="BO59" s="12" t="str">
        <f>IFERROR(VLOOKUP(MID(BO$23,5,4)&amp;$A59,Lista_Ubigeo!$J:$K,2,0)," ")</f>
        <v xml:space="preserve"> </v>
      </c>
      <c r="BP59" s="12" t="str">
        <f>IFERROR(VLOOKUP(MID(BP$23,5,4)&amp;$A59,Lista_Ubigeo!$J:$K,2,0)," ")</f>
        <v xml:space="preserve"> </v>
      </c>
      <c r="BQ59" s="12" t="str">
        <f>IFERROR(VLOOKUP(MID(BQ$23,5,4)&amp;$A59,Lista_Ubigeo!$J:$K,2,0)," ")</f>
        <v xml:space="preserve"> </v>
      </c>
      <c r="BR59" s="12" t="str">
        <f>IFERROR(VLOOKUP(MID(BR$23,5,4)&amp;$A59,Lista_Ubigeo!$J:$K,2,0)," ")</f>
        <v xml:space="preserve"> </v>
      </c>
      <c r="BS59" s="12" t="str">
        <f>IFERROR(VLOOKUP(MID(BS$23,5,4)&amp;$A59,Lista_Ubigeo!$J:$K,2,0)," ")</f>
        <v xml:space="preserve"> </v>
      </c>
      <c r="BT59" s="12" t="str">
        <f>IFERROR(VLOOKUP(MID(BT$23,5,4)&amp;$A59,Lista_Ubigeo!$J:$K,2,0)," ")</f>
        <v xml:space="preserve"> </v>
      </c>
      <c r="BU59" s="12" t="str">
        <f>IFERROR(VLOOKUP(MID(BU$23,5,4)&amp;$A59,Lista_Ubigeo!$J:$K,2,0)," ")</f>
        <v xml:space="preserve"> </v>
      </c>
      <c r="BV59" s="12" t="str">
        <f>IFERROR(VLOOKUP(MID(BV$23,5,4)&amp;$A59,Lista_Ubigeo!$J:$K,2,0)," ")</f>
        <v xml:space="preserve"> </v>
      </c>
      <c r="BW59" s="12" t="str">
        <f>IFERROR(VLOOKUP(MID(BW$23,5,4)&amp;$A59,Lista_Ubigeo!$J:$K,2,0)," ")</f>
        <v xml:space="preserve"> </v>
      </c>
      <c r="BX59" s="12" t="str">
        <f>IFERROR(VLOOKUP(MID(BX$23,5,4)&amp;$A59,Lista_Ubigeo!$J:$K,2,0)," ")</f>
        <v xml:space="preserve"> </v>
      </c>
      <c r="BY59" s="12" t="str">
        <f>IFERROR(VLOOKUP(MID(BY$23,4,4)&amp;$A59,Lista_Ubigeo!$J:$K,2,0)," ")</f>
        <v xml:space="preserve"> </v>
      </c>
      <c r="BZ59" s="12" t="str">
        <f>IFERROR(VLOOKUP(MID(BZ$23,5,4)&amp;$A59,Lista_Ubigeo!$J:$K,2,0)," ")</f>
        <v xml:space="preserve"> </v>
      </c>
      <c r="CA59" s="12" t="str">
        <f>IFERROR(VLOOKUP(MID(CA$23,5,4)&amp;$A59,Lista_Ubigeo!$J:$K,2,0)," ")</f>
        <v xml:space="preserve"> </v>
      </c>
      <c r="CB59" s="12" t="str">
        <f>IFERROR(VLOOKUP(MID(CB$23,5,4)&amp;$A59,Lista_Ubigeo!$J:$K,2,0)," ")</f>
        <v xml:space="preserve"> </v>
      </c>
      <c r="CC59" s="12" t="str">
        <f>IFERROR(VLOOKUP(MID(CC$23,5,4)&amp;$A59,Lista_Ubigeo!$J:$K,2,0)," ")</f>
        <v xml:space="preserve"> </v>
      </c>
      <c r="CD59" s="12" t="str">
        <f>IFERROR(VLOOKUP(MID(CD$23,5,4)&amp;$A59,Lista_Ubigeo!$J:$K,2,0)," ")</f>
        <v xml:space="preserve"> </v>
      </c>
      <c r="CE59" s="12" t="str">
        <f>IFERROR(VLOOKUP(MID(CE$23,5,4)&amp;$A59,Lista_Ubigeo!$J:$K,2,0)," ")</f>
        <v xml:space="preserve"> </v>
      </c>
      <c r="CF59" s="12" t="str">
        <f>IFERROR(VLOOKUP(MID(CF$23,5,4)&amp;$A59,Lista_Ubigeo!$J:$K,2,0)," ")</f>
        <v xml:space="preserve"> </v>
      </c>
      <c r="CG59" s="12" t="str">
        <f>IFERROR(VLOOKUP(MID(CG$23,5,4)&amp;$A59,Lista_Ubigeo!$J:$K,2,0)," ")</f>
        <v xml:space="preserve"> </v>
      </c>
      <c r="CH59" s="12" t="str">
        <f>IFERROR(VLOOKUP(MID(CH$23,5,4)&amp;$A59,Lista_Ubigeo!$J:$K,2,0)," ")</f>
        <v xml:space="preserve"> </v>
      </c>
      <c r="CI59" s="12" t="str">
        <f>IFERROR(VLOOKUP(MID(CI$23,5,4)&amp;$A59,Lista_Ubigeo!$J:$K,2,0)," ")</f>
        <v xml:space="preserve"> </v>
      </c>
      <c r="CJ59" s="12" t="str">
        <f>IFERROR(VLOOKUP(MID(CJ$23,5,4)&amp;$A59,Lista_Ubigeo!$J:$K,2,0)," ")</f>
        <v xml:space="preserve"> </v>
      </c>
      <c r="CK59" s="12" t="str">
        <f>IFERROR(VLOOKUP(MID(CK$23,5,4)&amp;$A59,Lista_Ubigeo!$J:$K,2,0)," ")</f>
        <v xml:space="preserve"> </v>
      </c>
      <c r="CL59" s="12" t="str">
        <f>IFERROR(VLOOKUP(MID(CL$23,5,4)&amp;$A59,Lista_Ubigeo!$J:$K,2,0)," ")</f>
        <v xml:space="preserve"> </v>
      </c>
      <c r="CM59" s="12" t="str">
        <f>IFERROR(VLOOKUP(MID(CM$23,5,4)&amp;$A70,Lista_Ubigeo!$J:$K,2,0)," ")</f>
        <v xml:space="preserve"> </v>
      </c>
      <c r="CN59" s="12" t="str">
        <f>IFERROR(VLOOKUP(MID(CN$23,5,4)&amp;$A59,Lista_Ubigeo!$J:$K,2,0)," ")</f>
        <v xml:space="preserve"> </v>
      </c>
      <c r="CO59" s="12" t="str">
        <f>IFERROR(VLOOKUP(MID(CO$23,5,4)&amp;$A59,Lista_Ubigeo!$J:$K,2,0)," ")</f>
        <v xml:space="preserve"> </v>
      </c>
      <c r="CP59" s="12" t="str">
        <f>IFERROR(VLOOKUP(MID(CP$23,5,4)&amp;$A59,Lista_Ubigeo!$J:$K,2,0)," ")</f>
        <v xml:space="preserve"> </v>
      </c>
      <c r="CQ59" s="12" t="str">
        <f>IFERROR(VLOOKUP(MID(CQ$23,5,4)&amp;$A59,Lista_Ubigeo!$J:$K,2,0)," ")</f>
        <v xml:space="preserve"> </v>
      </c>
      <c r="CR59" s="12" t="str">
        <f>IFERROR(VLOOKUP(MID(CR$23,5,4)&amp;$A59,Lista_Ubigeo!$J:$K,2,0)," ")</f>
        <v xml:space="preserve"> </v>
      </c>
      <c r="CS59" s="12" t="str">
        <f>IFERROR(VLOOKUP(MID(CS$23,5,4)&amp;$A59,Lista_Ubigeo!$J:$K,2,0)," ")</f>
        <v xml:space="preserve"> </v>
      </c>
      <c r="CT59" s="12" t="str">
        <f>IFERROR(VLOOKUP(MID(CT$23,5,4)&amp;$A59,Lista_Ubigeo!$J:$K,2,0)," ")</f>
        <v xml:space="preserve"> </v>
      </c>
      <c r="CU59" s="12" t="str">
        <f>IFERROR(VLOOKUP(MID(CU$23,5,4)&amp;$A59,Lista_Ubigeo!$J:$K,2,0)," ")</f>
        <v xml:space="preserve"> </v>
      </c>
      <c r="CV59" s="12" t="str">
        <f>IFERROR(VLOOKUP(MID(CV$23,5,4)&amp;$A59,Lista_Ubigeo!$J:$K,2,0)," ")</f>
        <v xml:space="preserve"> </v>
      </c>
      <c r="CW59" s="12" t="str">
        <f>IFERROR(VLOOKUP(MID(CW$23,5,4)&amp;$A59,Lista_Ubigeo!$J:$K,2,0)," ")</f>
        <v xml:space="preserve"> </v>
      </c>
      <c r="CX59" s="12" t="str">
        <f>IFERROR(VLOOKUP(MID(CX$23,5,4)&amp;$A59,Lista_Ubigeo!$J:$K,2,0)," ")</f>
        <v xml:space="preserve"> </v>
      </c>
      <c r="CY59" s="12" t="str">
        <f>IFERROR(VLOOKUP(MID(CY$23,5,4)&amp;$A59,Lista_Ubigeo!$J:$K,2,0)," ")</f>
        <v xml:space="preserve"> </v>
      </c>
      <c r="CZ59" s="12" t="str">
        <f>IFERROR(VLOOKUP(MID(CZ$23,5,4)&amp;$A59,Lista_Ubigeo!$J:$K,2,0)," ")</f>
        <v xml:space="preserve"> </v>
      </c>
      <c r="DA59" s="12" t="str">
        <f>IFERROR(VLOOKUP(MID(DA$23,5,4)&amp;$A59,Lista_Ubigeo!$J:$K,2,0)," ")</f>
        <v>VIQUES</v>
      </c>
      <c r="DB59" s="12" t="str">
        <f>IFERROR(VLOOKUP(MID(DB$23,5,4)&amp;$A59,Lista_Ubigeo!$J:$K,2,0)," ")</f>
        <v xml:space="preserve"> </v>
      </c>
      <c r="DC59" s="12" t="str">
        <f>IFERROR(VLOOKUP(MID(DC$23,5,4)&amp;$A59,Lista_Ubigeo!$J:$K,2,0)," ")</f>
        <v xml:space="preserve"> </v>
      </c>
      <c r="DD59" s="12" t="str">
        <f>IFERROR(VLOOKUP(MID(DD$23,5,4)&amp;$A59,Lista_Ubigeo!$J:$K,2,0)," ")</f>
        <v xml:space="preserve"> </v>
      </c>
      <c r="DE59" s="12" t="str">
        <f>IFERROR(VLOOKUP(MID(DE$23,5,4)&amp;$A59,Lista_Ubigeo!$J:$K,2,0)," ")</f>
        <v xml:space="preserve"> </v>
      </c>
      <c r="DF59" s="12" t="str">
        <f>IFERROR(VLOOKUP(MID(DF$23,5,4)&amp;$A59,Lista_Ubigeo!$J:$K,2,0)," ")</f>
        <v xml:space="preserve"> </v>
      </c>
      <c r="DG59" s="12" t="str">
        <f>IFERROR(VLOOKUP(MID(DG$23,5,4)&amp;$A59,Lista_Ubigeo!$J:$K,2,0)," ")</f>
        <v xml:space="preserve"> </v>
      </c>
      <c r="DH59" s="12" t="str">
        <f>IFERROR(VLOOKUP(MID(DH$23,5,4)&amp;$A59,Lista_Ubigeo!$J:$K,2,0)," ")</f>
        <v xml:space="preserve"> </v>
      </c>
      <c r="DI59" s="12" t="str">
        <f>IFERROR(VLOOKUP(MID(DI$23,5,4)&amp;$A59,Lista_Ubigeo!$J:$K,2,0)," ")</f>
        <v xml:space="preserve"> </v>
      </c>
      <c r="DJ59" s="12" t="str">
        <f>IFERROR(VLOOKUP(MID(DJ$23,5,4)&amp;$A59,Lista_Ubigeo!$J:$K,2,0)," ")</f>
        <v xml:space="preserve"> </v>
      </c>
      <c r="DK59" s="12" t="str">
        <f>IFERROR(VLOOKUP(MID(DK$23,5,4)&amp;$A59,Lista_Ubigeo!$J:$K,2,0)," ")</f>
        <v xml:space="preserve"> </v>
      </c>
      <c r="DL59" s="12" t="str">
        <f>IFERROR(VLOOKUP(MID(DL$23,5,4)&amp;$A59,Lista_Ubigeo!$J:$K,2,0)," ")</f>
        <v xml:space="preserve"> </v>
      </c>
      <c r="DM59" s="12" t="str">
        <f>IFERROR(VLOOKUP(MID(DM$23,5,4)&amp;$A59,Lista_Ubigeo!$J:$K,2,0)," ")</f>
        <v xml:space="preserve"> </v>
      </c>
      <c r="DN59" s="12" t="str">
        <f>IFERROR(VLOOKUP(MID(DN$23,5,4)&amp;$A59,Lista_Ubigeo!$J:$K,2,0)," ")</f>
        <v xml:space="preserve"> </v>
      </c>
      <c r="DO59" s="12" t="str">
        <f>IFERROR(VLOOKUP(MID(DO$23,5,4)&amp;$A60,Lista_Ubigeo!$J:$K,2,0)," ")</f>
        <v xml:space="preserve"> </v>
      </c>
      <c r="DP59" s="12" t="str">
        <f>IFERROR(VLOOKUP(MID(DP$23,5,4)&amp;$A59,Lista_Ubigeo!$J:$K,2,0)," ")</f>
        <v xml:space="preserve"> </v>
      </c>
      <c r="DQ59" s="12" t="str">
        <f>IFERROR(VLOOKUP(MID(DQ$23,5,4)&amp;$A59,Lista_Ubigeo!$J:$K,2,0)," ")</f>
        <v xml:space="preserve"> </v>
      </c>
      <c r="DR59" s="12" t="str">
        <f>IFERROR(VLOOKUP(MID(DR$23,5,4)&amp;$A59,Lista_Ubigeo!$J:$K,2,0)," ")</f>
        <v xml:space="preserve"> </v>
      </c>
      <c r="DS59" s="12" t="str">
        <f>IFERROR(VLOOKUP(MID(DS$23,5,4)&amp;$A59,Lista_Ubigeo!$J:$K,2,0)," ")</f>
        <v xml:space="preserve"> </v>
      </c>
      <c r="DV59" s="12" t="str">
        <f>IFERROR(VLOOKUP(MID(DV$23,5,4)&amp;$A59,Lista_Ubigeo!$J:$K,2,0)," ")</f>
        <v xml:space="preserve"> </v>
      </c>
      <c r="DW59" s="12" t="str">
        <f>IFERROR(VLOOKUP(MID(DW$23,5,4)&amp;$A59,Lista_Ubigeo!$J:$K,2,0)," ")</f>
        <v xml:space="preserve"> </v>
      </c>
      <c r="DX59" s="12" t="str">
        <f>IFERROR(VLOOKUP(MID(DX$23,5,4)&amp;$A59,Lista_Ubigeo!$J:$K,2,0)," ")</f>
        <v xml:space="preserve"> </v>
      </c>
      <c r="DY59" s="12" t="str">
        <f>IFERROR(VLOOKUP(MID(DY$23,5,4)&amp;$A59,Lista_Ubigeo!$J:$K,2,0)," ")</f>
        <v>SAN MIGUEL</v>
      </c>
      <c r="DZ59" s="12" t="str">
        <f>IFERROR(VLOOKUP(MID(DZ$23,5,4)&amp;$A59,Lista_Ubigeo!$J:$K,2,0)," ")</f>
        <v xml:space="preserve"> </v>
      </c>
      <c r="EA59" s="12" t="str">
        <f>IFERROR(VLOOKUP(MID(EA$23,5,4)&amp;$A59,Lista_Ubigeo!$J:$K,2,0)," ")</f>
        <v xml:space="preserve"> </v>
      </c>
      <c r="EB59" s="12" t="str">
        <f>IFERROR(VLOOKUP(MID(EB$23,5,4)&amp;$A59,Lista_Ubigeo!$J:$K,2,0)," ")</f>
        <v xml:space="preserve"> </v>
      </c>
      <c r="EC59" s="12" t="str">
        <f>IFERROR(VLOOKUP(MID(EC$23,5,4)&amp;$A59,Lista_Ubigeo!$J:$K,2,0)," ")</f>
        <v xml:space="preserve"> </v>
      </c>
      <c r="ED59" s="12" t="str">
        <f>IFERROR(VLOOKUP(MID(ED$23,5,4)&amp;$A59,Lista_Ubigeo!$J:$K,2,0)," ")</f>
        <v xml:space="preserve"> </v>
      </c>
      <c r="EE59" s="12" t="str">
        <f>IFERROR(VLOOKUP(MID(EE$23,5,4)&amp;$A59,Lista_Ubigeo!$J:$K,2,0)," ")</f>
        <v xml:space="preserve"> </v>
      </c>
      <c r="EF59" s="12" t="str">
        <f>IFERROR(VLOOKUP(MID(EF$23,5,4)&amp;$A59,Lista_Ubigeo!$J:$K,2,0)," ")</f>
        <v xml:space="preserve"> </v>
      </c>
      <c r="EG59" s="12" t="str">
        <f>IFERROR(VLOOKUP(MID(EG$23,5,4)&amp;$A59,Lista_Ubigeo!$J:$K,2,0)," ")</f>
        <v xml:space="preserve"> </v>
      </c>
      <c r="EH59" s="12" t="str">
        <f>IFERROR(VLOOKUP(MID(EH$23,5,4)&amp;$A59,Lista_Ubigeo!$J:$K,2,0)," ")</f>
        <v xml:space="preserve"> </v>
      </c>
      <c r="EI59" s="12" t="str">
        <f>IFERROR(VLOOKUP(MID(EI$23,5,4)&amp;$A59,Lista_Ubigeo!$J:$K,2,0)," ")</f>
        <v xml:space="preserve"> </v>
      </c>
      <c r="EJ59" s="12" t="str">
        <f>IFERROR(VLOOKUP(MID(EJ$23,5,4)&amp;$A64,Lista_Ubigeo!$J:$K,2,0)," ")</f>
        <v xml:space="preserve"> </v>
      </c>
      <c r="EK59" s="12" t="str">
        <f>IFERROR(VLOOKUP(MID(EK$23,5,4)&amp;$A59,Lista_Ubigeo!$J:$K,2,0)," ")</f>
        <v xml:space="preserve"> </v>
      </c>
      <c r="EL59" s="12" t="str">
        <f>IFERROR(VLOOKUP(MID(EL$23,5,4)&amp;$A59,Lista_Ubigeo!$J:$K,2,0)," ")</f>
        <v xml:space="preserve"> </v>
      </c>
      <c r="EM59" s="12" t="str">
        <f>IFERROR(VLOOKUP(MID(EM$23,5,4)&amp;$A59,Lista_Ubigeo!$J:$K,2,0)," ")</f>
        <v xml:space="preserve"> </v>
      </c>
      <c r="EN59" s="12" t="str">
        <f>IFERROR(VLOOKUP(MID(EN$23,5,4)&amp;$A59,Lista_Ubigeo!$J:$K,2,0)," ")</f>
        <v xml:space="preserve"> </v>
      </c>
      <c r="EO59" s="12" t="str">
        <f>IFERROR(VLOOKUP(MID(EO$23,5,4)&amp;$A59,Lista_Ubigeo!$J:$K,2,0)," ")</f>
        <v xml:space="preserve"> </v>
      </c>
      <c r="EP59" s="12" t="str">
        <f>IFERROR(VLOOKUP(MID(EP$23,5,4)&amp;$A59,Lista_Ubigeo!$J:$K,2,0)," ")</f>
        <v xml:space="preserve"> </v>
      </c>
      <c r="EQ59" s="12" t="str">
        <f>IFERROR(VLOOKUP(MID(EQ$23,5,4)&amp;$A59,Lista_Ubigeo!$J:$K,2,0)," ")</f>
        <v xml:space="preserve"> </v>
      </c>
      <c r="ER59" s="12" t="str">
        <f>IFERROR(VLOOKUP(MID(ER$23,5,4)&amp;$A59,Lista_Ubigeo!$J:$K,2,0)," ")</f>
        <v xml:space="preserve"> </v>
      </c>
      <c r="ES59" s="12" t="str">
        <f>IFERROR(VLOOKUP(MID(ES$23,5,4)&amp;$A59,Lista_Ubigeo!$J:$K,2,0)," ")</f>
        <v xml:space="preserve"> </v>
      </c>
      <c r="ET59" s="12" t="str">
        <f>IFERROR(VLOOKUP(MID(ET$23,5,4)&amp;$A59,Lista_Ubigeo!$J:$K,2,0)," ")</f>
        <v xml:space="preserve"> </v>
      </c>
      <c r="EU59" s="12" t="str">
        <f>IFERROR(VLOOKUP(MID(EU$23,5,4)&amp;$A59,Lista_Ubigeo!$J:$K,2,0)," ")</f>
        <v xml:space="preserve"> </v>
      </c>
      <c r="EV59" s="12" t="str">
        <f>IFERROR(VLOOKUP(MID(EV$23,5,4)&amp;$A59,Lista_Ubigeo!$J:$K,2,0)," ")</f>
        <v xml:space="preserve"> </v>
      </c>
      <c r="EW59" s="12" t="str">
        <f>IFERROR(VLOOKUP(MID(EW$23,5,4)&amp;$A59,Lista_Ubigeo!$J:$K,2,0)," ")</f>
        <v xml:space="preserve"> </v>
      </c>
      <c r="EX59" s="12" t="str">
        <f>IFERROR(VLOOKUP(MID(EX$23,5,4)&amp;$A59,Lista_Ubigeo!$J:$K,2,0)," ")</f>
        <v xml:space="preserve"> </v>
      </c>
      <c r="EY59" s="12" t="str">
        <f>IFERROR(VLOOKUP(MID(EY$23,5,4)&amp;$A59,Lista_Ubigeo!$J:$K,2,0)," ")</f>
        <v xml:space="preserve"> </v>
      </c>
      <c r="EZ59" s="12" t="str">
        <f>IFERROR(VLOOKUP(MID(EZ$23,5,4)&amp;$A62,Lista_Ubigeo!$J:$K,2,0)," ")</f>
        <v xml:space="preserve"> </v>
      </c>
      <c r="FA59" s="12" t="str">
        <f>IFERROR(VLOOKUP(MID(FA$23,5,4)&amp;$A59,Lista_Ubigeo!$J:$K,2,0)," ")</f>
        <v xml:space="preserve"> </v>
      </c>
      <c r="FB59" s="12" t="str">
        <f>IFERROR(VLOOKUP(MID(FB$23,5,4)&amp;$A59,Lista_Ubigeo!$J:$K,2,0)," ")</f>
        <v xml:space="preserve"> </v>
      </c>
      <c r="FC59" s="12" t="str">
        <f>IFERROR(VLOOKUP(MID(FC$23,5,4)&amp;$A59,Lista_Ubigeo!$J:$K,2,0)," ")</f>
        <v xml:space="preserve"> </v>
      </c>
      <c r="FD59" s="12" t="str">
        <f>IFERROR(VLOOKUP(MID(FD$23,5,4)&amp;$A59,Lista_Ubigeo!$J:$K,2,0)," ")</f>
        <v xml:space="preserve"> </v>
      </c>
      <c r="FE59" s="12" t="str">
        <f>IFERROR(VLOOKUP(MID(FE$23,5,4)&amp;$A59,Lista_Ubigeo!$J:$K,2,0)," ")</f>
        <v xml:space="preserve"> </v>
      </c>
      <c r="FF59" s="12" t="str">
        <f>IFERROR(VLOOKUP(MID(FF$23,5,4)&amp;$A59,Lista_Ubigeo!$J:$K,2,0)," ")</f>
        <v xml:space="preserve"> </v>
      </c>
      <c r="FG59" s="12" t="str">
        <f>IFERROR(VLOOKUP(MID(FG$23,5,4)&amp;$A59,Lista_Ubigeo!$J:$K,2,0)," ")</f>
        <v xml:space="preserve"> </v>
      </c>
      <c r="FH59" s="12" t="str">
        <f>IFERROR(VLOOKUP(MID(FH$23,5,4)&amp;$A59,Lista_Ubigeo!$J:$K,2,0)," ")</f>
        <v xml:space="preserve"> </v>
      </c>
      <c r="FI59" s="12" t="str">
        <f>IFERROR(VLOOKUP(MID(FI$23,5,4)&amp;$A59,Lista_Ubigeo!$J:$K,2,0)," ")</f>
        <v xml:space="preserve"> </v>
      </c>
      <c r="FJ59" s="12" t="str">
        <f>IFERROR(VLOOKUP(MID(FJ$23,5,4)&amp;$A59,Lista_Ubigeo!$J:$K,2,0)," ")</f>
        <v xml:space="preserve"> </v>
      </c>
      <c r="FK59" s="12" t="str">
        <f>IFERROR(VLOOKUP(MID(FK$23,5,4)&amp;$A59,Lista_Ubigeo!$J:$K,2,0)," ")</f>
        <v xml:space="preserve"> </v>
      </c>
      <c r="FL59" s="12" t="str">
        <f>IFERROR(VLOOKUP(MID(FL$23,5,4)&amp;$A59,Lista_Ubigeo!$J:$K,2,0)," ")</f>
        <v xml:space="preserve"> </v>
      </c>
      <c r="FM59" s="12" t="str">
        <f>IFERROR(VLOOKUP(MID(FM$23,5,4)&amp;$A59,Lista_Ubigeo!$J:$K,2,0)," ")</f>
        <v xml:space="preserve"> </v>
      </c>
      <c r="FN59" s="12" t="str">
        <f>IFERROR(VLOOKUP(MID(FN$23,5,4)&amp;$A59,Lista_Ubigeo!$J:$K,2,0)," ")</f>
        <v xml:space="preserve"> </v>
      </c>
      <c r="FO59" s="12" t="str">
        <f>IFERROR(VLOOKUP(MID(FO$23,5,4)&amp;$A59,Lista_Ubigeo!$J:$K,2,0)," ")</f>
        <v xml:space="preserve"> </v>
      </c>
      <c r="FP59" s="12" t="str">
        <f>IFERROR(VLOOKUP(MID(FP$23,5,4)&amp;$A59,Lista_Ubigeo!$J:$K,2,0)," ")</f>
        <v xml:space="preserve"> </v>
      </c>
      <c r="FQ59" s="12" t="str">
        <f>IFERROR(VLOOKUP(MID(FQ$23,5,4)&amp;$A59,Lista_Ubigeo!$J:$K,2,0)," ")</f>
        <v xml:space="preserve"> </v>
      </c>
      <c r="FR59" s="12" t="str">
        <f>IFERROR(VLOOKUP(MID(FR$23,5,4)&amp;$A59,Lista_Ubigeo!$J:$K,2,0)," ")</f>
        <v xml:space="preserve"> </v>
      </c>
      <c r="FS59" s="12" t="str">
        <f>IFERROR(VLOOKUP(MID(FS$23,5,4)&amp;$A59,Lista_Ubigeo!$J:$K,2,0)," ")</f>
        <v xml:space="preserve"> </v>
      </c>
      <c r="FT59" s="12" t="str">
        <f>IFERROR(VLOOKUP(MID(FT$23,5,4)&amp;$A59,Lista_Ubigeo!$J:$K,2,0)," ")</f>
        <v xml:space="preserve"> </v>
      </c>
      <c r="FU59" s="12" t="str">
        <f>IFERROR(VLOOKUP(MID(FU$23,5,4)&amp;$A59,Lista_Ubigeo!$J:$K,2,0)," ")</f>
        <v xml:space="preserve"> </v>
      </c>
      <c r="FV59" s="12" t="str">
        <f>IFERROR(VLOOKUP(MID(FV$23,5,4)&amp;$A59,Lista_Ubigeo!$J:$K,2,0)," ")</f>
        <v xml:space="preserve"> </v>
      </c>
      <c r="FW59" s="12" t="str">
        <f>IFERROR(VLOOKUP(MID(FW$23,5,4)&amp;$A59,Lista_Ubigeo!$J:$K,2,0)," ")</f>
        <v xml:space="preserve"> </v>
      </c>
      <c r="FX59" s="12" t="str">
        <f>IFERROR(VLOOKUP(MID(FX$23,5,4)&amp;$A59,Lista_Ubigeo!$J:$K,2,0)," ")</f>
        <v xml:space="preserve"> </v>
      </c>
      <c r="FY59" s="12" t="str">
        <f>IFERROR(VLOOKUP(MID(FY$23,5,4)&amp;$A59,Lista_Ubigeo!$J:$K,2,0)," ")</f>
        <v xml:space="preserve"> </v>
      </c>
      <c r="FZ59" s="12" t="str">
        <f>IFERROR(VLOOKUP(MID(FZ$23,5,4)&amp;$A59,Lista_Ubigeo!$J:$K,2,0)," ")</f>
        <v xml:space="preserve"> </v>
      </c>
      <c r="GA59" s="12" t="str">
        <f>IFERROR(VLOOKUP(MID(GA$23,5,4)&amp;$A59,Lista_Ubigeo!$J:$K,2,0)," ")</f>
        <v xml:space="preserve"> </v>
      </c>
      <c r="GB59" s="12" t="str">
        <f>IFERROR(VLOOKUP(MID(GB$23,5,4)&amp;$A59,Lista_Ubigeo!$J:$K,2,0)," ")</f>
        <v xml:space="preserve"> </v>
      </c>
      <c r="GC59" s="12" t="str">
        <f>IFERROR(VLOOKUP(MID(GC$23,5,4)&amp;$A59,Lista_Ubigeo!$J:$K,2,0)," ")</f>
        <v xml:space="preserve"> </v>
      </c>
      <c r="GD59" s="12" t="str">
        <f>IFERROR(VLOOKUP(MID(GD$23,5,4)&amp;$A59,Lista_Ubigeo!$J:$K,2,0)," ")</f>
        <v xml:space="preserve"> </v>
      </c>
      <c r="GE59" s="12" t="str">
        <f>IFERROR(VLOOKUP(MID(GE$23,5,4)&amp;$A59,Lista_Ubigeo!$J:$K,2,0)," ")</f>
        <v xml:space="preserve"> </v>
      </c>
      <c r="GF59" s="12" t="str">
        <f>IFERROR(VLOOKUP(MID(GF$23,5,4)&amp;$A59,Lista_Ubigeo!$J:$K,2,0)," ")</f>
        <v xml:space="preserve"> </v>
      </c>
      <c r="GG59" s="12" t="str">
        <f>IFERROR(VLOOKUP(MID(GG$23,5,4)&amp;$A59,Lista_Ubigeo!$J:$K,2,0)," ")</f>
        <v xml:space="preserve"> </v>
      </c>
      <c r="GH59" s="12" t="str">
        <f>IFERROR(VLOOKUP(MID(GH$23,5,4)&amp;$A59,Lista_Ubigeo!$J:$K,2,0)," ")</f>
        <v xml:space="preserve"> </v>
      </c>
      <c r="GI59" s="12" t="str">
        <f>IFERROR(VLOOKUP(MID(GI$23,5,4)&amp;$A59,Lista_Ubigeo!$J:$K,2,0)," ")</f>
        <v xml:space="preserve"> </v>
      </c>
      <c r="GJ59" s="12" t="str">
        <f>IFERROR(VLOOKUP(MID(GJ$23,5,4)&amp;$A59,Lista_Ubigeo!$J:$K,2,0)," ")</f>
        <v xml:space="preserve"> </v>
      </c>
      <c r="GK59" s="12" t="str">
        <f>IFERROR(VLOOKUP(MID(GK$23,5,4)&amp;$A59,Lista_Ubigeo!$J:$K,2,0)," ")</f>
        <v xml:space="preserve"> </v>
      </c>
      <c r="GL59" s="12" t="str">
        <f>IFERROR(VLOOKUP(MID(GL$23,5,4)&amp;$A59,Lista_Ubigeo!$J:$K,2,0)," ")</f>
        <v xml:space="preserve"> </v>
      </c>
      <c r="GM59" s="12" t="str">
        <f>IFERROR(VLOOKUP(MID(GM$23,5,4)&amp;$A59,Lista_Ubigeo!$J:$K,2,0)," ")</f>
        <v xml:space="preserve"> </v>
      </c>
      <c r="GN59" s="12" t="str">
        <f>IFERROR(VLOOKUP(MID(GN$23,5,4)&amp;$A59,Lista_Ubigeo!$J:$K,2,0)," ")</f>
        <v xml:space="preserve"> </v>
      </c>
      <c r="GO59" s="12" t="str">
        <f>IFERROR(VLOOKUP(MID(GO$23,5,4)&amp;$A59,Lista_Ubigeo!$J:$K,2,0)," ")</f>
        <v xml:space="preserve"> </v>
      </c>
      <c r="GP59" s="12" t="str">
        <f>IFERROR(VLOOKUP(MID(GP$23,5,4)&amp;$A59,Lista_Ubigeo!$J:$K,2,0)," ")</f>
        <v xml:space="preserve"> </v>
      </c>
    </row>
    <row r="60" spans="1:198" x14ac:dyDescent="0.2">
      <c r="A60" s="11" t="s">
        <v>2736</v>
      </c>
      <c r="B60" s="12" t="str">
        <f>IFERROR(VLOOKUP(MID(B$23,5,4)&amp;$A60,Lista_Ubigeo!$J:$K,2,0)," ")</f>
        <v xml:space="preserve"> </v>
      </c>
      <c r="C60" s="12" t="str">
        <f>IFERROR(VLOOKUP(MID(C$23,5,4)&amp;$A60,Lista_Ubigeo!$J:$K,2,0)," ")</f>
        <v xml:space="preserve"> </v>
      </c>
      <c r="D60" s="12" t="str">
        <f>IFERROR(VLOOKUP(MID(D$23,5,4)&amp;$A60,Lista_Ubigeo!$J:$K,2,0)," ")</f>
        <v xml:space="preserve"> </v>
      </c>
      <c r="E60" s="12" t="str">
        <f>IFERROR(VLOOKUP(MID(E$23,5,4)&amp;$A60,Lista_Ubigeo!$J:$K,2,0)," ")</f>
        <v xml:space="preserve"> </v>
      </c>
      <c r="F60" s="12" t="str">
        <f>IFERROR(VLOOKUP(MID(F$23,5,4)&amp;$A60,Lista_Ubigeo!$J:$K,2,0)," ")</f>
        <v xml:space="preserve"> </v>
      </c>
      <c r="G60" s="12" t="str">
        <f>IFERROR(VLOOKUP(MID(G$23,5,4)&amp;$A60,Lista_Ubigeo!$J:$K,2,0)," ")</f>
        <v xml:space="preserve"> </v>
      </c>
      <c r="H60" s="12" t="str">
        <f>IFERROR(VLOOKUP(MID(H$23,5,4)&amp;$A60,Lista_Ubigeo!$J:$K,2,0)," ")</f>
        <v xml:space="preserve"> </v>
      </c>
      <c r="I60" s="12" t="str">
        <f>IFERROR(VLOOKUP(MID(I$23,5,4)&amp;$A60,Lista_Ubigeo!$J:$K,2,0)," ")</f>
        <v xml:space="preserve"> </v>
      </c>
      <c r="J60" s="12" t="str">
        <f>IFERROR(VLOOKUP(MID(J$23,5,4)&amp;$A60,Lista_Ubigeo!$J:$K,2,0)," ")</f>
        <v xml:space="preserve"> </v>
      </c>
      <c r="K60" s="12" t="str">
        <f>IFERROR(VLOOKUP(MID(K$23,5,4)&amp;$A60,Lista_Ubigeo!$J:$K,2,0)," ")</f>
        <v xml:space="preserve"> </v>
      </c>
      <c r="L60" s="12" t="str">
        <f>IFERROR(VLOOKUP(MID(L$23,5,4)&amp;$A60,Lista_Ubigeo!$J:$K,2,0)," ")</f>
        <v xml:space="preserve"> </v>
      </c>
      <c r="M60" s="12" t="str">
        <f>IFERROR(VLOOKUP(MID(M$23,5,4)&amp;$A60,Lista_Ubigeo!$J:$K,2,0)," ")</f>
        <v xml:space="preserve"> </v>
      </c>
      <c r="N60" s="12" t="str">
        <f>IFERROR(VLOOKUP(MID(N$23,5,4)&amp;$A60,Lista_Ubigeo!$J:$K,2,0)," ")</f>
        <v xml:space="preserve"> </v>
      </c>
      <c r="O60" s="12" t="str">
        <f>IFERROR(VLOOKUP(MID(O$23,5,4)&amp;$A60,Lista_Ubigeo!$J:$K,2,0)," ")</f>
        <v xml:space="preserve"> </v>
      </c>
      <c r="P60" s="12" t="str">
        <f>IFERROR(VLOOKUP(MID(P$23,5,4)&amp;$A60,Lista_Ubigeo!$J:$K,2,0)," ")</f>
        <v xml:space="preserve"> </v>
      </c>
      <c r="Q60" s="12" t="str">
        <f>IFERROR(VLOOKUP(MID(Q$23,5,4)&amp;$A60,Lista_Ubigeo!$J:$K,2,0)," ")</f>
        <v xml:space="preserve"> </v>
      </c>
      <c r="R60" s="12" t="str">
        <f>IFERROR(VLOOKUP(MID(R$23,5,4)&amp;$A60,Lista_Ubigeo!$J:$K,2,0)," ")</f>
        <v xml:space="preserve"> </v>
      </c>
      <c r="S60" s="12" t="str">
        <f>IFERROR(VLOOKUP(MID(S$23,5,4)&amp;$A60,Lista_Ubigeo!$J:$K,2,0)," ")</f>
        <v xml:space="preserve"> </v>
      </c>
      <c r="T60" s="12" t="str">
        <f>IFERROR(VLOOKUP(MID(T$23,5,4)&amp;$A60,Lista_Ubigeo!$J:$K,2,0)," ")</f>
        <v xml:space="preserve"> </v>
      </c>
      <c r="U60" s="12" t="str">
        <f>IFERROR(VLOOKUP(MID(U$23,5,4)&amp;$A60,Lista_Ubigeo!$J:$K,2,0)," ")</f>
        <v xml:space="preserve"> </v>
      </c>
      <c r="V60" s="12" t="str">
        <f>IFERROR(VLOOKUP(MID(V$23,5,4)&amp;$A60,Lista_Ubigeo!$J:$K,2,0)," ")</f>
        <v xml:space="preserve"> </v>
      </c>
      <c r="W60" s="12" t="str">
        <f>IFERROR(VLOOKUP(MID(W$23,5,4)&amp;$A60,Lista_Ubigeo!$J:$K,2,0)," ")</f>
        <v xml:space="preserve"> </v>
      </c>
      <c r="X60" s="12" t="str">
        <f>IFERROR(VLOOKUP(MID(X$23,5,4)&amp;$A60,Lista_Ubigeo!$J:$K,2,0)," ")</f>
        <v xml:space="preserve"> </v>
      </c>
      <c r="Y60" s="12" t="str">
        <f>IFERROR(VLOOKUP(MID(Y$23,5,4)&amp;$A60,Lista_Ubigeo!$J:$K,2,0)," ")</f>
        <v xml:space="preserve"> </v>
      </c>
      <c r="Z60" s="12" t="str">
        <f>IFERROR(VLOOKUP(MID(Z$23,5,4)&amp;$A60,Lista_Ubigeo!$J:$K,2,0)," ")</f>
        <v xml:space="preserve"> </v>
      </c>
      <c r="AA60" s="12" t="str">
        <f>IFERROR(VLOOKUP(MID(AA$23,5,4)&amp;$A60,Lista_Ubigeo!$J:$K,2,0)," ")</f>
        <v xml:space="preserve"> </v>
      </c>
      <c r="AB60" s="12" t="str">
        <f>IFERROR(VLOOKUP(MID(AB$23,5,4)&amp;$A60,Lista_Ubigeo!$J:$K,2,0)," ")</f>
        <v xml:space="preserve"> </v>
      </c>
      <c r="AC60" s="12" t="str">
        <f>IFERROR(VLOOKUP(MID(AC$23,5,4)&amp;$A60,Lista_Ubigeo!$J:$K,2,0)," ")</f>
        <v xml:space="preserve"> </v>
      </c>
      <c r="AD60" s="12" t="str">
        <f>IFERROR(VLOOKUP(MID(AD$23,5,4)&amp;$A60,Lista_Ubigeo!$J:$K,2,0)," ")</f>
        <v xml:space="preserve"> </v>
      </c>
      <c r="AE60" s="12" t="str">
        <f>IFERROR(VLOOKUP(MID(AE$23,5,4)&amp;$A60,Lista_Ubigeo!$J:$K,2,0)," ")</f>
        <v xml:space="preserve"> </v>
      </c>
      <c r="AF60" s="12" t="str">
        <f>IFERROR(VLOOKUP(MID(AF$23,5,4)&amp;$A60,Lista_Ubigeo!$J:$K,2,0)," ")</f>
        <v xml:space="preserve"> </v>
      </c>
      <c r="AG60" s="12" t="str">
        <f>IFERROR(VLOOKUP(MID(AG$23,5,4)&amp;$A60,Lista_Ubigeo!$J:$K,2,0)," ")</f>
        <v xml:space="preserve"> </v>
      </c>
      <c r="AH60" s="12" t="str">
        <f>IFERROR(VLOOKUP(MID(AH$23,5,4)&amp;$A60,Lista_Ubigeo!$J:$K,2,0)," ")</f>
        <v xml:space="preserve"> </v>
      </c>
      <c r="AI60" s="12" t="str">
        <f>IFERROR(VLOOKUP(MID(AI$23,5,4)&amp;$A60,Lista_Ubigeo!$J:$K,2,0)," ")</f>
        <v xml:space="preserve"> </v>
      </c>
      <c r="AJ60" s="12" t="str">
        <f>IFERROR(VLOOKUP(MID(AJ$23,5,4)&amp;$A60,Lista_Ubigeo!$J:$K,2,0)," ")</f>
        <v xml:space="preserve"> </v>
      </c>
      <c r="AK60" s="12" t="str">
        <f>IFERROR(VLOOKUP(MID(AK$23,5,4)&amp;$A60,Lista_Ubigeo!$J:$K,2,0)," ")</f>
        <v xml:space="preserve"> </v>
      </c>
      <c r="AL60" s="12" t="str">
        <f>IFERROR(VLOOKUP(MID(AL$23,5,4)&amp;$A60,Lista_Ubigeo!$J:$K,2,0)," ")</f>
        <v xml:space="preserve"> </v>
      </c>
      <c r="AM60" s="12" t="str">
        <f>IFERROR(VLOOKUP(MID(AM$23,5,4)&amp;$A60,Lista_Ubigeo!$J:$K,2,0)," ")</f>
        <v xml:space="preserve"> </v>
      </c>
      <c r="AN60" s="12" t="str">
        <f>IFERROR(VLOOKUP(MID(AN$23,5,4)&amp;$A60,Lista_Ubigeo!$J:$K,2,0)," ")</f>
        <v xml:space="preserve"> </v>
      </c>
      <c r="AO60" s="12" t="str">
        <f>IFERROR(VLOOKUP(MID(AO$23,5,4)&amp;$A60,Lista_Ubigeo!$J:$K,2,0)," ")</f>
        <v xml:space="preserve"> </v>
      </c>
      <c r="AP60" s="12" t="str">
        <f>IFERROR(VLOOKUP(MID(AP$23,5,4)&amp;$A60,Lista_Ubigeo!$J:$K,2,0)," ")</f>
        <v xml:space="preserve"> </v>
      </c>
      <c r="AQ60" s="12" t="str">
        <f>IFERROR(VLOOKUP(MID(AQ$23,4,4)&amp;$A60,Lista_Ubigeo!$J:$K,2,0)," ")</f>
        <v xml:space="preserve"> </v>
      </c>
      <c r="AR60" s="12" t="str">
        <f>IFERROR(VLOOKUP(MID(AR$23,5,4)&amp;$A60,Lista_Ubigeo!$J:$K,2,0)," ")</f>
        <v xml:space="preserve"> </v>
      </c>
      <c r="AS60" s="12" t="str">
        <f>IFERROR(VLOOKUP(MID(AS$23,5,4)&amp;$A60,Lista_Ubigeo!$J:$K,2,0)," ")</f>
        <v xml:space="preserve"> </v>
      </c>
      <c r="AT60" s="12" t="str">
        <f>IFERROR(VLOOKUP(MID(AT$23,5,4)&amp;$A60,Lista_Ubigeo!$J:$K,2,0)," ")</f>
        <v xml:space="preserve"> </v>
      </c>
      <c r="AU60" s="12" t="str">
        <f>IFERROR(VLOOKUP(MID(AU$23,5,4)&amp;$A60,Lista_Ubigeo!$J:$K,2,0)," ")</f>
        <v xml:space="preserve"> </v>
      </c>
      <c r="AV60" s="12" t="str">
        <f>IFERROR(VLOOKUP(MID(AV$23,5,4)&amp;$A60,Lista_Ubigeo!$J:$K,2,0)," ")</f>
        <v xml:space="preserve"> </v>
      </c>
      <c r="AW60" s="12" t="str">
        <f>IFERROR(VLOOKUP(MID(AW$23,5,4)&amp;$A60,Lista_Ubigeo!$J:$K,2,0)," ")</f>
        <v xml:space="preserve"> </v>
      </c>
      <c r="AX60" s="12" t="str">
        <f>IFERROR(VLOOKUP(MID(AX$23,5,4)&amp;$A60,Lista_Ubigeo!$J:$K,2,0)," ")</f>
        <v xml:space="preserve"> </v>
      </c>
      <c r="AY60" s="12" t="str">
        <f>IFERROR(VLOOKUP(MID(AY$23,5,4)&amp;$A60,Lista_Ubigeo!$J:$K,2,0)," ")</f>
        <v xml:space="preserve"> </v>
      </c>
      <c r="AZ60" s="12" t="str">
        <f>IFERROR(VLOOKUP(MID(AZ$23,5,4)&amp;$A60,Lista_Ubigeo!$J:$K,2,0)," ")</f>
        <v xml:space="preserve"> </v>
      </c>
      <c r="BA60" s="12" t="str">
        <f>IFERROR(VLOOKUP(MID(BA$23,5,4)&amp;$A60,Lista_Ubigeo!$J:$K,2,0)," ")</f>
        <v xml:space="preserve"> </v>
      </c>
      <c r="BB60" s="12" t="str">
        <f>IFERROR(VLOOKUP(MID(BB$23,5,4)&amp;$A60,Lista_Ubigeo!$J:$K,2,0)," ")</f>
        <v xml:space="preserve"> </v>
      </c>
      <c r="BC60" s="12" t="str">
        <f>IFERROR(VLOOKUP(MID(BC$23,5,4)&amp;$A60,Lista_Ubigeo!$J:$K,2,0)," ")</f>
        <v xml:space="preserve"> </v>
      </c>
      <c r="BD60" s="12" t="str">
        <f>IFERROR(VLOOKUP(MID(BD$23,5,4)&amp;$A60,Lista_Ubigeo!$J:$K,2,0)," ")</f>
        <v xml:space="preserve"> </v>
      </c>
      <c r="BE60" s="12" t="str">
        <f>IFERROR(VLOOKUP(MID(BE$23,5,4)&amp;$A60,Lista_Ubigeo!$J:$K,2,0)," ")</f>
        <v xml:space="preserve"> </v>
      </c>
      <c r="BF60" s="12" t="str">
        <f>IFERROR(VLOOKUP(MID(BF$23,5,4)&amp;$A60,Lista_Ubigeo!$J:$K,2,0)," ")</f>
        <v xml:space="preserve"> </v>
      </c>
      <c r="BG60" s="12" t="str">
        <f>IFERROR(VLOOKUP(MID(BG$23,5,4)&amp;$A60,Lista_Ubigeo!$J:$K,2,0)," ")</f>
        <v xml:space="preserve"> </v>
      </c>
      <c r="BH60" s="12" t="str">
        <f>IFERROR(VLOOKUP(MID(BH$23,5,4)&amp;$A60,Lista_Ubigeo!$J:$K,2,0)," ")</f>
        <v xml:space="preserve"> </v>
      </c>
      <c r="BI60" s="12" t="str">
        <f>IFERROR(VLOOKUP(MID(BI$23,5,4)&amp;$A60,Lista_Ubigeo!$J:$K,2,0)," ")</f>
        <v xml:space="preserve"> </v>
      </c>
      <c r="BJ60" s="12" t="str">
        <f>IFERROR(VLOOKUP(MID(BJ$23,5,4)&amp;$A60,Lista_Ubigeo!$J:$K,2,0)," ")</f>
        <v xml:space="preserve"> </v>
      </c>
      <c r="BK60" s="12" t="str">
        <f>IFERROR(VLOOKUP(MID(BK$23,5,4)&amp;$A60,Lista_Ubigeo!$J:$K,2,0)," ")</f>
        <v xml:space="preserve"> </v>
      </c>
      <c r="BL60" s="12" t="str">
        <f>IFERROR(VLOOKUP(MID(BL$23,5,4)&amp;$A60,Lista_Ubigeo!$J:$K,2,0)," ")</f>
        <v xml:space="preserve"> </v>
      </c>
      <c r="BM60" s="12" t="str">
        <f>IFERROR(VLOOKUP(MID(BM$23,5,4)&amp;$A60,Lista_Ubigeo!$J:$K,2,0)," ")</f>
        <v xml:space="preserve"> </v>
      </c>
      <c r="BN60" s="12" t="str">
        <f>IFERROR(VLOOKUP(MID(BN$23,5,4)&amp;$A60,Lista_Ubigeo!$J:$K,2,0)," ")</f>
        <v xml:space="preserve"> </v>
      </c>
      <c r="BO60" s="12" t="str">
        <f>IFERROR(VLOOKUP(MID(BO$23,5,4)&amp;$A60,Lista_Ubigeo!$J:$K,2,0)," ")</f>
        <v xml:space="preserve"> </v>
      </c>
      <c r="BP60" s="12" t="str">
        <f>IFERROR(VLOOKUP(MID(BP$23,5,4)&amp;$A60,Lista_Ubigeo!$J:$K,2,0)," ")</f>
        <v xml:space="preserve"> </v>
      </c>
      <c r="BQ60" s="12" t="str">
        <f>IFERROR(VLOOKUP(MID(BQ$23,5,4)&amp;$A60,Lista_Ubigeo!$J:$K,2,0)," ")</f>
        <v xml:space="preserve"> </v>
      </c>
      <c r="BR60" s="12" t="str">
        <f>IFERROR(VLOOKUP(MID(BR$23,5,4)&amp;$A60,Lista_Ubigeo!$J:$K,2,0)," ")</f>
        <v xml:space="preserve"> </v>
      </c>
      <c r="BS60" s="12" t="str">
        <f>IFERROR(VLOOKUP(MID(BS$23,5,4)&amp;$A60,Lista_Ubigeo!$J:$K,2,0)," ")</f>
        <v xml:space="preserve"> </v>
      </c>
      <c r="BT60" s="12" t="str">
        <f>IFERROR(VLOOKUP(MID(BT$23,5,4)&amp;$A60,Lista_Ubigeo!$J:$K,2,0)," ")</f>
        <v xml:space="preserve"> </v>
      </c>
      <c r="BU60" s="12" t="str">
        <f>IFERROR(VLOOKUP(MID(BU$23,5,4)&amp;$A60,Lista_Ubigeo!$J:$K,2,0)," ")</f>
        <v xml:space="preserve"> </v>
      </c>
      <c r="BV60" s="12" t="str">
        <f>IFERROR(VLOOKUP(MID(BV$23,5,4)&amp;$A60,Lista_Ubigeo!$J:$K,2,0)," ")</f>
        <v xml:space="preserve"> </v>
      </c>
      <c r="BW60" s="12" t="str">
        <f>IFERROR(VLOOKUP(MID(BW$23,5,4)&amp;$A60,Lista_Ubigeo!$J:$K,2,0)," ")</f>
        <v xml:space="preserve"> </v>
      </c>
      <c r="BX60" s="12" t="str">
        <f>IFERROR(VLOOKUP(MID(BX$23,5,4)&amp;$A60,Lista_Ubigeo!$J:$K,2,0)," ")</f>
        <v xml:space="preserve"> </v>
      </c>
      <c r="BY60" s="12" t="str">
        <f>IFERROR(VLOOKUP(MID(BY$23,4,4)&amp;$A60,Lista_Ubigeo!$J:$K,2,0)," ")</f>
        <v xml:space="preserve"> </v>
      </c>
      <c r="BZ60" s="12" t="str">
        <f>IFERROR(VLOOKUP(MID(BZ$23,5,4)&amp;$A60,Lista_Ubigeo!$J:$K,2,0)," ")</f>
        <v xml:space="preserve"> </v>
      </c>
      <c r="CA60" s="12" t="str">
        <f>IFERROR(VLOOKUP(MID(CA$23,5,4)&amp;$A60,Lista_Ubigeo!$J:$K,2,0)," ")</f>
        <v xml:space="preserve"> </v>
      </c>
      <c r="CB60" s="12" t="str">
        <f>IFERROR(VLOOKUP(MID(CB$23,5,4)&amp;$A60,Lista_Ubigeo!$J:$K,2,0)," ")</f>
        <v xml:space="preserve"> </v>
      </c>
      <c r="CC60" s="12" t="str">
        <f>IFERROR(VLOOKUP(MID(CC$23,5,4)&amp;$A60,Lista_Ubigeo!$J:$K,2,0)," ")</f>
        <v xml:space="preserve"> </v>
      </c>
      <c r="CD60" s="12" t="str">
        <f>IFERROR(VLOOKUP(MID(CD$23,5,4)&amp;$A60,Lista_Ubigeo!$J:$K,2,0)," ")</f>
        <v xml:space="preserve"> </v>
      </c>
      <c r="CE60" s="12" t="str">
        <f>IFERROR(VLOOKUP(MID(CE$23,5,4)&amp;$A60,Lista_Ubigeo!$J:$K,2,0)," ")</f>
        <v xml:space="preserve"> </v>
      </c>
      <c r="CF60" s="12" t="str">
        <f>IFERROR(VLOOKUP(MID(CF$23,5,4)&amp;$A60,Lista_Ubigeo!$J:$K,2,0)," ")</f>
        <v xml:space="preserve"> </v>
      </c>
      <c r="CG60" s="12" t="str">
        <f>IFERROR(VLOOKUP(MID(CG$23,5,4)&amp;$A60,Lista_Ubigeo!$J:$K,2,0)," ")</f>
        <v xml:space="preserve"> </v>
      </c>
      <c r="CH60" s="12" t="str">
        <f>IFERROR(VLOOKUP(MID(CH$23,5,4)&amp;$A60,Lista_Ubigeo!$J:$K,2,0)," ")</f>
        <v xml:space="preserve"> </v>
      </c>
      <c r="CI60" s="12" t="str">
        <f>IFERROR(VLOOKUP(MID(CI$23,5,4)&amp;$A60,Lista_Ubigeo!$J:$K,2,0)," ")</f>
        <v xml:space="preserve"> </v>
      </c>
      <c r="CJ60" s="12" t="str">
        <f>IFERROR(VLOOKUP(MID(CJ$23,5,4)&amp;$A60,Lista_Ubigeo!$J:$K,2,0)," ")</f>
        <v xml:space="preserve"> </v>
      </c>
      <c r="CK60" s="12" t="str">
        <f>IFERROR(VLOOKUP(MID(CK$23,5,4)&amp;$A60,Lista_Ubigeo!$J:$K,2,0)," ")</f>
        <v xml:space="preserve"> </v>
      </c>
      <c r="CL60" s="12" t="str">
        <f>IFERROR(VLOOKUP(MID(CL$23,5,4)&amp;$A60,Lista_Ubigeo!$J:$K,2,0)," ")</f>
        <v xml:space="preserve"> </v>
      </c>
      <c r="CM60" s="12" t="str">
        <f>IFERROR(VLOOKUP(MID(CM$23,5,4)&amp;$A71,Lista_Ubigeo!$J:$K,2,0)," ")</f>
        <v xml:space="preserve"> </v>
      </c>
      <c r="CN60" s="12" t="str">
        <f>IFERROR(VLOOKUP(MID(CN$23,5,4)&amp;$A60,Lista_Ubigeo!$J:$K,2,0)," ")</f>
        <v xml:space="preserve"> </v>
      </c>
      <c r="CO60" s="12" t="str">
        <f>IFERROR(VLOOKUP(MID(CO$23,5,4)&amp;$A60,Lista_Ubigeo!$J:$K,2,0)," ")</f>
        <v xml:space="preserve"> </v>
      </c>
      <c r="CP60" s="12" t="str">
        <f>IFERROR(VLOOKUP(MID(CP$23,5,4)&amp;$A60,Lista_Ubigeo!$J:$K,2,0)," ")</f>
        <v xml:space="preserve"> </v>
      </c>
      <c r="CQ60" s="12" t="str">
        <f>IFERROR(VLOOKUP(MID(CQ$23,5,4)&amp;$A60,Lista_Ubigeo!$J:$K,2,0)," ")</f>
        <v xml:space="preserve"> </v>
      </c>
      <c r="CR60" s="12" t="str">
        <f>IFERROR(VLOOKUP(MID(CR$23,5,4)&amp;$A60,Lista_Ubigeo!$J:$K,2,0)," ")</f>
        <v xml:space="preserve"> </v>
      </c>
      <c r="CS60" s="12" t="str">
        <f>IFERROR(VLOOKUP(MID(CS$23,5,4)&amp;$A60,Lista_Ubigeo!$J:$K,2,0)," ")</f>
        <v xml:space="preserve"> </v>
      </c>
      <c r="CT60" s="12" t="str">
        <f>IFERROR(VLOOKUP(MID(CT$23,5,4)&amp;$A60,Lista_Ubigeo!$J:$K,2,0)," ")</f>
        <v xml:space="preserve"> </v>
      </c>
      <c r="CU60" s="12" t="str">
        <f>IFERROR(VLOOKUP(MID(CU$23,5,4)&amp;$A60,Lista_Ubigeo!$J:$K,2,0)," ")</f>
        <v xml:space="preserve"> </v>
      </c>
      <c r="CV60" s="12" t="str">
        <f>IFERROR(VLOOKUP(MID(CV$23,5,4)&amp;$A60,Lista_Ubigeo!$J:$K,2,0)," ")</f>
        <v xml:space="preserve"> </v>
      </c>
      <c r="CW60" s="12" t="str">
        <f>IFERROR(VLOOKUP(MID(CW$23,5,4)&amp;$A60,Lista_Ubigeo!$J:$K,2,0)," ")</f>
        <v xml:space="preserve"> </v>
      </c>
      <c r="CX60" s="12" t="str">
        <f>IFERROR(VLOOKUP(MID(CX$23,5,4)&amp;$A60,Lista_Ubigeo!$J:$K,2,0)," ")</f>
        <v xml:space="preserve"> </v>
      </c>
      <c r="CY60" s="12" t="str">
        <f>IFERROR(VLOOKUP(MID(CY$23,5,4)&amp;$A60,Lista_Ubigeo!$J:$K,2,0)," ")</f>
        <v xml:space="preserve"> </v>
      </c>
      <c r="CZ60" s="12" t="str">
        <f>IFERROR(VLOOKUP(MID(CZ$23,5,4)&amp;$A60,Lista_Ubigeo!$J:$K,2,0)," ")</f>
        <v xml:space="preserve"> </v>
      </c>
      <c r="DA60" s="12" t="str">
        <f>IFERROR(VLOOKUP(MID(DA$23,5,4)&amp;$A60,Lista_Ubigeo!$J:$K,2,0)," ")</f>
        <v xml:space="preserve"> </v>
      </c>
      <c r="DB60" s="12" t="str">
        <f>IFERROR(VLOOKUP(MID(DB$23,5,4)&amp;$A60,Lista_Ubigeo!$J:$K,2,0)," ")</f>
        <v xml:space="preserve"> </v>
      </c>
      <c r="DC60" s="12" t="str">
        <f>IFERROR(VLOOKUP(MID(DC$23,5,4)&amp;$A60,Lista_Ubigeo!$J:$K,2,0)," ")</f>
        <v xml:space="preserve"> </v>
      </c>
      <c r="DD60" s="12" t="str">
        <f>IFERROR(VLOOKUP(MID(DD$23,5,4)&amp;$A60,Lista_Ubigeo!$J:$K,2,0)," ")</f>
        <v xml:space="preserve"> </v>
      </c>
      <c r="DE60" s="12" t="str">
        <f>IFERROR(VLOOKUP(MID(DE$23,5,4)&amp;$A60,Lista_Ubigeo!$J:$K,2,0)," ")</f>
        <v xml:space="preserve"> </v>
      </c>
      <c r="DF60" s="12" t="str">
        <f>IFERROR(VLOOKUP(MID(DF$23,5,4)&amp;$A60,Lista_Ubigeo!$J:$K,2,0)," ")</f>
        <v xml:space="preserve"> </v>
      </c>
      <c r="DG60" s="12" t="str">
        <f>IFERROR(VLOOKUP(MID(DG$23,5,4)&amp;$A60,Lista_Ubigeo!$J:$K,2,0)," ")</f>
        <v xml:space="preserve"> </v>
      </c>
      <c r="DH60" s="12" t="str">
        <f>IFERROR(VLOOKUP(MID(DH$23,5,4)&amp;$A60,Lista_Ubigeo!$J:$K,2,0)," ")</f>
        <v xml:space="preserve"> </v>
      </c>
      <c r="DI60" s="12" t="str">
        <f>IFERROR(VLOOKUP(MID(DI$23,5,4)&amp;$A60,Lista_Ubigeo!$J:$K,2,0)," ")</f>
        <v xml:space="preserve"> </v>
      </c>
      <c r="DJ60" s="12" t="str">
        <f>IFERROR(VLOOKUP(MID(DJ$23,5,4)&amp;$A60,Lista_Ubigeo!$J:$K,2,0)," ")</f>
        <v xml:space="preserve"> </v>
      </c>
      <c r="DK60" s="12" t="str">
        <f>IFERROR(VLOOKUP(MID(DK$23,5,4)&amp;$A60,Lista_Ubigeo!$J:$K,2,0)," ")</f>
        <v xml:space="preserve"> </v>
      </c>
      <c r="DL60" s="12" t="str">
        <f>IFERROR(VLOOKUP(MID(DL$23,5,4)&amp;$A60,Lista_Ubigeo!$J:$K,2,0)," ")</f>
        <v xml:space="preserve"> </v>
      </c>
      <c r="DM60" s="12" t="str">
        <f>IFERROR(VLOOKUP(MID(DM$23,5,4)&amp;$A60,Lista_Ubigeo!$J:$K,2,0)," ")</f>
        <v xml:space="preserve"> </v>
      </c>
      <c r="DN60" s="12" t="str">
        <f>IFERROR(VLOOKUP(MID(DN$23,5,4)&amp;$A60,Lista_Ubigeo!$J:$K,2,0)," ")</f>
        <v xml:space="preserve"> </v>
      </c>
      <c r="DO60" s="12" t="str">
        <f>IFERROR(VLOOKUP(MID(DO$23,5,4)&amp;$A61,Lista_Ubigeo!$J:$K,2,0)," ")</f>
        <v xml:space="preserve"> </v>
      </c>
      <c r="DP60" s="12" t="str">
        <f>IFERROR(VLOOKUP(MID(DP$23,5,4)&amp;$A60,Lista_Ubigeo!$J:$K,2,0)," ")</f>
        <v xml:space="preserve"> </v>
      </c>
      <c r="DQ60" s="12" t="str">
        <f>IFERROR(VLOOKUP(MID(DQ$23,5,4)&amp;$A60,Lista_Ubigeo!$J:$K,2,0)," ")</f>
        <v xml:space="preserve"> </v>
      </c>
      <c r="DR60" s="12" t="str">
        <f>IFERROR(VLOOKUP(MID(DR$23,5,4)&amp;$A60,Lista_Ubigeo!$J:$K,2,0)," ")</f>
        <v xml:space="preserve"> </v>
      </c>
      <c r="DS60" s="12" t="str">
        <f>IFERROR(VLOOKUP(MID(DS$23,5,4)&amp;$A60,Lista_Ubigeo!$J:$K,2,0)," ")</f>
        <v xml:space="preserve"> </v>
      </c>
      <c r="DV60" s="12" t="str">
        <f>IFERROR(VLOOKUP(MID(DV$23,5,4)&amp;$A60,Lista_Ubigeo!$J:$K,2,0)," ")</f>
        <v xml:space="preserve"> </v>
      </c>
      <c r="DW60" s="12" t="str">
        <f>IFERROR(VLOOKUP(MID(DW$23,5,4)&amp;$A60,Lista_Ubigeo!$J:$K,2,0)," ")</f>
        <v xml:space="preserve"> </v>
      </c>
      <c r="DX60" s="12" t="str">
        <f>IFERROR(VLOOKUP(MID(DX$23,5,4)&amp;$A60,Lista_Ubigeo!$J:$K,2,0)," ")</f>
        <v xml:space="preserve"> </v>
      </c>
      <c r="DY60" s="12" t="str">
        <f>IFERROR(VLOOKUP(MID(DY$23,5,4)&amp;$A60,Lista_Ubigeo!$J:$K,2,0)," ")</f>
        <v>SANTA ANITA</v>
      </c>
      <c r="DZ60" s="12" t="str">
        <f>IFERROR(VLOOKUP(MID(DZ$23,5,4)&amp;$A60,Lista_Ubigeo!$J:$K,2,0)," ")</f>
        <v xml:space="preserve"> </v>
      </c>
      <c r="EA60" s="12" t="str">
        <f>IFERROR(VLOOKUP(MID(EA$23,5,4)&amp;$A60,Lista_Ubigeo!$J:$K,2,0)," ")</f>
        <v xml:space="preserve"> </v>
      </c>
      <c r="EB60" s="12" t="str">
        <f>IFERROR(VLOOKUP(MID(EB$23,5,4)&amp;$A60,Lista_Ubigeo!$J:$K,2,0)," ")</f>
        <v xml:space="preserve"> </v>
      </c>
      <c r="EC60" s="12" t="str">
        <f>IFERROR(VLOOKUP(MID(EC$23,5,4)&amp;$A60,Lista_Ubigeo!$J:$K,2,0)," ")</f>
        <v xml:space="preserve"> </v>
      </c>
      <c r="ED60" s="12" t="str">
        <f>IFERROR(VLOOKUP(MID(ED$23,5,4)&amp;$A60,Lista_Ubigeo!$J:$K,2,0)," ")</f>
        <v xml:space="preserve"> </v>
      </c>
      <c r="EE60" s="12" t="str">
        <f>IFERROR(VLOOKUP(MID(EE$23,5,4)&amp;$A60,Lista_Ubigeo!$J:$K,2,0)," ")</f>
        <v xml:space="preserve"> </v>
      </c>
      <c r="EF60" s="12" t="str">
        <f>IFERROR(VLOOKUP(MID(EF$23,5,4)&amp;$A60,Lista_Ubigeo!$J:$K,2,0)," ")</f>
        <v xml:space="preserve"> </v>
      </c>
      <c r="EG60" s="12" t="str">
        <f>IFERROR(VLOOKUP(MID(EG$23,5,4)&amp;$A60,Lista_Ubigeo!$J:$K,2,0)," ")</f>
        <v xml:space="preserve"> </v>
      </c>
      <c r="EH60" s="12" t="str">
        <f>IFERROR(VLOOKUP(MID(EH$23,5,4)&amp;$A60,Lista_Ubigeo!$J:$K,2,0)," ")</f>
        <v xml:space="preserve"> </v>
      </c>
      <c r="EI60" s="12" t="str">
        <f>IFERROR(VLOOKUP(MID(EI$23,5,4)&amp;$A60,Lista_Ubigeo!$J:$K,2,0)," ")</f>
        <v xml:space="preserve"> </v>
      </c>
      <c r="EJ60" s="12" t="str">
        <f>IFERROR(VLOOKUP(MID(EJ$23,5,4)&amp;$A65,Lista_Ubigeo!$J:$K,2,0)," ")</f>
        <v xml:space="preserve"> </v>
      </c>
      <c r="EK60" s="12" t="str">
        <f>IFERROR(VLOOKUP(MID(EK$23,5,4)&amp;$A60,Lista_Ubigeo!$J:$K,2,0)," ")</f>
        <v xml:space="preserve"> </v>
      </c>
      <c r="EL60" s="12" t="str">
        <f>IFERROR(VLOOKUP(MID(EL$23,5,4)&amp;$A60,Lista_Ubigeo!$J:$K,2,0)," ")</f>
        <v xml:space="preserve"> </v>
      </c>
      <c r="EM60" s="12" t="str">
        <f>IFERROR(VLOOKUP(MID(EM$23,5,4)&amp;$A60,Lista_Ubigeo!$J:$K,2,0)," ")</f>
        <v xml:space="preserve"> </v>
      </c>
      <c r="EN60" s="12" t="str">
        <f>IFERROR(VLOOKUP(MID(EN$23,5,4)&amp;$A60,Lista_Ubigeo!$J:$K,2,0)," ")</f>
        <v xml:space="preserve"> </v>
      </c>
      <c r="EO60" s="12" t="str">
        <f>IFERROR(VLOOKUP(MID(EO$23,5,4)&amp;$A60,Lista_Ubigeo!$J:$K,2,0)," ")</f>
        <v xml:space="preserve"> </v>
      </c>
      <c r="EP60" s="12" t="str">
        <f>IFERROR(VLOOKUP(MID(EP$23,5,4)&amp;$A60,Lista_Ubigeo!$J:$K,2,0)," ")</f>
        <v xml:space="preserve"> </v>
      </c>
      <c r="EQ60" s="12" t="str">
        <f>IFERROR(VLOOKUP(MID(EQ$23,5,4)&amp;$A60,Lista_Ubigeo!$J:$K,2,0)," ")</f>
        <v xml:space="preserve"> </v>
      </c>
      <c r="ER60" s="12" t="str">
        <f>IFERROR(VLOOKUP(MID(ER$23,5,4)&amp;$A60,Lista_Ubigeo!$J:$K,2,0)," ")</f>
        <v xml:space="preserve"> </v>
      </c>
      <c r="ES60" s="12" t="str">
        <f>IFERROR(VLOOKUP(MID(ES$23,5,4)&amp;$A60,Lista_Ubigeo!$J:$K,2,0)," ")</f>
        <v xml:space="preserve"> </v>
      </c>
      <c r="ET60" s="12" t="str">
        <f>IFERROR(VLOOKUP(MID(ET$23,5,4)&amp;$A60,Lista_Ubigeo!$J:$K,2,0)," ")</f>
        <v xml:space="preserve"> </v>
      </c>
      <c r="EU60" s="12" t="str">
        <f>IFERROR(VLOOKUP(MID(EU$23,5,4)&amp;$A60,Lista_Ubigeo!$J:$K,2,0)," ")</f>
        <v xml:space="preserve"> </v>
      </c>
      <c r="EV60" s="12" t="str">
        <f>IFERROR(VLOOKUP(MID(EV$23,5,4)&amp;$A60,Lista_Ubigeo!$J:$K,2,0)," ")</f>
        <v xml:space="preserve"> </v>
      </c>
      <c r="EW60" s="12" t="str">
        <f>IFERROR(VLOOKUP(MID(EW$23,5,4)&amp;$A60,Lista_Ubigeo!$J:$K,2,0)," ")</f>
        <v xml:space="preserve"> </v>
      </c>
      <c r="EX60" s="12" t="str">
        <f>IFERROR(VLOOKUP(MID(EX$23,5,4)&amp;$A60,Lista_Ubigeo!$J:$K,2,0)," ")</f>
        <v xml:space="preserve"> </v>
      </c>
      <c r="EY60" s="12" t="str">
        <f>IFERROR(VLOOKUP(MID(EY$23,5,4)&amp;$A60,Lista_Ubigeo!$J:$K,2,0)," ")</f>
        <v xml:space="preserve"> </v>
      </c>
      <c r="EZ60" s="12" t="str">
        <f>IFERROR(VLOOKUP(MID(EZ$23,5,4)&amp;$A63,Lista_Ubigeo!$J:$K,2,0)," ")</f>
        <v xml:space="preserve"> </v>
      </c>
      <c r="FA60" s="12" t="str">
        <f>IFERROR(VLOOKUP(MID(FA$23,5,4)&amp;$A60,Lista_Ubigeo!$J:$K,2,0)," ")</f>
        <v xml:space="preserve"> </v>
      </c>
      <c r="FB60" s="12" t="str">
        <f>IFERROR(VLOOKUP(MID(FB$23,5,4)&amp;$A60,Lista_Ubigeo!$J:$K,2,0)," ")</f>
        <v xml:space="preserve"> </v>
      </c>
      <c r="FC60" s="12" t="str">
        <f>IFERROR(VLOOKUP(MID(FC$23,5,4)&amp;$A60,Lista_Ubigeo!$J:$K,2,0)," ")</f>
        <v xml:space="preserve"> </v>
      </c>
      <c r="FD60" s="12" t="str">
        <f>IFERROR(VLOOKUP(MID(FD$23,5,4)&amp;$A60,Lista_Ubigeo!$J:$K,2,0)," ")</f>
        <v xml:space="preserve"> </v>
      </c>
      <c r="FE60" s="12" t="str">
        <f>IFERROR(VLOOKUP(MID(FE$23,5,4)&amp;$A60,Lista_Ubigeo!$J:$K,2,0)," ")</f>
        <v xml:space="preserve"> </v>
      </c>
      <c r="FF60" s="12" t="str">
        <f>IFERROR(VLOOKUP(MID(FF$23,5,4)&amp;$A60,Lista_Ubigeo!$J:$K,2,0)," ")</f>
        <v xml:space="preserve"> </v>
      </c>
      <c r="FG60" s="12" t="str">
        <f>IFERROR(VLOOKUP(MID(FG$23,5,4)&amp;$A60,Lista_Ubigeo!$J:$K,2,0)," ")</f>
        <v xml:space="preserve"> </v>
      </c>
      <c r="FH60" s="12" t="str">
        <f>IFERROR(VLOOKUP(MID(FH$23,5,4)&amp;$A60,Lista_Ubigeo!$J:$K,2,0)," ")</f>
        <v xml:space="preserve"> </v>
      </c>
      <c r="FI60" s="12" t="str">
        <f>IFERROR(VLOOKUP(MID(FI$23,5,4)&amp;$A60,Lista_Ubigeo!$J:$K,2,0)," ")</f>
        <v xml:space="preserve"> </v>
      </c>
      <c r="FJ60" s="12" t="str">
        <f>IFERROR(VLOOKUP(MID(FJ$23,5,4)&amp;$A60,Lista_Ubigeo!$J:$K,2,0)," ")</f>
        <v xml:space="preserve"> </v>
      </c>
      <c r="FK60" s="12" t="str">
        <f>IFERROR(VLOOKUP(MID(FK$23,5,4)&amp;$A60,Lista_Ubigeo!$J:$K,2,0)," ")</f>
        <v xml:space="preserve"> </v>
      </c>
      <c r="FL60" s="12" t="str">
        <f>IFERROR(VLOOKUP(MID(FL$23,5,4)&amp;$A60,Lista_Ubigeo!$J:$K,2,0)," ")</f>
        <v xml:space="preserve"> </v>
      </c>
      <c r="FM60" s="12" t="str">
        <f>IFERROR(VLOOKUP(MID(FM$23,5,4)&amp;$A60,Lista_Ubigeo!$J:$K,2,0)," ")</f>
        <v xml:space="preserve"> </v>
      </c>
      <c r="FN60" s="12" t="str">
        <f>IFERROR(VLOOKUP(MID(FN$23,5,4)&amp;$A60,Lista_Ubigeo!$J:$K,2,0)," ")</f>
        <v xml:space="preserve"> </v>
      </c>
      <c r="FO60" s="12" t="str">
        <f>IFERROR(VLOOKUP(MID(FO$23,5,4)&amp;$A60,Lista_Ubigeo!$J:$K,2,0)," ")</f>
        <v xml:space="preserve"> </v>
      </c>
      <c r="FP60" s="12" t="str">
        <f>IFERROR(VLOOKUP(MID(FP$23,5,4)&amp;$A60,Lista_Ubigeo!$J:$K,2,0)," ")</f>
        <v xml:space="preserve"> </v>
      </c>
      <c r="FQ60" s="12" t="str">
        <f>IFERROR(VLOOKUP(MID(FQ$23,5,4)&amp;$A60,Lista_Ubigeo!$J:$K,2,0)," ")</f>
        <v xml:space="preserve"> </v>
      </c>
      <c r="FR60" s="12" t="str">
        <f>IFERROR(VLOOKUP(MID(FR$23,5,4)&amp;$A60,Lista_Ubigeo!$J:$K,2,0)," ")</f>
        <v xml:space="preserve"> </v>
      </c>
      <c r="FS60" s="12" t="str">
        <f>IFERROR(VLOOKUP(MID(FS$23,5,4)&amp;$A60,Lista_Ubigeo!$J:$K,2,0)," ")</f>
        <v xml:space="preserve"> </v>
      </c>
      <c r="FT60" s="12" t="str">
        <f>IFERROR(VLOOKUP(MID(FT$23,5,4)&amp;$A60,Lista_Ubigeo!$J:$K,2,0)," ")</f>
        <v xml:space="preserve"> </v>
      </c>
      <c r="FU60" s="12" t="str">
        <f>IFERROR(VLOOKUP(MID(FU$23,5,4)&amp;$A60,Lista_Ubigeo!$J:$K,2,0)," ")</f>
        <v xml:space="preserve"> </v>
      </c>
      <c r="FV60" s="12" t="str">
        <f>IFERROR(VLOOKUP(MID(FV$23,5,4)&amp;$A60,Lista_Ubigeo!$J:$K,2,0)," ")</f>
        <v xml:space="preserve"> </v>
      </c>
      <c r="FW60" s="12" t="str">
        <f>IFERROR(VLOOKUP(MID(FW$23,5,4)&amp;$A60,Lista_Ubigeo!$J:$K,2,0)," ")</f>
        <v xml:space="preserve"> </v>
      </c>
      <c r="FX60" s="12" t="str">
        <f>IFERROR(VLOOKUP(MID(FX$23,5,4)&amp;$A60,Lista_Ubigeo!$J:$K,2,0)," ")</f>
        <v xml:space="preserve"> </v>
      </c>
      <c r="FY60" s="12" t="str">
        <f>IFERROR(VLOOKUP(MID(FY$23,5,4)&amp;$A60,Lista_Ubigeo!$J:$K,2,0)," ")</f>
        <v xml:space="preserve"> </v>
      </c>
      <c r="FZ60" s="12" t="str">
        <f>IFERROR(VLOOKUP(MID(FZ$23,5,4)&amp;$A60,Lista_Ubigeo!$J:$K,2,0)," ")</f>
        <v xml:space="preserve"> </v>
      </c>
      <c r="GA60" s="12" t="str">
        <f>IFERROR(VLOOKUP(MID(GA$23,5,4)&amp;$A60,Lista_Ubigeo!$J:$K,2,0)," ")</f>
        <v xml:space="preserve"> </v>
      </c>
      <c r="GB60" s="12" t="str">
        <f>IFERROR(VLOOKUP(MID(GB$23,5,4)&amp;$A60,Lista_Ubigeo!$J:$K,2,0)," ")</f>
        <v xml:space="preserve"> </v>
      </c>
      <c r="GC60" s="12" t="str">
        <f>IFERROR(VLOOKUP(MID(GC$23,5,4)&amp;$A60,Lista_Ubigeo!$J:$K,2,0)," ")</f>
        <v xml:space="preserve"> </v>
      </c>
      <c r="GD60" s="12" t="str">
        <f>IFERROR(VLOOKUP(MID(GD$23,5,4)&amp;$A60,Lista_Ubigeo!$J:$K,2,0)," ")</f>
        <v xml:space="preserve"> </v>
      </c>
      <c r="GE60" s="12" t="str">
        <f>IFERROR(VLOOKUP(MID(GE$23,5,4)&amp;$A60,Lista_Ubigeo!$J:$K,2,0)," ")</f>
        <v xml:space="preserve"> </v>
      </c>
      <c r="GF60" s="12" t="str">
        <f>IFERROR(VLOOKUP(MID(GF$23,5,4)&amp;$A60,Lista_Ubigeo!$J:$K,2,0)," ")</f>
        <v xml:space="preserve"> </v>
      </c>
      <c r="GG60" s="12" t="str">
        <f>IFERROR(VLOOKUP(MID(GG$23,5,4)&amp;$A60,Lista_Ubigeo!$J:$K,2,0)," ")</f>
        <v xml:space="preserve"> </v>
      </c>
      <c r="GH60" s="12" t="str">
        <f>IFERROR(VLOOKUP(MID(GH$23,5,4)&amp;$A60,Lista_Ubigeo!$J:$K,2,0)," ")</f>
        <v xml:space="preserve"> </v>
      </c>
      <c r="GI60" s="12" t="str">
        <f>IFERROR(VLOOKUP(MID(GI$23,5,4)&amp;$A60,Lista_Ubigeo!$J:$K,2,0)," ")</f>
        <v xml:space="preserve"> </v>
      </c>
      <c r="GJ60" s="12" t="str">
        <f>IFERROR(VLOOKUP(MID(GJ$23,5,4)&amp;$A60,Lista_Ubigeo!$J:$K,2,0)," ")</f>
        <v xml:space="preserve"> </v>
      </c>
      <c r="GK60" s="12" t="str">
        <f>IFERROR(VLOOKUP(MID(GK$23,5,4)&amp;$A60,Lista_Ubigeo!$J:$K,2,0)," ")</f>
        <v xml:space="preserve"> </v>
      </c>
      <c r="GL60" s="12" t="str">
        <f>IFERROR(VLOOKUP(MID(GL$23,5,4)&amp;$A60,Lista_Ubigeo!$J:$K,2,0)," ")</f>
        <v xml:space="preserve"> </v>
      </c>
      <c r="GM60" s="12" t="str">
        <f>IFERROR(VLOOKUP(MID(GM$23,5,4)&amp;$A60,Lista_Ubigeo!$J:$K,2,0)," ")</f>
        <v xml:space="preserve"> </v>
      </c>
      <c r="GN60" s="12" t="str">
        <f>IFERROR(VLOOKUP(MID(GN$23,5,4)&amp;$A60,Lista_Ubigeo!$J:$K,2,0)," ")</f>
        <v xml:space="preserve"> </v>
      </c>
      <c r="GO60" s="12" t="str">
        <f>IFERROR(VLOOKUP(MID(GO$23,5,4)&amp;$A60,Lista_Ubigeo!$J:$K,2,0)," ")</f>
        <v xml:space="preserve"> </v>
      </c>
      <c r="GP60" s="12" t="str">
        <f>IFERROR(VLOOKUP(MID(GP$23,5,4)&amp;$A60,Lista_Ubigeo!$J:$K,2,0)," ")</f>
        <v xml:space="preserve"> </v>
      </c>
    </row>
    <row r="61" spans="1:198" x14ac:dyDescent="0.2">
      <c r="A61" s="11" t="s">
        <v>2737</v>
      </c>
      <c r="B61" s="12" t="str">
        <f>IFERROR(VLOOKUP(MID(B$23,5,4)&amp;$A61,Lista_Ubigeo!$J:$K,2,0)," ")</f>
        <v xml:space="preserve"> </v>
      </c>
      <c r="C61" s="12" t="str">
        <f>IFERROR(VLOOKUP(MID(C$23,5,4)&amp;$A61,Lista_Ubigeo!$J:$K,2,0)," ")</f>
        <v xml:space="preserve"> </v>
      </c>
      <c r="D61" s="12" t="str">
        <f>IFERROR(VLOOKUP(MID(D$23,5,4)&amp;$A61,Lista_Ubigeo!$J:$K,2,0)," ")</f>
        <v xml:space="preserve"> </v>
      </c>
      <c r="E61" s="12" t="str">
        <f>IFERROR(VLOOKUP(MID(E$23,5,4)&amp;$A61,Lista_Ubigeo!$J:$K,2,0)," ")</f>
        <v xml:space="preserve"> </v>
      </c>
      <c r="F61" s="12" t="str">
        <f>IFERROR(VLOOKUP(MID(F$23,5,4)&amp;$A61,Lista_Ubigeo!$J:$K,2,0)," ")</f>
        <v xml:space="preserve"> </v>
      </c>
      <c r="G61" s="12" t="str">
        <f>IFERROR(VLOOKUP(MID(G$23,5,4)&amp;$A61,Lista_Ubigeo!$J:$K,2,0)," ")</f>
        <v xml:space="preserve"> </v>
      </c>
      <c r="H61" s="12" t="str">
        <f>IFERROR(VLOOKUP(MID(H$23,5,4)&amp;$A61,Lista_Ubigeo!$J:$K,2,0)," ")</f>
        <v xml:space="preserve"> </v>
      </c>
      <c r="I61" s="12" t="str">
        <f>IFERROR(VLOOKUP(MID(I$23,5,4)&amp;$A61,Lista_Ubigeo!$J:$K,2,0)," ")</f>
        <v xml:space="preserve"> </v>
      </c>
      <c r="J61" s="12" t="str">
        <f>IFERROR(VLOOKUP(MID(J$23,5,4)&amp;$A61,Lista_Ubigeo!$J:$K,2,0)," ")</f>
        <v xml:space="preserve"> </v>
      </c>
      <c r="K61" s="12" t="str">
        <f>IFERROR(VLOOKUP(MID(K$23,5,4)&amp;$A61,Lista_Ubigeo!$J:$K,2,0)," ")</f>
        <v xml:space="preserve"> </v>
      </c>
      <c r="L61" s="12" t="str">
        <f>IFERROR(VLOOKUP(MID(L$23,5,4)&amp;$A61,Lista_Ubigeo!$J:$K,2,0)," ")</f>
        <v xml:space="preserve"> </v>
      </c>
      <c r="M61" s="12" t="str">
        <f>IFERROR(VLOOKUP(MID(M$23,5,4)&amp;$A61,Lista_Ubigeo!$J:$K,2,0)," ")</f>
        <v xml:space="preserve"> </v>
      </c>
      <c r="N61" s="12" t="str">
        <f>IFERROR(VLOOKUP(MID(N$23,5,4)&amp;$A61,Lista_Ubigeo!$J:$K,2,0)," ")</f>
        <v xml:space="preserve"> </v>
      </c>
      <c r="O61" s="12" t="str">
        <f>IFERROR(VLOOKUP(MID(O$23,5,4)&amp;$A61,Lista_Ubigeo!$J:$K,2,0)," ")</f>
        <v xml:space="preserve"> </v>
      </c>
      <c r="P61" s="12" t="str">
        <f>IFERROR(VLOOKUP(MID(P$23,5,4)&amp;$A61,Lista_Ubigeo!$J:$K,2,0)," ")</f>
        <v xml:space="preserve"> </v>
      </c>
      <c r="Q61" s="12" t="str">
        <f>IFERROR(VLOOKUP(MID(Q$23,5,4)&amp;$A61,Lista_Ubigeo!$J:$K,2,0)," ")</f>
        <v xml:space="preserve"> </v>
      </c>
      <c r="R61" s="12" t="str">
        <f>IFERROR(VLOOKUP(MID(R$23,5,4)&amp;$A61,Lista_Ubigeo!$J:$K,2,0)," ")</f>
        <v xml:space="preserve"> </v>
      </c>
      <c r="S61" s="12" t="str">
        <f>IFERROR(VLOOKUP(MID(S$23,5,4)&amp;$A61,Lista_Ubigeo!$J:$K,2,0)," ")</f>
        <v xml:space="preserve"> </v>
      </c>
      <c r="T61" s="12" t="str">
        <f>IFERROR(VLOOKUP(MID(T$23,5,4)&amp;$A61,Lista_Ubigeo!$J:$K,2,0)," ")</f>
        <v xml:space="preserve"> </v>
      </c>
      <c r="U61" s="12" t="str">
        <f>IFERROR(VLOOKUP(MID(U$23,5,4)&amp;$A61,Lista_Ubigeo!$J:$K,2,0)," ")</f>
        <v xml:space="preserve"> </v>
      </c>
      <c r="V61" s="12" t="str">
        <f>IFERROR(VLOOKUP(MID(V$23,5,4)&amp;$A61,Lista_Ubigeo!$J:$K,2,0)," ")</f>
        <v xml:space="preserve"> </v>
      </c>
      <c r="W61" s="12" t="str">
        <f>IFERROR(VLOOKUP(MID(W$23,5,4)&amp;$A61,Lista_Ubigeo!$J:$K,2,0)," ")</f>
        <v xml:space="preserve"> </v>
      </c>
      <c r="X61" s="12" t="str">
        <f>IFERROR(VLOOKUP(MID(X$23,5,4)&amp;$A61,Lista_Ubigeo!$J:$K,2,0)," ")</f>
        <v xml:space="preserve"> </v>
      </c>
      <c r="Y61" s="12" t="str">
        <f>IFERROR(VLOOKUP(MID(Y$23,5,4)&amp;$A61,Lista_Ubigeo!$J:$K,2,0)," ")</f>
        <v xml:space="preserve"> </v>
      </c>
      <c r="Z61" s="12" t="str">
        <f>IFERROR(VLOOKUP(MID(Z$23,5,4)&amp;$A61,Lista_Ubigeo!$J:$K,2,0)," ")</f>
        <v xml:space="preserve"> </v>
      </c>
      <c r="AA61" s="12" t="str">
        <f>IFERROR(VLOOKUP(MID(AA$23,5,4)&amp;$A61,Lista_Ubigeo!$J:$K,2,0)," ")</f>
        <v xml:space="preserve"> </v>
      </c>
      <c r="AB61" s="12" t="str">
        <f>IFERROR(VLOOKUP(MID(AB$23,5,4)&amp;$A61,Lista_Ubigeo!$J:$K,2,0)," ")</f>
        <v xml:space="preserve"> </v>
      </c>
      <c r="AC61" s="12" t="str">
        <f>IFERROR(VLOOKUP(MID(AC$23,5,4)&amp;$A61,Lista_Ubigeo!$J:$K,2,0)," ")</f>
        <v xml:space="preserve"> </v>
      </c>
      <c r="AD61" s="12" t="str">
        <f>IFERROR(VLOOKUP(MID(AD$23,5,4)&amp;$A61,Lista_Ubigeo!$J:$K,2,0)," ")</f>
        <v xml:space="preserve"> </v>
      </c>
      <c r="AE61" s="12" t="str">
        <f>IFERROR(VLOOKUP(MID(AE$23,5,4)&amp;$A61,Lista_Ubigeo!$J:$K,2,0)," ")</f>
        <v xml:space="preserve"> </v>
      </c>
      <c r="AF61" s="12" t="str">
        <f>IFERROR(VLOOKUP(MID(AF$23,5,4)&amp;$A61,Lista_Ubigeo!$J:$K,2,0)," ")</f>
        <v xml:space="preserve"> </v>
      </c>
      <c r="AG61" s="12" t="str">
        <f>IFERROR(VLOOKUP(MID(AG$23,5,4)&amp;$A61,Lista_Ubigeo!$J:$K,2,0)," ")</f>
        <v xml:space="preserve"> </v>
      </c>
      <c r="AH61" s="12" t="str">
        <f>IFERROR(VLOOKUP(MID(AH$23,5,4)&amp;$A61,Lista_Ubigeo!$J:$K,2,0)," ")</f>
        <v xml:space="preserve"> </v>
      </c>
      <c r="AI61" s="12" t="str">
        <f>IFERROR(VLOOKUP(MID(AI$23,5,4)&amp;$A61,Lista_Ubigeo!$J:$K,2,0)," ")</f>
        <v xml:space="preserve"> </v>
      </c>
      <c r="AJ61" s="12" t="str">
        <f>IFERROR(VLOOKUP(MID(AJ$23,5,4)&amp;$A61,Lista_Ubigeo!$J:$K,2,0)," ")</f>
        <v xml:space="preserve"> </v>
      </c>
      <c r="AK61" s="12" t="str">
        <f>IFERROR(VLOOKUP(MID(AK$23,5,4)&amp;$A61,Lista_Ubigeo!$J:$K,2,0)," ")</f>
        <v xml:space="preserve"> </v>
      </c>
      <c r="AL61" s="12" t="str">
        <f>IFERROR(VLOOKUP(MID(AL$23,5,4)&amp;$A61,Lista_Ubigeo!$J:$K,2,0)," ")</f>
        <v xml:space="preserve"> </v>
      </c>
      <c r="AM61" s="12" t="str">
        <f>IFERROR(VLOOKUP(MID(AM$23,5,4)&amp;$A61,Lista_Ubigeo!$J:$K,2,0)," ")</f>
        <v xml:space="preserve"> </v>
      </c>
      <c r="AN61" s="12" t="str">
        <f>IFERROR(VLOOKUP(MID(AN$23,5,4)&amp;$A61,Lista_Ubigeo!$J:$K,2,0)," ")</f>
        <v xml:space="preserve"> </v>
      </c>
      <c r="AO61" s="12" t="str">
        <f>IFERROR(VLOOKUP(MID(AO$23,5,4)&amp;$A61,Lista_Ubigeo!$J:$K,2,0)," ")</f>
        <v xml:space="preserve"> </v>
      </c>
      <c r="AP61" s="12" t="str">
        <f>IFERROR(VLOOKUP(MID(AP$23,5,4)&amp;$A61,Lista_Ubigeo!$J:$K,2,0)," ")</f>
        <v xml:space="preserve"> </v>
      </c>
      <c r="AQ61" s="12" t="str">
        <f>IFERROR(VLOOKUP(MID(AQ$23,4,4)&amp;$A61,Lista_Ubigeo!$J:$K,2,0)," ")</f>
        <v xml:space="preserve"> </v>
      </c>
      <c r="AR61" s="12" t="str">
        <f>IFERROR(VLOOKUP(MID(AR$23,5,4)&amp;$A61,Lista_Ubigeo!$J:$K,2,0)," ")</f>
        <v xml:space="preserve"> </v>
      </c>
      <c r="AS61" s="12" t="str">
        <f>IFERROR(VLOOKUP(MID(AS$23,5,4)&amp;$A61,Lista_Ubigeo!$J:$K,2,0)," ")</f>
        <v xml:space="preserve"> </v>
      </c>
      <c r="AT61" s="12" t="str">
        <f>IFERROR(VLOOKUP(MID(AT$23,5,4)&amp;$A61,Lista_Ubigeo!$J:$K,2,0)," ")</f>
        <v xml:space="preserve"> </v>
      </c>
      <c r="AU61" s="12" t="str">
        <f>IFERROR(VLOOKUP(MID(AU$23,5,4)&amp;$A61,Lista_Ubigeo!$J:$K,2,0)," ")</f>
        <v xml:space="preserve"> </v>
      </c>
      <c r="AV61" s="12" t="str">
        <f>IFERROR(VLOOKUP(MID(AV$23,5,4)&amp;$A61,Lista_Ubigeo!$J:$K,2,0)," ")</f>
        <v xml:space="preserve"> </v>
      </c>
      <c r="AW61" s="12" t="str">
        <f>IFERROR(VLOOKUP(MID(AW$23,5,4)&amp;$A61,Lista_Ubigeo!$J:$K,2,0)," ")</f>
        <v xml:space="preserve"> </v>
      </c>
      <c r="AX61" s="12" t="str">
        <f>IFERROR(VLOOKUP(MID(AX$23,5,4)&amp;$A61,Lista_Ubigeo!$J:$K,2,0)," ")</f>
        <v xml:space="preserve"> </v>
      </c>
      <c r="AY61" s="12" t="str">
        <f>IFERROR(VLOOKUP(MID(AY$23,5,4)&amp;$A61,Lista_Ubigeo!$J:$K,2,0)," ")</f>
        <v xml:space="preserve"> </v>
      </c>
      <c r="AZ61" s="12" t="str">
        <f>IFERROR(VLOOKUP(MID(AZ$23,5,4)&amp;$A61,Lista_Ubigeo!$J:$K,2,0)," ")</f>
        <v xml:space="preserve"> </v>
      </c>
      <c r="BA61" s="12" t="str">
        <f>IFERROR(VLOOKUP(MID(BA$23,5,4)&amp;$A61,Lista_Ubigeo!$J:$K,2,0)," ")</f>
        <v xml:space="preserve"> </v>
      </c>
      <c r="BB61" s="12" t="str">
        <f>IFERROR(VLOOKUP(MID(BB$23,5,4)&amp;$A61,Lista_Ubigeo!$J:$K,2,0)," ")</f>
        <v xml:space="preserve"> </v>
      </c>
      <c r="BC61" s="12" t="str">
        <f>IFERROR(VLOOKUP(MID(BC$23,5,4)&amp;$A61,Lista_Ubigeo!$J:$K,2,0)," ")</f>
        <v xml:space="preserve"> </v>
      </c>
      <c r="BD61" s="12" t="str">
        <f>IFERROR(VLOOKUP(MID(BD$23,5,4)&amp;$A61,Lista_Ubigeo!$J:$K,2,0)," ")</f>
        <v xml:space="preserve"> </v>
      </c>
      <c r="BE61" s="12" t="str">
        <f>IFERROR(VLOOKUP(MID(BE$23,5,4)&amp;$A61,Lista_Ubigeo!$J:$K,2,0)," ")</f>
        <v xml:space="preserve"> </v>
      </c>
      <c r="BF61" s="12" t="str">
        <f>IFERROR(VLOOKUP(MID(BF$23,5,4)&amp;$A61,Lista_Ubigeo!$J:$K,2,0)," ")</f>
        <v xml:space="preserve"> </v>
      </c>
      <c r="BG61" s="12" t="str">
        <f>IFERROR(VLOOKUP(MID(BG$23,5,4)&amp;$A61,Lista_Ubigeo!$J:$K,2,0)," ")</f>
        <v xml:space="preserve"> </v>
      </c>
      <c r="BH61" s="12" t="str">
        <f>IFERROR(VLOOKUP(MID(BH$23,5,4)&amp;$A61,Lista_Ubigeo!$J:$K,2,0)," ")</f>
        <v xml:space="preserve"> </v>
      </c>
      <c r="BI61" s="12" t="str">
        <f>IFERROR(VLOOKUP(MID(BI$23,5,4)&amp;$A61,Lista_Ubigeo!$J:$K,2,0)," ")</f>
        <v xml:space="preserve"> </v>
      </c>
      <c r="BJ61" s="12" t="str">
        <f>IFERROR(VLOOKUP(MID(BJ$23,5,4)&amp;$A61,Lista_Ubigeo!$J:$K,2,0)," ")</f>
        <v xml:space="preserve"> </v>
      </c>
      <c r="BK61" s="12" t="str">
        <f>IFERROR(VLOOKUP(MID(BK$23,5,4)&amp;$A61,Lista_Ubigeo!$J:$K,2,0)," ")</f>
        <v xml:space="preserve"> </v>
      </c>
      <c r="BL61" s="12" t="str">
        <f>IFERROR(VLOOKUP(MID(BL$23,5,4)&amp;$A61,Lista_Ubigeo!$J:$K,2,0)," ")</f>
        <v xml:space="preserve"> </v>
      </c>
      <c r="BM61" s="12" t="str">
        <f>IFERROR(VLOOKUP(MID(BM$23,5,4)&amp;$A61,Lista_Ubigeo!$J:$K,2,0)," ")</f>
        <v xml:space="preserve"> </v>
      </c>
      <c r="BN61" s="12" t="str">
        <f>IFERROR(VLOOKUP(MID(BN$23,5,4)&amp;$A61,Lista_Ubigeo!$J:$K,2,0)," ")</f>
        <v xml:space="preserve"> </v>
      </c>
      <c r="BO61" s="12" t="str">
        <f>IFERROR(VLOOKUP(MID(BO$23,5,4)&amp;$A61,Lista_Ubigeo!$J:$K,2,0)," ")</f>
        <v xml:space="preserve"> </v>
      </c>
      <c r="BP61" s="12" t="str">
        <f>IFERROR(VLOOKUP(MID(BP$23,5,4)&amp;$A61,Lista_Ubigeo!$J:$K,2,0)," ")</f>
        <v xml:space="preserve"> </v>
      </c>
      <c r="BQ61" s="12" t="str">
        <f>IFERROR(VLOOKUP(MID(BQ$23,5,4)&amp;$A61,Lista_Ubigeo!$J:$K,2,0)," ")</f>
        <v xml:space="preserve"> </v>
      </c>
      <c r="BR61" s="12" t="str">
        <f>IFERROR(VLOOKUP(MID(BR$23,5,4)&amp;$A61,Lista_Ubigeo!$J:$K,2,0)," ")</f>
        <v xml:space="preserve"> </v>
      </c>
      <c r="BS61" s="12" t="str">
        <f>IFERROR(VLOOKUP(MID(BS$23,5,4)&amp;$A61,Lista_Ubigeo!$J:$K,2,0)," ")</f>
        <v xml:space="preserve"> </v>
      </c>
      <c r="BT61" s="12" t="str">
        <f>IFERROR(VLOOKUP(MID(BT$23,5,4)&amp;$A61,Lista_Ubigeo!$J:$K,2,0)," ")</f>
        <v xml:space="preserve"> </v>
      </c>
      <c r="BU61" s="12" t="str">
        <f>IFERROR(VLOOKUP(MID(BU$23,5,4)&amp;$A61,Lista_Ubigeo!$J:$K,2,0)," ")</f>
        <v xml:space="preserve"> </v>
      </c>
      <c r="BV61" s="12" t="str">
        <f>IFERROR(VLOOKUP(MID(BV$23,5,4)&amp;$A61,Lista_Ubigeo!$J:$K,2,0)," ")</f>
        <v xml:space="preserve"> </v>
      </c>
      <c r="BW61" s="12" t="str">
        <f>IFERROR(VLOOKUP(MID(BW$23,5,4)&amp;$A61,Lista_Ubigeo!$J:$K,2,0)," ")</f>
        <v xml:space="preserve"> </v>
      </c>
      <c r="BX61" s="12" t="str">
        <f>IFERROR(VLOOKUP(MID(BX$23,5,4)&amp;$A61,Lista_Ubigeo!$J:$K,2,0)," ")</f>
        <v xml:space="preserve"> </v>
      </c>
      <c r="BY61" s="12" t="str">
        <f>IFERROR(VLOOKUP(MID(BY$23,4,4)&amp;$A61,Lista_Ubigeo!$J:$K,2,0)," ")</f>
        <v xml:space="preserve"> </v>
      </c>
      <c r="BZ61" s="12" t="str">
        <f>IFERROR(VLOOKUP(MID(BZ$23,5,4)&amp;$A61,Lista_Ubigeo!$J:$K,2,0)," ")</f>
        <v xml:space="preserve"> </v>
      </c>
      <c r="CA61" s="12" t="str">
        <f>IFERROR(VLOOKUP(MID(CA$23,5,4)&amp;$A61,Lista_Ubigeo!$J:$K,2,0)," ")</f>
        <v xml:space="preserve"> </v>
      </c>
      <c r="CB61" s="12" t="str">
        <f>IFERROR(VLOOKUP(MID(CB$23,5,4)&amp;$A61,Lista_Ubigeo!$J:$K,2,0)," ")</f>
        <v xml:space="preserve"> </v>
      </c>
      <c r="CC61" s="12" t="str">
        <f>IFERROR(VLOOKUP(MID(CC$23,5,4)&amp;$A61,Lista_Ubigeo!$J:$K,2,0)," ")</f>
        <v xml:space="preserve"> </v>
      </c>
      <c r="CD61" s="12" t="str">
        <f>IFERROR(VLOOKUP(MID(CD$23,5,4)&amp;$A61,Lista_Ubigeo!$J:$K,2,0)," ")</f>
        <v xml:space="preserve"> </v>
      </c>
      <c r="CE61" s="12" t="str">
        <f>IFERROR(VLOOKUP(MID(CE$23,5,4)&amp;$A61,Lista_Ubigeo!$J:$K,2,0)," ")</f>
        <v xml:space="preserve"> </v>
      </c>
      <c r="CF61" s="12" t="str">
        <f>IFERROR(VLOOKUP(MID(CF$23,5,4)&amp;$A61,Lista_Ubigeo!$J:$K,2,0)," ")</f>
        <v xml:space="preserve"> </v>
      </c>
      <c r="CG61" s="12" t="str">
        <f>IFERROR(VLOOKUP(MID(CG$23,5,4)&amp;$A61,Lista_Ubigeo!$J:$K,2,0)," ")</f>
        <v xml:space="preserve"> </v>
      </c>
      <c r="CH61" s="12" t="str">
        <f>IFERROR(VLOOKUP(MID(CH$23,5,4)&amp;$A61,Lista_Ubigeo!$J:$K,2,0)," ")</f>
        <v xml:space="preserve"> </v>
      </c>
      <c r="CI61" s="12" t="str">
        <f>IFERROR(VLOOKUP(MID(CI$23,5,4)&amp;$A61,Lista_Ubigeo!$J:$K,2,0)," ")</f>
        <v xml:space="preserve"> </v>
      </c>
      <c r="CJ61" s="12" t="str">
        <f>IFERROR(VLOOKUP(MID(CJ$23,5,4)&amp;$A61,Lista_Ubigeo!$J:$K,2,0)," ")</f>
        <v xml:space="preserve"> </v>
      </c>
      <c r="CK61" s="12" t="str">
        <f>IFERROR(VLOOKUP(MID(CK$23,5,4)&amp;$A61,Lista_Ubigeo!$J:$K,2,0)," ")</f>
        <v xml:space="preserve"> </v>
      </c>
      <c r="CL61" s="12" t="str">
        <f>IFERROR(VLOOKUP(MID(CL$23,5,4)&amp;$A61,Lista_Ubigeo!$J:$K,2,0)," ")</f>
        <v xml:space="preserve"> </v>
      </c>
      <c r="CM61" s="12" t="str">
        <f>IFERROR(VLOOKUP(MID(CM$23,5,4)&amp;$A72,Lista_Ubigeo!$J:$K,2,0)," ")</f>
        <v xml:space="preserve"> </v>
      </c>
      <c r="CN61" s="12" t="str">
        <f>IFERROR(VLOOKUP(MID(CN$23,5,4)&amp;$A61,Lista_Ubigeo!$J:$K,2,0)," ")</f>
        <v xml:space="preserve"> </v>
      </c>
      <c r="CO61" s="12" t="str">
        <f>IFERROR(VLOOKUP(MID(CO$23,5,4)&amp;$A61,Lista_Ubigeo!$J:$K,2,0)," ")</f>
        <v xml:space="preserve"> </v>
      </c>
      <c r="CP61" s="12" t="str">
        <f>IFERROR(VLOOKUP(MID(CP$23,5,4)&amp;$A61,Lista_Ubigeo!$J:$K,2,0)," ")</f>
        <v xml:space="preserve"> </v>
      </c>
      <c r="CQ61" s="12" t="str">
        <f>IFERROR(VLOOKUP(MID(CQ$23,5,4)&amp;$A61,Lista_Ubigeo!$J:$K,2,0)," ")</f>
        <v xml:space="preserve"> </v>
      </c>
      <c r="CR61" s="12" t="str">
        <f>IFERROR(VLOOKUP(MID(CR$23,5,4)&amp;$A61,Lista_Ubigeo!$J:$K,2,0)," ")</f>
        <v xml:space="preserve"> </v>
      </c>
      <c r="CS61" s="12" t="str">
        <f>IFERROR(VLOOKUP(MID(CS$23,5,4)&amp;$A61,Lista_Ubigeo!$J:$K,2,0)," ")</f>
        <v xml:space="preserve"> </v>
      </c>
      <c r="CT61" s="12" t="str">
        <f>IFERROR(VLOOKUP(MID(CT$23,5,4)&amp;$A61,Lista_Ubigeo!$J:$K,2,0)," ")</f>
        <v xml:space="preserve"> </v>
      </c>
      <c r="CU61" s="12" t="str">
        <f>IFERROR(VLOOKUP(MID(CU$23,5,4)&amp;$A61,Lista_Ubigeo!$J:$K,2,0)," ")</f>
        <v xml:space="preserve"> </v>
      </c>
      <c r="CV61" s="12" t="str">
        <f>IFERROR(VLOOKUP(MID(CV$23,5,4)&amp;$A61,Lista_Ubigeo!$J:$K,2,0)," ")</f>
        <v xml:space="preserve"> </v>
      </c>
      <c r="CW61" s="12" t="str">
        <f>IFERROR(VLOOKUP(MID(CW$23,5,4)&amp;$A61,Lista_Ubigeo!$J:$K,2,0)," ")</f>
        <v xml:space="preserve"> </v>
      </c>
      <c r="CX61" s="12" t="str">
        <f>IFERROR(VLOOKUP(MID(CX$23,5,4)&amp;$A61,Lista_Ubigeo!$J:$K,2,0)," ")</f>
        <v xml:space="preserve"> </v>
      </c>
      <c r="CY61" s="12" t="str">
        <f>IFERROR(VLOOKUP(MID(CY$23,5,4)&amp;$A61,Lista_Ubigeo!$J:$K,2,0)," ")</f>
        <v xml:space="preserve"> </v>
      </c>
      <c r="CZ61" s="12" t="str">
        <f>IFERROR(VLOOKUP(MID(CZ$23,5,4)&amp;$A61,Lista_Ubigeo!$J:$K,2,0)," ")</f>
        <v xml:space="preserve"> </v>
      </c>
      <c r="DA61" s="12" t="str">
        <f>IFERROR(VLOOKUP(MID(DA$23,5,4)&amp;$A61,Lista_Ubigeo!$J:$K,2,0)," ")</f>
        <v xml:space="preserve"> </v>
      </c>
      <c r="DB61" s="12" t="str">
        <f>IFERROR(VLOOKUP(MID(DB$23,5,4)&amp;$A61,Lista_Ubigeo!$J:$K,2,0)," ")</f>
        <v xml:space="preserve"> </v>
      </c>
      <c r="DC61" s="12" t="str">
        <f>IFERROR(VLOOKUP(MID(DC$23,5,4)&amp;$A61,Lista_Ubigeo!$J:$K,2,0)," ")</f>
        <v xml:space="preserve"> </v>
      </c>
      <c r="DD61" s="12" t="str">
        <f>IFERROR(VLOOKUP(MID(DD$23,5,4)&amp;$A61,Lista_Ubigeo!$J:$K,2,0)," ")</f>
        <v xml:space="preserve"> </v>
      </c>
      <c r="DE61" s="12" t="str">
        <f>IFERROR(VLOOKUP(MID(DE$23,5,4)&amp;$A61,Lista_Ubigeo!$J:$K,2,0)," ")</f>
        <v xml:space="preserve"> </v>
      </c>
      <c r="DF61" s="12" t="str">
        <f>IFERROR(VLOOKUP(MID(DF$23,5,4)&amp;$A61,Lista_Ubigeo!$J:$K,2,0)," ")</f>
        <v xml:space="preserve"> </v>
      </c>
      <c r="DG61" s="12" t="str">
        <f>IFERROR(VLOOKUP(MID(DG$23,5,4)&amp;$A61,Lista_Ubigeo!$J:$K,2,0)," ")</f>
        <v xml:space="preserve"> </v>
      </c>
      <c r="DH61" s="12" t="str">
        <f>IFERROR(VLOOKUP(MID(DH$23,5,4)&amp;$A61,Lista_Ubigeo!$J:$K,2,0)," ")</f>
        <v xml:space="preserve"> </v>
      </c>
      <c r="DI61" s="12" t="str">
        <f>IFERROR(VLOOKUP(MID(DI$23,5,4)&amp;$A61,Lista_Ubigeo!$J:$K,2,0)," ")</f>
        <v xml:space="preserve"> </v>
      </c>
      <c r="DJ61" s="12" t="str">
        <f>IFERROR(VLOOKUP(MID(DJ$23,5,4)&amp;$A61,Lista_Ubigeo!$J:$K,2,0)," ")</f>
        <v xml:space="preserve"> </v>
      </c>
      <c r="DK61" s="12" t="str">
        <f>IFERROR(VLOOKUP(MID(DK$23,5,4)&amp;$A61,Lista_Ubigeo!$J:$K,2,0)," ")</f>
        <v xml:space="preserve"> </v>
      </c>
      <c r="DL61" s="12" t="str">
        <f>IFERROR(VLOOKUP(MID(DL$23,5,4)&amp;$A61,Lista_Ubigeo!$J:$K,2,0)," ")</f>
        <v xml:space="preserve"> </v>
      </c>
      <c r="DM61" s="12" t="str">
        <f>IFERROR(VLOOKUP(MID(DM$23,5,4)&amp;$A61,Lista_Ubigeo!$J:$K,2,0)," ")</f>
        <v xml:space="preserve"> </v>
      </c>
      <c r="DN61" s="12" t="str">
        <f>IFERROR(VLOOKUP(MID(DN$23,5,4)&amp;$A61,Lista_Ubigeo!$J:$K,2,0)," ")</f>
        <v xml:space="preserve"> </v>
      </c>
      <c r="DO61" s="12" t="str">
        <f>IFERROR(VLOOKUP(MID(DO$23,5,4)&amp;$A62,Lista_Ubigeo!$J:$K,2,0)," ")</f>
        <v xml:space="preserve"> </v>
      </c>
      <c r="DP61" s="12" t="str">
        <f>IFERROR(VLOOKUP(MID(DP$23,5,4)&amp;$A61,Lista_Ubigeo!$J:$K,2,0)," ")</f>
        <v xml:space="preserve"> </v>
      </c>
      <c r="DQ61" s="12" t="str">
        <f>IFERROR(VLOOKUP(MID(DQ$23,5,4)&amp;$A61,Lista_Ubigeo!$J:$K,2,0)," ")</f>
        <v xml:space="preserve"> </v>
      </c>
      <c r="DR61" s="12" t="str">
        <f>IFERROR(VLOOKUP(MID(DR$23,5,4)&amp;$A61,Lista_Ubigeo!$J:$K,2,0)," ")</f>
        <v xml:space="preserve"> </v>
      </c>
      <c r="DS61" s="12" t="str">
        <f>IFERROR(VLOOKUP(MID(DS$23,5,4)&amp;$A61,Lista_Ubigeo!$J:$K,2,0)," ")</f>
        <v xml:space="preserve"> </v>
      </c>
      <c r="DV61" s="12" t="str">
        <f>IFERROR(VLOOKUP(MID(DV$23,5,4)&amp;$A61,Lista_Ubigeo!$J:$K,2,0)," ")</f>
        <v xml:space="preserve"> </v>
      </c>
      <c r="DW61" s="12" t="str">
        <f>IFERROR(VLOOKUP(MID(DW$23,5,4)&amp;$A61,Lista_Ubigeo!$J:$K,2,0)," ")</f>
        <v xml:space="preserve"> </v>
      </c>
      <c r="DX61" s="12" t="str">
        <f>IFERROR(VLOOKUP(MID(DX$23,5,4)&amp;$A61,Lista_Ubigeo!$J:$K,2,0)," ")</f>
        <v xml:space="preserve"> </v>
      </c>
      <c r="DY61" s="12" t="str">
        <f>IFERROR(VLOOKUP(MID(DY$23,5,4)&amp;$A61,Lista_Ubigeo!$J:$K,2,0)," ")</f>
        <v>SANTA MARIA DEL MAR</v>
      </c>
      <c r="DZ61" s="12" t="str">
        <f>IFERROR(VLOOKUP(MID(DZ$23,5,4)&amp;$A61,Lista_Ubigeo!$J:$K,2,0)," ")</f>
        <v xml:space="preserve"> </v>
      </c>
      <c r="EA61" s="12" t="str">
        <f>IFERROR(VLOOKUP(MID(EA$23,5,4)&amp;$A61,Lista_Ubigeo!$J:$K,2,0)," ")</f>
        <v xml:space="preserve"> </v>
      </c>
      <c r="EB61" s="12" t="str">
        <f>IFERROR(VLOOKUP(MID(EB$23,5,4)&amp;$A61,Lista_Ubigeo!$J:$K,2,0)," ")</f>
        <v xml:space="preserve"> </v>
      </c>
      <c r="EC61" s="12" t="str">
        <f>IFERROR(VLOOKUP(MID(EC$23,5,4)&amp;$A61,Lista_Ubigeo!$J:$K,2,0)," ")</f>
        <v xml:space="preserve"> </v>
      </c>
      <c r="ED61" s="12" t="str">
        <f>IFERROR(VLOOKUP(MID(ED$23,5,4)&amp;$A61,Lista_Ubigeo!$J:$K,2,0)," ")</f>
        <v xml:space="preserve"> </v>
      </c>
      <c r="EE61" s="12" t="str">
        <f>IFERROR(VLOOKUP(MID(EE$23,5,4)&amp;$A61,Lista_Ubigeo!$J:$K,2,0)," ")</f>
        <v xml:space="preserve"> </v>
      </c>
      <c r="EF61" s="12" t="str">
        <f>IFERROR(VLOOKUP(MID(EF$23,5,4)&amp;$A61,Lista_Ubigeo!$J:$K,2,0)," ")</f>
        <v xml:space="preserve"> </v>
      </c>
      <c r="EG61" s="12" t="str">
        <f>IFERROR(VLOOKUP(MID(EG$23,5,4)&amp;$A61,Lista_Ubigeo!$J:$K,2,0)," ")</f>
        <v xml:space="preserve"> </v>
      </c>
      <c r="EH61" s="12" t="str">
        <f>IFERROR(VLOOKUP(MID(EH$23,5,4)&amp;$A61,Lista_Ubigeo!$J:$K,2,0)," ")</f>
        <v xml:space="preserve"> </v>
      </c>
      <c r="EI61" s="12" t="str">
        <f>IFERROR(VLOOKUP(MID(EI$23,5,4)&amp;$A61,Lista_Ubigeo!$J:$K,2,0)," ")</f>
        <v xml:space="preserve"> </v>
      </c>
      <c r="EJ61" s="12" t="str">
        <f>IFERROR(VLOOKUP(MID(EJ$23,5,4)&amp;$A66,Lista_Ubigeo!$J:$K,2,0)," ")</f>
        <v xml:space="preserve"> </v>
      </c>
      <c r="EK61" s="12" t="str">
        <f>IFERROR(VLOOKUP(MID(EK$23,5,4)&amp;$A61,Lista_Ubigeo!$J:$K,2,0)," ")</f>
        <v xml:space="preserve"> </v>
      </c>
      <c r="EL61" s="12" t="str">
        <f>IFERROR(VLOOKUP(MID(EL$23,5,4)&amp;$A61,Lista_Ubigeo!$J:$K,2,0)," ")</f>
        <v xml:space="preserve"> </v>
      </c>
      <c r="EM61" s="12" t="str">
        <f>IFERROR(VLOOKUP(MID(EM$23,5,4)&amp;$A61,Lista_Ubigeo!$J:$K,2,0)," ")</f>
        <v xml:space="preserve"> </v>
      </c>
      <c r="EN61" s="12" t="str">
        <f>IFERROR(VLOOKUP(MID(EN$23,5,4)&amp;$A61,Lista_Ubigeo!$J:$K,2,0)," ")</f>
        <v xml:space="preserve"> </v>
      </c>
      <c r="EO61" s="12" t="str">
        <f>IFERROR(VLOOKUP(MID(EO$23,5,4)&amp;$A61,Lista_Ubigeo!$J:$K,2,0)," ")</f>
        <v xml:space="preserve"> </v>
      </c>
      <c r="EP61" s="12" t="str">
        <f>IFERROR(VLOOKUP(MID(EP$23,5,4)&amp;$A61,Lista_Ubigeo!$J:$K,2,0)," ")</f>
        <v xml:space="preserve"> </v>
      </c>
      <c r="EQ61" s="12" t="str">
        <f>IFERROR(VLOOKUP(MID(EQ$23,5,4)&amp;$A61,Lista_Ubigeo!$J:$K,2,0)," ")</f>
        <v xml:space="preserve"> </v>
      </c>
      <c r="ER61" s="12" t="str">
        <f>IFERROR(VLOOKUP(MID(ER$23,5,4)&amp;$A61,Lista_Ubigeo!$J:$K,2,0)," ")</f>
        <v xml:space="preserve"> </v>
      </c>
      <c r="ES61" s="12" t="str">
        <f>IFERROR(VLOOKUP(MID(ES$23,5,4)&amp;$A61,Lista_Ubigeo!$J:$K,2,0)," ")</f>
        <v xml:space="preserve"> </v>
      </c>
      <c r="ET61" s="12" t="str">
        <f>IFERROR(VLOOKUP(MID(ET$23,5,4)&amp;$A61,Lista_Ubigeo!$J:$K,2,0)," ")</f>
        <v xml:space="preserve"> </v>
      </c>
      <c r="EU61" s="12" t="str">
        <f>IFERROR(VLOOKUP(MID(EU$23,5,4)&amp;$A61,Lista_Ubigeo!$J:$K,2,0)," ")</f>
        <v xml:space="preserve"> </v>
      </c>
      <c r="EV61" s="12" t="str">
        <f>IFERROR(VLOOKUP(MID(EV$23,5,4)&amp;$A61,Lista_Ubigeo!$J:$K,2,0)," ")</f>
        <v xml:space="preserve"> </v>
      </c>
      <c r="EW61" s="12" t="str">
        <f>IFERROR(VLOOKUP(MID(EW$23,5,4)&amp;$A61,Lista_Ubigeo!$J:$K,2,0)," ")</f>
        <v xml:space="preserve"> </v>
      </c>
      <c r="EX61" s="12" t="str">
        <f>IFERROR(VLOOKUP(MID(EX$23,5,4)&amp;$A61,Lista_Ubigeo!$J:$K,2,0)," ")</f>
        <v xml:space="preserve"> </v>
      </c>
      <c r="EY61" s="12" t="str">
        <f>IFERROR(VLOOKUP(MID(EY$23,5,4)&amp;$A61,Lista_Ubigeo!$J:$K,2,0)," ")</f>
        <v xml:space="preserve"> </v>
      </c>
      <c r="EZ61" s="12" t="str">
        <f>IFERROR(VLOOKUP(MID(EZ$23,5,4)&amp;$A64,Lista_Ubigeo!$J:$K,2,0)," ")</f>
        <v xml:space="preserve"> </v>
      </c>
      <c r="FA61" s="12" t="str">
        <f>IFERROR(VLOOKUP(MID(FA$23,5,4)&amp;$A61,Lista_Ubigeo!$J:$K,2,0)," ")</f>
        <v xml:space="preserve"> </v>
      </c>
      <c r="FB61" s="12" t="str">
        <f>IFERROR(VLOOKUP(MID(FB$23,5,4)&amp;$A61,Lista_Ubigeo!$J:$K,2,0)," ")</f>
        <v xml:space="preserve"> </v>
      </c>
      <c r="FC61" s="12" t="str">
        <f>IFERROR(VLOOKUP(MID(FC$23,5,4)&amp;$A61,Lista_Ubigeo!$J:$K,2,0)," ")</f>
        <v xml:space="preserve"> </v>
      </c>
      <c r="FD61" s="12" t="str">
        <f>IFERROR(VLOOKUP(MID(FD$23,5,4)&amp;$A61,Lista_Ubigeo!$J:$K,2,0)," ")</f>
        <v xml:space="preserve"> </v>
      </c>
      <c r="FE61" s="12" t="str">
        <f>IFERROR(VLOOKUP(MID(FE$23,5,4)&amp;$A61,Lista_Ubigeo!$J:$K,2,0)," ")</f>
        <v xml:space="preserve"> </v>
      </c>
      <c r="FF61" s="12" t="str">
        <f>IFERROR(VLOOKUP(MID(FF$23,5,4)&amp;$A61,Lista_Ubigeo!$J:$K,2,0)," ")</f>
        <v xml:space="preserve"> </v>
      </c>
      <c r="FG61" s="12" t="str">
        <f>IFERROR(VLOOKUP(MID(FG$23,5,4)&amp;$A61,Lista_Ubigeo!$J:$K,2,0)," ")</f>
        <v xml:space="preserve"> </v>
      </c>
      <c r="FH61" s="12" t="str">
        <f>IFERROR(VLOOKUP(MID(FH$23,5,4)&amp;$A61,Lista_Ubigeo!$J:$K,2,0)," ")</f>
        <v xml:space="preserve"> </v>
      </c>
      <c r="FI61" s="12" t="str">
        <f>IFERROR(VLOOKUP(MID(FI$23,5,4)&amp;$A61,Lista_Ubigeo!$J:$K,2,0)," ")</f>
        <v xml:space="preserve"> </v>
      </c>
      <c r="FJ61" s="12" t="str">
        <f>IFERROR(VLOOKUP(MID(FJ$23,5,4)&amp;$A61,Lista_Ubigeo!$J:$K,2,0)," ")</f>
        <v xml:space="preserve"> </v>
      </c>
      <c r="FK61" s="12" t="str">
        <f>IFERROR(VLOOKUP(MID(FK$23,5,4)&amp;$A61,Lista_Ubigeo!$J:$K,2,0)," ")</f>
        <v xml:space="preserve"> </v>
      </c>
      <c r="FL61" s="12" t="str">
        <f>IFERROR(VLOOKUP(MID(FL$23,5,4)&amp;$A61,Lista_Ubigeo!$J:$K,2,0)," ")</f>
        <v xml:space="preserve"> </v>
      </c>
      <c r="FM61" s="12" t="str">
        <f>IFERROR(VLOOKUP(MID(FM$23,5,4)&amp;$A61,Lista_Ubigeo!$J:$K,2,0)," ")</f>
        <v xml:space="preserve"> </v>
      </c>
      <c r="FN61" s="12" t="str">
        <f>IFERROR(VLOOKUP(MID(FN$23,5,4)&amp;$A61,Lista_Ubigeo!$J:$K,2,0)," ")</f>
        <v xml:space="preserve"> </v>
      </c>
      <c r="FO61" s="12" t="str">
        <f>IFERROR(VLOOKUP(MID(FO$23,5,4)&amp;$A61,Lista_Ubigeo!$J:$K,2,0)," ")</f>
        <v xml:space="preserve"> </v>
      </c>
      <c r="FP61" s="12" t="str">
        <f>IFERROR(VLOOKUP(MID(FP$23,5,4)&amp;$A61,Lista_Ubigeo!$J:$K,2,0)," ")</f>
        <v xml:space="preserve"> </v>
      </c>
      <c r="FQ61" s="12" t="str">
        <f>IFERROR(VLOOKUP(MID(FQ$23,5,4)&amp;$A61,Lista_Ubigeo!$J:$K,2,0)," ")</f>
        <v xml:space="preserve"> </v>
      </c>
      <c r="FR61" s="12" t="str">
        <f>IFERROR(VLOOKUP(MID(FR$23,5,4)&amp;$A61,Lista_Ubigeo!$J:$K,2,0)," ")</f>
        <v xml:space="preserve"> </v>
      </c>
      <c r="FS61" s="12" t="str">
        <f>IFERROR(VLOOKUP(MID(FS$23,5,4)&amp;$A61,Lista_Ubigeo!$J:$K,2,0)," ")</f>
        <v xml:space="preserve"> </v>
      </c>
      <c r="FT61" s="12" t="str">
        <f>IFERROR(VLOOKUP(MID(FT$23,5,4)&amp;$A61,Lista_Ubigeo!$J:$K,2,0)," ")</f>
        <v xml:space="preserve"> </v>
      </c>
      <c r="FU61" s="12" t="str">
        <f>IFERROR(VLOOKUP(MID(FU$23,5,4)&amp;$A61,Lista_Ubigeo!$J:$K,2,0)," ")</f>
        <v xml:space="preserve"> </v>
      </c>
      <c r="FV61" s="12" t="str">
        <f>IFERROR(VLOOKUP(MID(FV$23,5,4)&amp;$A61,Lista_Ubigeo!$J:$K,2,0)," ")</f>
        <v xml:space="preserve"> </v>
      </c>
      <c r="FW61" s="12" t="str">
        <f>IFERROR(VLOOKUP(MID(FW$23,5,4)&amp;$A61,Lista_Ubigeo!$J:$K,2,0)," ")</f>
        <v xml:space="preserve"> </v>
      </c>
      <c r="FX61" s="12" t="str">
        <f>IFERROR(VLOOKUP(MID(FX$23,5,4)&amp;$A61,Lista_Ubigeo!$J:$K,2,0)," ")</f>
        <v xml:space="preserve"> </v>
      </c>
      <c r="FY61" s="12" t="str">
        <f>IFERROR(VLOOKUP(MID(FY$23,5,4)&amp;$A61,Lista_Ubigeo!$J:$K,2,0)," ")</f>
        <v xml:space="preserve"> </v>
      </c>
      <c r="FZ61" s="12" t="str">
        <f>IFERROR(VLOOKUP(MID(FZ$23,5,4)&amp;$A61,Lista_Ubigeo!$J:$K,2,0)," ")</f>
        <v xml:space="preserve"> </v>
      </c>
      <c r="GA61" s="12" t="str">
        <f>IFERROR(VLOOKUP(MID(GA$23,5,4)&amp;$A61,Lista_Ubigeo!$J:$K,2,0)," ")</f>
        <v xml:space="preserve"> </v>
      </c>
      <c r="GB61" s="12" t="str">
        <f>IFERROR(VLOOKUP(MID(GB$23,5,4)&amp;$A61,Lista_Ubigeo!$J:$K,2,0)," ")</f>
        <v xml:space="preserve"> </v>
      </c>
      <c r="GC61" s="12" t="str">
        <f>IFERROR(VLOOKUP(MID(GC$23,5,4)&amp;$A61,Lista_Ubigeo!$J:$K,2,0)," ")</f>
        <v xml:space="preserve"> </v>
      </c>
      <c r="GD61" s="12" t="str">
        <f>IFERROR(VLOOKUP(MID(GD$23,5,4)&amp;$A61,Lista_Ubigeo!$J:$K,2,0)," ")</f>
        <v xml:space="preserve"> </v>
      </c>
      <c r="GE61" s="12" t="str">
        <f>IFERROR(VLOOKUP(MID(GE$23,5,4)&amp;$A61,Lista_Ubigeo!$J:$K,2,0)," ")</f>
        <v xml:space="preserve"> </v>
      </c>
      <c r="GF61" s="12" t="str">
        <f>IFERROR(VLOOKUP(MID(GF$23,5,4)&amp;$A61,Lista_Ubigeo!$J:$K,2,0)," ")</f>
        <v xml:space="preserve"> </v>
      </c>
      <c r="GG61" s="12" t="str">
        <f>IFERROR(VLOOKUP(MID(GG$23,5,4)&amp;$A61,Lista_Ubigeo!$J:$K,2,0)," ")</f>
        <v xml:space="preserve"> </v>
      </c>
      <c r="GH61" s="12" t="str">
        <f>IFERROR(VLOOKUP(MID(GH$23,5,4)&amp;$A61,Lista_Ubigeo!$J:$K,2,0)," ")</f>
        <v xml:space="preserve"> </v>
      </c>
      <c r="GI61" s="12" t="str">
        <f>IFERROR(VLOOKUP(MID(GI$23,5,4)&amp;$A61,Lista_Ubigeo!$J:$K,2,0)," ")</f>
        <v xml:space="preserve"> </v>
      </c>
      <c r="GJ61" s="12" t="str">
        <f>IFERROR(VLOOKUP(MID(GJ$23,5,4)&amp;$A61,Lista_Ubigeo!$J:$K,2,0)," ")</f>
        <v xml:space="preserve"> </v>
      </c>
      <c r="GK61" s="12" t="str">
        <f>IFERROR(VLOOKUP(MID(GK$23,5,4)&amp;$A61,Lista_Ubigeo!$J:$K,2,0)," ")</f>
        <v xml:space="preserve"> </v>
      </c>
      <c r="GL61" s="12" t="str">
        <f>IFERROR(VLOOKUP(MID(GL$23,5,4)&amp;$A61,Lista_Ubigeo!$J:$K,2,0)," ")</f>
        <v xml:space="preserve"> </v>
      </c>
      <c r="GM61" s="12" t="str">
        <f>IFERROR(VLOOKUP(MID(GM$23,5,4)&amp;$A61,Lista_Ubigeo!$J:$K,2,0)," ")</f>
        <v xml:space="preserve"> </v>
      </c>
      <c r="GN61" s="12" t="str">
        <f>IFERROR(VLOOKUP(MID(GN$23,5,4)&amp;$A61,Lista_Ubigeo!$J:$K,2,0)," ")</f>
        <v xml:space="preserve"> </v>
      </c>
      <c r="GO61" s="12" t="str">
        <f>IFERROR(VLOOKUP(MID(GO$23,5,4)&amp;$A61,Lista_Ubigeo!$J:$K,2,0)," ")</f>
        <v xml:space="preserve"> </v>
      </c>
      <c r="GP61" s="12" t="str">
        <f>IFERROR(VLOOKUP(MID(GP$23,5,4)&amp;$A61,Lista_Ubigeo!$J:$K,2,0)," ")</f>
        <v xml:space="preserve"> </v>
      </c>
    </row>
    <row r="62" spans="1:198" x14ac:dyDescent="0.2">
      <c r="A62" s="11" t="s">
        <v>2738</v>
      </c>
      <c r="B62" s="12" t="str">
        <f>IFERROR(VLOOKUP(MID(B$23,5,4)&amp;$A62,Lista_Ubigeo!$J:$K,2,0)," ")</f>
        <v xml:space="preserve"> </v>
      </c>
      <c r="C62" s="12" t="str">
        <f>IFERROR(VLOOKUP(MID(C$23,5,4)&amp;$A62,Lista_Ubigeo!$J:$K,2,0)," ")</f>
        <v xml:space="preserve"> </v>
      </c>
      <c r="D62" s="12" t="str">
        <f>IFERROR(VLOOKUP(MID(D$23,5,4)&amp;$A62,Lista_Ubigeo!$J:$K,2,0)," ")</f>
        <v xml:space="preserve"> </v>
      </c>
      <c r="E62" s="12" t="str">
        <f>IFERROR(VLOOKUP(MID(E$23,5,4)&amp;$A62,Lista_Ubigeo!$J:$K,2,0)," ")</f>
        <v xml:space="preserve"> </v>
      </c>
      <c r="F62" s="12" t="str">
        <f>IFERROR(VLOOKUP(MID(F$23,5,4)&amp;$A62,Lista_Ubigeo!$J:$K,2,0)," ")</f>
        <v xml:space="preserve"> </v>
      </c>
      <c r="G62" s="12" t="str">
        <f>IFERROR(VLOOKUP(MID(G$23,5,4)&amp;$A62,Lista_Ubigeo!$J:$K,2,0)," ")</f>
        <v xml:space="preserve"> </v>
      </c>
      <c r="H62" s="12" t="str">
        <f>IFERROR(VLOOKUP(MID(H$23,5,4)&amp;$A62,Lista_Ubigeo!$J:$K,2,0)," ")</f>
        <v xml:space="preserve"> </v>
      </c>
      <c r="I62" s="12" t="str">
        <f>IFERROR(VLOOKUP(MID(I$23,5,4)&amp;$A62,Lista_Ubigeo!$J:$K,2,0)," ")</f>
        <v xml:space="preserve"> </v>
      </c>
      <c r="J62" s="12" t="str">
        <f>IFERROR(VLOOKUP(MID(J$23,5,4)&amp;$A62,Lista_Ubigeo!$J:$K,2,0)," ")</f>
        <v xml:space="preserve"> </v>
      </c>
      <c r="K62" s="12" t="str">
        <f>IFERROR(VLOOKUP(MID(K$23,5,4)&amp;$A62,Lista_Ubigeo!$J:$K,2,0)," ")</f>
        <v xml:space="preserve"> </v>
      </c>
      <c r="L62" s="12" t="str">
        <f>IFERROR(VLOOKUP(MID(L$23,5,4)&amp;$A62,Lista_Ubigeo!$J:$K,2,0)," ")</f>
        <v xml:space="preserve"> </v>
      </c>
      <c r="M62" s="12" t="str">
        <f>IFERROR(VLOOKUP(MID(M$23,5,4)&amp;$A62,Lista_Ubigeo!$J:$K,2,0)," ")</f>
        <v xml:space="preserve"> </v>
      </c>
      <c r="N62" s="12" t="str">
        <f>IFERROR(VLOOKUP(MID(N$23,5,4)&amp;$A62,Lista_Ubigeo!$J:$K,2,0)," ")</f>
        <v xml:space="preserve"> </v>
      </c>
      <c r="O62" s="12" t="str">
        <f>IFERROR(VLOOKUP(MID(O$23,5,4)&amp;$A62,Lista_Ubigeo!$J:$K,2,0)," ")</f>
        <v xml:space="preserve"> </v>
      </c>
      <c r="P62" s="12" t="str">
        <f>IFERROR(VLOOKUP(MID(P$23,5,4)&amp;$A62,Lista_Ubigeo!$J:$K,2,0)," ")</f>
        <v xml:space="preserve"> </v>
      </c>
      <c r="Q62" s="12" t="str">
        <f>IFERROR(VLOOKUP(MID(Q$23,5,4)&amp;$A62,Lista_Ubigeo!$J:$K,2,0)," ")</f>
        <v xml:space="preserve"> </v>
      </c>
      <c r="R62" s="12" t="str">
        <f>IFERROR(VLOOKUP(MID(R$23,5,4)&amp;$A62,Lista_Ubigeo!$J:$K,2,0)," ")</f>
        <v xml:space="preserve"> </v>
      </c>
      <c r="S62" s="12" t="str">
        <f>IFERROR(VLOOKUP(MID(S$23,5,4)&amp;$A62,Lista_Ubigeo!$J:$K,2,0)," ")</f>
        <v xml:space="preserve"> </v>
      </c>
      <c r="T62" s="12" t="str">
        <f>IFERROR(VLOOKUP(MID(T$23,5,4)&amp;$A62,Lista_Ubigeo!$J:$K,2,0)," ")</f>
        <v xml:space="preserve"> </v>
      </c>
      <c r="U62" s="12" t="str">
        <f>IFERROR(VLOOKUP(MID(U$23,5,4)&amp;$A62,Lista_Ubigeo!$J:$K,2,0)," ")</f>
        <v xml:space="preserve"> </v>
      </c>
      <c r="V62" s="12" t="str">
        <f>IFERROR(VLOOKUP(MID(V$23,5,4)&amp;$A62,Lista_Ubigeo!$J:$K,2,0)," ")</f>
        <v xml:space="preserve"> </v>
      </c>
      <c r="W62" s="12" t="str">
        <f>IFERROR(VLOOKUP(MID(W$23,5,4)&amp;$A62,Lista_Ubigeo!$J:$K,2,0)," ")</f>
        <v xml:space="preserve"> </v>
      </c>
      <c r="X62" s="12" t="str">
        <f>IFERROR(VLOOKUP(MID(X$23,5,4)&amp;$A62,Lista_Ubigeo!$J:$K,2,0)," ")</f>
        <v xml:space="preserve"> </v>
      </c>
      <c r="Y62" s="12" t="str">
        <f>IFERROR(VLOOKUP(MID(Y$23,5,4)&amp;$A62,Lista_Ubigeo!$J:$K,2,0)," ")</f>
        <v xml:space="preserve"> </v>
      </c>
      <c r="Z62" s="12" t="str">
        <f>IFERROR(VLOOKUP(MID(Z$23,5,4)&amp;$A62,Lista_Ubigeo!$J:$K,2,0)," ")</f>
        <v xml:space="preserve"> </v>
      </c>
      <c r="AA62" s="12" t="str">
        <f>IFERROR(VLOOKUP(MID(AA$23,5,4)&amp;$A62,Lista_Ubigeo!$J:$K,2,0)," ")</f>
        <v xml:space="preserve"> </v>
      </c>
      <c r="AB62" s="12" t="str">
        <f>IFERROR(VLOOKUP(MID(AB$23,5,4)&amp;$A62,Lista_Ubigeo!$J:$K,2,0)," ")</f>
        <v xml:space="preserve"> </v>
      </c>
      <c r="AC62" s="12" t="str">
        <f>IFERROR(VLOOKUP(MID(AC$23,5,4)&amp;$A62,Lista_Ubigeo!$J:$K,2,0)," ")</f>
        <v xml:space="preserve"> </v>
      </c>
      <c r="AD62" s="12" t="str">
        <f>IFERROR(VLOOKUP(MID(AD$23,5,4)&amp;$A62,Lista_Ubigeo!$J:$K,2,0)," ")</f>
        <v xml:space="preserve"> </v>
      </c>
      <c r="AE62" s="12" t="str">
        <f>IFERROR(VLOOKUP(MID(AE$23,5,4)&amp;$A62,Lista_Ubigeo!$J:$K,2,0)," ")</f>
        <v xml:space="preserve"> </v>
      </c>
      <c r="AF62" s="12" t="str">
        <f>IFERROR(VLOOKUP(MID(AF$23,5,4)&amp;$A62,Lista_Ubigeo!$J:$K,2,0)," ")</f>
        <v xml:space="preserve"> </v>
      </c>
      <c r="AG62" s="12" t="str">
        <f>IFERROR(VLOOKUP(MID(AG$23,5,4)&amp;$A62,Lista_Ubigeo!$J:$K,2,0)," ")</f>
        <v xml:space="preserve"> </v>
      </c>
      <c r="AH62" s="12" t="str">
        <f>IFERROR(VLOOKUP(MID(AH$23,5,4)&amp;$A62,Lista_Ubigeo!$J:$K,2,0)," ")</f>
        <v xml:space="preserve"> </v>
      </c>
      <c r="AI62" s="12" t="str">
        <f>IFERROR(VLOOKUP(MID(AI$23,5,4)&amp;$A62,Lista_Ubigeo!$J:$K,2,0)," ")</f>
        <v xml:space="preserve"> </v>
      </c>
      <c r="AJ62" s="12" t="str">
        <f>IFERROR(VLOOKUP(MID(AJ$23,5,4)&amp;$A62,Lista_Ubigeo!$J:$K,2,0)," ")</f>
        <v xml:space="preserve"> </v>
      </c>
      <c r="AK62" s="12" t="str">
        <f>IFERROR(VLOOKUP(MID(AK$23,5,4)&amp;$A62,Lista_Ubigeo!$J:$K,2,0)," ")</f>
        <v xml:space="preserve"> </v>
      </c>
      <c r="AL62" s="12" t="str">
        <f>IFERROR(VLOOKUP(MID(AL$23,5,4)&amp;$A62,Lista_Ubigeo!$J:$K,2,0)," ")</f>
        <v xml:space="preserve"> </v>
      </c>
      <c r="AM62" s="12" t="str">
        <f>IFERROR(VLOOKUP(MID(AM$23,5,4)&amp;$A62,Lista_Ubigeo!$J:$K,2,0)," ")</f>
        <v xml:space="preserve"> </v>
      </c>
      <c r="AN62" s="12" t="str">
        <f>IFERROR(VLOOKUP(MID(AN$23,5,4)&amp;$A62,Lista_Ubigeo!$J:$K,2,0)," ")</f>
        <v xml:space="preserve"> </v>
      </c>
      <c r="AO62" s="12" t="str">
        <f>IFERROR(VLOOKUP(MID(AO$23,5,4)&amp;$A62,Lista_Ubigeo!$J:$K,2,0)," ")</f>
        <v xml:space="preserve"> </v>
      </c>
      <c r="AP62" s="12" t="str">
        <f>IFERROR(VLOOKUP(MID(AP$23,5,4)&amp;$A62,Lista_Ubigeo!$J:$K,2,0)," ")</f>
        <v xml:space="preserve"> </v>
      </c>
      <c r="AQ62" s="12" t="str">
        <f>IFERROR(VLOOKUP(MID(AQ$23,4,4)&amp;$A62,Lista_Ubigeo!$J:$K,2,0)," ")</f>
        <v xml:space="preserve"> </v>
      </c>
      <c r="AR62" s="12" t="str">
        <f>IFERROR(VLOOKUP(MID(AR$23,5,4)&amp;$A62,Lista_Ubigeo!$J:$K,2,0)," ")</f>
        <v xml:space="preserve"> </v>
      </c>
      <c r="AS62" s="12" t="str">
        <f>IFERROR(VLOOKUP(MID(AS$23,5,4)&amp;$A62,Lista_Ubigeo!$J:$K,2,0)," ")</f>
        <v xml:space="preserve"> </v>
      </c>
      <c r="AT62" s="12" t="str">
        <f>IFERROR(VLOOKUP(MID(AT$23,5,4)&amp;$A62,Lista_Ubigeo!$J:$K,2,0)," ")</f>
        <v xml:space="preserve"> </v>
      </c>
      <c r="AU62" s="12" t="str">
        <f>IFERROR(VLOOKUP(MID(AU$23,5,4)&amp;$A62,Lista_Ubigeo!$J:$K,2,0)," ")</f>
        <v xml:space="preserve"> </v>
      </c>
      <c r="AV62" s="12" t="str">
        <f>IFERROR(VLOOKUP(MID(AV$23,5,4)&amp;$A62,Lista_Ubigeo!$J:$K,2,0)," ")</f>
        <v xml:space="preserve"> </v>
      </c>
      <c r="AW62" s="12" t="str">
        <f>IFERROR(VLOOKUP(MID(AW$23,5,4)&amp;$A62,Lista_Ubigeo!$J:$K,2,0)," ")</f>
        <v xml:space="preserve"> </v>
      </c>
      <c r="AX62" s="12" t="str">
        <f>IFERROR(VLOOKUP(MID(AX$23,5,4)&amp;$A62,Lista_Ubigeo!$J:$K,2,0)," ")</f>
        <v xml:space="preserve"> </v>
      </c>
      <c r="AY62" s="12" t="str">
        <f>IFERROR(VLOOKUP(MID(AY$23,5,4)&amp;$A62,Lista_Ubigeo!$J:$K,2,0)," ")</f>
        <v xml:space="preserve"> </v>
      </c>
      <c r="AZ62" s="12" t="str">
        <f>IFERROR(VLOOKUP(MID(AZ$23,5,4)&amp;$A62,Lista_Ubigeo!$J:$K,2,0)," ")</f>
        <v xml:space="preserve"> </v>
      </c>
      <c r="BA62" s="12" t="str">
        <f>IFERROR(VLOOKUP(MID(BA$23,5,4)&amp;$A62,Lista_Ubigeo!$J:$K,2,0)," ")</f>
        <v xml:space="preserve"> </v>
      </c>
      <c r="BB62" s="12" t="str">
        <f>IFERROR(VLOOKUP(MID(BB$23,5,4)&amp;$A62,Lista_Ubigeo!$J:$K,2,0)," ")</f>
        <v xml:space="preserve"> </v>
      </c>
      <c r="BC62" s="12" t="str">
        <f>IFERROR(VLOOKUP(MID(BC$23,5,4)&amp;$A62,Lista_Ubigeo!$J:$K,2,0)," ")</f>
        <v xml:space="preserve"> </v>
      </c>
      <c r="BD62" s="12" t="str">
        <f>IFERROR(VLOOKUP(MID(BD$23,5,4)&amp;$A62,Lista_Ubigeo!$J:$K,2,0)," ")</f>
        <v xml:space="preserve"> </v>
      </c>
      <c r="BE62" s="12" t="str">
        <f>IFERROR(VLOOKUP(MID(BE$23,5,4)&amp;$A62,Lista_Ubigeo!$J:$K,2,0)," ")</f>
        <v xml:space="preserve"> </v>
      </c>
      <c r="BF62" s="12" t="str">
        <f>IFERROR(VLOOKUP(MID(BF$23,5,4)&amp;$A62,Lista_Ubigeo!$J:$K,2,0)," ")</f>
        <v xml:space="preserve"> </v>
      </c>
      <c r="BG62" s="12" t="str">
        <f>IFERROR(VLOOKUP(MID(BG$23,5,4)&amp;$A62,Lista_Ubigeo!$J:$K,2,0)," ")</f>
        <v xml:space="preserve"> </v>
      </c>
      <c r="BH62" s="12" t="str">
        <f>IFERROR(VLOOKUP(MID(BH$23,5,4)&amp;$A62,Lista_Ubigeo!$J:$K,2,0)," ")</f>
        <v xml:space="preserve"> </v>
      </c>
      <c r="BI62" s="12" t="str">
        <f>IFERROR(VLOOKUP(MID(BI$23,5,4)&amp;$A62,Lista_Ubigeo!$J:$K,2,0)," ")</f>
        <v xml:space="preserve"> </v>
      </c>
      <c r="BJ62" s="12" t="str">
        <f>IFERROR(VLOOKUP(MID(BJ$23,5,4)&amp;$A62,Lista_Ubigeo!$J:$K,2,0)," ")</f>
        <v xml:space="preserve"> </v>
      </c>
      <c r="BK62" s="12" t="str">
        <f>IFERROR(VLOOKUP(MID(BK$23,5,4)&amp;$A62,Lista_Ubigeo!$J:$K,2,0)," ")</f>
        <v xml:space="preserve"> </v>
      </c>
      <c r="BL62" s="12" t="str">
        <f>IFERROR(VLOOKUP(MID(BL$23,5,4)&amp;$A62,Lista_Ubigeo!$J:$K,2,0)," ")</f>
        <v xml:space="preserve"> </v>
      </c>
      <c r="BM62" s="12" t="str">
        <f>IFERROR(VLOOKUP(MID(BM$23,5,4)&amp;$A62,Lista_Ubigeo!$J:$K,2,0)," ")</f>
        <v xml:space="preserve"> </v>
      </c>
      <c r="BN62" s="12" t="str">
        <f>IFERROR(VLOOKUP(MID(BN$23,5,4)&amp;$A62,Lista_Ubigeo!$J:$K,2,0)," ")</f>
        <v xml:space="preserve"> </v>
      </c>
      <c r="BO62" s="12" t="str">
        <f>IFERROR(VLOOKUP(MID(BO$23,5,4)&amp;$A62,Lista_Ubigeo!$J:$K,2,0)," ")</f>
        <v xml:space="preserve"> </v>
      </c>
      <c r="BP62" s="12" t="str">
        <f>IFERROR(VLOOKUP(MID(BP$23,5,4)&amp;$A62,Lista_Ubigeo!$J:$K,2,0)," ")</f>
        <v xml:space="preserve"> </v>
      </c>
      <c r="BQ62" s="12" t="str">
        <f>IFERROR(VLOOKUP(MID(BQ$23,5,4)&amp;$A62,Lista_Ubigeo!$J:$K,2,0)," ")</f>
        <v xml:space="preserve"> </v>
      </c>
      <c r="BR62" s="12" t="str">
        <f>IFERROR(VLOOKUP(MID(BR$23,5,4)&amp;$A62,Lista_Ubigeo!$J:$K,2,0)," ")</f>
        <v xml:space="preserve"> </v>
      </c>
      <c r="BS62" s="12" t="str">
        <f>IFERROR(VLOOKUP(MID(BS$23,5,4)&amp;$A62,Lista_Ubigeo!$J:$K,2,0)," ")</f>
        <v xml:space="preserve"> </v>
      </c>
      <c r="BT62" s="12" t="str">
        <f>IFERROR(VLOOKUP(MID(BT$23,5,4)&amp;$A62,Lista_Ubigeo!$J:$K,2,0)," ")</f>
        <v xml:space="preserve"> </v>
      </c>
      <c r="BU62" s="12" t="str">
        <f>IFERROR(VLOOKUP(MID(BU$23,5,4)&amp;$A62,Lista_Ubigeo!$J:$K,2,0)," ")</f>
        <v xml:space="preserve"> </v>
      </c>
      <c r="BV62" s="12" t="str">
        <f>IFERROR(VLOOKUP(MID(BV$23,5,4)&amp;$A62,Lista_Ubigeo!$J:$K,2,0)," ")</f>
        <v xml:space="preserve"> </v>
      </c>
      <c r="BW62" s="12" t="str">
        <f>IFERROR(VLOOKUP(MID(BW$23,5,4)&amp;$A62,Lista_Ubigeo!$J:$K,2,0)," ")</f>
        <v xml:space="preserve"> </v>
      </c>
      <c r="BX62" s="12" t="str">
        <f>IFERROR(VLOOKUP(MID(BX$23,5,4)&amp;$A62,Lista_Ubigeo!$J:$K,2,0)," ")</f>
        <v xml:space="preserve"> </v>
      </c>
      <c r="BY62" s="12" t="str">
        <f>IFERROR(VLOOKUP(MID(BY$23,4,4)&amp;$A62,Lista_Ubigeo!$J:$K,2,0)," ")</f>
        <v xml:space="preserve"> </v>
      </c>
      <c r="BZ62" s="12" t="str">
        <f>IFERROR(VLOOKUP(MID(BZ$23,5,4)&amp;$A62,Lista_Ubigeo!$J:$K,2,0)," ")</f>
        <v xml:space="preserve"> </v>
      </c>
      <c r="CA62" s="12" t="str">
        <f>IFERROR(VLOOKUP(MID(CA$23,5,4)&amp;$A62,Lista_Ubigeo!$J:$K,2,0)," ")</f>
        <v xml:space="preserve"> </v>
      </c>
      <c r="CB62" s="12" t="str">
        <f>IFERROR(VLOOKUP(MID(CB$23,5,4)&amp;$A62,Lista_Ubigeo!$J:$K,2,0)," ")</f>
        <v xml:space="preserve"> </v>
      </c>
      <c r="CC62" s="12" t="str">
        <f>IFERROR(VLOOKUP(MID(CC$23,5,4)&amp;$A62,Lista_Ubigeo!$J:$K,2,0)," ")</f>
        <v xml:space="preserve"> </v>
      </c>
      <c r="CD62" s="12" t="str">
        <f>IFERROR(VLOOKUP(MID(CD$23,5,4)&amp;$A62,Lista_Ubigeo!$J:$K,2,0)," ")</f>
        <v xml:space="preserve"> </v>
      </c>
      <c r="CE62" s="12" t="str">
        <f>IFERROR(VLOOKUP(MID(CE$23,5,4)&amp;$A62,Lista_Ubigeo!$J:$K,2,0)," ")</f>
        <v xml:space="preserve"> </v>
      </c>
      <c r="CF62" s="12" t="str">
        <f>IFERROR(VLOOKUP(MID(CF$23,5,4)&amp;$A62,Lista_Ubigeo!$J:$K,2,0)," ")</f>
        <v xml:space="preserve"> </v>
      </c>
      <c r="CG62" s="12" t="str">
        <f>IFERROR(VLOOKUP(MID(CG$23,5,4)&amp;$A62,Lista_Ubigeo!$J:$K,2,0)," ")</f>
        <v xml:space="preserve"> </v>
      </c>
      <c r="CH62" s="12" t="str">
        <f>IFERROR(VLOOKUP(MID(CH$23,5,4)&amp;$A62,Lista_Ubigeo!$J:$K,2,0)," ")</f>
        <v xml:space="preserve"> </v>
      </c>
      <c r="CI62" s="12" t="str">
        <f>IFERROR(VLOOKUP(MID(CI$23,5,4)&amp;$A62,Lista_Ubigeo!$J:$K,2,0)," ")</f>
        <v xml:space="preserve"> </v>
      </c>
      <c r="CJ62" s="12" t="str">
        <f>IFERROR(VLOOKUP(MID(CJ$23,5,4)&amp;$A62,Lista_Ubigeo!$J:$K,2,0)," ")</f>
        <v xml:space="preserve"> </v>
      </c>
      <c r="CK62" s="12" t="str">
        <f>IFERROR(VLOOKUP(MID(CK$23,5,4)&amp;$A62,Lista_Ubigeo!$J:$K,2,0)," ")</f>
        <v xml:space="preserve"> </v>
      </c>
      <c r="CL62" s="12" t="str">
        <f>IFERROR(VLOOKUP(MID(CL$23,5,4)&amp;$A62,Lista_Ubigeo!$J:$K,2,0)," ")</f>
        <v xml:space="preserve"> </v>
      </c>
      <c r="CM62" s="12" t="str">
        <f>IFERROR(VLOOKUP(MID(CM$23,5,4)&amp;$A73,Lista_Ubigeo!$J:$K,2,0)," ")</f>
        <v xml:space="preserve"> </v>
      </c>
      <c r="CN62" s="12" t="str">
        <f>IFERROR(VLOOKUP(MID(CN$23,5,4)&amp;$A62,Lista_Ubigeo!$J:$K,2,0)," ")</f>
        <v xml:space="preserve"> </v>
      </c>
      <c r="CO62" s="12" t="str">
        <f>IFERROR(VLOOKUP(MID(CO$23,5,4)&amp;$A62,Lista_Ubigeo!$J:$K,2,0)," ")</f>
        <v xml:space="preserve"> </v>
      </c>
      <c r="CP62" s="12" t="str">
        <f>IFERROR(VLOOKUP(MID(CP$23,5,4)&amp;$A62,Lista_Ubigeo!$J:$K,2,0)," ")</f>
        <v xml:space="preserve"> </v>
      </c>
      <c r="CQ62" s="12" t="str">
        <f>IFERROR(VLOOKUP(MID(CQ$23,5,4)&amp;$A62,Lista_Ubigeo!$J:$K,2,0)," ")</f>
        <v xml:space="preserve"> </v>
      </c>
      <c r="CR62" s="12" t="str">
        <f>IFERROR(VLOOKUP(MID(CR$23,5,4)&amp;$A62,Lista_Ubigeo!$J:$K,2,0)," ")</f>
        <v xml:space="preserve"> </v>
      </c>
      <c r="CS62" s="12" t="str">
        <f>IFERROR(VLOOKUP(MID(CS$23,5,4)&amp;$A62,Lista_Ubigeo!$J:$K,2,0)," ")</f>
        <v xml:space="preserve"> </v>
      </c>
      <c r="CT62" s="12" t="str">
        <f>IFERROR(VLOOKUP(MID(CT$23,5,4)&amp;$A62,Lista_Ubigeo!$J:$K,2,0)," ")</f>
        <v xml:space="preserve"> </v>
      </c>
      <c r="CU62" s="12" t="str">
        <f>IFERROR(VLOOKUP(MID(CU$23,5,4)&amp;$A62,Lista_Ubigeo!$J:$K,2,0)," ")</f>
        <v xml:space="preserve"> </v>
      </c>
      <c r="CV62" s="12" t="str">
        <f>IFERROR(VLOOKUP(MID(CV$23,5,4)&amp;$A62,Lista_Ubigeo!$J:$K,2,0)," ")</f>
        <v xml:space="preserve"> </v>
      </c>
      <c r="CW62" s="12" t="str">
        <f>IFERROR(VLOOKUP(MID(CW$23,5,4)&amp;$A62,Lista_Ubigeo!$J:$K,2,0)," ")</f>
        <v xml:space="preserve"> </v>
      </c>
      <c r="CX62" s="12" t="str">
        <f>IFERROR(VLOOKUP(MID(CX$23,5,4)&amp;$A62,Lista_Ubigeo!$J:$K,2,0)," ")</f>
        <v xml:space="preserve"> </v>
      </c>
      <c r="CY62" s="12" t="str">
        <f>IFERROR(VLOOKUP(MID(CY$23,5,4)&amp;$A62,Lista_Ubigeo!$J:$K,2,0)," ")</f>
        <v xml:space="preserve"> </v>
      </c>
      <c r="CZ62" s="12" t="str">
        <f>IFERROR(VLOOKUP(MID(CZ$23,5,4)&amp;$A62,Lista_Ubigeo!$J:$K,2,0)," ")</f>
        <v xml:space="preserve"> </v>
      </c>
      <c r="DA62" s="12" t="str">
        <f>IFERROR(VLOOKUP(MID(DA$23,5,4)&amp;$A62,Lista_Ubigeo!$J:$K,2,0)," ")</f>
        <v xml:space="preserve"> </v>
      </c>
      <c r="DB62" s="12" t="str">
        <f>IFERROR(VLOOKUP(MID(DB$23,5,4)&amp;$A62,Lista_Ubigeo!$J:$K,2,0)," ")</f>
        <v xml:space="preserve"> </v>
      </c>
      <c r="DC62" s="12" t="str">
        <f>IFERROR(VLOOKUP(MID(DC$23,5,4)&amp;$A62,Lista_Ubigeo!$J:$K,2,0)," ")</f>
        <v xml:space="preserve"> </v>
      </c>
      <c r="DD62" s="12" t="str">
        <f>IFERROR(VLOOKUP(MID(DD$23,5,4)&amp;$A62,Lista_Ubigeo!$J:$K,2,0)," ")</f>
        <v xml:space="preserve"> </v>
      </c>
      <c r="DE62" s="12" t="str">
        <f>IFERROR(VLOOKUP(MID(DE$23,5,4)&amp;$A62,Lista_Ubigeo!$J:$K,2,0)," ")</f>
        <v xml:space="preserve"> </v>
      </c>
      <c r="DF62" s="12" t="str">
        <f>IFERROR(VLOOKUP(MID(DF$23,5,4)&amp;$A62,Lista_Ubigeo!$J:$K,2,0)," ")</f>
        <v xml:space="preserve"> </v>
      </c>
      <c r="DG62" s="12" t="str">
        <f>IFERROR(VLOOKUP(MID(DG$23,5,4)&amp;$A62,Lista_Ubigeo!$J:$K,2,0)," ")</f>
        <v xml:space="preserve"> </v>
      </c>
      <c r="DH62" s="12" t="str">
        <f>IFERROR(VLOOKUP(MID(DH$23,5,4)&amp;$A62,Lista_Ubigeo!$J:$K,2,0)," ")</f>
        <v xml:space="preserve"> </v>
      </c>
      <c r="DI62" s="12" t="str">
        <f>IFERROR(VLOOKUP(MID(DI$23,5,4)&amp;$A62,Lista_Ubigeo!$J:$K,2,0)," ")</f>
        <v xml:space="preserve"> </v>
      </c>
      <c r="DJ62" s="12" t="str">
        <f>IFERROR(VLOOKUP(MID(DJ$23,5,4)&amp;$A62,Lista_Ubigeo!$J:$K,2,0)," ")</f>
        <v xml:space="preserve"> </v>
      </c>
      <c r="DK62" s="12" t="str">
        <f>IFERROR(VLOOKUP(MID(DK$23,5,4)&amp;$A62,Lista_Ubigeo!$J:$K,2,0)," ")</f>
        <v xml:space="preserve"> </v>
      </c>
      <c r="DL62" s="12" t="str">
        <f>IFERROR(VLOOKUP(MID(DL$23,5,4)&amp;$A62,Lista_Ubigeo!$J:$K,2,0)," ")</f>
        <v xml:space="preserve"> </v>
      </c>
      <c r="DM62" s="12" t="str">
        <f>IFERROR(VLOOKUP(MID(DM$23,5,4)&amp;$A62,Lista_Ubigeo!$J:$K,2,0)," ")</f>
        <v xml:space="preserve"> </v>
      </c>
      <c r="DN62" s="12" t="str">
        <f>IFERROR(VLOOKUP(MID(DN$23,5,4)&amp;$A62,Lista_Ubigeo!$J:$K,2,0)," ")</f>
        <v xml:space="preserve"> </v>
      </c>
      <c r="DO62" s="12" t="str">
        <f>IFERROR(VLOOKUP(MID(DO$23,5,4)&amp;$A63,Lista_Ubigeo!$J:$K,2,0)," ")</f>
        <v xml:space="preserve"> </v>
      </c>
      <c r="DP62" s="12" t="str">
        <f>IFERROR(VLOOKUP(MID(DP$23,5,4)&amp;$A62,Lista_Ubigeo!$J:$K,2,0)," ")</f>
        <v xml:space="preserve"> </v>
      </c>
      <c r="DQ62" s="12" t="str">
        <f>IFERROR(VLOOKUP(MID(DQ$23,5,4)&amp;$A62,Lista_Ubigeo!$J:$K,2,0)," ")</f>
        <v xml:space="preserve"> </v>
      </c>
      <c r="DR62" s="12" t="str">
        <f>IFERROR(VLOOKUP(MID(DR$23,5,4)&amp;$A62,Lista_Ubigeo!$J:$K,2,0)," ")</f>
        <v xml:space="preserve"> </v>
      </c>
      <c r="DS62" s="12" t="str">
        <f>IFERROR(VLOOKUP(MID(DS$23,5,4)&amp;$A62,Lista_Ubigeo!$J:$K,2,0)," ")</f>
        <v xml:space="preserve"> </v>
      </c>
      <c r="DV62" s="12" t="str">
        <f>IFERROR(VLOOKUP(MID(DV$23,5,4)&amp;$A62,Lista_Ubigeo!$J:$K,2,0)," ")</f>
        <v xml:space="preserve"> </v>
      </c>
      <c r="DW62" s="12" t="str">
        <f>IFERROR(VLOOKUP(MID(DW$23,5,4)&amp;$A62,Lista_Ubigeo!$J:$K,2,0)," ")</f>
        <v xml:space="preserve"> </v>
      </c>
      <c r="DX62" s="12" t="str">
        <f>IFERROR(VLOOKUP(MID(DX$23,5,4)&amp;$A62,Lista_Ubigeo!$J:$K,2,0)," ")</f>
        <v xml:space="preserve"> </v>
      </c>
      <c r="DY62" s="12" t="str">
        <f>IFERROR(VLOOKUP(MID(DY$23,5,4)&amp;$A62,Lista_Ubigeo!$J:$K,2,0)," ")</f>
        <v>SANTA ROSA</v>
      </c>
      <c r="DZ62" s="12" t="str">
        <f>IFERROR(VLOOKUP(MID(DZ$23,5,4)&amp;$A62,Lista_Ubigeo!$J:$K,2,0)," ")</f>
        <v xml:space="preserve"> </v>
      </c>
      <c r="EA62" s="12" t="str">
        <f>IFERROR(VLOOKUP(MID(EA$23,5,4)&amp;$A62,Lista_Ubigeo!$J:$K,2,0)," ")</f>
        <v xml:space="preserve"> </v>
      </c>
      <c r="EB62" s="12" t="str">
        <f>IFERROR(VLOOKUP(MID(EB$23,5,4)&amp;$A62,Lista_Ubigeo!$J:$K,2,0)," ")</f>
        <v xml:space="preserve"> </v>
      </c>
      <c r="EC62" s="12" t="str">
        <f>IFERROR(VLOOKUP(MID(EC$23,5,4)&amp;$A62,Lista_Ubigeo!$J:$K,2,0)," ")</f>
        <v xml:space="preserve"> </v>
      </c>
      <c r="ED62" s="12" t="str">
        <f>IFERROR(VLOOKUP(MID(ED$23,5,4)&amp;$A62,Lista_Ubigeo!$J:$K,2,0)," ")</f>
        <v xml:space="preserve"> </v>
      </c>
      <c r="EE62" s="12" t="str">
        <f>IFERROR(VLOOKUP(MID(EE$23,5,4)&amp;$A62,Lista_Ubigeo!$J:$K,2,0)," ")</f>
        <v xml:space="preserve"> </v>
      </c>
      <c r="EF62" s="12" t="str">
        <f>IFERROR(VLOOKUP(MID(EF$23,5,4)&amp;$A62,Lista_Ubigeo!$J:$K,2,0)," ")</f>
        <v xml:space="preserve"> </v>
      </c>
      <c r="EG62" s="12" t="str">
        <f>IFERROR(VLOOKUP(MID(EG$23,5,4)&amp;$A62,Lista_Ubigeo!$J:$K,2,0)," ")</f>
        <v xml:space="preserve"> </v>
      </c>
      <c r="EH62" s="12" t="str">
        <f>IFERROR(VLOOKUP(MID(EH$23,5,4)&amp;$A62,Lista_Ubigeo!$J:$K,2,0)," ")</f>
        <v xml:space="preserve"> </v>
      </c>
      <c r="EI62" s="12" t="str">
        <f>IFERROR(VLOOKUP(MID(EI$23,5,4)&amp;$A62,Lista_Ubigeo!$J:$K,2,0)," ")</f>
        <v xml:space="preserve"> </v>
      </c>
      <c r="EJ62" s="12" t="str">
        <f>IFERROR(VLOOKUP(MID(EJ$23,5,4)&amp;$A67,Lista_Ubigeo!$J:$K,2,0)," ")</f>
        <v xml:space="preserve"> </v>
      </c>
      <c r="EK62" s="12" t="str">
        <f>IFERROR(VLOOKUP(MID(EK$23,5,4)&amp;$A62,Lista_Ubigeo!$J:$K,2,0)," ")</f>
        <v xml:space="preserve"> </v>
      </c>
      <c r="EL62" s="12" t="str">
        <f>IFERROR(VLOOKUP(MID(EL$23,5,4)&amp;$A62,Lista_Ubigeo!$J:$K,2,0)," ")</f>
        <v xml:space="preserve"> </v>
      </c>
      <c r="EM62" s="12" t="str">
        <f>IFERROR(VLOOKUP(MID(EM$23,5,4)&amp;$A62,Lista_Ubigeo!$J:$K,2,0)," ")</f>
        <v xml:space="preserve"> </v>
      </c>
      <c r="EN62" s="12" t="str">
        <f>IFERROR(VLOOKUP(MID(EN$23,5,4)&amp;$A62,Lista_Ubigeo!$J:$K,2,0)," ")</f>
        <v xml:space="preserve"> </v>
      </c>
      <c r="EO62" s="12" t="str">
        <f>IFERROR(VLOOKUP(MID(EO$23,5,4)&amp;$A62,Lista_Ubigeo!$J:$K,2,0)," ")</f>
        <v xml:space="preserve"> </v>
      </c>
      <c r="EP62" s="12" t="str">
        <f>IFERROR(VLOOKUP(MID(EP$23,5,4)&amp;$A62,Lista_Ubigeo!$J:$K,2,0)," ")</f>
        <v xml:space="preserve"> </v>
      </c>
      <c r="EQ62" s="12" t="str">
        <f>IFERROR(VLOOKUP(MID(EQ$23,5,4)&amp;$A62,Lista_Ubigeo!$J:$K,2,0)," ")</f>
        <v xml:space="preserve"> </v>
      </c>
      <c r="ER62" s="12" t="str">
        <f>IFERROR(VLOOKUP(MID(ER$23,5,4)&amp;$A62,Lista_Ubigeo!$J:$K,2,0)," ")</f>
        <v xml:space="preserve"> </v>
      </c>
      <c r="ES62" s="12" t="str">
        <f>IFERROR(VLOOKUP(MID(ES$23,5,4)&amp;$A62,Lista_Ubigeo!$J:$K,2,0)," ")</f>
        <v xml:space="preserve"> </v>
      </c>
      <c r="ET62" s="12" t="str">
        <f>IFERROR(VLOOKUP(MID(ET$23,5,4)&amp;$A62,Lista_Ubigeo!$J:$K,2,0)," ")</f>
        <v xml:space="preserve"> </v>
      </c>
      <c r="EU62" s="12" t="str">
        <f>IFERROR(VLOOKUP(MID(EU$23,5,4)&amp;$A62,Lista_Ubigeo!$J:$K,2,0)," ")</f>
        <v xml:space="preserve"> </v>
      </c>
      <c r="EV62" s="12" t="str">
        <f>IFERROR(VLOOKUP(MID(EV$23,5,4)&amp;$A62,Lista_Ubigeo!$J:$K,2,0)," ")</f>
        <v xml:space="preserve"> </v>
      </c>
      <c r="EW62" s="12" t="str">
        <f>IFERROR(VLOOKUP(MID(EW$23,5,4)&amp;$A62,Lista_Ubigeo!$J:$K,2,0)," ")</f>
        <v xml:space="preserve"> </v>
      </c>
      <c r="EX62" s="12" t="str">
        <f>IFERROR(VLOOKUP(MID(EX$23,5,4)&amp;$A62,Lista_Ubigeo!$J:$K,2,0)," ")</f>
        <v xml:space="preserve"> </v>
      </c>
      <c r="EY62" s="12" t="str">
        <f>IFERROR(VLOOKUP(MID(EY$23,5,4)&amp;$A62,Lista_Ubigeo!$J:$K,2,0)," ")</f>
        <v xml:space="preserve"> </v>
      </c>
      <c r="EZ62" s="12" t="str">
        <f>IFERROR(VLOOKUP(MID(EZ$23,5,4)&amp;$A65,Lista_Ubigeo!$J:$K,2,0)," ")</f>
        <v xml:space="preserve"> </v>
      </c>
      <c r="FA62" s="12" t="str">
        <f>IFERROR(VLOOKUP(MID(FA$23,5,4)&amp;$A62,Lista_Ubigeo!$J:$K,2,0)," ")</f>
        <v xml:space="preserve"> </v>
      </c>
      <c r="FB62" s="12" t="str">
        <f>IFERROR(VLOOKUP(MID(FB$23,5,4)&amp;$A62,Lista_Ubigeo!$J:$K,2,0)," ")</f>
        <v xml:space="preserve"> </v>
      </c>
      <c r="FC62" s="12" t="str">
        <f>IFERROR(VLOOKUP(MID(FC$23,5,4)&amp;$A62,Lista_Ubigeo!$J:$K,2,0)," ")</f>
        <v xml:space="preserve"> </v>
      </c>
      <c r="FD62" s="12" t="str">
        <f>IFERROR(VLOOKUP(MID(FD$23,5,4)&amp;$A62,Lista_Ubigeo!$J:$K,2,0)," ")</f>
        <v xml:space="preserve"> </v>
      </c>
      <c r="FE62" s="12" t="str">
        <f>IFERROR(VLOOKUP(MID(FE$23,5,4)&amp;$A62,Lista_Ubigeo!$J:$K,2,0)," ")</f>
        <v xml:space="preserve"> </v>
      </c>
      <c r="FF62" s="12" t="str">
        <f>IFERROR(VLOOKUP(MID(FF$23,5,4)&amp;$A62,Lista_Ubigeo!$J:$K,2,0)," ")</f>
        <v xml:space="preserve"> </v>
      </c>
      <c r="FG62" s="12" t="str">
        <f>IFERROR(VLOOKUP(MID(FG$23,5,4)&amp;$A62,Lista_Ubigeo!$J:$K,2,0)," ")</f>
        <v xml:space="preserve"> </v>
      </c>
      <c r="FH62" s="12" t="str">
        <f>IFERROR(VLOOKUP(MID(FH$23,5,4)&amp;$A62,Lista_Ubigeo!$J:$K,2,0)," ")</f>
        <v xml:space="preserve"> </v>
      </c>
      <c r="FI62" s="12" t="str">
        <f>IFERROR(VLOOKUP(MID(FI$23,5,4)&amp;$A62,Lista_Ubigeo!$J:$K,2,0)," ")</f>
        <v xml:space="preserve"> </v>
      </c>
      <c r="FJ62" s="12" t="str">
        <f>IFERROR(VLOOKUP(MID(FJ$23,5,4)&amp;$A62,Lista_Ubigeo!$J:$K,2,0)," ")</f>
        <v xml:space="preserve"> </v>
      </c>
      <c r="FK62" s="12" t="str">
        <f>IFERROR(VLOOKUP(MID(FK$23,5,4)&amp;$A62,Lista_Ubigeo!$J:$K,2,0)," ")</f>
        <v xml:space="preserve"> </v>
      </c>
      <c r="FL62" s="12" t="str">
        <f>IFERROR(VLOOKUP(MID(FL$23,5,4)&amp;$A62,Lista_Ubigeo!$J:$K,2,0)," ")</f>
        <v xml:space="preserve"> </v>
      </c>
      <c r="FM62" s="12" t="str">
        <f>IFERROR(VLOOKUP(MID(FM$23,5,4)&amp;$A62,Lista_Ubigeo!$J:$K,2,0)," ")</f>
        <v xml:space="preserve"> </v>
      </c>
      <c r="FN62" s="12" t="str">
        <f>IFERROR(VLOOKUP(MID(FN$23,5,4)&amp;$A62,Lista_Ubigeo!$J:$K,2,0)," ")</f>
        <v xml:space="preserve"> </v>
      </c>
      <c r="FO62" s="12" t="str">
        <f>IFERROR(VLOOKUP(MID(FO$23,5,4)&amp;$A62,Lista_Ubigeo!$J:$K,2,0)," ")</f>
        <v xml:space="preserve"> </v>
      </c>
      <c r="FP62" s="12" t="str">
        <f>IFERROR(VLOOKUP(MID(FP$23,5,4)&amp;$A62,Lista_Ubigeo!$J:$K,2,0)," ")</f>
        <v xml:space="preserve"> </v>
      </c>
      <c r="FQ62" s="12" t="str">
        <f>IFERROR(VLOOKUP(MID(FQ$23,5,4)&amp;$A62,Lista_Ubigeo!$J:$K,2,0)," ")</f>
        <v xml:space="preserve"> </v>
      </c>
      <c r="FR62" s="12" t="str">
        <f>IFERROR(VLOOKUP(MID(FR$23,5,4)&amp;$A62,Lista_Ubigeo!$J:$K,2,0)," ")</f>
        <v xml:space="preserve"> </v>
      </c>
      <c r="FS62" s="12" t="str">
        <f>IFERROR(VLOOKUP(MID(FS$23,5,4)&amp;$A62,Lista_Ubigeo!$J:$K,2,0)," ")</f>
        <v xml:space="preserve"> </v>
      </c>
      <c r="FT62" s="12" t="str">
        <f>IFERROR(VLOOKUP(MID(FT$23,5,4)&amp;$A62,Lista_Ubigeo!$J:$K,2,0)," ")</f>
        <v xml:space="preserve"> </v>
      </c>
      <c r="FU62" s="12" t="str">
        <f>IFERROR(VLOOKUP(MID(FU$23,5,4)&amp;$A62,Lista_Ubigeo!$J:$K,2,0)," ")</f>
        <v xml:space="preserve"> </v>
      </c>
      <c r="FV62" s="12" t="str">
        <f>IFERROR(VLOOKUP(MID(FV$23,5,4)&amp;$A62,Lista_Ubigeo!$J:$K,2,0)," ")</f>
        <v xml:space="preserve"> </v>
      </c>
      <c r="FW62" s="12" t="str">
        <f>IFERROR(VLOOKUP(MID(FW$23,5,4)&amp;$A62,Lista_Ubigeo!$J:$K,2,0)," ")</f>
        <v xml:space="preserve"> </v>
      </c>
      <c r="FX62" s="12" t="str">
        <f>IFERROR(VLOOKUP(MID(FX$23,5,4)&amp;$A62,Lista_Ubigeo!$J:$K,2,0)," ")</f>
        <v xml:space="preserve"> </v>
      </c>
      <c r="FY62" s="12" t="str">
        <f>IFERROR(VLOOKUP(MID(FY$23,5,4)&amp;$A62,Lista_Ubigeo!$J:$K,2,0)," ")</f>
        <v xml:space="preserve"> </v>
      </c>
      <c r="FZ62" s="12" t="str">
        <f>IFERROR(VLOOKUP(MID(FZ$23,5,4)&amp;$A62,Lista_Ubigeo!$J:$K,2,0)," ")</f>
        <v xml:space="preserve"> </v>
      </c>
      <c r="GA62" s="12" t="str">
        <f>IFERROR(VLOOKUP(MID(GA$23,5,4)&amp;$A62,Lista_Ubigeo!$J:$K,2,0)," ")</f>
        <v xml:space="preserve"> </v>
      </c>
      <c r="GB62" s="12" t="str">
        <f>IFERROR(VLOOKUP(MID(GB$23,5,4)&amp;$A62,Lista_Ubigeo!$J:$K,2,0)," ")</f>
        <v xml:space="preserve"> </v>
      </c>
      <c r="GC62" s="12" t="str">
        <f>IFERROR(VLOOKUP(MID(GC$23,5,4)&amp;$A62,Lista_Ubigeo!$J:$K,2,0)," ")</f>
        <v xml:space="preserve"> </v>
      </c>
      <c r="GD62" s="12" t="str">
        <f>IFERROR(VLOOKUP(MID(GD$23,5,4)&amp;$A62,Lista_Ubigeo!$J:$K,2,0)," ")</f>
        <v xml:space="preserve"> </v>
      </c>
      <c r="GE62" s="12" t="str">
        <f>IFERROR(VLOOKUP(MID(GE$23,5,4)&amp;$A62,Lista_Ubigeo!$J:$K,2,0)," ")</f>
        <v xml:space="preserve"> </v>
      </c>
      <c r="GF62" s="12" t="str">
        <f>IFERROR(VLOOKUP(MID(GF$23,5,4)&amp;$A62,Lista_Ubigeo!$J:$K,2,0)," ")</f>
        <v xml:space="preserve"> </v>
      </c>
      <c r="GG62" s="12" t="str">
        <f>IFERROR(VLOOKUP(MID(GG$23,5,4)&amp;$A62,Lista_Ubigeo!$J:$K,2,0)," ")</f>
        <v xml:space="preserve"> </v>
      </c>
      <c r="GH62" s="12" t="str">
        <f>IFERROR(VLOOKUP(MID(GH$23,5,4)&amp;$A62,Lista_Ubigeo!$J:$K,2,0)," ")</f>
        <v xml:space="preserve"> </v>
      </c>
      <c r="GI62" s="12" t="str">
        <f>IFERROR(VLOOKUP(MID(GI$23,5,4)&amp;$A62,Lista_Ubigeo!$J:$K,2,0)," ")</f>
        <v xml:space="preserve"> </v>
      </c>
      <c r="GJ62" s="12" t="str">
        <f>IFERROR(VLOOKUP(MID(GJ$23,5,4)&amp;$A62,Lista_Ubigeo!$J:$K,2,0)," ")</f>
        <v xml:space="preserve"> </v>
      </c>
      <c r="GK62" s="12" t="str">
        <f>IFERROR(VLOOKUP(MID(GK$23,5,4)&amp;$A62,Lista_Ubigeo!$J:$K,2,0)," ")</f>
        <v xml:space="preserve"> </v>
      </c>
      <c r="GL62" s="12" t="str">
        <f>IFERROR(VLOOKUP(MID(GL$23,5,4)&amp;$A62,Lista_Ubigeo!$J:$K,2,0)," ")</f>
        <v xml:space="preserve"> </v>
      </c>
      <c r="GM62" s="12" t="str">
        <f>IFERROR(VLOOKUP(MID(GM$23,5,4)&amp;$A62,Lista_Ubigeo!$J:$K,2,0)," ")</f>
        <v xml:space="preserve"> </v>
      </c>
      <c r="GN62" s="12" t="str">
        <f>IFERROR(VLOOKUP(MID(GN$23,5,4)&amp;$A62,Lista_Ubigeo!$J:$K,2,0)," ")</f>
        <v xml:space="preserve"> </v>
      </c>
      <c r="GO62" s="12" t="str">
        <f>IFERROR(VLOOKUP(MID(GO$23,5,4)&amp;$A62,Lista_Ubigeo!$J:$K,2,0)," ")</f>
        <v xml:space="preserve"> </v>
      </c>
      <c r="GP62" s="12" t="str">
        <f>IFERROR(VLOOKUP(MID(GP$23,5,4)&amp;$A62,Lista_Ubigeo!$J:$K,2,0)," ")</f>
        <v xml:space="preserve"> </v>
      </c>
    </row>
    <row r="63" spans="1:198" x14ac:dyDescent="0.2">
      <c r="A63" s="11" t="s">
        <v>2739</v>
      </c>
      <c r="B63" s="12" t="str">
        <f>IFERROR(VLOOKUP(MID(B$23,5,4)&amp;$A63,Lista_Ubigeo!$J:$K,2,0)," ")</f>
        <v xml:space="preserve"> </v>
      </c>
      <c r="C63" s="12" t="str">
        <f>IFERROR(VLOOKUP(MID(C$23,5,4)&amp;$A63,Lista_Ubigeo!$J:$K,2,0)," ")</f>
        <v xml:space="preserve"> </v>
      </c>
      <c r="D63" s="12" t="str">
        <f>IFERROR(VLOOKUP(MID(D$23,5,4)&amp;$A63,Lista_Ubigeo!$J:$K,2,0)," ")</f>
        <v xml:space="preserve"> </v>
      </c>
      <c r="E63" s="12" t="str">
        <f>IFERROR(VLOOKUP(MID(E$23,5,4)&amp;$A63,Lista_Ubigeo!$J:$K,2,0)," ")</f>
        <v xml:space="preserve"> </v>
      </c>
      <c r="F63" s="12" t="str">
        <f>IFERROR(VLOOKUP(MID(F$23,5,4)&amp;$A63,Lista_Ubigeo!$J:$K,2,0)," ")</f>
        <v xml:space="preserve"> </v>
      </c>
      <c r="G63" s="12" t="str">
        <f>IFERROR(VLOOKUP(MID(G$23,5,4)&amp;$A63,Lista_Ubigeo!$J:$K,2,0)," ")</f>
        <v xml:space="preserve"> </v>
      </c>
      <c r="H63" s="12" t="str">
        <f>IFERROR(VLOOKUP(MID(H$23,5,4)&amp;$A63,Lista_Ubigeo!$J:$K,2,0)," ")</f>
        <v xml:space="preserve"> </v>
      </c>
      <c r="I63" s="12" t="str">
        <f>IFERROR(VLOOKUP(MID(I$23,5,4)&amp;$A63,Lista_Ubigeo!$J:$K,2,0)," ")</f>
        <v xml:space="preserve"> </v>
      </c>
      <c r="J63" s="12" t="str">
        <f>IFERROR(VLOOKUP(MID(J$23,5,4)&amp;$A63,Lista_Ubigeo!$J:$K,2,0)," ")</f>
        <v xml:space="preserve"> </v>
      </c>
      <c r="K63" s="12" t="str">
        <f>IFERROR(VLOOKUP(MID(K$23,5,4)&amp;$A63,Lista_Ubigeo!$J:$K,2,0)," ")</f>
        <v xml:space="preserve"> </v>
      </c>
      <c r="L63" s="12" t="str">
        <f>IFERROR(VLOOKUP(MID(L$23,5,4)&amp;$A63,Lista_Ubigeo!$J:$K,2,0)," ")</f>
        <v xml:space="preserve"> </v>
      </c>
      <c r="M63" s="12" t="str">
        <f>IFERROR(VLOOKUP(MID(M$23,5,4)&amp;$A63,Lista_Ubigeo!$J:$K,2,0)," ")</f>
        <v xml:space="preserve"> </v>
      </c>
      <c r="N63" s="12" t="str">
        <f>IFERROR(VLOOKUP(MID(N$23,5,4)&amp;$A63,Lista_Ubigeo!$J:$K,2,0)," ")</f>
        <v xml:space="preserve"> </v>
      </c>
      <c r="O63" s="12" t="str">
        <f>IFERROR(VLOOKUP(MID(O$23,5,4)&amp;$A63,Lista_Ubigeo!$J:$K,2,0)," ")</f>
        <v xml:space="preserve"> </v>
      </c>
      <c r="P63" s="12" t="str">
        <f>IFERROR(VLOOKUP(MID(P$23,5,4)&amp;$A63,Lista_Ubigeo!$J:$K,2,0)," ")</f>
        <v xml:space="preserve"> </v>
      </c>
      <c r="Q63" s="12" t="str">
        <f>IFERROR(VLOOKUP(MID(Q$23,5,4)&amp;$A63,Lista_Ubigeo!$J:$K,2,0)," ")</f>
        <v xml:space="preserve"> </v>
      </c>
      <c r="R63" s="12" t="str">
        <f>IFERROR(VLOOKUP(MID(R$23,5,4)&amp;$A63,Lista_Ubigeo!$J:$K,2,0)," ")</f>
        <v xml:space="preserve"> </v>
      </c>
      <c r="S63" s="12" t="str">
        <f>IFERROR(VLOOKUP(MID(S$23,5,4)&amp;$A63,Lista_Ubigeo!$J:$K,2,0)," ")</f>
        <v xml:space="preserve"> </v>
      </c>
      <c r="T63" s="12" t="str">
        <f>IFERROR(VLOOKUP(MID(T$23,5,4)&amp;$A63,Lista_Ubigeo!$J:$K,2,0)," ")</f>
        <v xml:space="preserve"> </v>
      </c>
      <c r="U63" s="12" t="str">
        <f>IFERROR(VLOOKUP(MID(U$23,5,4)&amp;$A63,Lista_Ubigeo!$J:$K,2,0)," ")</f>
        <v xml:space="preserve"> </v>
      </c>
      <c r="V63" s="12" t="str">
        <f>IFERROR(VLOOKUP(MID(V$23,5,4)&amp;$A63,Lista_Ubigeo!$J:$K,2,0)," ")</f>
        <v xml:space="preserve"> </v>
      </c>
      <c r="W63" s="12" t="str">
        <f>IFERROR(VLOOKUP(MID(W$23,5,4)&amp;$A63,Lista_Ubigeo!$J:$K,2,0)," ")</f>
        <v xml:space="preserve"> </v>
      </c>
      <c r="X63" s="12" t="str">
        <f>IFERROR(VLOOKUP(MID(X$23,5,4)&amp;$A63,Lista_Ubigeo!$J:$K,2,0)," ")</f>
        <v xml:space="preserve"> </v>
      </c>
      <c r="Y63" s="12" t="str">
        <f>IFERROR(VLOOKUP(MID(Y$23,5,4)&amp;$A63,Lista_Ubigeo!$J:$K,2,0)," ")</f>
        <v xml:space="preserve"> </v>
      </c>
      <c r="Z63" s="12" t="str">
        <f>IFERROR(VLOOKUP(MID(Z$23,5,4)&amp;$A63,Lista_Ubigeo!$J:$K,2,0)," ")</f>
        <v xml:space="preserve"> </v>
      </c>
      <c r="AA63" s="12" t="str">
        <f>IFERROR(VLOOKUP(MID(AA$23,5,4)&amp;$A63,Lista_Ubigeo!$J:$K,2,0)," ")</f>
        <v xml:space="preserve"> </v>
      </c>
      <c r="AB63" s="12" t="str">
        <f>IFERROR(VLOOKUP(MID(AB$23,5,4)&amp;$A63,Lista_Ubigeo!$J:$K,2,0)," ")</f>
        <v xml:space="preserve"> </v>
      </c>
      <c r="AC63" s="12" t="str">
        <f>IFERROR(VLOOKUP(MID(AC$23,5,4)&amp;$A63,Lista_Ubigeo!$J:$K,2,0)," ")</f>
        <v xml:space="preserve"> </v>
      </c>
      <c r="AD63" s="12" t="str">
        <f>IFERROR(VLOOKUP(MID(AD$23,5,4)&amp;$A63,Lista_Ubigeo!$J:$K,2,0)," ")</f>
        <v xml:space="preserve"> </v>
      </c>
      <c r="AE63" s="12" t="str">
        <f>IFERROR(VLOOKUP(MID(AE$23,5,4)&amp;$A63,Lista_Ubigeo!$J:$K,2,0)," ")</f>
        <v xml:space="preserve"> </v>
      </c>
      <c r="AF63" s="12" t="str">
        <f>IFERROR(VLOOKUP(MID(AF$23,5,4)&amp;$A63,Lista_Ubigeo!$J:$K,2,0)," ")</f>
        <v xml:space="preserve"> </v>
      </c>
      <c r="AG63" s="12" t="str">
        <f>IFERROR(VLOOKUP(MID(AG$23,5,4)&amp;$A63,Lista_Ubigeo!$J:$K,2,0)," ")</f>
        <v xml:space="preserve"> </v>
      </c>
      <c r="AH63" s="12" t="str">
        <f>IFERROR(VLOOKUP(MID(AH$23,5,4)&amp;$A63,Lista_Ubigeo!$J:$K,2,0)," ")</f>
        <v xml:space="preserve"> </v>
      </c>
      <c r="AI63" s="12" t="str">
        <f>IFERROR(VLOOKUP(MID(AI$23,5,4)&amp;$A63,Lista_Ubigeo!$J:$K,2,0)," ")</f>
        <v xml:space="preserve"> </v>
      </c>
      <c r="AJ63" s="12" t="str">
        <f>IFERROR(VLOOKUP(MID(AJ$23,5,4)&amp;$A63,Lista_Ubigeo!$J:$K,2,0)," ")</f>
        <v xml:space="preserve"> </v>
      </c>
      <c r="AK63" s="12" t="str">
        <f>IFERROR(VLOOKUP(MID(AK$23,5,4)&amp;$A63,Lista_Ubigeo!$J:$K,2,0)," ")</f>
        <v xml:space="preserve"> </v>
      </c>
      <c r="AL63" s="12" t="str">
        <f>IFERROR(VLOOKUP(MID(AL$23,5,4)&amp;$A63,Lista_Ubigeo!$J:$K,2,0)," ")</f>
        <v xml:space="preserve"> </v>
      </c>
      <c r="AM63" s="12" t="str">
        <f>IFERROR(VLOOKUP(MID(AM$23,5,4)&amp;$A63,Lista_Ubigeo!$J:$K,2,0)," ")</f>
        <v xml:space="preserve"> </v>
      </c>
      <c r="AN63" s="12" t="str">
        <f>IFERROR(VLOOKUP(MID(AN$23,5,4)&amp;$A63,Lista_Ubigeo!$J:$K,2,0)," ")</f>
        <v xml:space="preserve"> </v>
      </c>
      <c r="AO63" s="12" t="str">
        <f>IFERROR(VLOOKUP(MID(AO$23,5,4)&amp;$A63,Lista_Ubigeo!$J:$K,2,0)," ")</f>
        <v xml:space="preserve"> </v>
      </c>
      <c r="AP63" s="12" t="str">
        <f>IFERROR(VLOOKUP(MID(AP$23,5,4)&amp;$A63,Lista_Ubigeo!$J:$K,2,0)," ")</f>
        <v xml:space="preserve"> </v>
      </c>
      <c r="AQ63" s="12" t="str">
        <f>IFERROR(VLOOKUP(MID(AQ$23,4,4)&amp;$A63,Lista_Ubigeo!$J:$K,2,0)," ")</f>
        <v xml:space="preserve"> </v>
      </c>
      <c r="AR63" s="12" t="str">
        <f>IFERROR(VLOOKUP(MID(AR$23,5,4)&amp;$A63,Lista_Ubigeo!$J:$K,2,0)," ")</f>
        <v xml:space="preserve"> </v>
      </c>
      <c r="AS63" s="12" t="str">
        <f>IFERROR(VLOOKUP(MID(AS$23,5,4)&amp;$A63,Lista_Ubigeo!$J:$K,2,0)," ")</f>
        <v xml:space="preserve"> </v>
      </c>
      <c r="AT63" s="12" t="str">
        <f>IFERROR(VLOOKUP(MID(AT$23,5,4)&amp;$A63,Lista_Ubigeo!$J:$K,2,0)," ")</f>
        <v xml:space="preserve"> </v>
      </c>
      <c r="AU63" s="12" t="str">
        <f>IFERROR(VLOOKUP(MID(AU$23,5,4)&amp;$A63,Lista_Ubigeo!$J:$K,2,0)," ")</f>
        <v xml:space="preserve"> </v>
      </c>
      <c r="AV63" s="12" t="str">
        <f>IFERROR(VLOOKUP(MID(AV$23,5,4)&amp;$A63,Lista_Ubigeo!$J:$K,2,0)," ")</f>
        <v xml:space="preserve"> </v>
      </c>
      <c r="AW63" s="12" t="str">
        <f>IFERROR(VLOOKUP(MID(AW$23,5,4)&amp;$A63,Lista_Ubigeo!$J:$K,2,0)," ")</f>
        <v xml:space="preserve"> </v>
      </c>
      <c r="AX63" s="12" t="str">
        <f>IFERROR(VLOOKUP(MID(AX$23,5,4)&amp;$A63,Lista_Ubigeo!$J:$K,2,0)," ")</f>
        <v xml:space="preserve"> </v>
      </c>
      <c r="AY63" s="12" t="str">
        <f>IFERROR(VLOOKUP(MID(AY$23,5,4)&amp;$A63,Lista_Ubigeo!$J:$K,2,0)," ")</f>
        <v xml:space="preserve"> </v>
      </c>
      <c r="AZ63" s="12" t="str">
        <f>IFERROR(VLOOKUP(MID(AZ$23,5,4)&amp;$A63,Lista_Ubigeo!$J:$K,2,0)," ")</f>
        <v xml:space="preserve"> </v>
      </c>
      <c r="BA63" s="12" t="str">
        <f>IFERROR(VLOOKUP(MID(BA$23,5,4)&amp;$A63,Lista_Ubigeo!$J:$K,2,0)," ")</f>
        <v xml:space="preserve"> </v>
      </c>
      <c r="BB63" s="12" t="str">
        <f>IFERROR(VLOOKUP(MID(BB$23,5,4)&amp;$A63,Lista_Ubigeo!$J:$K,2,0)," ")</f>
        <v xml:space="preserve"> </v>
      </c>
      <c r="BC63" s="12" t="str">
        <f>IFERROR(VLOOKUP(MID(BC$23,5,4)&amp;$A63,Lista_Ubigeo!$J:$K,2,0)," ")</f>
        <v xml:space="preserve"> </v>
      </c>
      <c r="BD63" s="12" t="str">
        <f>IFERROR(VLOOKUP(MID(BD$23,5,4)&amp;$A63,Lista_Ubigeo!$J:$K,2,0)," ")</f>
        <v xml:space="preserve"> </v>
      </c>
      <c r="BE63" s="12" t="str">
        <f>IFERROR(VLOOKUP(MID(BE$23,5,4)&amp;$A63,Lista_Ubigeo!$J:$K,2,0)," ")</f>
        <v xml:space="preserve"> </v>
      </c>
      <c r="BF63" s="12" t="str">
        <f>IFERROR(VLOOKUP(MID(BF$23,5,4)&amp;$A63,Lista_Ubigeo!$J:$K,2,0)," ")</f>
        <v xml:space="preserve"> </v>
      </c>
      <c r="BG63" s="12" t="str">
        <f>IFERROR(VLOOKUP(MID(BG$23,5,4)&amp;$A63,Lista_Ubigeo!$J:$K,2,0)," ")</f>
        <v xml:space="preserve"> </v>
      </c>
      <c r="BH63" s="12" t="str">
        <f>IFERROR(VLOOKUP(MID(BH$23,5,4)&amp;$A63,Lista_Ubigeo!$J:$K,2,0)," ")</f>
        <v xml:space="preserve"> </v>
      </c>
      <c r="BI63" s="12" t="str">
        <f>IFERROR(VLOOKUP(MID(BI$23,5,4)&amp;$A63,Lista_Ubigeo!$J:$K,2,0)," ")</f>
        <v xml:space="preserve"> </v>
      </c>
      <c r="BJ63" s="12" t="str">
        <f>IFERROR(VLOOKUP(MID(BJ$23,5,4)&amp;$A63,Lista_Ubigeo!$J:$K,2,0)," ")</f>
        <v xml:space="preserve"> </v>
      </c>
      <c r="BK63" s="12" t="str">
        <f>IFERROR(VLOOKUP(MID(BK$23,5,4)&amp;$A63,Lista_Ubigeo!$J:$K,2,0)," ")</f>
        <v xml:space="preserve"> </v>
      </c>
      <c r="BL63" s="12" t="str">
        <f>IFERROR(VLOOKUP(MID(BL$23,5,4)&amp;$A63,Lista_Ubigeo!$J:$K,2,0)," ")</f>
        <v xml:space="preserve"> </v>
      </c>
      <c r="BM63" s="12" t="str">
        <f>IFERROR(VLOOKUP(MID(BM$23,5,4)&amp;$A63,Lista_Ubigeo!$J:$K,2,0)," ")</f>
        <v xml:space="preserve"> </v>
      </c>
      <c r="BN63" s="12" t="str">
        <f>IFERROR(VLOOKUP(MID(BN$23,5,4)&amp;$A63,Lista_Ubigeo!$J:$K,2,0)," ")</f>
        <v xml:space="preserve"> </v>
      </c>
      <c r="BO63" s="12" t="str">
        <f>IFERROR(VLOOKUP(MID(BO$23,5,4)&amp;$A63,Lista_Ubigeo!$J:$K,2,0)," ")</f>
        <v xml:space="preserve"> </v>
      </c>
      <c r="BP63" s="12" t="str">
        <f>IFERROR(VLOOKUP(MID(BP$23,5,4)&amp;$A63,Lista_Ubigeo!$J:$K,2,0)," ")</f>
        <v xml:space="preserve"> </v>
      </c>
      <c r="BQ63" s="12" t="str">
        <f>IFERROR(VLOOKUP(MID(BQ$23,5,4)&amp;$A63,Lista_Ubigeo!$J:$K,2,0)," ")</f>
        <v xml:space="preserve"> </v>
      </c>
      <c r="BR63" s="12" t="str">
        <f>IFERROR(VLOOKUP(MID(BR$23,5,4)&amp;$A63,Lista_Ubigeo!$J:$K,2,0)," ")</f>
        <v xml:space="preserve"> </v>
      </c>
      <c r="BS63" s="12" t="str">
        <f>IFERROR(VLOOKUP(MID(BS$23,5,4)&amp;$A63,Lista_Ubigeo!$J:$K,2,0)," ")</f>
        <v xml:space="preserve"> </v>
      </c>
      <c r="BT63" s="12" t="str">
        <f>IFERROR(VLOOKUP(MID(BT$23,5,4)&amp;$A63,Lista_Ubigeo!$J:$K,2,0)," ")</f>
        <v xml:space="preserve"> </v>
      </c>
      <c r="BU63" s="12" t="str">
        <f>IFERROR(VLOOKUP(MID(BU$23,5,4)&amp;$A63,Lista_Ubigeo!$J:$K,2,0)," ")</f>
        <v xml:space="preserve"> </v>
      </c>
      <c r="BV63" s="12" t="str">
        <f>IFERROR(VLOOKUP(MID(BV$23,5,4)&amp;$A63,Lista_Ubigeo!$J:$K,2,0)," ")</f>
        <v xml:space="preserve"> </v>
      </c>
      <c r="BW63" s="12" t="str">
        <f>IFERROR(VLOOKUP(MID(BW$23,5,4)&amp;$A63,Lista_Ubigeo!$J:$K,2,0)," ")</f>
        <v xml:space="preserve"> </v>
      </c>
      <c r="BX63" s="12" t="str">
        <f>IFERROR(VLOOKUP(MID(BX$23,5,4)&amp;$A63,Lista_Ubigeo!$J:$K,2,0)," ")</f>
        <v xml:space="preserve"> </v>
      </c>
      <c r="BY63" s="12" t="str">
        <f>IFERROR(VLOOKUP(MID(BY$23,4,4)&amp;$A63,Lista_Ubigeo!$J:$K,2,0)," ")</f>
        <v xml:space="preserve"> </v>
      </c>
      <c r="BZ63" s="12" t="str">
        <f>IFERROR(VLOOKUP(MID(BZ$23,5,4)&amp;$A63,Lista_Ubigeo!$J:$K,2,0)," ")</f>
        <v xml:space="preserve"> </v>
      </c>
      <c r="CA63" s="12" t="str">
        <f>IFERROR(VLOOKUP(MID(CA$23,5,4)&amp;$A63,Lista_Ubigeo!$J:$K,2,0)," ")</f>
        <v xml:space="preserve"> </v>
      </c>
      <c r="CB63" s="12" t="str">
        <f>IFERROR(VLOOKUP(MID(CB$23,5,4)&amp;$A63,Lista_Ubigeo!$J:$K,2,0)," ")</f>
        <v xml:space="preserve"> </v>
      </c>
      <c r="CC63" s="12" t="str">
        <f>IFERROR(VLOOKUP(MID(CC$23,5,4)&amp;$A63,Lista_Ubigeo!$J:$K,2,0)," ")</f>
        <v xml:space="preserve"> </v>
      </c>
      <c r="CD63" s="12" t="str">
        <f>IFERROR(VLOOKUP(MID(CD$23,5,4)&amp;$A63,Lista_Ubigeo!$J:$K,2,0)," ")</f>
        <v xml:space="preserve"> </v>
      </c>
      <c r="CE63" s="12" t="str">
        <f>IFERROR(VLOOKUP(MID(CE$23,5,4)&amp;$A63,Lista_Ubigeo!$J:$K,2,0)," ")</f>
        <v xml:space="preserve"> </v>
      </c>
      <c r="CF63" s="12" t="str">
        <f>IFERROR(VLOOKUP(MID(CF$23,5,4)&amp;$A63,Lista_Ubigeo!$J:$K,2,0)," ")</f>
        <v xml:space="preserve"> </v>
      </c>
      <c r="CG63" s="12" t="str">
        <f>IFERROR(VLOOKUP(MID(CG$23,5,4)&amp;$A63,Lista_Ubigeo!$J:$K,2,0)," ")</f>
        <v xml:space="preserve"> </v>
      </c>
      <c r="CH63" s="12" t="str">
        <f>IFERROR(VLOOKUP(MID(CH$23,5,4)&amp;$A63,Lista_Ubigeo!$J:$K,2,0)," ")</f>
        <v xml:space="preserve"> </v>
      </c>
      <c r="CI63" s="12" t="str">
        <f>IFERROR(VLOOKUP(MID(CI$23,5,4)&amp;$A63,Lista_Ubigeo!$J:$K,2,0)," ")</f>
        <v xml:space="preserve"> </v>
      </c>
      <c r="CJ63" s="12" t="str">
        <f>IFERROR(VLOOKUP(MID(CJ$23,5,4)&amp;$A63,Lista_Ubigeo!$J:$K,2,0)," ")</f>
        <v xml:space="preserve"> </v>
      </c>
      <c r="CK63" s="12" t="str">
        <f>IFERROR(VLOOKUP(MID(CK$23,5,4)&amp;$A63,Lista_Ubigeo!$J:$K,2,0)," ")</f>
        <v xml:space="preserve"> </v>
      </c>
      <c r="CL63" s="12" t="str">
        <f>IFERROR(VLOOKUP(MID(CL$23,5,4)&amp;$A63,Lista_Ubigeo!$J:$K,2,0)," ")</f>
        <v xml:space="preserve"> </v>
      </c>
      <c r="CM63" s="12" t="str">
        <f>IFERROR(VLOOKUP(MID(CM$23,5,4)&amp;$A74,Lista_Ubigeo!$J:$K,2,0)," ")</f>
        <v xml:space="preserve"> </v>
      </c>
      <c r="CN63" s="12" t="str">
        <f>IFERROR(VLOOKUP(MID(CN$23,5,4)&amp;$A63,Lista_Ubigeo!$J:$K,2,0)," ")</f>
        <v xml:space="preserve"> </v>
      </c>
      <c r="CO63" s="12" t="str">
        <f>IFERROR(VLOOKUP(MID(CO$23,5,4)&amp;$A63,Lista_Ubigeo!$J:$K,2,0)," ")</f>
        <v xml:space="preserve"> </v>
      </c>
      <c r="CP63" s="12" t="str">
        <f>IFERROR(VLOOKUP(MID(CP$23,5,4)&amp;$A63,Lista_Ubigeo!$J:$K,2,0)," ")</f>
        <v xml:space="preserve"> </v>
      </c>
      <c r="CQ63" s="12" t="str">
        <f>IFERROR(VLOOKUP(MID(CQ$23,5,4)&amp;$A63,Lista_Ubigeo!$J:$K,2,0)," ")</f>
        <v xml:space="preserve"> </v>
      </c>
      <c r="CR63" s="12" t="str">
        <f>IFERROR(VLOOKUP(MID(CR$23,5,4)&amp;$A63,Lista_Ubigeo!$J:$K,2,0)," ")</f>
        <v xml:space="preserve"> </v>
      </c>
      <c r="CS63" s="12" t="str">
        <f>IFERROR(VLOOKUP(MID(CS$23,5,4)&amp;$A63,Lista_Ubigeo!$J:$K,2,0)," ")</f>
        <v xml:space="preserve"> </v>
      </c>
      <c r="CT63" s="12" t="str">
        <f>IFERROR(VLOOKUP(MID(CT$23,5,4)&amp;$A63,Lista_Ubigeo!$J:$K,2,0)," ")</f>
        <v xml:space="preserve"> </v>
      </c>
      <c r="CU63" s="12" t="str">
        <f>IFERROR(VLOOKUP(MID(CU$23,5,4)&amp;$A63,Lista_Ubigeo!$J:$K,2,0)," ")</f>
        <v xml:space="preserve"> </v>
      </c>
      <c r="CV63" s="12" t="str">
        <f>IFERROR(VLOOKUP(MID(CV$23,5,4)&amp;$A63,Lista_Ubigeo!$J:$K,2,0)," ")</f>
        <v xml:space="preserve"> </v>
      </c>
      <c r="CW63" s="12" t="str">
        <f>IFERROR(VLOOKUP(MID(CW$23,5,4)&amp;$A63,Lista_Ubigeo!$J:$K,2,0)," ")</f>
        <v xml:space="preserve"> </v>
      </c>
      <c r="CX63" s="12" t="str">
        <f>IFERROR(VLOOKUP(MID(CX$23,5,4)&amp;$A63,Lista_Ubigeo!$J:$K,2,0)," ")</f>
        <v xml:space="preserve"> </v>
      </c>
      <c r="CY63" s="12" t="str">
        <f>IFERROR(VLOOKUP(MID(CY$23,5,4)&amp;$A63,Lista_Ubigeo!$J:$K,2,0)," ")</f>
        <v xml:space="preserve"> </v>
      </c>
      <c r="CZ63" s="12" t="str">
        <f>IFERROR(VLOOKUP(MID(CZ$23,5,4)&amp;$A63,Lista_Ubigeo!$J:$K,2,0)," ")</f>
        <v xml:space="preserve"> </v>
      </c>
      <c r="DA63" s="12" t="str">
        <f>IFERROR(VLOOKUP(MID(DA$23,5,4)&amp;$A63,Lista_Ubigeo!$J:$K,2,0)," ")</f>
        <v xml:space="preserve"> </v>
      </c>
      <c r="DB63" s="12" t="str">
        <f>IFERROR(VLOOKUP(MID(DB$23,5,4)&amp;$A63,Lista_Ubigeo!$J:$K,2,0)," ")</f>
        <v xml:space="preserve"> </v>
      </c>
      <c r="DC63" s="12" t="str">
        <f>IFERROR(VLOOKUP(MID(DC$23,5,4)&amp;$A63,Lista_Ubigeo!$J:$K,2,0)," ")</f>
        <v xml:space="preserve"> </v>
      </c>
      <c r="DD63" s="12" t="str">
        <f>IFERROR(VLOOKUP(MID(DD$23,5,4)&amp;$A63,Lista_Ubigeo!$J:$K,2,0)," ")</f>
        <v xml:space="preserve"> </v>
      </c>
      <c r="DE63" s="12" t="str">
        <f>IFERROR(VLOOKUP(MID(DE$23,5,4)&amp;$A63,Lista_Ubigeo!$J:$K,2,0)," ")</f>
        <v xml:space="preserve"> </v>
      </c>
      <c r="DF63" s="12" t="str">
        <f>IFERROR(VLOOKUP(MID(DF$23,5,4)&amp;$A63,Lista_Ubigeo!$J:$K,2,0)," ")</f>
        <v xml:space="preserve"> </v>
      </c>
      <c r="DG63" s="12" t="str">
        <f>IFERROR(VLOOKUP(MID(DG$23,5,4)&amp;$A63,Lista_Ubigeo!$J:$K,2,0)," ")</f>
        <v xml:space="preserve"> </v>
      </c>
      <c r="DH63" s="12" t="str">
        <f>IFERROR(VLOOKUP(MID(DH$23,5,4)&amp;$A63,Lista_Ubigeo!$J:$K,2,0)," ")</f>
        <v xml:space="preserve"> </v>
      </c>
      <c r="DI63" s="12" t="str">
        <f>IFERROR(VLOOKUP(MID(DI$23,5,4)&amp;$A63,Lista_Ubigeo!$J:$K,2,0)," ")</f>
        <v xml:space="preserve"> </v>
      </c>
      <c r="DJ63" s="12" t="str">
        <f>IFERROR(VLOOKUP(MID(DJ$23,5,4)&amp;$A63,Lista_Ubigeo!$J:$K,2,0)," ")</f>
        <v xml:space="preserve"> </v>
      </c>
      <c r="DK63" s="12" t="str">
        <f>IFERROR(VLOOKUP(MID(DK$23,5,4)&amp;$A63,Lista_Ubigeo!$J:$K,2,0)," ")</f>
        <v xml:space="preserve"> </v>
      </c>
      <c r="DL63" s="12" t="str">
        <f>IFERROR(VLOOKUP(MID(DL$23,5,4)&amp;$A63,Lista_Ubigeo!$J:$K,2,0)," ")</f>
        <v xml:space="preserve"> </v>
      </c>
      <c r="DM63" s="12" t="str">
        <f>IFERROR(VLOOKUP(MID(DM$23,5,4)&amp;$A63,Lista_Ubigeo!$J:$K,2,0)," ")</f>
        <v xml:space="preserve"> </v>
      </c>
      <c r="DN63" s="12" t="str">
        <f>IFERROR(VLOOKUP(MID(DN$23,5,4)&amp;$A63,Lista_Ubigeo!$J:$K,2,0)," ")</f>
        <v xml:space="preserve"> </v>
      </c>
      <c r="DO63" s="12" t="str">
        <f>IFERROR(VLOOKUP(MID(DO$23,5,4)&amp;$A64,Lista_Ubigeo!$J:$K,2,0)," ")</f>
        <v xml:space="preserve"> </v>
      </c>
      <c r="DP63" s="12" t="str">
        <f>IFERROR(VLOOKUP(MID(DP$23,5,4)&amp;$A63,Lista_Ubigeo!$J:$K,2,0)," ")</f>
        <v xml:space="preserve"> </v>
      </c>
      <c r="DQ63" s="12" t="str">
        <f>IFERROR(VLOOKUP(MID(DQ$23,5,4)&amp;$A63,Lista_Ubigeo!$J:$K,2,0)," ")</f>
        <v xml:space="preserve"> </v>
      </c>
      <c r="DR63" s="12" t="str">
        <f>IFERROR(VLOOKUP(MID(DR$23,5,4)&amp;$A63,Lista_Ubigeo!$J:$K,2,0)," ")</f>
        <v xml:space="preserve"> </v>
      </c>
      <c r="DS63" s="12" t="str">
        <f>IFERROR(VLOOKUP(MID(DS$23,5,4)&amp;$A63,Lista_Ubigeo!$J:$K,2,0)," ")</f>
        <v xml:space="preserve"> </v>
      </c>
      <c r="DV63" s="12" t="str">
        <f>IFERROR(VLOOKUP(MID(DV$23,5,4)&amp;$A63,Lista_Ubigeo!$J:$K,2,0)," ")</f>
        <v xml:space="preserve"> </v>
      </c>
      <c r="DW63" s="12" t="str">
        <f>IFERROR(VLOOKUP(MID(DW$23,5,4)&amp;$A63,Lista_Ubigeo!$J:$K,2,0)," ")</f>
        <v xml:space="preserve"> </v>
      </c>
      <c r="DX63" s="12" t="str">
        <f>IFERROR(VLOOKUP(MID(DX$23,5,4)&amp;$A63,Lista_Ubigeo!$J:$K,2,0)," ")</f>
        <v xml:space="preserve"> </v>
      </c>
      <c r="DY63" s="12" t="str">
        <f>IFERROR(VLOOKUP(MID(DY$23,5,4)&amp;$A63,Lista_Ubigeo!$J:$K,2,0)," ")</f>
        <v>SANTIAGO DE SURCO</v>
      </c>
      <c r="DZ63" s="12" t="str">
        <f>IFERROR(VLOOKUP(MID(DZ$23,5,4)&amp;$A63,Lista_Ubigeo!$J:$K,2,0)," ")</f>
        <v xml:space="preserve"> </v>
      </c>
      <c r="EA63" s="12" t="str">
        <f>IFERROR(VLOOKUP(MID(EA$23,5,4)&amp;$A63,Lista_Ubigeo!$J:$K,2,0)," ")</f>
        <v xml:space="preserve"> </v>
      </c>
      <c r="EB63" s="12" t="str">
        <f>IFERROR(VLOOKUP(MID(EB$23,5,4)&amp;$A63,Lista_Ubigeo!$J:$K,2,0)," ")</f>
        <v xml:space="preserve"> </v>
      </c>
      <c r="EC63" s="12" t="str">
        <f>IFERROR(VLOOKUP(MID(EC$23,5,4)&amp;$A63,Lista_Ubigeo!$J:$K,2,0)," ")</f>
        <v xml:space="preserve"> </v>
      </c>
      <c r="ED63" s="12" t="str">
        <f>IFERROR(VLOOKUP(MID(ED$23,5,4)&amp;$A63,Lista_Ubigeo!$J:$K,2,0)," ")</f>
        <v xml:space="preserve"> </v>
      </c>
      <c r="EE63" s="12" t="str">
        <f>IFERROR(VLOOKUP(MID(EE$23,5,4)&amp;$A63,Lista_Ubigeo!$J:$K,2,0)," ")</f>
        <v xml:space="preserve"> </v>
      </c>
      <c r="EF63" s="12" t="str">
        <f>IFERROR(VLOOKUP(MID(EF$23,5,4)&amp;$A63,Lista_Ubigeo!$J:$K,2,0)," ")</f>
        <v xml:space="preserve"> </v>
      </c>
      <c r="EG63" s="12" t="str">
        <f>IFERROR(VLOOKUP(MID(EG$23,5,4)&amp;$A63,Lista_Ubigeo!$J:$K,2,0)," ")</f>
        <v xml:space="preserve"> </v>
      </c>
      <c r="EH63" s="12" t="str">
        <f>IFERROR(VLOOKUP(MID(EH$23,5,4)&amp;$A63,Lista_Ubigeo!$J:$K,2,0)," ")</f>
        <v xml:space="preserve"> </v>
      </c>
      <c r="EI63" s="12" t="str">
        <f>IFERROR(VLOOKUP(MID(EI$23,5,4)&amp;$A63,Lista_Ubigeo!$J:$K,2,0)," ")</f>
        <v xml:space="preserve"> </v>
      </c>
      <c r="EJ63" s="12" t="str">
        <f>IFERROR(VLOOKUP(MID(EJ$23,5,4)&amp;$A68,Lista_Ubigeo!$J:$K,2,0)," ")</f>
        <v xml:space="preserve"> </v>
      </c>
      <c r="EK63" s="12" t="str">
        <f>IFERROR(VLOOKUP(MID(EK$23,5,4)&amp;$A63,Lista_Ubigeo!$J:$K,2,0)," ")</f>
        <v xml:space="preserve"> </v>
      </c>
      <c r="EL63" s="12" t="str">
        <f>IFERROR(VLOOKUP(MID(EL$23,5,4)&amp;$A63,Lista_Ubigeo!$J:$K,2,0)," ")</f>
        <v xml:space="preserve"> </v>
      </c>
      <c r="EM63" s="12" t="str">
        <f>IFERROR(VLOOKUP(MID(EM$23,5,4)&amp;$A63,Lista_Ubigeo!$J:$K,2,0)," ")</f>
        <v xml:space="preserve"> </v>
      </c>
      <c r="EN63" s="12" t="str">
        <f>IFERROR(VLOOKUP(MID(EN$23,5,4)&amp;$A63,Lista_Ubigeo!$J:$K,2,0)," ")</f>
        <v xml:space="preserve"> </v>
      </c>
      <c r="EO63" s="12" t="str">
        <f>IFERROR(VLOOKUP(MID(EO$23,5,4)&amp;$A63,Lista_Ubigeo!$J:$K,2,0)," ")</f>
        <v xml:space="preserve"> </v>
      </c>
      <c r="EP63" s="12" t="str">
        <f>IFERROR(VLOOKUP(MID(EP$23,5,4)&amp;$A63,Lista_Ubigeo!$J:$K,2,0)," ")</f>
        <v xml:space="preserve"> </v>
      </c>
      <c r="EQ63" s="12" t="str">
        <f>IFERROR(VLOOKUP(MID(EQ$23,5,4)&amp;$A63,Lista_Ubigeo!$J:$K,2,0)," ")</f>
        <v xml:space="preserve"> </v>
      </c>
      <c r="ER63" s="12" t="str">
        <f>IFERROR(VLOOKUP(MID(ER$23,5,4)&amp;$A63,Lista_Ubigeo!$J:$K,2,0)," ")</f>
        <v xml:space="preserve"> </v>
      </c>
      <c r="ES63" s="12" t="str">
        <f>IFERROR(VLOOKUP(MID(ES$23,5,4)&amp;$A63,Lista_Ubigeo!$J:$K,2,0)," ")</f>
        <v xml:space="preserve"> </v>
      </c>
      <c r="ET63" s="12" t="str">
        <f>IFERROR(VLOOKUP(MID(ET$23,5,4)&amp;$A63,Lista_Ubigeo!$J:$K,2,0)," ")</f>
        <v xml:space="preserve"> </v>
      </c>
      <c r="EU63" s="12" t="str">
        <f>IFERROR(VLOOKUP(MID(EU$23,5,4)&amp;$A63,Lista_Ubigeo!$J:$K,2,0)," ")</f>
        <v xml:space="preserve"> </v>
      </c>
      <c r="EV63" s="12" t="str">
        <f>IFERROR(VLOOKUP(MID(EV$23,5,4)&amp;$A63,Lista_Ubigeo!$J:$K,2,0)," ")</f>
        <v xml:space="preserve"> </v>
      </c>
      <c r="EW63" s="12" t="str">
        <f>IFERROR(VLOOKUP(MID(EW$23,5,4)&amp;$A63,Lista_Ubigeo!$J:$K,2,0)," ")</f>
        <v xml:space="preserve"> </v>
      </c>
      <c r="EX63" s="12" t="str">
        <f>IFERROR(VLOOKUP(MID(EX$23,5,4)&amp;$A63,Lista_Ubigeo!$J:$K,2,0)," ")</f>
        <v xml:space="preserve"> </v>
      </c>
      <c r="EY63" s="12" t="str">
        <f>IFERROR(VLOOKUP(MID(EY$23,5,4)&amp;$A63,Lista_Ubigeo!$J:$K,2,0)," ")</f>
        <v xml:space="preserve"> </v>
      </c>
      <c r="EZ63" s="12" t="str">
        <f>IFERROR(VLOOKUP(MID(EZ$23,5,4)&amp;$A66,Lista_Ubigeo!$J:$K,2,0)," ")</f>
        <v xml:space="preserve"> </v>
      </c>
      <c r="FA63" s="12" t="str">
        <f>IFERROR(VLOOKUP(MID(FA$23,5,4)&amp;$A63,Lista_Ubigeo!$J:$K,2,0)," ")</f>
        <v xml:space="preserve"> </v>
      </c>
      <c r="FB63" s="12" t="str">
        <f>IFERROR(VLOOKUP(MID(FB$23,5,4)&amp;$A63,Lista_Ubigeo!$J:$K,2,0)," ")</f>
        <v xml:space="preserve"> </v>
      </c>
      <c r="FC63" s="12" t="str">
        <f>IFERROR(VLOOKUP(MID(FC$23,5,4)&amp;$A63,Lista_Ubigeo!$J:$K,2,0)," ")</f>
        <v xml:space="preserve"> </v>
      </c>
      <c r="FD63" s="12" t="str">
        <f>IFERROR(VLOOKUP(MID(FD$23,5,4)&amp;$A63,Lista_Ubigeo!$J:$K,2,0)," ")</f>
        <v xml:space="preserve"> </v>
      </c>
      <c r="FE63" s="12" t="str">
        <f>IFERROR(VLOOKUP(MID(FE$23,5,4)&amp;$A63,Lista_Ubigeo!$J:$K,2,0)," ")</f>
        <v xml:space="preserve"> </v>
      </c>
      <c r="FF63" s="12" t="str">
        <f>IFERROR(VLOOKUP(MID(FF$23,5,4)&amp;$A63,Lista_Ubigeo!$J:$K,2,0)," ")</f>
        <v xml:space="preserve"> </v>
      </c>
      <c r="FG63" s="12" t="str">
        <f>IFERROR(VLOOKUP(MID(FG$23,5,4)&amp;$A63,Lista_Ubigeo!$J:$K,2,0)," ")</f>
        <v xml:space="preserve"> </v>
      </c>
      <c r="FH63" s="12" t="str">
        <f>IFERROR(VLOOKUP(MID(FH$23,5,4)&amp;$A63,Lista_Ubigeo!$J:$K,2,0)," ")</f>
        <v xml:space="preserve"> </v>
      </c>
      <c r="FI63" s="12" t="str">
        <f>IFERROR(VLOOKUP(MID(FI$23,5,4)&amp;$A63,Lista_Ubigeo!$J:$K,2,0)," ")</f>
        <v xml:space="preserve"> </v>
      </c>
      <c r="FJ63" s="12" t="str">
        <f>IFERROR(VLOOKUP(MID(FJ$23,5,4)&amp;$A63,Lista_Ubigeo!$J:$K,2,0)," ")</f>
        <v xml:space="preserve"> </v>
      </c>
      <c r="FK63" s="12" t="str">
        <f>IFERROR(VLOOKUP(MID(FK$23,5,4)&amp;$A63,Lista_Ubigeo!$J:$K,2,0)," ")</f>
        <v xml:space="preserve"> </v>
      </c>
      <c r="FL63" s="12" t="str">
        <f>IFERROR(VLOOKUP(MID(FL$23,5,4)&amp;$A63,Lista_Ubigeo!$J:$K,2,0)," ")</f>
        <v xml:space="preserve"> </v>
      </c>
      <c r="FM63" s="12" t="str">
        <f>IFERROR(VLOOKUP(MID(FM$23,5,4)&amp;$A63,Lista_Ubigeo!$J:$K,2,0)," ")</f>
        <v xml:space="preserve"> </v>
      </c>
      <c r="FN63" s="12" t="str">
        <f>IFERROR(VLOOKUP(MID(FN$23,5,4)&amp;$A63,Lista_Ubigeo!$J:$K,2,0)," ")</f>
        <v xml:space="preserve"> </v>
      </c>
      <c r="FO63" s="12" t="str">
        <f>IFERROR(VLOOKUP(MID(FO$23,5,4)&amp;$A63,Lista_Ubigeo!$J:$K,2,0)," ")</f>
        <v xml:space="preserve"> </v>
      </c>
      <c r="FP63" s="12" t="str">
        <f>IFERROR(VLOOKUP(MID(FP$23,5,4)&amp;$A63,Lista_Ubigeo!$J:$K,2,0)," ")</f>
        <v xml:space="preserve"> </v>
      </c>
      <c r="FQ63" s="12" t="str">
        <f>IFERROR(VLOOKUP(MID(FQ$23,5,4)&amp;$A63,Lista_Ubigeo!$J:$K,2,0)," ")</f>
        <v xml:space="preserve"> </v>
      </c>
      <c r="FR63" s="12" t="str">
        <f>IFERROR(VLOOKUP(MID(FR$23,5,4)&amp;$A63,Lista_Ubigeo!$J:$K,2,0)," ")</f>
        <v xml:space="preserve"> </v>
      </c>
      <c r="FS63" s="12" t="str">
        <f>IFERROR(VLOOKUP(MID(FS$23,5,4)&amp;$A63,Lista_Ubigeo!$J:$K,2,0)," ")</f>
        <v xml:space="preserve"> </v>
      </c>
      <c r="FT63" s="12" t="str">
        <f>IFERROR(VLOOKUP(MID(FT$23,5,4)&amp;$A63,Lista_Ubigeo!$J:$K,2,0)," ")</f>
        <v xml:space="preserve"> </v>
      </c>
      <c r="FU63" s="12" t="str">
        <f>IFERROR(VLOOKUP(MID(FU$23,5,4)&amp;$A63,Lista_Ubigeo!$J:$K,2,0)," ")</f>
        <v xml:space="preserve"> </v>
      </c>
      <c r="FV63" s="12" t="str">
        <f>IFERROR(VLOOKUP(MID(FV$23,5,4)&amp;$A63,Lista_Ubigeo!$J:$K,2,0)," ")</f>
        <v xml:space="preserve"> </v>
      </c>
      <c r="FW63" s="12" t="str">
        <f>IFERROR(VLOOKUP(MID(FW$23,5,4)&amp;$A63,Lista_Ubigeo!$J:$K,2,0)," ")</f>
        <v xml:space="preserve"> </v>
      </c>
      <c r="FX63" s="12" t="str">
        <f>IFERROR(VLOOKUP(MID(FX$23,5,4)&amp;$A63,Lista_Ubigeo!$J:$K,2,0)," ")</f>
        <v xml:space="preserve"> </v>
      </c>
      <c r="FY63" s="12" t="str">
        <f>IFERROR(VLOOKUP(MID(FY$23,5,4)&amp;$A63,Lista_Ubigeo!$J:$K,2,0)," ")</f>
        <v xml:space="preserve"> </v>
      </c>
      <c r="FZ63" s="12" t="str">
        <f>IFERROR(VLOOKUP(MID(FZ$23,5,4)&amp;$A63,Lista_Ubigeo!$J:$K,2,0)," ")</f>
        <v xml:space="preserve"> </v>
      </c>
      <c r="GA63" s="12" t="str">
        <f>IFERROR(VLOOKUP(MID(GA$23,5,4)&amp;$A63,Lista_Ubigeo!$J:$K,2,0)," ")</f>
        <v xml:space="preserve"> </v>
      </c>
      <c r="GB63" s="12" t="str">
        <f>IFERROR(VLOOKUP(MID(GB$23,5,4)&amp;$A63,Lista_Ubigeo!$J:$K,2,0)," ")</f>
        <v xml:space="preserve"> </v>
      </c>
      <c r="GC63" s="12" t="str">
        <f>IFERROR(VLOOKUP(MID(GC$23,5,4)&amp;$A63,Lista_Ubigeo!$J:$K,2,0)," ")</f>
        <v xml:space="preserve"> </v>
      </c>
      <c r="GD63" s="12" t="str">
        <f>IFERROR(VLOOKUP(MID(GD$23,5,4)&amp;$A63,Lista_Ubigeo!$J:$K,2,0)," ")</f>
        <v xml:space="preserve"> </v>
      </c>
      <c r="GE63" s="12" t="str">
        <f>IFERROR(VLOOKUP(MID(GE$23,5,4)&amp;$A63,Lista_Ubigeo!$J:$K,2,0)," ")</f>
        <v xml:space="preserve"> </v>
      </c>
      <c r="GF63" s="12" t="str">
        <f>IFERROR(VLOOKUP(MID(GF$23,5,4)&amp;$A63,Lista_Ubigeo!$J:$K,2,0)," ")</f>
        <v xml:space="preserve"> </v>
      </c>
      <c r="GG63" s="12" t="str">
        <f>IFERROR(VLOOKUP(MID(GG$23,5,4)&amp;$A63,Lista_Ubigeo!$J:$K,2,0)," ")</f>
        <v xml:space="preserve"> </v>
      </c>
      <c r="GH63" s="12" t="str">
        <f>IFERROR(VLOOKUP(MID(GH$23,5,4)&amp;$A63,Lista_Ubigeo!$J:$K,2,0)," ")</f>
        <v xml:space="preserve"> </v>
      </c>
      <c r="GI63" s="12" t="str">
        <f>IFERROR(VLOOKUP(MID(GI$23,5,4)&amp;$A63,Lista_Ubigeo!$J:$K,2,0)," ")</f>
        <v xml:space="preserve"> </v>
      </c>
      <c r="GJ63" s="12" t="str">
        <f>IFERROR(VLOOKUP(MID(GJ$23,5,4)&amp;$A63,Lista_Ubigeo!$J:$K,2,0)," ")</f>
        <v xml:space="preserve"> </v>
      </c>
      <c r="GK63" s="12" t="str">
        <f>IFERROR(VLOOKUP(MID(GK$23,5,4)&amp;$A63,Lista_Ubigeo!$J:$K,2,0)," ")</f>
        <v xml:space="preserve"> </v>
      </c>
      <c r="GL63" s="12" t="str">
        <f>IFERROR(VLOOKUP(MID(GL$23,5,4)&amp;$A63,Lista_Ubigeo!$J:$K,2,0)," ")</f>
        <v xml:space="preserve"> </v>
      </c>
      <c r="GM63" s="12" t="str">
        <f>IFERROR(VLOOKUP(MID(GM$23,5,4)&amp;$A63,Lista_Ubigeo!$J:$K,2,0)," ")</f>
        <v xml:space="preserve"> </v>
      </c>
      <c r="GN63" s="12" t="str">
        <f>IFERROR(VLOOKUP(MID(GN$23,5,4)&amp;$A63,Lista_Ubigeo!$J:$K,2,0)," ")</f>
        <v xml:space="preserve"> </v>
      </c>
      <c r="GO63" s="12" t="str">
        <f>IFERROR(VLOOKUP(MID(GO$23,5,4)&amp;$A63,Lista_Ubigeo!$J:$K,2,0)," ")</f>
        <v xml:space="preserve"> </v>
      </c>
      <c r="GP63" s="12" t="str">
        <f>IFERROR(VLOOKUP(MID(GP$23,5,4)&amp;$A63,Lista_Ubigeo!$J:$K,2,0)," ")</f>
        <v xml:space="preserve"> </v>
      </c>
    </row>
    <row r="64" spans="1:198" x14ac:dyDescent="0.2">
      <c r="A64" s="11" t="s">
        <v>2740</v>
      </c>
      <c r="B64" s="12" t="str">
        <f>IFERROR(VLOOKUP(MID(B$23,5,4)&amp;$A64,Lista_Ubigeo!$J:$K,2,0)," ")</f>
        <v xml:space="preserve"> </v>
      </c>
      <c r="C64" s="12" t="str">
        <f>IFERROR(VLOOKUP(MID(C$23,5,4)&amp;$A64,Lista_Ubigeo!$J:$K,2,0)," ")</f>
        <v xml:space="preserve"> </v>
      </c>
      <c r="D64" s="12" t="str">
        <f>IFERROR(VLOOKUP(MID(D$23,5,4)&amp;$A64,Lista_Ubigeo!$J:$K,2,0)," ")</f>
        <v xml:space="preserve"> </v>
      </c>
      <c r="E64" s="12" t="str">
        <f>IFERROR(VLOOKUP(MID(E$23,5,4)&amp;$A64,Lista_Ubigeo!$J:$K,2,0)," ")</f>
        <v xml:space="preserve"> </v>
      </c>
      <c r="F64" s="12" t="str">
        <f>IFERROR(VLOOKUP(MID(F$23,5,4)&amp;$A64,Lista_Ubigeo!$J:$K,2,0)," ")</f>
        <v xml:space="preserve"> </v>
      </c>
      <c r="G64" s="12" t="str">
        <f>IFERROR(VLOOKUP(MID(G$23,5,4)&amp;$A64,Lista_Ubigeo!$J:$K,2,0)," ")</f>
        <v xml:space="preserve"> </v>
      </c>
      <c r="H64" s="12" t="str">
        <f>IFERROR(VLOOKUP(MID(H$23,5,4)&amp;$A64,Lista_Ubigeo!$J:$K,2,0)," ")</f>
        <v xml:space="preserve"> </v>
      </c>
      <c r="I64" s="12" t="str">
        <f>IFERROR(VLOOKUP(MID(I$23,5,4)&amp;$A64,Lista_Ubigeo!$J:$K,2,0)," ")</f>
        <v xml:space="preserve"> </v>
      </c>
      <c r="J64" s="12" t="str">
        <f>IFERROR(VLOOKUP(MID(J$23,5,4)&amp;$A64,Lista_Ubigeo!$J:$K,2,0)," ")</f>
        <v xml:space="preserve"> </v>
      </c>
      <c r="K64" s="12" t="str">
        <f>IFERROR(VLOOKUP(MID(K$23,5,4)&amp;$A64,Lista_Ubigeo!$J:$K,2,0)," ")</f>
        <v xml:space="preserve"> </v>
      </c>
      <c r="L64" s="12" t="str">
        <f>IFERROR(VLOOKUP(MID(L$23,5,4)&amp;$A64,Lista_Ubigeo!$J:$K,2,0)," ")</f>
        <v xml:space="preserve"> </v>
      </c>
      <c r="M64" s="12" t="str">
        <f>IFERROR(VLOOKUP(MID(M$23,5,4)&amp;$A64,Lista_Ubigeo!$J:$K,2,0)," ")</f>
        <v xml:space="preserve"> </v>
      </c>
      <c r="N64" s="12" t="str">
        <f>IFERROR(VLOOKUP(MID(N$23,5,4)&amp;$A64,Lista_Ubigeo!$J:$K,2,0)," ")</f>
        <v xml:space="preserve"> </v>
      </c>
      <c r="O64" s="12" t="str">
        <f>IFERROR(VLOOKUP(MID(O$23,5,4)&amp;$A64,Lista_Ubigeo!$J:$K,2,0)," ")</f>
        <v xml:space="preserve"> </v>
      </c>
      <c r="P64" s="12" t="str">
        <f>IFERROR(VLOOKUP(MID(P$23,5,4)&amp;$A64,Lista_Ubigeo!$J:$K,2,0)," ")</f>
        <v xml:space="preserve"> </v>
      </c>
      <c r="Q64" s="12" t="str">
        <f>IFERROR(VLOOKUP(MID(Q$23,5,4)&amp;$A64,Lista_Ubigeo!$J:$K,2,0)," ")</f>
        <v xml:space="preserve"> </v>
      </c>
      <c r="R64" s="12" t="str">
        <f>IFERROR(VLOOKUP(MID(R$23,5,4)&amp;$A64,Lista_Ubigeo!$J:$K,2,0)," ")</f>
        <v xml:space="preserve"> </v>
      </c>
      <c r="S64" s="12" t="str">
        <f>IFERROR(VLOOKUP(MID(S$23,5,4)&amp;$A64,Lista_Ubigeo!$J:$K,2,0)," ")</f>
        <v xml:space="preserve"> </v>
      </c>
      <c r="T64" s="12" t="str">
        <f>IFERROR(VLOOKUP(MID(T$23,5,4)&amp;$A64,Lista_Ubigeo!$J:$K,2,0)," ")</f>
        <v xml:space="preserve"> </v>
      </c>
      <c r="U64" s="12" t="str">
        <f>IFERROR(VLOOKUP(MID(U$23,5,4)&amp;$A64,Lista_Ubigeo!$J:$K,2,0)," ")</f>
        <v xml:space="preserve"> </v>
      </c>
      <c r="V64" s="12" t="str">
        <f>IFERROR(VLOOKUP(MID(V$23,5,4)&amp;$A64,Lista_Ubigeo!$J:$K,2,0)," ")</f>
        <v xml:space="preserve"> </v>
      </c>
      <c r="W64" s="12" t="str">
        <f>IFERROR(VLOOKUP(MID(W$23,5,4)&amp;$A64,Lista_Ubigeo!$J:$K,2,0)," ")</f>
        <v xml:space="preserve"> </v>
      </c>
      <c r="X64" s="12" t="str">
        <f>IFERROR(VLOOKUP(MID(X$23,5,4)&amp;$A64,Lista_Ubigeo!$J:$K,2,0)," ")</f>
        <v xml:space="preserve"> </v>
      </c>
      <c r="Y64" s="12" t="str">
        <f>IFERROR(VLOOKUP(MID(Y$23,5,4)&amp;$A64,Lista_Ubigeo!$J:$K,2,0)," ")</f>
        <v xml:space="preserve"> </v>
      </c>
      <c r="Z64" s="12" t="str">
        <f>IFERROR(VLOOKUP(MID(Z$23,5,4)&amp;$A64,Lista_Ubigeo!$J:$K,2,0)," ")</f>
        <v xml:space="preserve"> </v>
      </c>
      <c r="AA64" s="12" t="str">
        <f>IFERROR(VLOOKUP(MID(AA$23,5,4)&amp;$A64,Lista_Ubigeo!$J:$K,2,0)," ")</f>
        <v xml:space="preserve"> </v>
      </c>
      <c r="AB64" s="12" t="str">
        <f>IFERROR(VLOOKUP(MID(AB$23,5,4)&amp;$A64,Lista_Ubigeo!$J:$K,2,0)," ")</f>
        <v xml:space="preserve"> </v>
      </c>
      <c r="AC64" s="12" t="str">
        <f>IFERROR(VLOOKUP(MID(AC$23,5,4)&amp;$A64,Lista_Ubigeo!$J:$K,2,0)," ")</f>
        <v xml:space="preserve"> </v>
      </c>
      <c r="AD64" s="12" t="str">
        <f>IFERROR(VLOOKUP(MID(AD$23,5,4)&amp;$A64,Lista_Ubigeo!$J:$K,2,0)," ")</f>
        <v xml:space="preserve"> </v>
      </c>
      <c r="AE64" s="12" t="str">
        <f>IFERROR(VLOOKUP(MID(AE$23,5,4)&amp;$A64,Lista_Ubigeo!$J:$K,2,0)," ")</f>
        <v xml:space="preserve"> </v>
      </c>
      <c r="AF64" s="12" t="str">
        <f>IFERROR(VLOOKUP(MID(AF$23,5,4)&amp;$A64,Lista_Ubigeo!$J:$K,2,0)," ")</f>
        <v xml:space="preserve"> </v>
      </c>
      <c r="AG64" s="12" t="str">
        <f>IFERROR(VLOOKUP(MID(AG$23,5,4)&amp;$A64,Lista_Ubigeo!$J:$K,2,0)," ")</f>
        <v xml:space="preserve"> </v>
      </c>
      <c r="AH64" s="12" t="str">
        <f>IFERROR(VLOOKUP(MID(AH$23,5,4)&amp;$A64,Lista_Ubigeo!$J:$K,2,0)," ")</f>
        <v xml:space="preserve"> </v>
      </c>
      <c r="AI64" s="12" t="str">
        <f>IFERROR(VLOOKUP(MID(AI$23,5,4)&amp;$A64,Lista_Ubigeo!$J:$K,2,0)," ")</f>
        <v xml:space="preserve"> </v>
      </c>
      <c r="AJ64" s="12" t="str">
        <f>IFERROR(VLOOKUP(MID(AJ$23,5,4)&amp;$A64,Lista_Ubigeo!$J:$K,2,0)," ")</f>
        <v xml:space="preserve"> </v>
      </c>
      <c r="AK64" s="12" t="str">
        <f>IFERROR(VLOOKUP(MID(AK$23,5,4)&amp;$A64,Lista_Ubigeo!$J:$K,2,0)," ")</f>
        <v xml:space="preserve"> </v>
      </c>
      <c r="AL64" s="12" t="str">
        <f>IFERROR(VLOOKUP(MID(AL$23,5,4)&amp;$A64,Lista_Ubigeo!$J:$K,2,0)," ")</f>
        <v xml:space="preserve"> </v>
      </c>
      <c r="AM64" s="12" t="str">
        <f>IFERROR(VLOOKUP(MID(AM$23,5,4)&amp;$A64,Lista_Ubigeo!$J:$K,2,0)," ")</f>
        <v xml:space="preserve"> </v>
      </c>
      <c r="AN64" s="12" t="str">
        <f>IFERROR(VLOOKUP(MID(AN$23,5,4)&amp;$A64,Lista_Ubigeo!$J:$K,2,0)," ")</f>
        <v xml:space="preserve"> </v>
      </c>
      <c r="AO64" s="12" t="str">
        <f>IFERROR(VLOOKUP(MID(AO$23,5,4)&amp;$A64,Lista_Ubigeo!$J:$K,2,0)," ")</f>
        <v xml:space="preserve"> </v>
      </c>
      <c r="AP64" s="12" t="str">
        <f>IFERROR(VLOOKUP(MID(AP$23,5,4)&amp;$A64,Lista_Ubigeo!$J:$K,2,0)," ")</f>
        <v xml:space="preserve"> </v>
      </c>
      <c r="AQ64" s="12" t="str">
        <f>IFERROR(VLOOKUP(MID(AQ$23,4,4)&amp;$A64,Lista_Ubigeo!$J:$K,2,0)," ")</f>
        <v xml:space="preserve"> </v>
      </c>
      <c r="AR64" s="12" t="str">
        <f>IFERROR(VLOOKUP(MID(AR$23,5,4)&amp;$A64,Lista_Ubigeo!$J:$K,2,0)," ")</f>
        <v xml:space="preserve"> </v>
      </c>
      <c r="AS64" s="12" t="str">
        <f>IFERROR(VLOOKUP(MID(AS$23,5,4)&amp;$A64,Lista_Ubigeo!$J:$K,2,0)," ")</f>
        <v xml:space="preserve"> </v>
      </c>
      <c r="AT64" s="12" t="str">
        <f>IFERROR(VLOOKUP(MID(AT$23,5,4)&amp;$A64,Lista_Ubigeo!$J:$K,2,0)," ")</f>
        <v xml:space="preserve"> </v>
      </c>
      <c r="AU64" s="12" t="str">
        <f>IFERROR(VLOOKUP(MID(AU$23,5,4)&amp;$A64,Lista_Ubigeo!$J:$K,2,0)," ")</f>
        <v xml:space="preserve"> </v>
      </c>
      <c r="AV64" s="12" t="str">
        <f>IFERROR(VLOOKUP(MID(AV$23,5,4)&amp;$A64,Lista_Ubigeo!$J:$K,2,0)," ")</f>
        <v xml:space="preserve"> </v>
      </c>
      <c r="AW64" s="12" t="str">
        <f>IFERROR(VLOOKUP(MID(AW$23,5,4)&amp;$A64,Lista_Ubigeo!$J:$K,2,0)," ")</f>
        <v xml:space="preserve"> </v>
      </c>
      <c r="AX64" s="12" t="str">
        <f>IFERROR(VLOOKUP(MID(AX$23,5,4)&amp;$A64,Lista_Ubigeo!$J:$K,2,0)," ")</f>
        <v xml:space="preserve"> </v>
      </c>
      <c r="AY64" s="12" t="str">
        <f>IFERROR(VLOOKUP(MID(AY$23,5,4)&amp;$A64,Lista_Ubigeo!$J:$K,2,0)," ")</f>
        <v xml:space="preserve"> </v>
      </c>
      <c r="AZ64" s="12" t="str">
        <f>IFERROR(VLOOKUP(MID(AZ$23,5,4)&amp;$A64,Lista_Ubigeo!$J:$K,2,0)," ")</f>
        <v xml:space="preserve"> </v>
      </c>
      <c r="BA64" s="12" t="str">
        <f>IFERROR(VLOOKUP(MID(BA$23,5,4)&amp;$A64,Lista_Ubigeo!$J:$K,2,0)," ")</f>
        <v xml:space="preserve"> </v>
      </c>
      <c r="BB64" s="12" t="str">
        <f>IFERROR(VLOOKUP(MID(BB$23,5,4)&amp;$A64,Lista_Ubigeo!$J:$K,2,0)," ")</f>
        <v xml:space="preserve"> </v>
      </c>
      <c r="BC64" s="12" t="str">
        <f>IFERROR(VLOOKUP(MID(BC$23,5,4)&amp;$A64,Lista_Ubigeo!$J:$K,2,0)," ")</f>
        <v xml:space="preserve"> </v>
      </c>
      <c r="BD64" s="12" t="str">
        <f>IFERROR(VLOOKUP(MID(BD$23,5,4)&amp;$A64,Lista_Ubigeo!$J:$K,2,0)," ")</f>
        <v xml:space="preserve"> </v>
      </c>
      <c r="BE64" s="12" t="str">
        <f>IFERROR(VLOOKUP(MID(BE$23,5,4)&amp;$A64,Lista_Ubigeo!$J:$K,2,0)," ")</f>
        <v xml:space="preserve"> </v>
      </c>
      <c r="BF64" s="12" t="str">
        <f>IFERROR(VLOOKUP(MID(BF$23,5,4)&amp;$A64,Lista_Ubigeo!$J:$K,2,0)," ")</f>
        <v xml:space="preserve"> </v>
      </c>
      <c r="BG64" s="12" t="str">
        <f>IFERROR(VLOOKUP(MID(BG$23,5,4)&amp;$A64,Lista_Ubigeo!$J:$K,2,0)," ")</f>
        <v xml:space="preserve"> </v>
      </c>
      <c r="BH64" s="12" t="str">
        <f>IFERROR(VLOOKUP(MID(BH$23,5,4)&amp;$A64,Lista_Ubigeo!$J:$K,2,0)," ")</f>
        <v xml:space="preserve"> </v>
      </c>
      <c r="BI64" s="12" t="str">
        <f>IFERROR(VLOOKUP(MID(BI$23,5,4)&amp;$A64,Lista_Ubigeo!$J:$K,2,0)," ")</f>
        <v xml:space="preserve"> </v>
      </c>
      <c r="BJ64" s="12" t="str">
        <f>IFERROR(VLOOKUP(MID(BJ$23,5,4)&amp;$A64,Lista_Ubigeo!$J:$K,2,0)," ")</f>
        <v xml:space="preserve"> </v>
      </c>
      <c r="BK64" s="12" t="str">
        <f>IFERROR(VLOOKUP(MID(BK$23,5,4)&amp;$A64,Lista_Ubigeo!$J:$K,2,0)," ")</f>
        <v xml:space="preserve"> </v>
      </c>
      <c r="BL64" s="12" t="str">
        <f>IFERROR(VLOOKUP(MID(BL$23,5,4)&amp;$A64,Lista_Ubigeo!$J:$K,2,0)," ")</f>
        <v xml:space="preserve"> </v>
      </c>
      <c r="BM64" s="12" t="str">
        <f>IFERROR(VLOOKUP(MID(BM$23,5,4)&amp;$A64,Lista_Ubigeo!$J:$K,2,0)," ")</f>
        <v xml:space="preserve"> </v>
      </c>
      <c r="BN64" s="12" t="str">
        <f>IFERROR(VLOOKUP(MID(BN$23,5,4)&amp;$A64,Lista_Ubigeo!$J:$K,2,0)," ")</f>
        <v xml:space="preserve"> </v>
      </c>
      <c r="BO64" s="12" t="str">
        <f>IFERROR(VLOOKUP(MID(BO$23,5,4)&amp;$A64,Lista_Ubigeo!$J:$K,2,0)," ")</f>
        <v xml:space="preserve"> </v>
      </c>
      <c r="BP64" s="12" t="str">
        <f>IFERROR(VLOOKUP(MID(BP$23,5,4)&amp;$A64,Lista_Ubigeo!$J:$K,2,0)," ")</f>
        <v xml:space="preserve"> </v>
      </c>
      <c r="BQ64" s="12" t="str">
        <f>IFERROR(VLOOKUP(MID(BQ$23,5,4)&amp;$A64,Lista_Ubigeo!$J:$K,2,0)," ")</f>
        <v xml:space="preserve"> </v>
      </c>
      <c r="BR64" s="12" t="str">
        <f>IFERROR(VLOOKUP(MID(BR$23,5,4)&amp;$A64,Lista_Ubigeo!$J:$K,2,0)," ")</f>
        <v xml:space="preserve"> </v>
      </c>
      <c r="BS64" s="12" t="str">
        <f>IFERROR(VLOOKUP(MID(BS$23,5,4)&amp;$A64,Lista_Ubigeo!$J:$K,2,0)," ")</f>
        <v xml:space="preserve"> </v>
      </c>
      <c r="BT64" s="12" t="str">
        <f>IFERROR(VLOOKUP(MID(BT$23,5,4)&amp;$A64,Lista_Ubigeo!$J:$K,2,0)," ")</f>
        <v xml:space="preserve"> </v>
      </c>
      <c r="BU64" s="12" t="str">
        <f>IFERROR(VLOOKUP(MID(BU$23,5,4)&amp;$A64,Lista_Ubigeo!$J:$K,2,0)," ")</f>
        <v xml:space="preserve"> </v>
      </c>
      <c r="BV64" s="12" t="str">
        <f>IFERROR(VLOOKUP(MID(BV$23,5,4)&amp;$A64,Lista_Ubigeo!$J:$K,2,0)," ")</f>
        <v xml:space="preserve"> </v>
      </c>
      <c r="BW64" s="12" t="str">
        <f>IFERROR(VLOOKUP(MID(BW$23,5,4)&amp;$A64,Lista_Ubigeo!$J:$K,2,0)," ")</f>
        <v xml:space="preserve"> </v>
      </c>
      <c r="BX64" s="12" t="str">
        <f>IFERROR(VLOOKUP(MID(BX$23,5,4)&amp;$A64,Lista_Ubigeo!$J:$K,2,0)," ")</f>
        <v xml:space="preserve"> </v>
      </c>
      <c r="BY64" s="12" t="str">
        <f>IFERROR(VLOOKUP(MID(BY$23,4,4)&amp;$A64,Lista_Ubigeo!$J:$K,2,0)," ")</f>
        <v xml:space="preserve"> </v>
      </c>
      <c r="BZ64" s="12" t="str">
        <f>IFERROR(VLOOKUP(MID(BZ$23,5,4)&amp;$A64,Lista_Ubigeo!$J:$K,2,0)," ")</f>
        <v xml:space="preserve"> </v>
      </c>
      <c r="CA64" s="12" t="str">
        <f>IFERROR(VLOOKUP(MID(CA$23,5,4)&amp;$A64,Lista_Ubigeo!$J:$K,2,0)," ")</f>
        <v xml:space="preserve"> </v>
      </c>
      <c r="CB64" s="12" t="str">
        <f>IFERROR(VLOOKUP(MID(CB$23,5,4)&amp;$A64,Lista_Ubigeo!$J:$K,2,0)," ")</f>
        <v xml:space="preserve"> </v>
      </c>
      <c r="CC64" s="12" t="str">
        <f>IFERROR(VLOOKUP(MID(CC$23,5,4)&amp;$A64,Lista_Ubigeo!$J:$K,2,0)," ")</f>
        <v xml:space="preserve"> </v>
      </c>
      <c r="CD64" s="12" t="str">
        <f>IFERROR(VLOOKUP(MID(CD$23,5,4)&amp;$A64,Lista_Ubigeo!$J:$K,2,0)," ")</f>
        <v xml:space="preserve"> </v>
      </c>
      <c r="CE64" s="12" t="str">
        <f>IFERROR(VLOOKUP(MID(CE$23,5,4)&amp;$A64,Lista_Ubigeo!$J:$K,2,0)," ")</f>
        <v xml:space="preserve"> </v>
      </c>
      <c r="CF64" s="12" t="str">
        <f>IFERROR(VLOOKUP(MID(CF$23,5,4)&amp;$A64,Lista_Ubigeo!$J:$K,2,0)," ")</f>
        <v xml:space="preserve"> </v>
      </c>
      <c r="CG64" s="12" t="str">
        <f>IFERROR(VLOOKUP(MID(CG$23,5,4)&amp;$A64,Lista_Ubigeo!$J:$K,2,0)," ")</f>
        <v xml:space="preserve"> </v>
      </c>
      <c r="CH64" s="12" t="str">
        <f>IFERROR(VLOOKUP(MID(CH$23,5,4)&amp;$A64,Lista_Ubigeo!$J:$K,2,0)," ")</f>
        <v xml:space="preserve"> </v>
      </c>
      <c r="CI64" s="12" t="str">
        <f>IFERROR(VLOOKUP(MID(CI$23,5,4)&amp;$A64,Lista_Ubigeo!$J:$K,2,0)," ")</f>
        <v xml:space="preserve"> </v>
      </c>
      <c r="CJ64" s="12" t="str">
        <f>IFERROR(VLOOKUP(MID(CJ$23,5,4)&amp;$A64,Lista_Ubigeo!$J:$K,2,0)," ")</f>
        <v xml:space="preserve"> </v>
      </c>
      <c r="CK64" s="12" t="str">
        <f>IFERROR(VLOOKUP(MID(CK$23,5,4)&amp;$A64,Lista_Ubigeo!$J:$K,2,0)," ")</f>
        <v xml:space="preserve"> </v>
      </c>
      <c r="CL64" s="12" t="str">
        <f>IFERROR(VLOOKUP(MID(CL$23,5,4)&amp;$A64,Lista_Ubigeo!$J:$K,2,0)," ")</f>
        <v xml:space="preserve"> </v>
      </c>
      <c r="CM64" s="12" t="str">
        <f>IFERROR(VLOOKUP(MID(CM$23,5,4)&amp;$A75,Lista_Ubigeo!$J:$K,2,0)," ")</f>
        <v xml:space="preserve"> </v>
      </c>
      <c r="CN64" s="12" t="str">
        <f>IFERROR(VLOOKUP(MID(CN$23,5,4)&amp;$A64,Lista_Ubigeo!$J:$K,2,0)," ")</f>
        <v xml:space="preserve"> </v>
      </c>
      <c r="CO64" s="12" t="str">
        <f>IFERROR(VLOOKUP(MID(CO$23,5,4)&amp;$A64,Lista_Ubigeo!$J:$K,2,0)," ")</f>
        <v xml:space="preserve"> </v>
      </c>
      <c r="CP64" s="12" t="str">
        <f>IFERROR(VLOOKUP(MID(CP$23,5,4)&amp;$A64,Lista_Ubigeo!$J:$K,2,0)," ")</f>
        <v xml:space="preserve"> </v>
      </c>
      <c r="CQ64" s="12" t="str">
        <f>IFERROR(VLOOKUP(MID(CQ$23,5,4)&amp;$A64,Lista_Ubigeo!$J:$K,2,0)," ")</f>
        <v xml:space="preserve"> </v>
      </c>
      <c r="CR64" s="12" t="str">
        <f>IFERROR(VLOOKUP(MID(CR$23,5,4)&amp;$A64,Lista_Ubigeo!$J:$K,2,0)," ")</f>
        <v xml:space="preserve"> </v>
      </c>
      <c r="CS64" s="12" t="str">
        <f>IFERROR(VLOOKUP(MID(CS$23,5,4)&amp;$A64,Lista_Ubigeo!$J:$K,2,0)," ")</f>
        <v xml:space="preserve"> </v>
      </c>
      <c r="CT64" s="12" t="str">
        <f>IFERROR(VLOOKUP(MID(CT$23,5,4)&amp;$A64,Lista_Ubigeo!$J:$K,2,0)," ")</f>
        <v xml:space="preserve"> </v>
      </c>
      <c r="CU64" s="12" t="str">
        <f>IFERROR(VLOOKUP(MID(CU$23,5,4)&amp;$A64,Lista_Ubigeo!$J:$K,2,0)," ")</f>
        <v xml:space="preserve"> </v>
      </c>
      <c r="CV64" s="12" t="str">
        <f>IFERROR(VLOOKUP(MID(CV$23,5,4)&amp;$A64,Lista_Ubigeo!$J:$K,2,0)," ")</f>
        <v xml:space="preserve"> </v>
      </c>
      <c r="CW64" s="12" t="str">
        <f>IFERROR(VLOOKUP(MID(CW$23,5,4)&amp;$A64,Lista_Ubigeo!$J:$K,2,0)," ")</f>
        <v xml:space="preserve"> </v>
      </c>
      <c r="CX64" s="12" t="str">
        <f>IFERROR(VLOOKUP(MID(CX$23,5,4)&amp;$A64,Lista_Ubigeo!$J:$K,2,0)," ")</f>
        <v xml:space="preserve"> </v>
      </c>
      <c r="CY64" s="12" t="str">
        <f>IFERROR(VLOOKUP(MID(CY$23,5,4)&amp;$A64,Lista_Ubigeo!$J:$K,2,0)," ")</f>
        <v xml:space="preserve"> </v>
      </c>
      <c r="CZ64" s="12" t="str">
        <f>IFERROR(VLOOKUP(MID(CZ$23,5,4)&amp;$A64,Lista_Ubigeo!$J:$K,2,0)," ")</f>
        <v xml:space="preserve"> </v>
      </c>
      <c r="DA64" s="12" t="str">
        <f>IFERROR(VLOOKUP(MID(DA$23,5,4)&amp;$A64,Lista_Ubigeo!$J:$K,2,0)," ")</f>
        <v xml:space="preserve"> </v>
      </c>
      <c r="DB64" s="12" t="str">
        <f>IFERROR(VLOOKUP(MID(DB$23,5,4)&amp;$A64,Lista_Ubigeo!$J:$K,2,0)," ")</f>
        <v xml:space="preserve"> </v>
      </c>
      <c r="DC64" s="12" t="str">
        <f>IFERROR(VLOOKUP(MID(DC$23,5,4)&amp;$A64,Lista_Ubigeo!$J:$K,2,0)," ")</f>
        <v xml:space="preserve"> </v>
      </c>
      <c r="DD64" s="12" t="str">
        <f>IFERROR(VLOOKUP(MID(DD$23,5,4)&amp;$A64,Lista_Ubigeo!$J:$K,2,0)," ")</f>
        <v xml:space="preserve"> </v>
      </c>
      <c r="DE64" s="12" t="str">
        <f>IFERROR(VLOOKUP(MID(DE$23,5,4)&amp;$A64,Lista_Ubigeo!$J:$K,2,0)," ")</f>
        <v xml:space="preserve"> </v>
      </c>
      <c r="DF64" s="12" t="str">
        <f>IFERROR(VLOOKUP(MID(DF$23,5,4)&amp;$A64,Lista_Ubigeo!$J:$K,2,0)," ")</f>
        <v xml:space="preserve"> </v>
      </c>
      <c r="DG64" s="12" t="str">
        <f>IFERROR(VLOOKUP(MID(DG$23,5,4)&amp;$A64,Lista_Ubigeo!$J:$K,2,0)," ")</f>
        <v xml:space="preserve"> </v>
      </c>
      <c r="DH64" s="12" t="str">
        <f>IFERROR(VLOOKUP(MID(DH$23,5,4)&amp;$A64,Lista_Ubigeo!$J:$K,2,0)," ")</f>
        <v xml:space="preserve"> </v>
      </c>
      <c r="DI64" s="12" t="str">
        <f>IFERROR(VLOOKUP(MID(DI$23,5,4)&amp;$A64,Lista_Ubigeo!$J:$K,2,0)," ")</f>
        <v xml:space="preserve"> </v>
      </c>
      <c r="DJ64" s="12" t="str">
        <f>IFERROR(VLOOKUP(MID(DJ$23,5,4)&amp;$A64,Lista_Ubigeo!$J:$K,2,0)," ")</f>
        <v xml:space="preserve"> </v>
      </c>
      <c r="DK64" s="12" t="str">
        <f>IFERROR(VLOOKUP(MID(DK$23,5,4)&amp;$A64,Lista_Ubigeo!$J:$K,2,0)," ")</f>
        <v xml:space="preserve"> </v>
      </c>
      <c r="DL64" s="12" t="str">
        <f>IFERROR(VLOOKUP(MID(DL$23,5,4)&amp;$A64,Lista_Ubigeo!$J:$K,2,0)," ")</f>
        <v xml:space="preserve"> </v>
      </c>
      <c r="DM64" s="12" t="str">
        <f>IFERROR(VLOOKUP(MID(DM$23,5,4)&amp;$A64,Lista_Ubigeo!$J:$K,2,0)," ")</f>
        <v xml:space="preserve"> </v>
      </c>
      <c r="DN64" s="12" t="str">
        <f>IFERROR(VLOOKUP(MID(DN$23,5,4)&amp;$A64,Lista_Ubigeo!$J:$K,2,0)," ")</f>
        <v xml:space="preserve"> </v>
      </c>
      <c r="DO64" s="12" t="str">
        <f>IFERROR(VLOOKUP(MID(DO$23,5,4)&amp;$A65,Lista_Ubigeo!$J:$K,2,0)," ")</f>
        <v xml:space="preserve"> </v>
      </c>
      <c r="DP64" s="12" t="str">
        <f>IFERROR(VLOOKUP(MID(DP$23,5,4)&amp;$A64,Lista_Ubigeo!$J:$K,2,0)," ")</f>
        <v xml:space="preserve"> </v>
      </c>
      <c r="DQ64" s="12" t="str">
        <f>IFERROR(VLOOKUP(MID(DQ$23,5,4)&amp;$A64,Lista_Ubigeo!$J:$K,2,0)," ")</f>
        <v xml:space="preserve"> </v>
      </c>
      <c r="DR64" s="12" t="str">
        <f>IFERROR(VLOOKUP(MID(DR$23,5,4)&amp;$A64,Lista_Ubigeo!$J:$K,2,0)," ")</f>
        <v xml:space="preserve"> </v>
      </c>
      <c r="DS64" s="12" t="str">
        <f>IFERROR(VLOOKUP(MID(DS$23,5,4)&amp;$A64,Lista_Ubigeo!$J:$K,2,0)," ")</f>
        <v xml:space="preserve"> </v>
      </c>
      <c r="DV64" s="12" t="str">
        <f>IFERROR(VLOOKUP(MID(DV$23,5,4)&amp;$A64,Lista_Ubigeo!$J:$K,2,0)," ")</f>
        <v xml:space="preserve"> </v>
      </c>
      <c r="DW64" s="12" t="str">
        <f>IFERROR(VLOOKUP(MID(DW$23,5,4)&amp;$A64,Lista_Ubigeo!$J:$K,2,0)," ")</f>
        <v xml:space="preserve"> </v>
      </c>
      <c r="DX64" s="12" t="str">
        <f>IFERROR(VLOOKUP(MID(DX$23,5,4)&amp;$A64,Lista_Ubigeo!$J:$K,2,0)," ")</f>
        <v xml:space="preserve"> </v>
      </c>
      <c r="DY64" s="12" t="str">
        <f>IFERROR(VLOOKUP(MID(DY$23,5,4)&amp;$A64,Lista_Ubigeo!$J:$K,2,0)," ")</f>
        <v>SURQUILLO</v>
      </c>
      <c r="DZ64" s="12" t="str">
        <f>IFERROR(VLOOKUP(MID(DZ$23,5,4)&amp;$A64,Lista_Ubigeo!$J:$K,2,0)," ")</f>
        <v xml:space="preserve"> </v>
      </c>
      <c r="EA64" s="12" t="str">
        <f>IFERROR(VLOOKUP(MID(EA$23,5,4)&amp;$A64,Lista_Ubigeo!$J:$K,2,0)," ")</f>
        <v xml:space="preserve"> </v>
      </c>
      <c r="EB64" s="12" t="str">
        <f>IFERROR(VLOOKUP(MID(EB$23,5,4)&amp;$A64,Lista_Ubigeo!$J:$K,2,0)," ")</f>
        <v xml:space="preserve"> </v>
      </c>
      <c r="EC64" s="12" t="str">
        <f>IFERROR(VLOOKUP(MID(EC$23,5,4)&amp;$A64,Lista_Ubigeo!$J:$K,2,0)," ")</f>
        <v xml:space="preserve"> </v>
      </c>
      <c r="ED64" s="12" t="str">
        <f>IFERROR(VLOOKUP(MID(ED$23,5,4)&amp;$A64,Lista_Ubigeo!$J:$K,2,0)," ")</f>
        <v xml:space="preserve"> </v>
      </c>
      <c r="EE64" s="12" t="str">
        <f>IFERROR(VLOOKUP(MID(EE$23,5,4)&amp;$A64,Lista_Ubigeo!$J:$K,2,0)," ")</f>
        <v xml:space="preserve"> </v>
      </c>
      <c r="EF64" s="12" t="str">
        <f>IFERROR(VLOOKUP(MID(EF$23,5,4)&amp;$A64,Lista_Ubigeo!$J:$K,2,0)," ")</f>
        <v xml:space="preserve"> </v>
      </c>
      <c r="EG64" s="12" t="str">
        <f>IFERROR(VLOOKUP(MID(EG$23,5,4)&amp;$A64,Lista_Ubigeo!$J:$K,2,0)," ")</f>
        <v xml:space="preserve"> </v>
      </c>
      <c r="EH64" s="12" t="str">
        <f>IFERROR(VLOOKUP(MID(EH$23,5,4)&amp;$A64,Lista_Ubigeo!$J:$K,2,0)," ")</f>
        <v xml:space="preserve"> </v>
      </c>
      <c r="EI64" s="12" t="str">
        <f>IFERROR(VLOOKUP(MID(EI$23,5,4)&amp;$A64,Lista_Ubigeo!$J:$K,2,0)," ")</f>
        <v xml:space="preserve"> </v>
      </c>
      <c r="EJ64" s="12" t="str">
        <f>IFERROR(VLOOKUP(MID(EJ$23,5,4)&amp;$A69,Lista_Ubigeo!$J:$K,2,0)," ")</f>
        <v xml:space="preserve"> </v>
      </c>
      <c r="EK64" s="12" t="str">
        <f>IFERROR(VLOOKUP(MID(EK$23,5,4)&amp;$A64,Lista_Ubigeo!$J:$K,2,0)," ")</f>
        <v xml:space="preserve"> </v>
      </c>
      <c r="EL64" s="12" t="str">
        <f>IFERROR(VLOOKUP(MID(EL$23,5,4)&amp;$A64,Lista_Ubigeo!$J:$K,2,0)," ")</f>
        <v xml:space="preserve"> </v>
      </c>
      <c r="EM64" s="12" t="str">
        <f>IFERROR(VLOOKUP(MID(EM$23,5,4)&amp;$A64,Lista_Ubigeo!$J:$K,2,0)," ")</f>
        <v xml:space="preserve"> </v>
      </c>
      <c r="EN64" s="12" t="str">
        <f>IFERROR(VLOOKUP(MID(EN$23,5,4)&amp;$A64,Lista_Ubigeo!$J:$K,2,0)," ")</f>
        <v xml:space="preserve"> </v>
      </c>
      <c r="EO64" s="12" t="str">
        <f>IFERROR(VLOOKUP(MID(EO$23,5,4)&amp;$A64,Lista_Ubigeo!$J:$K,2,0)," ")</f>
        <v xml:space="preserve"> </v>
      </c>
      <c r="EP64" s="12" t="str">
        <f>IFERROR(VLOOKUP(MID(EP$23,5,4)&amp;$A64,Lista_Ubigeo!$J:$K,2,0)," ")</f>
        <v xml:space="preserve"> </v>
      </c>
      <c r="EQ64" s="12" t="str">
        <f>IFERROR(VLOOKUP(MID(EQ$23,5,4)&amp;$A64,Lista_Ubigeo!$J:$K,2,0)," ")</f>
        <v xml:space="preserve"> </v>
      </c>
      <c r="ER64" s="12" t="str">
        <f>IFERROR(VLOOKUP(MID(ER$23,5,4)&amp;$A64,Lista_Ubigeo!$J:$K,2,0)," ")</f>
        <v xml:space="preserve"> </v>
      </c>
      <c r="ES64" s="12" t="str">
        <f>IFERROR(VLOOKUP(MID(ES$23,5,4)&amp;$A64,Lista_Ubigeo!$J:$K,2,0)," ")</f>
        <v xml:space="preserve"> </v>
      </c>
      <c r="ET64" s="12" t="str">
        <f>IFERROR(VLOOKUP(MID(ET$23,5,4)&amp;$A64,Lista_Ubigeo!$J:$K,2,0)," ")</f>
        <v xml:space="preserve"> </v>
      </c>
      <c r="EU64" s="12" t="str">
        <f>IFERROR(VLOOKUP(MID(EU$23,5,4)&amp;$A64,Lista_Ubigeo!$J:$K,2,0)," ")</f>
        <v xml:space="preserve"> </v>
      </c>
      <c r="EV64" s="12" t="str">
        <f>IFERROR(VLOOKUP(MID(EV$23,5,4)&amp;$A64,Lista_Ubigeo!$J:$K,2,0)," ")</f>
        <v xml:space="preserve"> </v>
      </c>
      <c r="EW64" s="12" t="str">
        <f>IFERROR(VLOOKUP(MID(EW$23,5,4)&amp;$A64,Lista_Ubigeo!$J:$K,2,0)," ")</f>
        <v xml:space="preserve"> </v>
      </c>
      <c r="EX64" s="12" t="str">
        <f>IFERROR(VLOOKUP(MID(EX$23,5,4)&amp;$A64,Lista_Ubigeo!$J:$K,2,0)," ")</f>
        <v xml:space="preserve"> </v>
      </c>
      <c r="EY64" s="12" t="str">
        <f>IFERROR(VLOOKUP(MID(EY$23,5,4)&amp;$A64,Lista_Ubigeo!$J:$K,2,0)," ")</f>
        <v xml:space="preserve"> </v>
      </c>
      <c r="EZ64" s="12" t="str">
        <f>IFERROR(VLOOKUP(MID(EZ$23,5,4)&amp;$A67,Lista_Ubigeo!$J:$K,2,0)," ")</f>
        <v xml:space="preserve"> </v>
      </c>
      <c r="FA64" s="12" t="str">
        <f>IFERROR(VLOOKUP(MID(FA$23,5,4)&amp;$A64,Lista_Ubigeo!$J:$K,2,0)," ")</f>
        <v xml:space="preserve"> </v>
      </c>
      <c r="FB64" s="12" t="str">
        <f>IFERROR(VLOOKUP(MID(FB$23,5,4)&amp;$A64,Lista_Ubigeo!$J:$K,2,0)," ")</f>
        <v xml:space="preserve"> </v>
      </c>
      <c r="FC64" s="12" t="str">
        <f>IFERROR(VLOOKUP(MID(FC$23,5,4)&amp;$A64,Lista_Ubigeo!$J:$K,2,0)," ")</f>
        <v xml:space="preserve"> </v>
      </c>
      <c r="FD64" s="12" t="str">
        <f>IFERROR(VLOOKUP(MID(FD$23,5,4)&amp;$A64,Lista_Ubigeo!$J:$K,2,0)," ")</f>
        <v xml:space="preserve"> </v>
      </c>
      <c r="FE64" s="12" t="str">
        <f>IFERROR(VLOOKUP(MID(FE$23,5,4)&amp;$A64,Lista_Ubigeo!$J:$K,2,0)," ")</f>
        <v xml:space="preserve"> </v>
      </c>
      <c r="FF64" s="12" t="str">
        <f>IFERROR(VLOOKUP(MID(FF$23,5,4)&amp;$A64,Lista_Ubigeo!$J:$K,2,0)," ")</f>
        <v xml:space="preserve"> </v>
      </c>
      <c r="FG64" s="12" t="str">
        <f>IFERROR(VLOOKUP(MID(FG$23,5,4)&amp;$A64,Lista_Ubigeo!$J:$K,2,0)," ")</f>
        <v xml:space="preserve"> </v>
      </c>
      <c r="FH64" s="12" t="str">
        <f>IFERROR(VLOOKUP(MID(FH$23,5,4)&amp;$A64,Lista_Ubigeo!$J:$K,2,0)," ")</f>
        <v xml:space="preserve"> </v>
      </c>
      <c r="FI64" s="12" t="str">
        <f>IFERROR(VLOOKUP(MID(FI$23,5,4)&amp;$A64,Lista_Ubigeo!$J:$K,2,0)," ")</f>
        <v xml:space="preserve"> </v>
      </c>
      <c r="FJ64" s="12" t="str">
        <f>IFERROR(VLOOKUP(MID(FJ$23,5,4)&amp;$A64,Lista_Ubigeo!$J:$K,2,0)," ")</f>
        <v xml:space="preserve"> </v>
      </c>
      <c r="FK64" s="12" t="str">
        <f>IFERROR(VLOOKUP(MID(FK$23,5,4)&amp;$A64,Lista_Ubigeo!$J:$K,2,0)," ")</f>
        <v xml:space="preserve"> </v>
      </c>
      <c r="FL64" s="12" t="str">
        <f>IFERROR(VLOOKUP(MID(FL$23,5,4)&amp;$A64,Lista_Ubigeo!$J:$K,2,0)," ")</f>
        <v xml:space="preserve"> </v>
      </c>
      <c r="FM64" s="12" t="str">
        <f>IFERROR(VLOOKUP(MID(FM$23,5,4)&amp;$A64,Lista_Ubigeo!$J:$K,2,0)," ")</f>
        <v xml:space="preserve"> </v>
      </c>
      <c r="FN64" s="12" t="str">
        <f>IFERROR(VLOOKUP(MID(FN$23,5,4)&amp;$A64,Lista_Ubigeo!$J:$K,2,0)," ")</f>
        <v xml:space="preserve"> </v>
      </c>
      <c r="FO64" s="12" t="str">
        <f>IFERROR(VLOOKUP(MID(FO$23,5,4)&amp;$A64,Lista_Ubigeo!$J:$K,2,0)," ")</f>
        <v xml:space="preserve"> </v>
      </c>
      <c r="FP64" s="12" t="str">
        <f>IFERROR(VLOOKUP(MID(FP$23,5,4)&amp;$A64,Lista_Ubigeo!$J:$K,2,0)," ")</f>
        <v xml:space="preserve"> </v>
      </c>
      <c r="FQ64" s="12" t="str">
        <f>IFERROR(VLOOKUP(MID(FQ$23,5,4)&amp;$A64,Lista_Ubigeo!$J:$K,2,0)," ")</f>
        <v xml:space="preserve"> </v>
      </c>
      <c r="FR64" s="12" t="str">
        <f>IFERROR(VLOOKUP(MID(FR$23,5,4)&amp;$A64,Lista_Ubigeo!$J:$K,2,0)," ")</f>
        <v xml:space="preserve"> </v>
      </c>
      <c r="FS64" s="12" t="str">
        <f>IFERROR(VLOOKUP(MID(FS$23,5,4)&amp;$A64,Lista_Ubigeo!$J:$K,2,0)," ")</f>
        <v xml:space="preserve"> </v>
      </c>
      <c r="FT64" s="12" t="str">
        <f>IFERROR(VLOOKUP(MID(FT$23,5,4)&amp;$A64,Lista_Ubigeo!$J:$K,2,0)," ")</f>
        <v xml:space="preserve"> </v>
      </c>
      <c r="FU64" s="12" t="str">
        <f>IFERROR(VLOOKUP(MID(FU$23,5,4)&amp;$A64,Lista_Ubigeo!$J:$K,2,0)," ")</f>
        <v xml:space="preserve"> </v>
      </c>
      <c r="FV64" s="12" t="str">
        <f>IFERROR(VLOOKUP(MID(FV$23,5,4)&amp;$A64,Lista_Ubigeo!$J:$K,2,0)," ")</f>
        <v xml:space="preserve"> </v>
      </c>
      <c r="FW64" s="12" t="str">
        <f>IFERROR(VLOOKUP(MID(FW$23,5,4)&amp;$A64,Lista_Ubigeo!$J:$K,2,0)," ")</f>
        <v xml:space="preserve"> </v>
      </c>
      <c r="FX64" s="12" t="str">
        <f>IFERROR(VLOOKUP(MID(FX$23,5,4)&amp;$A64,Lista_Ubigeo!$J:$K,2,0)," ")</f>
        <v xml:space="preserve"> </v>
      </c>
      <c r="FY64" s="12" t="str">
        <f>IFERROR(VLOOKUP(MID(FY$23,5,4)&amp;$A64,Lista_Ubigeo!$J:$K,2,0)," ")</f>
        <v xml:space="preserve"> </v>
      </c>
      <c r="FZ64" s="12" t="str">
        <f>IFERROR(VLOOKUP(MID(FZ$23,5,4)&amp;$A64,Lista_Ubigeo!$J:$K,2,0)," ")</f>
        <v xml:space="preserve"> </v>
      </c>
      <c r="GA64" s="12" t="str">
        <f>IFERROR(VLOOKUP(MID(GA$23,5,4)&amp;$A64,Lista_Ubigeo!$J:$K,2,0)," ")</f>
        <v xml:space="preserve"> </v>
      </c>
      <c r="GB64" s="12" t="str">
        <f>IFERROR(VLOOKUP(MID(GB$23,5,4)&amp;$A64,Lista_Ubigeo!$J:$K,2,0)," ")</f>
        <v xml:space="preserve"> </v>
      </c>
      <c r="GC64" s="12" t="str">
        <f>IFERROR(VLOOKUP(MID(GC$23,5,4)&amp;$A64,Lista_Ubigeo!$J:$K,2,0)," ")</f>
        <v xml:space="preserve"> </v>
      </c>
      <c r="GD64" s="12" t="str">
        <f>IFERROR(VLOOKUP(MID(GD$23,5,4)&amp;$A64,Lista_Ubigeo!$J:$K,2,0)," ")</f>
        <v xml:space="preserve"> </v>
      </c>
      <c r="GE64" s="12" t="str">
        <f>IFERROR(VLOOKUP(MID(GE$23,5,4)&amp;$A64,Lista_Ubigeo!$J:$K,2,0)," ")</f>
        <v xml:space="preserve"> </v>
      </c>
      <c r="GF64" s="12" t="str">
        <f>IFERROR(VLOOKUP(MID(GF$23,5,4)&amp;$A64,Lista_Ubigeo!$J:$K,2,0)," ")</f>
        <v xml:space="preserve"> </v>
      </c>
      <c r="GG64" s="12" t="str">
        <f>IFERROR(VLOOKUP(MID(GG$23,5,4)&amp;$A64,Lista_Ubigeo!$J:$K,2,0)," ")</f>
        <v xml:space="preserve"> </v>
      </c>
      <c r="GH64" s="12" t="str">
        <f>IFERROR(VLOOKUP(MID(GH$23,5,4)&amp;$A64,Lista_Ubigeo!$J:$K,2,0)," ")</f>
        <v xml:space="preserve"> </v>
      </c>
      <c r="GI64" s="12" t="str">
        <f>IFERROR(VLOOKUP(MID(GI$23,5,4)&amp;$A64,Lista_Ubigeo!$J:$K,2,0)," ")</f>
        <v xml:space="preserve"> </v>
      </c>
      <c r="GJ64" s="12" t="str">
        <f>IFERROR(VLOOKUP(MID(GJ$23,5,4)&amp;$A64,Lista_Ubigeo!$J:$K,2,0)," ")</f>
        <v xml:space="preserve"> </v>
      </c>
      <c r="GK64" s="12" t="str">
        <f>IFERROR(VLOOKUP(MID(GK$23,5,4)&amp;$A64,Lista_Ubigeo!$J:$K,2,0)," ")</f>
        <v xml:space="preserve"> </v>
      </c>
      <c r="GL64" s="12" t="str">
        <f>IFERROR(VLOOKUP(MID(GL$23,5,4)&amp;$A64,Lista_Ubigeo!$J:$K,2,0)," ")</f>
        <v xml:space="preserve"> </v>
      </c>
      <c r="GM64" s="12" t="str">
        <f>IFERROR(VLOOKUP(MID(GM$23,5,4)&amp;$A64,Lista_Ubigeo!$J:$K,2,0)," ")</f>
        <v xml:space="preserve"> </v>
      </c>
      <c r="GN64" s="12" t="str">
        <f>IFERROR(VLOOKUP(MID(GN$23,5,4)&amp;$A64,Lista_Ubigeo!$J:$K,2,0)," ")</f>
        <v xml:space="preserve"> </v>
      </c>
      <c r="GO64" s="12" t="str">
        <f>IFERROR(VLOOKUP(MID(GO$23,5,4)&amp;$A64,Lista_Ubigeo!$J:$K,2,0)," ")</f>
        <v xml:space="preserve"> </v>
      </c>
      <c r="GP64" s="12" t="str">
        <f>IFERROR(VLOOKUP(MID(GP$23,5,4)&amp;$A64,Lista_Ubigeo!$J:$K,2,0)," ")</f>
        <v xml:space="preserve"> </v>
      </c>
    </row>
    <row r="65" spans="1:198" x14ac:dyDescent="0.2">
      <c r="A65" s="11" t="s">
        <v>2741</v>
      </c>
      <c r="B65" s="12" t="str">
        <f>IFERROR(VLOOKUP(MID(B$23,5,4)&amp;$A65,Lista_Ubigeo!$J:$K,2,0)," ")</f>
        <v xml:space="preserve"> </v>
      </c>
      <c r="C65" s="12" t="str">
        <f>IFERROR(VLOOKUP(MID(C$23,5,4)&amp;$A65,Lista_Ubigeo!$J:$K,2,0)," ")</f>
        <v xml:space="preserve"> </v>
      </c>
      <c r="D65" s="12" t="str">
        <f>IFERROR(VLOOKUP(MID(D$23,5,4)&amp;$A65,Lista_Ubigeo!$J:$K,2,0)," ")</f>
        <v xml:space="preserve"> </v>
      </c>
      <c r="E65" s="12" t="str">
        <f>IFERROR(VLOOKUP(MID(E$23,5,4)&amp;$A65,Lista_Ubigeo!$J:$K,2,0)," ")</f>
        <v xml:space="preserve"> </v>
      </c>
      <c r="F65" s="12" t="str">
        <f>IFERROR(VLOOKUP(MID(F$23,5,4)&amp;$A65,Lista_Ubigeo!$J:$K,2,0)," ")</f>
        <v xml:space="preserve"> </v>
      </c>
      <c r="G65" s="12" t="str">
        <f>IFERROR(VLOOKUP(MID(G$23,5,4)&amp;$A65,Lista_Ubigeo!$J:$K,2,0)," ")</f>
        <v xml:space="preserve"> </v>
      </c>
      <c r="H65" s="12" t="str">
        <f>IFERROR(VLOOKUP(MID(H$23,5,4)&amp;$A65,Lista_Ubigeo!$J:$K,2,0)," ")</f>
        <v xml:space="preserve"> </v>
      </c>
      <c r="I65" s="12" t="str">
        <f>IFERROR(VLOOKUP(MID(I$23,5,4)&amp;$A65,Lista_Ubigeo!$J:$K,2,0)," ")</f>
        <v xml:space="preserve"> </v>
      </c>
      <c r="J65" s="12" t="str">
        <f>IFERROR(VLOOKUP(MID(J$23,5,4)&amp;$A65,Lista_Ubigeo!$J:$K,2,0)," ")</f>
        <v xml:space="preserve"> </v>
      </c>
      <c r="K65" s="12" t="str">
        <f>IFERROR(VLOOKUP(MID(K$23,5,4)&amp;$A65,Lista_Ubigeo!$J:$K,2,0)," ")</f>
        <v xml:space="preserve"> </v>
      </c>
      <c r="L65" s="12" t="str">
        <f>IFERROR(VLOOKUP(MID(L$23,5,4)&amp;$A65,Lista_Ubigeo!$J:$K,2,0)," ")</f>
        <v xml:space="preserve"> </v>
      </c>
      <c r="M65" s="12" t="str">
        <f>IFERROR(VLOOKUP(MID(M$23,5,4)&amp;$A65,Lista_Ubigeo!$J:$K,2,0)," ")</f>
        <v xml:space="preserve"> </v>
      </c>
      <c r="N65" s="12" t="str">
        <f>IFERROR(VLOOKUP(MID(N$23,5,4)&amp;$A65,Lista_Ubigeo!$J:$K,2,0)," ")</f>
        <v xml:space="preserve"> </v>
      </c>
      <c r="O65" s="12" t="str">
        <f>IFERROR(VLOOKUP(MID(O$23,5,4)&amp;$A65,Lista_Ubigeo!$J:$K,2,0)," ")</f>
        <v xml:space="preserve"> </v>
      </c>
      <c r="P65" s="12" t="str">
        <f>IFERROR(VLOOKUP(MID(P$23,5,4)&amp;$A65,Lista_Ubigeo!$J:$K,2,0)," ")</f>
        <v xml:space="preserve"> </v>
      </c>
      <c r="Q65" s="12" t="str">
        <f>IFERROR(VLOOKUP(MID(Q$23,5,4)&amp;$A65,Lista_Ubigeo!$J:$K,2,0)," ")</f>
        <v xml:space="preserve"> </v>
      </c>
      <c r="R65" s="12" t="str">
        <f>IFERROR(VLOOKUP(MID(R$23,5,4)&amp;$A65,Lista_Ubigeo!$J:$K,2,0)," ")</f>
        <v xml:space="preserve"> </v>
      </c>
      <c r="S65" s="12" t="str">
        <f>IFERROR(VLOOKUP(MID(S$23,5,4)&amp;$A65,Lista_Ubigeo!$J:$K,2,0)," ")</f>
        <v xml:space="preserve"> </v>
      </c>
      <c r="T65" s="12" t="str">
        <f>IFERROR(VLOOKUP(MID(T$23,5,4)&amp;$A65,Lista_Ubigeo!$J:$K,2,0)," ")</f>
        <v xml:space="preserve"> </v>
      </c>
      <c r="U65" s="12" t="str">
        <f>IFERROR(VLOOKUP(MID(U$23,5,4)&amp;$A65,Lista_Ubigeo!$J:$K,2,0)," ")</f>
        <v xml:space="preserve"> </v>
      </c>
      <c r="V65" s="12" t="str">
        <f>IFERROR(VLOOKUP(MID(V$23,5,4)&amp;$A65,Lista_Ubigeo!$J:$K,2,0)," ")</f>
        <v xml:space="preserve"> </v>
      </c>
      <c r="W65" s="12" t="str">
        <f>IFERROR(VLOOKUP(MID(W$23,5,4)&amp;$A65,Lista_Ubigeo!$J:$K,2,0)," ")</f>
        <v xml:space="preserve"> </v>
      </c>
      <c r="X65" s="12" t="str">
        <f>IFERROR(VLOOKUP(MID(X$23,5,4)&amp;$A65,Lista_Ubigeo!$J:$K,2,0)," ")</f>
        <v xml:space="preserve"> </v>
      </c>
      <c r="Y65" s="12" t="str">
        <f>IFERROR(VLOOKUP(MID(Y$23,5,4)&amp;$A65,Lista_Ubigeo!$J:$K,2,0)," ")</f>
        <v xml:space="preserve"> </v>
      </c>
      <c r="Z65" s="12" t="str">
        <f>IFERROR(VLOOKUP(MID(Z$23,5,4)&amp;$A65,Lista_Ubigeo!$J:$K,2,0)," ")</f>
        <v xml:space="preserve"> </v>
      </c>
      <c r="AA65" s="12" t="str">
        <f>IFERROR(VLOOKUP(MID(AA$23,5,4)&amp;$A65,Lista_Ubigeo!$J:$K,2,0)," ")</f>
        <v xml:space="preserve"> </v>
      </c>
      <c r="AB65" s="12" t="str">
        <f>IFERROR(VLOOKUP(MID(AB$23,5,4)&amp;$A65,Lista_Ubigeo!$J:$K,2,0)," ")</f>
        <v xml:space="preserve"> </v>
      </c>
      <c r="AC65" s="12" t="str">
        <f>IFERROR(VLOOKUP(MID(AC$23,5,4)&amp;$A65,Lista_Ubigeo!$J:$K,2,0)," ")</f>
        <v xml:space="preserve"> </v>
      </c>
      <c r="AD65" s="12" t="str">
        <f>IFERROR(VLOOKUP(MID(AD$23,5,4)&amp;$A65,Lista_Ubigeo!$J:$K,2,0)," ")</f>
        <v xml:space="preserve"> </v>
      </c>
      <c r="AE65" s="12" t="str">
        <f>IFERROR(VLOOKUP(MID(AE$23,5,4)&amp;$A65,Lista_Ubigeo!$J:$K,2,0)," ")</f>
        <v xml:space="preserve"> </v>
      </c>
      <c r="AF65" s="12" t="str">
        <f>IFERROR(VLOOKUP(MID(AF$23,5,4)&amp;$A65,Lista_Ubigeo!$J:$K,2,0)," ")</f>
        <v xml:space="preserve"> </v>
      </c>
      <c r="AG65" s="12" t="str">
        <f>IFERROR(VLOOKUP(MID(AG$23,5,4)&amp;$A65,Lista_Ubigeo!$J:$K,2,0)," ")</f>
        <v xml:space="preserve"> </v>
      </c>
      <c r="AH65" s="12" t="str">
        <f>IFERROR(VLOOKUP(MID(AH$23,5,4)&amp;$A65,Lista_Ubigeo!$J:$K,2,0)," ")</f>
        <v xml:space="preserve"> </v>
      </c>
      <c r="AI65" s="12" t="str">
        <f>IFERROR(VLOOKUP(MID(AI$23,5,4)&amp;$A65,Lista_Ubigeo!$J:$K,2,0)," ")</f>
        <v xml:space="preserve"> </v>
      </c>
      <c r="AJ65" s="12" t="str">
        <f>IFERROR(VLOOKUP(MID(AJ$23,5,4)&amp;$A65,Lista_Ubigeo!$J:$K,2,0)," ")</f>
        <v xml:space="preserve"> </v>
      </c>
      <c r="AK65" s="12" t="str">
        <f>IFERROR(VLOOKUP(MID(AK$23,5,4)&amp;$A65,Lista_Ubigeo!$J:$K,2,0)," ")</f>
        <v xml:space="preserve"> </v>
      </c>
      <c r="AL65" s="12" t="str">
        <f>IFERROR(VLOOKUP(MID(AL$23,5,4)&amp;$A65,Lista_Ubigeo!$J:$K,2,0)," ")</f>
        <v xml:space="preserve"> </v>
      </c>
      <c r="AM65" s="12" t="str">
        <f>IFERROR(VLOOKUP(MID(AM$23,5,4)&amp;$A65,Lista_Ubigeo!$J:$K,2,0)," ")</f>
        <v xml:space="preserve"> </v>
      </c>
      <c r="AN65" s="12" t="str">
        <f>IFERROR(VLOOKUP(MID(AN$23,5,4)&amp;$A65,Lista_Ubigeo!$J:$K,2,0)," ")</f>
        <v xml:space="preserve"> </v>
      </c>
      <c r="AO65" s="12" t="str">
        <f>IFERROR(VLOOKUP(MID(AO$23,5,4)&amp;$A65,Lista_Ubigeo!$J:$K,2,0)," ")</f>
        <v xml:space="preserve"> </v>
      </c>
      <c r="AP65" s="12" t="str">
        <f>IFERROR(VLOOKUP(MID(AP$23,5,4)&amp;$A65,Lista_Ubigeo!$J:$K,2,0)," ")</f>
        <v xml:space="preserve"> </v>
      </c>
      <c r="AQ65" s="12" t="str">
        <f>IFERROR(VLOOKUP(MID(AQ$23,4,4)&amp;$A65,Lista_Ubigeo!$J:$K,2,0)," ")</f>
        <v xml:space="preserve"> </v>
      </c>
      <c r="AR65" s="12" t="str">
        <f>IFERROR(VLOOKUP(MID(AR$23,5,4)&amp;$A65,Lista_Ubigeo!$J:$K,2,0)," ")</f>
        <v xml:space="preserve"> </v>
      </c>
      <c r="AS65" s="12" t="str">
        <f>IFERROR(VLOOKUP(MID(AS$23,5,4)&amp;$A65,Lista_Ubigeo!$J:$K,2,0)," ")</f>
        <v xml:space="preserve"> </v>
      </c>
      <c r="AT65" s="12" t="str">
        <f>IFERROR(VLOOKUP(MID(AT$23,5,4)&amp;$A65,Lista_Ubigeo!$J:$K,2,0)," ")</f>
        <v xml:space="preserve"> </v>
      </c>
      <c r="AU65" s="12" t="str">
        <f>IFERROR(VLOOKUP(MID(AU$23,5,4)&amp;$A65,Lista_Ubigeo!$J:$K,2,0)," ")</f>
        <v xml:space="preserve"> </v>
      </c>
      <c r="AV65" s="12" t="str">
        <f>IFERROR(VLOOKUP(MID(AV$23,5,4)&amp;$A65,Lista_Ubigeo!$J:$K,2,0)," ")</f>
        <v xml:space="preserve"> </v>
      </c>
      <c r="AW65" s="12" t="str">
        <f>IFERROR(VLOOKUP(MID(AW$23,5,4)&amp;$A65,Lista_Ubigeo!$J:$K,2,0)," ")</f>
        <v xml:space="preserve"> </v>
      </c>
      <c r="AX65" s="12" t="str">
        <f>IFERROR(VLOOKUP(MID(AX$23,5,4)&amp;$A65,Lista_Ubigeo!$J:$K,2,0)," ")</f>
        <v xml:space="preserve"> </v>
      </c>
      <c r="AY65" s="12" t="str">
        <f>IFERROR(VLOOKUP(MID(AY$23,5,4)&amp;$A65,Lista_Ubigeo!$J:$K,2,0)," ")</f>
        <v xml:space="preserve"> </v>
      </c>
      <c r="AZ65" s="12" t="str">
        <f>IFERROR(VLOOKUP(MID(AZ$23,5,4)&amp;$A65,Lista_Ubigeo!$J:$K,2,0)," ")</f>
        <v xml:space="preserve"> </v>
      </c>
      <c r="BA65" s="12" t="str">
        <f>IFERROR(VLOOKUP(MID(BA$23,5,4)&amp;$A65,Lista_Ubigeo!$J:$K,2,0)," ")</f>
        <v xml:space="preserve"> </v>
      </c>
      <c r="BB65" s="12" t="str">
        <f>IFERROR(VLOOKUP(MID(BB$23,5,4)&amp;$A65,Lista_Ubigeo!$J:$K,2,0)," ")</f>
        <v xml:space="preserve"> </v>
      </c>
      <c r="BC65" s="12" t="str">
        <f>IFERROR(VLOOKUP(MID(BC$23,5,4)&amp;$A65,Lista_Ubigeo!$J:$K,2,0)," ")</f>
        <v xml:space="preserve"> </v>
      </c>
      <c r="BD65" s="12" t="str">
        <f>IFERROR(VLOOKUP(MID(BD$23,5,4)&amp;$A65,Lista_Ubigeo!$J:$K,2,0)," ")</f>
        <v xml:space="preserve"> </v>
      </c>
      <c r="BE65" s="12" t="str">
        <f>IFERROR(VLOOKUP(MID(BE$23,5,4)&amp;$A65,Lista_Ubigeo!$J:$K,2,0)," ")</f>
        <v xml:space="preserve"> </v>
      </c>
      <c r="BF65" s="12" t="str">
        <f>IFERROR(VLOOKUP(MID(BF$23,5,4)&amp;$A65,Lista_Ubigeo!$J:$K,2,0)," ")</f>
        <v xml:space="preserve"> </v>
      </c>
      <c r="BG65" s="12" t="str">
        <f>IFERROR(VLOOKUP(MID(BG$23,5,4)&amp;$A65,Lista_Ubigeo!$J:$K,2,0)," ")</f>
        <v xml:space="preserve"> </v>
      </c>
      <c r="BH65" s="12" t="str">
        <f>IFERROR(VLOOKUP(MID(BH$23,5,4)&amp;$A65,Lista_Ubigeo!$J:$K,2,0)," ")</f>
        <v xml:space="preserve"> </v>
      </c>
      <c r="BI65" s="12" t="str">
        <f>IFERROR(VLOOKUP(MID(BI$23,5,4)&amp;$A65,Lista_Ubigeo!$J:$K,2,0)," ")</f>
        <v xml:space="preserve"> </v>
      </c>
      <c r="BJ65" s="12" t="str">
        <f>IFERROR(VLOOKUP(MID(BJ$23,5,4)&amp;$A65,Lista_Ubigeo!$J:$K,2,0)," ")</f>
        <v xml:space="preserve"> </v>
      </c>
      <c r="BK65" s="12" t="str">
        <f>IFERROR(VLOOKUP(MID(BK$23,5,4)&amp;$A65,Lista_Ubigeo!$J:$K,2,0)," ")</f>
        <v xml:space="preserve"> </v>
      </c>
      <c r="BL65" s="12" t="str">
        <f>IFERROR(VLOOKUP(MID(BL$23,5,4)&amp;$A65,Lista_Ubigeo!$J:$K,2,0)," ")</f>
        <v xml:space="preserve"> </v>
      </c>
      <c r="BM65" s="12" t="str">
        <f>IFERROR(VLOOKUP(MID(BM$23,5,4)&amp;$A65,Lista_Ubigeo!$J:$K,2,0)," ")</f>
        <v xml:space="preserve"> </v>
      </c>
      <c r="BN65" s="12" t="str">
        <f>IFERROR(VLOOKUP(MID(BN$23,5,4)&amp;$A65,Lista_Ubigeo!$J:$K,2,0)," ")</f>
        <v xml:space="preserve"> </v>
      </c>
      <c r="BO65" s="12" t="str">
        <f>IFERROR(VLOOKUP(MID(BO$23,5,4)&amp;$A65,Lista_Ubigeo!$J:$K,2,0)," ")</f>
        <v xml:space="preserve"> </v>
      </c>
      <c r="BP65" s="12" t="str">
        <f>IFERROR(VLOOKUP(MID(BP$23,5,4)&amp;$A65,Lista_Ubigeo!$J:$K,2,0)," ")</f>
        <v xml:space="preserve"> </v>
      </c>
      <c r="BQ65" s="12" t="str">
        <f>IFERROR(VLOOKUP(MID(BQ$23,5,4)&amp;$A65,Lista_Ubigeo!$J:$K,2,0)," ")</f>
        <v xml:space="preserve"> </v>
      </c>
      <c r="BR65" s="12" t="str">
        <f>IFERROR(VLOOKUP(MID(BR$23,5,4)&amp;$A65,Lista_Ubigeo!$J:$K,2,0)," ")</f>
        <v xml:space="preserve"> </v>
      </c>
      <c r="BS65" s="12" t="str">
        <f>IFERROR(VLOOKUP(MID(BS$23,5,4)&amp;$A65,Lista_Ubigeo!$J:$K,2,0)," ")</f>
        <v xml:space="preserve"> </v>
      </c>
      <c r="BT65" s="12" t="str">
        <f>IFERROR(VLOOKUP(MID(BT$23,5,4)&amp;$A65,Lista_Ubigeo!$J:$K,2,0)," ")</f>
        <v xml:space="preserve"> </v>
      </c>
      <c r="BU65" s="12" t="str">
        <f>IFERROR(VLOOKUP(MID(BU$23,5,4)&amp;$A65,Lista_Ubigeo!$J:$K,2,0)," ")</f>
        <v xml:space="preserve"> </v>
      </c>
      <c r="BV65" s="12" t="str">
        <f>IFERROR(VLOOKUP(MID(BV$23,5,4)&amp;$A65,Lista_Ubigeo!$J:$K,2,0)," ")</f>
        <v xml:space="preserve"> </v>
      </c>
      <c r="BW65" s="12" t="str">
        <f>IFERROR(VLOOKUP(MID(BW$23,5,4)&amp;$A65,Lista_Ubigeo!$J:$K,2,0)," ")</f>
        <v xml:space="preserve"> </v>
      </c>
      <c r="BX65" s="12" t="str">
        <f>IFERROR(VLOOKUP(MID(BX$23,5,4)&amp;$A65,Lista_Ubigeo!$J:$K,2,0)," ")</f>
        <v xml:space="preserve"> </v>
      </c>
      <c r="BY65" s="12" t="str">
        <f>IFERROR(VLOOKUP(MID(BY$23,4,4)&amp;$A65,Lista_Ubigeo!$J:$K,2,0)," ")</f>
        <v xml:space="preserve"> </v>
      </c>
      <c r="BZ65" s="12" t="str">
        <f>IFERROR(VLOOKUP(MID(BZ$23,5,4)&amp;$A65,Lista_Ubigeo!$J:$K,2,0)," ")</f>
        <v xml:space="preserve"> </v>
      </c>
      <c r="CA65" s="12" t="str">
        <f>IFERROR(VLOOKUP(MID(CA$23,5,4)&amp;$A65,Lista_Ubigeo!$J:$K,2,0)," ")</f>
        <v xml:space="preserve"> </v>
      </c>
      <c r="CB65" s="12" t="str">
        <f>IFERROR(VLOOKUP(MID(CB$23,5,4)&amp;$A65,Lista_Ubigeo!$J:$K,2,0)," ")</f>
        <v xml:space="preserve"> </v>
      </c>
      <c r="CC65" s="12" t="str">
        <f>IFERROR(VLOOKUP(MID(CC$23,5,4)&amp;$A65,Lista_Ubigeo!$J:$K,2,0)," ")</f>
        <v xml:space="preserve"> </v>
      </c>
      <c r="CD65" s="12" t="str">
        <f>IFERROR(VLOOKUP(MID(CD$23,5,4)&amp;$A65,Lista_Ubigeo!$J:$K,2,0)," ")</f>
        <v xml:space="preserve"> </v>
      </c>
      <c r="CE65" s="12" t="str">
        <f>IFERROR(VLOOKUP(MID(CE$23,5,4)&amp;$A65,Lista_Ubigeo!$J:$K,2,0)," ")</f>
        <v xml:space="preserve"> </v>
      </c>
      <c r="CF65" s="12" t="str">
        <f>IFERROR(VLOOKUP(MID(CF$23,5,4)&amp;$A65,Lista_Ubigeo!$J:$K,2,0)," ")</f>
        <v xml:space="preserve"> </v>
      </c>
      <c r="CG65" s="12" t="str">
        <f>IFERROR(VLOOKUP(MID(CG$23,5,4)&amp;$A65,Lista_Ubigeo!$J:$K,2,0)," ")</f>
        <v xml:space="preserve"> </v>
      </c>
      <c r="CH65" s="12" t="str">
        <f>IFERROR(VLOOKUP(MID(CH$23,5,4)&amp;$A65,Lista_Ubigeo!$J:$K,2,0)," ")</f>
        <v xml:space="preserve"> </v>
      </c>
      <c r="CI65" s="12" t="str">
        <f>IFERROR(VLOOKUP(MID(CI$23,5,4)&amp;$A65,Lista_Ubigeo!$J:$K,2,0)," ")</f>
        <v xml:space="preserve"> </v>
      </c>
      <c r="CJ65" s="12" t="str">
        <f>IFERROR(VLOOKUP(MID(CJ$23,5,4)&amp;$A65,Lista_Ubigeo!$J:$K,2,0)," ")</f>
        <v xml:space="preserve"> </v>
      </c>
      <c r="CK65" s="12" t="str">
        <f>IFERROR(VLOOKUP(MID(CK$23,5,4)&amp;$A65,Lista_Ubigeo!$J:$K,2,0)," ")</f>
        <v xml:space="preserve"> </v>
      </c>
      <c r="CL65" s="12" t="str">
        <f>IFERROR(VLOOKUP(MID(CL$23,5,4)&amp;$A65,Lista_Ubigeo!$J:$K,2,0)," ")</f>
        <v xml:space="preserve"> </v>
      </c>
      <c r="CM65" s="12" t="str">
        <f>IFERROR(VLOOKUP(MID(CM$23,5,4)&amp;$A76,Lista_Ubigeo!$J:$K,2,0)," ")</f>
        <v xml:space="preserve"> </v>
      </c>
      <c r="CN65" s="12" t="str">
        <f>IFERROR(VLOOKUP(MID(CN$23,5,4)&amp;$A65,Lista_Ubigeo!$J:$K,2,0)," ")</f>
        <v xml:space="preserve"> </v>
      </c>
      <c r="CO65" s="12" t="str">
        <f>IFERROR(VLOOKUP(MID(CO$23,5,4)&amp;$A65,Lista_Ubigeo!$J:$K,2,0)," ")</f>
        <v xml:space="preserve"> </v>
      </c>
      <c r="CP65" s="12" t="str">
        <f>IFERROR(VLOOKUP(MID(CP$23,5,4)&amp;$A65,Lista_Ubigeo!$J:$K,2,0)," ")</f>
        <v xml:space="preserve"> </v>
      </c>
      <c r="CQ65" s="12" t="str">
        <f>IFERROR(VLOOKUP(MID(CQ$23,5,4)&amp;$A65,Lista_Ubigeo!$J:$K,2,0)," ")</f>
        <v xml:space="preserve"> </v>
      </c>
      <c r="CR65" s="12" t="str">
        <f>IFERROR(VLOOKUP(MID(CR$23,5,4)&amp;$A65,Lista_Ubigeo!$J:$K,2,0)," ")</f>
        <v xml:space="preserve"> </v>
      </c>
      <c r="CS65" s="12" t="str">
        <f>IFERROR(VLOOKUP(MID(CS$23,5,4)&amp;$A65,Lista_Ubigeo!$J:$K,2,0)," ")</f>
        <v xml:space="preserve"> </v>
      </c>
      <c r="CT65" s="12" t="str">
        <f>IFERROR(VLOOKUP(MID(CT$23,5,4)&amp;$A65,Lista_Ubigeo!$J:$K,2,0)," ")</f>
        <v xml:space="preserve"> </v>
      </c>
      <c r="CU65" s="12" t="str">
        <f>IFERROR(VLOOKUP(MID(CU$23,5,4)&amp;$A65,Lista_Ubigeo!$J:$K,2,0)," ")</f>
        <v xml:space="preserve"> </v>
      </c>
      <c r="CV65" s="12" t="str">
        <f>IFERROR(VLOOKUP(MID(CV$23,5,4)&amp;$A65,Lista_Ubigeo!$J:$K,2,0)," ")</f>
        <v xml:space="preserve"> </v>
      </c>
      <c r="CW65" s="12" t="str">
        <f>IFERROR(VLOOKUP(MID(CW$23,5,4)&amp;$A65,Lista_Ubigeo!$J:$K,2,0)," ")</f>
        <v xml:space="preserve"> </v>
      </c>
      <c r="CX65" s="12" t="str">
        <f>IFERROR(VLOOKUP(MID(CX$23,5,4)&amp;$A65,Lista_Ubigeo!$J:$K,2,0)," ")</f>
        <v xml:space="preserve"> </v>
      </c>
      <c r="CY65" s="12" t="str">
        <f>IFERROR(VLOOKUP(MID(CY$23,5,4)&amp;$A65,Lista_Ubigeo!$J:$K,2,0)," ")</f>
        <v xml:space="preserve"> </v>
      </c>
      <c r="CZ65" s="12" t="str">
        <f>IFERROR(VLOOKUP(MID(CZ$23,5,4)&amp;$A65,Lista_Ubigeo!$J:$K,2,0)," ")</f>
        <v xml:space="preserve"> </v>
      </c>
      <c r="DA65" s="12" t="str">
        <f>IFERROR(VLOOKUP(MID(DA$23,5,4)&amp;$A65,Lista_Ubigeo!$J:$K,2,0)," ")</f>
        <v xml:space="preserve"> </v>
      </c>
      <c r="DB65" s="12" t="str">
        <f>IFERROR(VLOOKUP(MID(DB$23,5,4)&amp;$A65,Lista_Ubigeo!$J:$K,2,0)," ")</f>
        <v xml:space="preserve"> </v>
      </c>
      <c r="DC65" s="12" t="str">
        <f>IFERROR(VLOOKUP(MID(DC$23,5,4)&amp;$A65,Lista_Ubigeo!$J:$K,2,0)," ")</f>
        <v xml:space="preserve"> </v>
      </c>
      <c r="DD65" s="12" t="str">
        <f>IFERROR(VLOOKUP(MID(DD$23,5,4)&amp;$A65,Lista_Ubigeo!$J:$K,2,0)," ")</f>
        <v xml:space="preserve"> </v>
      </c>
      <c r="DE65" s="12" t="str">
        <f>IFERROR(VLOOKUP(MID(DE$23,5,4)&amp;$A65,Lista_Ubigeo!$J:$K,2,0)," ")</f>
        <v xml:space="preserve"> </v>
      </c>
      <c r="DF65" s="12" t="str">
        <f>IFERROR(VLOOKUP(MID(DF$23,5,4)&amp;$A65,Lista_Ubigeo!$J:$K,2,0)," ")</f>
        <v xml:space="preserve"> </v>
      </c>
      <c r="DG65" s="12" t="str">
        <f>IFERROR(VLOOKUP(MID(DG$23,5,4)&amp;$A65,Lista_Ubigeo!$J:$K,2,0)," ")</f>
        <v xml:space="preserve"> </v>
      </c>
      <c r="DH65" s="12" t="str">
        <f>IFERROR(VLOOKUP(MID(DH$23,5,4)&amp;$A65,Lista_Ubigeo!$J:$K,2,0)," ")</f>
        <v xml:space="preserve"> </v>
      </c>
      <c r="DI65" s="12" t="str">
        <f>IFERROR(VLOOKUP(MID(DI$23,5,4)&amp;$A65,Lista_Ubigeo!$J:$K,2,0)," ")</f>
        <v xml:space="preserve"> </v>
      </c>
      <c r="DJ65" s="12" t="str">
        <f>IFERROR(VLOOKUP(MID(DJ$23,5,4)&amp;$A65,Lista_Ubigeo!$J:$K,2,0)," ")</f>
        <v xml:space="preserve"> </v>
      </c>
      <c r="DK65" s="12" t="str">
        <f>IFERROR(VLOOKUP(MID(DK$23,5,4)&amp;$A65,Lista_Ubigeo!$J:$K,2,0)," ")</f>
        <v xml:space="preserve"> </v>
      </c>
      <c r="DL65" s="12" t="str">
        <f>IFERROR(VLOOKUP(MID(DL$23,5,4)&amp;$A65,Lista_Ubigeo!$J:$K,2,0)," ")</f>
        <v xml:space="preserve"> </v>
      </c>
      <c r="DM65" s="12" t="str">
        <f>IFERROR(VLOOKUP(MID(DM$23,5,4)&amp;$A65,Lista_Ubigeo!$J:$K,2,0)," ")</f>
        <v xml:space="preserve"> </v>
      </c>
      <c r="DN65" s="12" t="str">
        <f>IFERROR(VLOOKUP(MID(DN$23,5,4)&amp;$A65,Lista_Ubigeo!$J:$K,2,0)," ")</f>
        <v xml:space="preserve"> </v>
      </c>
      <c r="DO65" s="12" t="str">
        <f>IFERROR(VLOOKUP(MID(DO$23,5,4)&amp;$A66,Lista_Ubigeo!$J:$K,2,0)," ")</f>
        <v xml:space="preserve"> </v>
      </c>
      <c r="DP65" s="12" t="str">
        <f>IFERROR(VLOOKUP(MID(DP$23,5,4)&amp;$A65,Lista_Ubigeo!$J:$K,2,0)," ")</f>
        <v xml:space="preserve"> </v>
      </c>
      <c r="DQ65" s="12" t="str">
        <f>IFERROR(VLOOKUP(MID(DQ$23,5,4)&amp;$A65,Lista_Ubigeo!$J:$K,2,0)," ")</f>
        <v xml:space="preserve"> </v>
      </c>
      <c r="DR65" s="12" t="str">
        <f>IFERROR(VLOOKUP(MID(DR$23,5,4)&amp;$A65,Lista_Ubigeo!$J:$K,2,0)," ")</f>
        <v xml:space="preserve"> </v>
      </c>
      <c r="DS65" s="12" t="str">
        <f>IFERROR(VLOOKUP(MID(DS$23,5,4)&amp;$A65,Lista_Ubigeo!$J:$K,2,0)," ")</f>
        <v xml:space="preserve"> </v>
      </c>
      <c r="DV65" s="12" t="str">
        <f>IFERROR(VLOOKUP(MID(DV$23,5,4)&amp;$A65,Lista_Ubigeo!$J:$K,2,0)," ")</f>
        <v xml:space="preserve"> </v>
      </c>
      <c r="DW65" s="12" t="str">
        <f>IFERROR(VLOOKUP(MID(DW$23,5,4)&amp;$A65,Lista_Ubigeo!$J:$K,2,0)," ")</f>
        <v xml:space="preserve"> </v>
      </c>
      <c r="DX65" s="12" t="str">
        <f>IFERROR(VLOOKUP(MID(DX$23,5,4)&amp;$A65,Lista_Ubigeo!$J:$K,2,0)," ")</f>
        <v xml:space="preserve"> </v>
      </c>
      <c r="DY65" s="12" t="str">
        <f>IFERROR(VLOOKUP(MID(DY$23,5,4)&amp;$A65,Lista_Ubigeo!$J:$K,2,0)," ")</f>
        <v>VILLA EL SALVADOR</v>
      </c>
      <c r="DZ65" s="12" t="str">
        <f>IFERROR(VLOOKUP(MID(DZ$23,5,4)&amp;$A65,Lista_Ubigeo!$J:$K,2,0)," ")</f>
        <v xml:space="preserve"> </v>
      </c>
      <c r="EA65" s="12" t="str">
        <f>IFERROR(VLOOKUP(MID(EA$23,5,4)&amp;$A65,Lista_Ubigeo!$J:$K,2,0)," ")</f>
        <v xml:space="preserve"> </v>
      </c>
      <c r="EB65" s="12" t="str">
        <f>IFERROR(VLOOKUP(MID(EB$23,5,4)&amp;$A65,Lista_Ubigeo!$J:$K,2,0)," ")</f>
        <v xml:space="preserve"> </v>
      </c>
      <c r="EC65" s="12" t="str">
        <f>IFERROR(VLOOKUP(MID(EC$23,5,4)&amp;$A65,Lista_Ubigeo!$J:$K,2,0)," ")</f>
        <v xml:space="preserve"> </v>
      </c>
      <c r="ED65" s="12" t="str">
        <f>IFERROR(VLOOKUP(MID(ED$23,5,4)&amp;$A65,Lista_Ubigeo!$J:$K,2,0)," ")</f>
        <v xml:space="preserve"> </v>
      </c>
      <c r="EE65" s="12" t="str">
        <f>IFERROR(VLOOKUP(MID(EE$23,5,4)&amp;$A65,Lista_Ubigeo!$J:$K,2,0)," ")</f>
        <v xml:space="preserve"> </v>
      </c>
      <c r="EF65" s="12" t="str">
        <f>IFERROR(VLOOKUP(MID(EF$23,5,4)&amp;$A65,Lista_Ubigeo!$J:$K,2,0)," ")</f>
        <v xml:space="preserve"> </v>
      </c>
      <c r="EG65" s="12" t="str">
        <f>IFERROR(VLOOKUP(MID(EG$23,5,4)&amp;$A65,Lista_Ubigeo!$J:$K,2,0)," ")</f>
        <v xml:space="preserve"> </v>
      </c>
      <c r="EH65" s="12" t="str">
        <f>IFERROR(VLOOKUP(MID(EH$23,5,4)&amp;$A65,Lista_Ubigeo!$J:$K,2,0)," ")</f>
        <v xml:space="preserve"> </v>
      </c>
      <c r="EI65" s="12" t="str">
        <f>IFERROR(VLOOKUP(MID(EI$23,5,4)&amp;$A65,Lista_Ubigeo!$J:$K,2,0)," ")</f>
        <v xml:space="preserve"> </v>
      </c>
      <c r="EJ65" s="12" t="str">
        <f>IFERROR(VLOOKUP(MID(EJ$23,5,4)&amp;$A70,Lista_Ubigeo!$J:$K,2,0)," ")</f>
        <v xml:space="preserve"> </v>
      </c>
      <c r="EK65" s="12" t="str">
        <f>IFERROR(VLOOKUP(MID(EK$23,5,4)&amp;$A65,Lista_Ubigeo!$J:$K,2,0)," ")</f>
        <v xml:space="preserve"> </v>
      </c>
      <c r="EL65" s="12" t="str">
        <f>IFERROR(VLOOKUP(MID(EL$23,5,4)&amp;$A65,Lista_Ubigeo!$J:$K,2,0)," ")</f>
        <v xml:space="preserve"> </v>
      </c>
      <c r="EM65" s="12" t="str">
        <f>IFERROR(VLOOKUP(MID(EM$23,5,4)&amp;$A65,Lista_Ubigeo!$J:$K,2,0)," ")</f>
        <v xml:space="preserve"> </v>
      </c>
      <c r="EN65" s="12" t="str">
        <f>IFERROR(VLOOKUP(MID(EN$23,5,4)&amp;$A65,Lista_Ubigeo!$J:$K,2,0)," ")</f>
        <v xml:space="preserve"> </v>
      </c>
      <c r="EO65" s="12" t="str">
        <f>IFERROR(VLOOKUP(MID(EO$23,5,4)&amp;$A65,Lista_Ubigeo!$J:$K,2,0)," ")</f>
        <v xml:space="preserve"> </v>
      </c>
      <c r="EP65" s="12" t="str">
        <f>IFERROR(VLOOKUP(MID(EP$23,5,4)&amp;$A65,Lista_Ubigeo!$J:$K,2,0)," ")</f>
        <v xml:space="preserve"> </v>
      </c>
      <c r="EQ65" s="12" t="str">
        <f>IFERROR(VLOOKUP(MID(EQ$23,5,4)&amp;$A65,Lista_Ubigeo!$J:$K,2,0)," ")</f>
        <v xml:space="preserve"> </v>
      </c>
      <c r="ER65" s="12" t="str">
        <f>IFERROR(VLOOKUP(MID(ER$23,5,4)&amp;$A65,Lista_Ubigeo!$J:$K,2,0)," ")</f>
        <v xml:space="preserve"> </v>
      </c>
      <c r="ES65" s="12" t="str">
        <f>IFERROR(VLOOKUP(MID(ES$23,5,4)&amp;$A65,Lista_Ubigeo!$J:$K,2,0)," ")</f>
        <v xml:space="preserve"> </v>
      </c>
      <c r="ET65" s="12" t="str">
        <f>IFERROR(VLOOKUP(MID(ET$23,5,4)&amp;$A65,Lista_Ubigeo!$J:$K,2,0)," ")</f>
        <v xml:space="preserve"> </v>
      </c>
      <c r="EU65" s="12" t="str">
        <f>IFERROR(VLOOKUP(MID(EU$23,5,4)&amp;$A65,Lista_Ubigeo!$J:$K,2,0)," ")</f>
        <v xml:space="preserve"> </v>
      </c>
      <c r="EV65" s="12" t="str">
        <f>IFERROR(VLOOKUP(MID(EV$23,5,4)&amp;$A65,Lista_Ubigeo!$J:$K,2,0)," ")</f>
        <v xml:space="preserve"> </v>
      </c>
      <c r="EW65" s="12" t="str">
        <f>IFERROR(VLOOKUP(MID(EW$23,5,4)&amp;$A65,Lista_Ubigeo!$J:$K,2,0)," ")</f>
        <v xml:space="preserve"> </v>
      </c>
      <c r="EX65" s="12" t="str">
        <f>IFERROR(VLOOKUP(MID(EX$23,5,4)&amp;$A65,Lista_Ubigeo!$J:$K,2,0)," ")</f>
        <v xml:space="preserve"> </v>
      </c>
      <c r="EY65" s="12" t="str">
        <f>IFERROR(VLOOKUP(MID(EY$23,5,4)&amp;$A65,Lista_Ubigeo!$J:$K,2,0)," ")</f>
        <v xml:space="preserve"> </v>
      </c>
      <c r="EZ65" s="12" t="str">
        <f>IFERROR(VLOOKUP(MID(EZ$23,5,4)&amp;$A68,Lista_Ubigeo!$J:$K,2,0)," ")</f>
        <v xml:space="preserve"> </v>
      </c>
      <c r="FA65" s="12" t="str">
        <f>IFERROR(VLOOKUP(MID(FA$23,5,4)&amp;$A65,Lista_Ubigeo!$J:$K,2,0)," ")</f>
        <v xml:space="preserve"> </v>
      </c>
      <c r="FB65" s="12" t="str">
        <f>IFERROR(VLOOKUP(MID(FB$23,5,4)&amp;$A65,Lista_Ubigeo!$J:$K,2,0)," ")</f>
        <v xml:space="preserve"> </v>
      </c>
      <c r="FC65" s="12" t="str">
        <f>IFERROR(VLOOKUP(MID(FC$23,5,4)&amp;$A65,Lista_Ubigeo!$J:$K,2,0)," ")</f>
        <v xml:space="preserve"> </v>
      </c>
      <c r="FD65" s="12" t="str">
        <f>IFERROR(VLOOKUP(MID(FD$23,5,4)&amp;$A65,Lista_Ubigeo!$J:$K,2,0)," ")</f>
        <v xml:space="preserve"> </v>
      </c>
      <c r="FE65" s="12" t="str">
        <f>IFERROR(VLOOKUP(MID(FE$23,5,4)&amp;$A65,Lista_Ubigeo!$J:$K,2,0)," ")</f>
        <v xml:space="preserve"> </v>
      </c>
      <c r="FF65" s="12" t="str">
        <f>IFERROR(VLOOKUP(MID(FF$23,5,4)&amp;$A65,Lista_Ubigeo!$J:$K,2,0)," ")</f>
        <v xml:space="preserve"> </v>
      </c>
      <c r="FG65" s="12" t="str">
        <f>IFERROR(VLOOKUP(MID(FG$23,5,4)&amp;$A65,Lista_Ubigeo!$J:$K,2,0)," ")</f>
        <v xml:space="preserve"> </v>
      </c>
      <c r="FH65" s="12" t="str">
        <f>IFERROR(VLOOKUP(MID(FH$23,5,4)&amp;$A65,Lista_Ubigeo!$J:$K,2,0)," ")</f>
        <v xml:space="preserve"> </v>
      </c>
      <c r="FI65" s="12" t="str">
        <f>IFERROR(VLOOKUP(MID(FI$23,5,4)&amp;$A65,Lista_Ubigeo!$J:$K,2,0)," ")</f>
        <v xml:space="preserve"> </v>
      </c>
      <c r="FJ65" s="12" t="str">
        <f>IFERROR(VLOOKUP(MID(FJ$23,5,4)&amp;$A65,Lista_Ubigeo!$J:$K,2,0)," ")</f>
        <v xml:space="preserve"> </v>
      </c>
      <c r="FK65" s="12" t="str">
        <f>IFERROR(VLOOKUP(MID(FK$23,5,4)&amp;$A65,Lista_Ubigeo!$J:$K,2,0)," ")</f>
        <v xml:space="preserve"> </v>
      </c>
      <c r="FL65" s="12" t="str">
        <f>IFERROR(VLOOKUP(MID(FL$23,5,4)&amp;$A65,Lista_Ubigeo!$J:$K,2,0)," ")</f>
        <v xml:space="preserve"> </v>
      </c>
      <c r="FM65" s="12" t="str">
        <f>IFERROR(VLOOKUP(MID(FM$23,5,4)&amp;$A65,Lista_Ubigeo!$J:$K,2,0)," ")</f>
        <v xml:space="preserve"> </v>
      </c>
      <c r="FN65" s="12" t="str">
        <f>IFERROR(VLOOKUP(MID(FN$23,5,4)&amp;$A65,Lista_Ubigeo!$J:$K,2,0)," ")</f>
        <v xml:space="preserve"> </v>
      </c>
      <c r="FO65" s="12" t="str">
        <f>IFERROR(VLOOKUP(MID(FO$23,5,4)&amp;$A65,Lista_Ubigeo!$J:$K,2,0)," ")</f>
        <v xml:space="preserve"> </v>
      </c>
      <c r="FP65" s="12" t="str">
        <f>IFERROR(VLOOKUP(MID(FP$23,5,4)&amp;$A65,Lista_Ubigeo!$J:$K,2,0)," ")</f>
        <v xml:space="preserve"> </v>
      </c>
      <c r="FQ65" s="12" t="str">
        <f>IFERROR(VLOOKUP(MID(FQ$23,5,4)&amp;$A65,Lista_Ubigeo!$J:$K,2,0)," ")</f>
        <v xml:space="preserve"> </v>
      </c>
      <c r="FR65" s="12" t="str">
        <f>IFERROR(VLOOKUP(MID(FR$23,5,4)&amp;$A65,Lista_Ubigeo!$J:$K,2,0)," ")</f>
        <v xml:space="preserve"> </v>
      </c>
      <c r="FS65" s="12" t="str">
        <f>IFERROR(VLOOKUP(MID(FS$23,5,4)&amp;$A65,Lista_Ubigeo!$J:$K,2,0)," ")</f>
        <v xml:space="preserve"> </v>
      </c>
      <c r="FT65" s="12" t="str">
        <f>IFERROR(VLOOKUP(MID(FT$23,5,4)&amp;$A65,Lista_Ubigeo!$J:$K,2,0)," ")</f>
        <v xml:space="preserve"> </v>
      </c>
      <c r="FU65" s="12" t="str">
        <f>IFERROR(VLOOKUP(MID(FU$23,5,4)&amp;$A65,Lista_Ubigeo!$J:$K,2,0)," ")</f>
        <v xml:space="preserve"> </v>
      </c>
      <c r="FV65" s="12" t="str">
        <f>IFERROR(VLOOKUP(MID(FV$23,5,4)&amp;$A65,Lista_Ubigeo!$J:$K,2,0)," ")</f>
        <v xml:space="preserve"> </v>
      </c>
      <c r="FW65" s="12" t="str">
        <f>IFERROR(VLOOKUP(MID(FW$23,5,4)&amp;$A65,Lista_Ubigeo!$J:$K,2,0)," ")</f>
        <v xml:space="preserve"> </v>
      </c>
      <c r="FX65" s="12" t="str">
        <f>IFERROR(VLOOKUP(MID(FX$23,5,4)&amp;$A65,Lista_Ubigeo!$J:$K,2,0)," ")</f>
        <v xml:space="preserve"> </v>
      </c>
      <c r="FY65" s="12" t="str">
        <f>IFERROR(VLOOKUP(MID(FY$23,5,4)&amp;$A65,Lista_Ubigeo!$J:$K,2,0)," ")</f>
        <v xml:space="preserve"> </v>
      </c>
      <c r="FZ65" s="12" t="str">
        <f>IFERROR(VLOOKUP(MID(FZ$23,5,4)&amp;$A65,Lista_Ubigeo!$J:$K,2,0)," ")</f>
        <v xml:space="preserve"> </v>
      </c>
      <c r="GA65" s="12" t="str">
        <f>IFERROR(VLOOKUP(MID(GA$23,5,4)&amp;$A65,Lista_Ubigeo!$J:$K,2,0)," ")</f>
        <v xml:space="preserve"> </v>
      </c>
      <c r="GB65" s="12" t="str">
        <f>IFERROR(VLOOKUP(MID(GB$23,5,4)&amp;$A65,Lista_Ubigeo!$J:$K,2,0)," ")</f>
        <v xml:space="preserve"> </v>
      </c>
      <c r="GC65" s="12" t="str">
        <f>IFERROR(VLOOKUP(MID(GC$23,5,4)&amp;$A65,Lista_Ubigeo!$J:$K,2,0)," ")</f>
        <v xml:space="preserve"> </v>
      </c>
      <c r="GD65" s="12" t="str">
        <f>IFERROR(VLOOKUP(MID(GD$23,5,4)&amp;$A65,Lista_Ubigeo!$J:$K,2,0)," ")</f>
        <v xml:space="preserve"> </v>
      </c>
      <c r="GE65" s="12" t="str">
        <f>IFERROR(VLOOKUP(MID(GE$23,5,4)&amp;$A65,Lista_Ubigeo!$J:$K,2,0)," ")</f>
        <v xml:space="preserve"> </v>
      </c>
      <c r="GF65" s="12" t="str">
        <f>IFERROR(VLOOKUP(MID(GF$23,5,4)&amp;$A65,Lista_Ubigeo!$J:$K,2,0)," ")</f>
        <v xml:space="preserve"> </v>
      </c>
      <c r="GG65" s="12" t="str">
        <f>IFERROR(VLOOKUP(MID(GG$23,5,4)&amp;$A65,Lista_Ubigeo!$J:$K,2,0)," ")</f>
        <v xml:space="preserve"> </v>
      </c>
      <c r="GH65" s="12" t="str">
        <f>IFERROR(VLOOKUP(MID(GH$23,5,4)&amp;$A65,Lista_Ubigeo!$J:$K,2,0)," ")</f>
        <v xml:space="preserve"> </v>
      </c>
      <c r="GI65" s="12" t="str">
        <f>IFERROR(VLOOKUP(MID(GI$23,5,4)&amp;$A65,Lista_Ubigeo!$J:$K,2,0)," ")</f>
        <v xml:space="preserve"> </v>
      </c>
      <c r="GJ65" s="12" t="str">
        <f>IFERROR(VLOOKUP(MID(GJ$23,5,4)&amp;$A65,Lista_Ubigeo!$J:$K,2,0)," ")</f>
        <v xml:space="preserve"> </v>
      </c>
      <c r="GK65" s="12" t="str">
        <f>IFERROR(VLOOKUP(MID(GK$23,5,4)&amp;$A65,Lista_Ubigeo!$J:$K,2,0)," ")</f>
        <v xml:space="preserve"> </v>
      </c>
      <c r="GL65" s="12" t="str">
        <f>IFERROR(VLOOKUP(MID(GL$23,5,4)&amp;$A65,Lista_Ubigeo!$J:$K,2,0)," ")</f>
        <v xml:space="preserve"> </v>
      </c>
      <c r="GM65" s="12" t="str">
        <f>IFERROR(VLOOKUP(MID(GM$23,5,4)&amp;$A65,Lista_Ubigeo!$J:$K,2,0)," ")</f>
        <v xml:space="preserve"> </v>
      </c>
      <c r="GN65" s="12" t="str">
        <f>IFERROR(VLOOKUP(MID(GN$23,5,4)&amp;$A65,Lista_Ubigeo!$J:$K,2,0)," ")</f>
        <v xml:space="preserve"> </v>
      </c>
      <c r="GO65" s="12" t="str">
        <f>IFERROR(VLOOKUP(MID(GO$23,5,4)&amp;$A65,Lista_Ubigeo!$J:$K,2,0)," ")</f>
        <v xml:space="preserve"> </v>
      </c>
      <c r="GP65" s="12" t="str">
        <f>IFERROR(VLOOKUP(MID(GP$23,5,4)&amp;$A65,Lista_Ubigeo!$J:$K,2,0)," ")</f>
        <v xml:space="preserve"> </v>
      </c>
    </row>
    <row r="66" spans="1:198" x14ac:dyDescent="0.2">
      <c r="A66" s="11" t="s">
        <v>2742</v>
      </c>
      <c r="B66" s="12" t="str">
        <f>IFERROR(VLOOKUP(MID(B$23,5,4)&amp;$A66,Lista_Ubigeo!$J:$K,2,0)," ")</f>
        <v xml:space="preserve"> </v>
      </c>
      <c r="C66" s="12" t="str">
        <f>IFERROR(VLOOKUP(MID(C$23,5,4)&amp;$A66,Lista_Ubigeo!$J:$K,2,0)," ")</f>
        <v xml:space="preserve"> </v>
      </c>
      <c r="D66" s="12" t="str">
        <f>IFERROR(VLOOKUP(MID(D$23,5,4)&amp;$A66,Lista_Ubigeo!$J:$K,2,0)," ")</f>
        <v xml:space="preserve"> </v>
      </c>
      <c r="E66" s="12" t="str">
        <f>IFERROR(VLOOKUP(MID(E$23,5,4)&amp;$A66,Lista_Ubigeo!$J:$K,2,0)," ")</f>
        <v xml:space="preserve"> </v>
      </c>
      <c r="F66" s="12" t="str">
        <f>IFERROR(VLOOKUP(MID(F$23,5,4)&amp;$A66,Lista_Ubigeo!$J:$K,2,0)," ")</f>
        <v xml:space="preserve"> </v>
      </c>
      <c r="G66" s="12" t="str">
        <f>IFERROR(VLOOKUP(MID(G$23,5,4)&amp;$A66,Lista_Ubigeo!$J:$K,2,0)," ")</f>
        <v xml:space="preserve"> </v>
      </c>
      <c r="H66" s="12" t="str">
        <f>IFERROR(VLOOKUP(MID(H$23,5,4)&amp;$A66,Lista_Ubigeo!$J:$K,2,0)," ")</f>
        <v xml:space="preserve"> </v>
      </c>
      <c r="I66" s="12" t="str">
        <f>IFERROR(VLOOKUP(MID(I$23,5,4)&amp;$A66,Lista_Ubigeo!$J:$K,2,0)," ")</f>
        <v xml:space="preserve"> </v>
      </c>
      <c r="J66" s="12" t="str">
        <f>IFERROR(VLOOKUP(MID(J$23,5,4)&amp;$A66,Lista_Ubigeo!$J:$K,2,0)," ")</f>
        <v xml:space="preserve"> </v>
      </c>
      <c r="K66" s="12" t="str">
        <f>IFERROR(VLOOKUP(MID(K$23,5,4)&amp;$A66,Lista_Ubigeo!$J:$K,2,0)," ")</f>
        <v xml:space="preserve"> </v>
      </c>
      <c r="L66" s="12" t="str">
        <f>IFERROR(VLOOKUP(MID(L$23,5,4)&amp;$A66,Lista_Ubigeo!$J:$K,2,0)," ")</f>
        <v xml:space="preserve"> </v>
      </c>
      <c r="M66" s="12" t="str">
        <f>IFERROR(VLOOKUP(MID(M$23,5,4)&amp;$A66,Lista_Ubigeo!$J:$K,2,0)," ")</f>
        <v xml:space="preserve"> </v>
      </c>
      <c r="N66" s="12" t="str">
        <f>IFERROR(VLOOKUP(MID(N$23,5,4)&amp;$A66,Lista_Ubigeo!$J:$K,2,0)," ")</f>
        <v xml:space="preserve"> </v>
      </c>
      <c r="O66" s="12" t="str">
        <f>IFERROR(VLOOKUP(MID(O$23,5,4)&amp;$A66,Lista_Ubigeo!$J:$K,2,0)," ")</f>
        <v xml:space="preserve"> </v>
      </c>
      <c r="P66" s="12" t="str">
        <f>IFERROR(VLOOKUP(MID(P$23,5,4)&amp;$A66,Lista_Ubigeo!$J:$K,2,0)," ")</f>
        <v xml:space="preserve"> </v>
      </c>
      <c r="Q66" s="12" t="str">
        <f>IFERROR(VLOOKUP(MID(Q$23,5,4)&amp;$A66,Lista_Ubigeo!$J:$K,2,0)," ")</f>
        <v xml:space="preserve"> </v>
      </c>
      <c r="R66" s="12" t="str">
        <f>IFERROR(VLOOKUP(MID(R$23,5,4)&amp;$A66,Lista_Ubigeo!$J:$K,2,0)," ")</f>
        <v xml:space="preserve"> </v>
      </c>
      <c r="S66" s="12" t="str">
        <f>IFERROR(VLOOKUP(MID(S$23,5,4)&amp;$A66,Lista_Ubigeo!$J:$K,2,0)," ")</f>
        <v xml:space="preserve"> </v>
      </c>
      <c r="T66" s="12" t="str">
        <f>IFERROR(VLOOKUP(MID(T$23,5,4)&amp;$A66,Lista_Ubigeo!$J:$K,2,0)," ")</f>
        <v xml:space="preserve"> </v>
      </c>
      <c r="U66" s="12" t="str">
        <f>IFERROR(VLOOKUP(MID(U$23,5,4)&amp;$A66,Lista_Ubigeo!$J:$K,2,0)," ")</f>
        <v xml:space="preserve"> </v>
      </c>
      <c r="V66" s="12" t="str">
        <f>IFERROR(VLOOKUP(MID(V$23,5,4)&amp;$A66,Lista_Ubigeo!$J:$K,2,0)," ")</f>
        <v xml:space="preserve"> </v>
      </c>
      <c r="W66" s="12" t="str">
        <f>IFERROR(VLOOKUP(MID(W$23,5,4)&amp;$A66,Lista_Ubigeo!$J:$K,2,0)," ")</f>
        <v xml:space="preserve"> </v>
      </c>
      <c r="X66" s="12" t="str">
        <f>IFERROR(VLOOKUP(MID(X$23,5,4)&amp;$A66,Lista_Ubigeo!$J:$K,2,0)," ")</f>
        <v xml:space="preserve"> </v>
      </c>
      <c r="Y66" s="12" t="str">
        <f>IFERROR(VLOOKUP(MID(Y$23,5,4)&amp;$A66,Lista_Ubigeo!$J:$K,2,0)," ")</f>
        <v xml:space="preserve"> </v>
      </c>
      <c r="Z66" s="12" t="str">
        <f>IFERROR(VLOOKUP(MID(Z$23,5,4)&amp;$A66,Lista_Ubigeo!$J:$K,2,0)," ")</f>
        <v xml:space="preserve"> </v>
      </c>
      <c r="AA66" s="12" t="str">
        <f>IFERROR(VLOOKUP(MID(AA$23,5,4)&amp;$A66,Lista_Ubigeo!$J:$K,2,0)," ")</f>
        <v xml:space="preserve"> </v>
      </c>
      <c r="AB66" s="12" t="str">
        <f>IFERROR(VLOOKUP(MID(AB$23,5,4)&amp;$A66,Lista_Ubigeo!$J:$K,2,0)," ")</f>
        <v xml:space="preserve"> </v>
      </c>
      <c r="AC66" s="12" t="str">
        <f>IFERROR(VLOOKUP(MID(AC$23,5,4)&amp;$A66,Lista_Ubigeo!$J:$K,2,0)," ")</f>
        <v xml:space="preserve"> </v>
      </c>
      <c r="AD66" s="12" t="str">
        <f>IFERROR(VLOOKUP(MID(AD$23,5,4)&amp;$A66,Lista_Ubigeo!$J:$K,2,0)," ")</f>
        <v xml:space="preserve"> </v>
      </c>
      <c r="AE66" s="12" t="str">
        <f>IFERROR(VLOOKUP(MID(AE$23,5,4)&amp;$A66,Lista_Ubigeo!$J:$K,2,0)," ")</f>
        <v xml:space="preserve"> </v>
      </c>
      <c r="AF66" s="12" t="str">
        <f>IFERROR(VLOOKUP(MID(AF$23,5,4)&amp;$A66,Lista_Ubigeo!$J:$K,2,0)," ")</f>
        <v xml:space="preserve"> </v>
      </c>
      <c r="AG66" s="12" t="str">
        <f>IFERROR(VLOOKUP(MID(AG$23,5,4)&amp;$A66,Lista_Ubigeo!$J:$K,2,0)," ")</f>
        <v xml:space="preserve"> </v>
      </c>
      <c r="AH66" s="12" t="str">
        <f>IFERROR(VLOOKUP(MID(AH$23,5,4)&amp;$A66,Lista_Ubigeo!$J:$K,2,0)," ")</f>
        <v xml:space="preserve"> </v>
      </c>
      <c r="AI66" s="12" t="str">
        <f>IFERROR(VLOOKUP(MID(AI$23,5,4)&amp;$A66,Lista_Ubigeo!$J:$K,2,0)," ")</f>
        <v xml:space="preserve"> </v>
      </c>
      <c r="AJ66" s="12" t="str">
        <f>IFERROR(VLOOKUP(MID(AJ$23,5,4)&amp;$A66,Lista_Ubigeo!$J:$K,2,0)," ")</f>
        <v xml:space="preserve"> </v>
      </c>
      <c r="AK66" s="12" t="str">
        <f>IFERROR(VLOOKUP(MID(AK$23,5,4)&amp;$A66,Lista_Ubigeo!$J:$K,2,0)," ")</f>
        <v xml:space="preserve"> </v>
      </c>
      <c r="AL66" s="12" t="str">
        <f>IFERROR(VLOOKUP(MID(AL$23,5,4)&amp;$A66,Lista_Ubigeo!$J:$K,2,0)," ")</f>
        <v xml:space="preserve"> </v>
      </c>
      <c r="AM66" s="12" t="str">
        <f>IFERROR(VLOOKUP(MID(AM$23,5,4)&amp;$A66,Lista_Ubigeo!$J:$K,2,0)," ")</f>
        <v xml:space="preserve"> </v>
      </c>
      <c r="AN66" s="12" t="str">
        <f>IFERROR(VLOOKUP(MID(AN$23,5,4)&amp;$A66,Lista_Ubigeo!$J:$K,2,0)," ")</f>
        <v xml:space="preserve"> </v>
      </c>
      <c r="AO66" s="12" t="str">
        <f>IFERROR(VLOOKUP(MID(AO$23,5,4)&amp;$A66,Lista_Ubigeo!$J:$K,2,0)," ")</f>
        <v xml:space="preserve"> </v>
      </c>
      <c r="AP66" s="12" t="str">
        <f>IFERROR(VLOOKUP(MID(AP$23,5,4)&amp;$A66,Lista_Ubigeo!$J:$K,2,0)," ")</f>
        <v xml:space="preserve"> </v>
      </c>
      <c r="AQ66" s="12" t="str">
        <f>IFERROR(VLOOKUP(MID(AQ$23,4,4)&amp;$A66,Lista_Ubigeo!$J:$K,2,0)," ")</f>
        <v xml:space="preserve"> </v>
      </c>
      <c r="AR66" s="12" t="str">
        <f>IFERROR(VLOOKUP(MID(AR$23,5,4)&amp;$A66,Lista_Ubigeo!$J:$K,2,0)," ")</f>
        <v xml:space="preserve"> </v>
      </c>
      <c r="AS66" s="12" t="str">
        <f>IFERROR(VLOOKUP(MID(AS$23,5,4)&amp;$A66,Lista_Ubigeo!$J:$K,2,0)," ")</f>
        <v xml:space="preserve"> </v>
      </c>
      <c r="AT66" s="12" t="str">
        <f>IFERROR(VLOOKUP(MID(AT$23,5,4)&amp;$A66,Lista_Ubigeo!$J:$K,2,0)," ")</f>
        <v xml:space="preserve"> </v>
      </c>
      <c r="AU66" s="12" t="str">
        <f>IFERROR(VLOOKUP(MID(AU$23,5,4)&amp;$A66,Lista_Ubigeo!$J:$K,2,0)," ")</f>
        <v xml:space="preserve"> </v>
      </c>
      <c r="AV66" s="12" t="str">
        <f>IFERROR(VLOOKUP(MID(AV$23,5,4)&amp;$A66,Lista_Ubigeo!$J:$K,2,0)," ")</f>
        <v xml:space="preserve"> </v>
      </c>
      <c r="AW66" s="12" t="str">
        <f>IFERROR(VLOOKUP(MID(AW$23,5,4)&amp;$A66,Lista_Ubigeo!$J:$K,2,0)," ")</f>
        <v xml:space="preserve"> </v>
      </c>
      <c r="AX66" s="12" t="str">
        <f>IFERROR(VLOOKUP(MID(AX$23,5,4)&amp;$A66,Lista_Ubigeo!$J:$K,2,0)," ")</f>
        <v xml:space="preserve"> </v>
      </c>
      <c r="AY66" s="12" t="str">
        <f>IFERROR(VLOOKUP(MID(AY$23,5,4)&amp;$A66,Lista_Ubigeo!$J:$K,2,0)," ")</f>
        <v xml:space="preserve"> </v>
      </c>
      <c r="AZ66" s="12" t="str">
        <f>IFERROR(VLOOKUP(MID(AZ$23,5,4)&amp;$A66,Lista_Ubigeo!$J:$K,2,0)," ")</f>
        <v xml:space="preserve"> </v>
      </c>
      <c r="BA66" s="12" t="str">
        <f>IFERROR(VLOOKUP(MID(BA$23,5,4)&amp;$A66,Lista_Ubigeo!$J:$K,2,0)," ")</f>
        <v xml:space="preserve"> </v>
      </c>
      <c r="BB66" s="12" t="str">
        <f>IFERROR(VLOOKUP(MID(BB$23,5,4)&amp;$A66,Lista_Ubigeo!$J:$K,2,0)," ")</f>
        <v xml:space="preserve"> </v>
      </c>
      <c r="BC66" s="12" t="str">
        <f>IFERROR(VLOOKUP(MID(BC$23,5,4)&amp;$A66,Lista_Ubigeo!$J:$K,2,0)," ")</f>
        <v xml:space="preserve"> </v>
      </c>
      <c r="BD66" s="12" t="str">
        <f>IFERROR(VLOOKUP(MID(BD$23,5,4)&amp;$A66,Lista_Ubigeo!$J:$K,2,0)," ")</f>
        <v xml:space="preserve"> </v>
      </c>
      <c r="BE66" s="12" t="str">
        <f>IFERROR(VLOOKUP(MID(BE$23,5,4)&amp;$A66,Lista_Ubigeo!$J:$K,2,0)," ")</f>
        <v xml:space="preserve"> </v>
      </c>
      <c r="BF66" s="12" t="str">
        <f>IFERROR(VLOOKUP(MID(BF$23,5,4)&amp;$A66,Lista_Ubigeo!$J:$K,2,0)," ")</f>
        <v xml:space="preserve"> </v>
      </c>
      <c r="BG66" s="12" t="str">
        <f>IFERROR(VLOOKUP(MID(BG$23,5,4)&amp;$A66,Lista_Ubigeo!$J:$K,2,0)," ")</f>
        <v xml:space="preserve"> </v>
      </c>
      <c r="BH66" s="12" t="str">
        <f>IFERROR(VLOOKUP(MID(BH$23,5,4)&amp;$A66,Lista_Ubigeo!$J:$K,2,0)," ")</f>
        <v xml:space="preserve"> </v>
      </c>
      <c r="BI66" s="12" t="str">
        <f>IFERROR(VLOOKUP(MID(BI$23,5,4)&amp;$A66,Lista_Ubigeo!$J:$K,2,0)," ")</f>
        <v xml:space="preserve"> </v>
      </c>
      <c r="BJ66" s="12" t="str">
        <f>IFERROR(VLOOKUP(MID(BJ$23,5,4)&amp;$A66,Lista_Ubigeo!$J:$K,2,0)," ")</f>
        <v xml:space="preserve"> </v>
      </c>
      <c r="BK66" s="12" t="str">
        <f>IFERROR(VLOOKUP(MID(BK$23,5,4)&amp;$A66,Lista_Ubigeo!$J:$K,2,0)," ")</f>
        <v xml:space="preserve"> </v>
      </c>
      <c r="BL66" s="12" t="str">
        <f>IFERROR(VLOOKUP(MID(BL$23,5,4)&amp;$A66,Lista_Ubigeo!$J:$K,2,0)," ")</f>
        <v xml:space="preserve"> </v>
      </c>
      <c r="BM66" s="12" t="str">
        <f>IFERROR(VLOOKUP(MID(BM$23,5,4)&amp;$A66,Lista_Ubigeo!$J:$K,2,0)," ")</f>
        <v xml:space="preserve"> </v>
      </c>
      <c r="BN66" s="12" t="str">
        <f>IFERROR(VLOOKUP(MID(BN$23,5,4)&amp;$A66,Lista_Ubigeo!$J:$K,2,0)," ")</f>
        <v xml:space="preserve"> </v>
      </c>
      <c r="BO66" s="12" t="str">
        <f>IFERROR(VLOOKUP(MID(BO$23,5,4)&amp;$A66,Lista_Ubigeo!$J:$K,2,0)," ")</f>
        <v xml:space="preserve"> </v>
      </c>
      <c r="BP66" s="12" t="str">
        <f>IFERROR(VLOOKUP(MID(BP$23,5,4)&amp;$A66,Lista_Ubigeo!$J:$K,2,0)," ")</f>
        <v xml:space="preserve"> </v>
      </c>
      <c r="BQ66" s="12" t="str">
        <f>IFERROR(VLOOKUP(MID(BQ$23,5,4)&amp;$A66,Lista_Ubigeo!$J:$K,2,0)," ")</f>
        <v xml:space="preserve"> </v>
      </c>
      <c r="BR66" s="12" t="str">
        <f>IFERROR(VLOOKUP(MID(BR$23,5,4)&amp;$A66,Lista_Ubigeo!$J:$K,2,0)," ")</f>
        <v xml:space="preserve"> </v>
      </c>
      <c r="BS66" s="12" t="str">
        <f>IFERROR(VLOOKUP(MID(BS$23,5,4)&amp;$A66,Lista_Ubigeo!$J:$K,2,0)," ")</f>
        <v xml:space="preserve"> </v>
      </c>
      <c r="BT66" s="12" t="str">
        <f>IFERROR(VLOOKUP(MID(BT$23,5,4)&amp;$A66,Lista_Ubigeo!$J:$K,2,0)," ")</f>
        <v xml:space="preserve"> </v>
      </c>
      <c r="BU66" s="12" t="str">
        <f>IFERROR(VLOOKUP(MID(BU$23,5,4)&amp;$A66,Lista_Ubigeo!$J:$K,2,0)," ")</f>
        <v xml:space="preserve"> </v>
      </c>
      <c r="BV66" s="12" t="str">
        <f>IFERROR(VLOOKUP(MID(BV$23,5,4)&amp;$A66,Lista_Ubigeo!$J:$K,2,0)," ")</f>
        <v xml:space="preserve"> </v>
      </c>
      <c r="BW66" s="12" t="str">
        <f>IFERROR(VLOOKUP(MID(BW$23,5,4)&amp;$A66,Lista_Ubigeo!$J:$K,2,0)," ")</f>
        <v xml:space="preserve"> </v>
      </c>
      <c r="BX66" s="12" t="str">
        <f>IFERROR(VLOOKUP(MID(BX$23,5,4)&amp;$A66,Lista_Ubigeo!$J:$K,2,0)," ")</f>
        <v xml:space="preserve"> </v>
      </c>
      <c r="BY66" s="12" t="str">
        <f>IFERROR(VLOOKUP(MID(BY$23,4,4)&amp;$A66,Lista_Ubigeo!$J:$K,2,0)," ")</f>
        <v xml:space="preserve"> </v>
      </c>
      <c r="BZ66" s="12" t="str">
        <f>IFERROR(VLOOKUP(MID(BZ$23,5,4)&amp;$A66,Lista_Ubigeo!$J:$K,2,0)," ")</f>
        <v xml:space="preserve"> </v>
      </c>
      <c r="CA66" s="12" t="str">
        <f>IFERROR(VLOOKUP(MID(CA$23,5,4)&amp;$A66,Lista_Ubigeo!$J:$K,2,0)," ")</f>
        <v xml:space="preserve"> </v>
      </c>
      <c r="CB66" s="12" t="str">
        <f>IFERROR(VLOOKUP(MID(CB$23,5,4)&amp;$A66,Lista_Ubigeo!$J:$K,2,0)," ")</f>
        <v xml:space="preserve"> </v>
      </c>
      <c r="CC66" s="12" t="str">
        <f>IFERROR(VLOOKUP(MID(CC$23,5,4)&amp;$A66,Lista_Ubigeo!$J:$K,2,0)," ")</f>
        <v xml:space="preserve"> </v>
      </c>
      <c r="CD66" s="12" t="str">
        <f>IFERROR(VLOOKUP(MID(CD$23,5,4)&amp;$A66,Lista_Ubigeo!$J:$K,2,0)," ")</f>
        <v xml:space="preserve"> </v>
      </c>
      <c r="CE66" s="12" t="str">
        <f>IFERROR(VLOOKUP(MID(CE$23,5,4)&amp;$A66,Lista_Ubigeo!$J:$K,2,0)," ")</f>
        <v xml:space="preserve"> </v>
      </c>
      <c r="CF66" s="12" t="str">
        <f>IFERROR(VLOOKUP(MID(CF$23,5,4)&amp;$A66,Lista_Ubigeo!$J:$K,2,0)," ")</f>
        <v xml:space="preserve"> </v>
      </c>
      <c r="CG66" s="12" t="str">
        <f>IFERROR(VLOOKUP(MID(CG$23,5,4)&amp;$A66,Lista_Ubigeo!$J:$K,2,0)," ")</f>
        <v xml:space="preserve"> </v>
      </c>
      <c r="CH66" s="12" t="str">
        <f>IFERROR(VLOOKUP(MID(CH$23,5,4)&amp;$A66,Lista_Ubigeo!$J:$K,2,0)," ")</f>
        <v xml:space="preserve"> </v>
      </c>
      <c r="CI66" s="12" t="str">
        <f>IFERROR(VLOOKUP(MID(CI$23,5,4)&amp;$A66,Lista_Ubigeo!$J:$K,2,0)," ")</f>
        <v xml:space="preserve"> </v>
      </c>
      <c r="CJ66" s="12" t="str">
        <f>IFERROR(VLOOKUP(MID(CJ$23,5,4)&amp;$A66,Lista_Ubigeo!$J:$K,2,0)," ")</f>
        <v xml:space="preserve"> </v>
      </c>
      <c r="CK66" s="12" t="str">
        <f>IFERROR(VLOOKUP(MID(CK$23,5,4)&amp;$A66,Lista_Ubigeo!$J:$K,2,0)," ")</f>
        <v xml:space="preserve"> </v>
      </c>
      <c r="CL66" s="12" t="str">
        <f>IFERROR(VLOOKUP(MID(CL$23,5,4)&amp;$A66,Lista_Ubigeo!$J:$K,2,0)," ")</f>
        <v xml:space="preserve"> </v>
      </c>
      <c r="CM66" s="12" t="str">
        <f>IFERROR(VLOOKUP(MID(CM$23,5,4)&amp;$A77,Lista_Ubigeo!$J:$K,2,0)," ")</f>
        <v xml:space="preserve"> </v>
      </c>
      <c r="CN66" s="12" t="str">
        <f>IFERROR(VLOOKUP(MID(CN$23,5,4)&amp;$A66,Lista_Ubigeo!$J:$K,2,0)," ")</f>
        <v xml:space="preserve"> </v>
      </c>
      <c r="CO66" s="12" t="str">
        <f>IFERROR(VLOOKUP(MID(CO$23,5,4)&amp;$A66,Lista_Ubigeo!$J:$K,2,0)," ")</f>
        <v xml:space="preserve"> </v>
      </c>
      <c r="CP66" s="12" t="str">
        <f>IFERROR(VLOOKUP(MID(CP$23,5,4)&amp;$A66,Lista_Ubigeo!$J:$K,2,0)," ")</f>
        <v xml:space="preserve"> </v>
      </c>
      <c r="CQ66" s="12" t="str">
        <f>IFERROR(VLOOKUP(MID(CQ$23,5,4)&amp;$A66,Lista_Ubigeo!$J:$K,2,0)," ")</f>
        <v xml:space="preserve"> </v>
      </c>
      <c r="CR66" s="12" t="str">
        <f>IFERROR(VLOOKUP(MID(CR$23,5,4)&amp;$A66,Lista_Ubigeo!$J:$K,2,0)," ")</f>
        <v xml:space="preserve"> </v>
      </c>
      <c r="CS66" s="12" t="str">
        <f>IFERROR(VLOOKUP(MID(CS$23,5,4)&amp;$A66,Lista_Ubigeo!$J:$K,2,0)," ")</f>
        <v xml:space="preserve"> </v>
      </c>
      <c r="CT66" s="12" t="str">
        <f>IFERROR(VLOOKUP(MID(CT$23,5,4)&amp;$A66,Lista_Ubigeo!$J:$K,2,0)," ")</f>
        <v xml:space="preserve"> </v>
      </c>
      <c r="CU66" s="12" t="str">
        <f>IFERROR(VLOOKUP(MID(CU$23,5,4)&amp;$A66,Lista_Ubigeo!$J:$K,2,0)," ")</f>
        <v xml:space="preserve"> </v>
      </c>
      <c r="CV66" s="12" t="str">
        <f>IFERROR(VLOOKUP(MID(CV$23,5,4)&amp;$A66,Lista_Ubigeo!$J:$K,2,0)," ")</f>
        <v xml:space="preserve"> </v>
      </c>
      <c r="CW66" s="12" t="str">
        <f>IFERROR(VLOOKUP(MID(CW$23,5,4)&amp;$A66,Lista_Ubigeo!$J:$K,2,0)," ")</f>
        <v xml:space="preserve"> </v>
      </c>
      <c r="CX66" s="12" t="str">
        <f>IFERROR(VLOOKUP(MID(CX$23,5,4)&amp;$A66,Lista_Ubigeo!$J:$K,2,0)," ")</f>
        <v xml:space="preserve"> </v>
      </c>
      <c r="CY66" s="12" t="str">
        <f>IFERROR(VLOOKUP(MID(CY$23,5,4)&amp;$A66,Lista_Ubigeo!$J:$K,2,0)," ")</f>
        <v xml:space="preserve"> </v>
      </c>
      <c r="CZ66" s="12" t="str">
        <f>IFERROR(VLOOKUP(MID(CZ$23,5,4)&amp;$A66,Lista_Ubigeo!$J:$K,2,0)," ")</f>
        <v xml:space="preserve"> </v>
      </c>
      <c r="DA66" s="12" t="str">
        <f>IFERROR(VLOOKUP(MID(DA$23,5,4)&amp;$A66,Lista_Ubigeo!$J:$K,2,0)," ")</f>
        <v xml:space="preserve"> </v>
      </c>
      <c r="DB66" s="12" t="str">
        <f>IFERROR(VLOOKUP(MID(DB$23,5,4)&amp;$A66,Lista_Ubigeo!$J:$K,2,0)," ")</f>
        <v xml:space="preserve"> </v>
      </c>
      <c r="DC66" s="12" t="str">
        <f>IFERROR(VLOOKUP(MID(DC$23,5,4)&amp;$A66,Lista_Ubigeo!$J:$K,2,0)," ")</f>
        <v xml:space="preserve"> </v>
      </c>
      <c r="DD66" s="12" t="str">
        <f>IFERROR(VLOOKUP(MID(DD$23,5,4)&amp;$A66,Lista_Ubigeo!$J:$K,2,0)," ")</f>
        <v xml:space="preserve"> </v>
      </c>
      <c r="DE66" s="12" t="str">
        <f>IFERROR(VLOOKUP(MID(DE$23,5,4)&amp;$A66,Lista_Ubigeo!$J:$K,2,0)," ")</f>
        <v xml:space="preserve"> </v>
      </c>
      <c r="DF66" s="12" t="str">
        <f>IFERROR(VLOOKUP(MID(DF$23,5,4)&amp;$A66,Lista_Ubigeo!$J:$K,2,0)," ")</f>
        <v xml:space="preserve"> </v>
      </c>
      <c r="DG66" s="12" t="str">
        <f>IFERROR(VLOOKUP(MID(DG$23,5,4)&amp;$A66,Lista_Ubigeo!$J:$K,2,0)," ")</f>
        <v xml:space="preserve"> </v>
      </c>
      <c r="DH66" s="12" t="str">
        <f>IFERROR(VLOOKUP(MID(DH$23,5,4)&amp;$A66,Lista_Ubigeo!$J:$K,2,0)," ")</f>
        <v xml:space="preserve"> </v>
      </c>
      <c r="DI66" s="12" t="str">
        <f>IFERROR(VLOOKUP(MID(DI$23,5,4)&amp;$A66,Lista_Ubigeo!$J:$K,2,0)," ")</f>
        <v xml:space="preserve"> </v>
      </c>
      <c r="DJ66" s="12" t="str">
        <f>IFERROR(VLOOKUP(MID(DJ$23,5,4)&amp;$A66,Lista_Ubigeo!$J:$K,2,0)," ")</f>
        <v xml:space="preserve"> </v>
      </c>
      <c r="DK66" s="12" t="str">
        <f>IFERROR(VLOOKUP(MID(DK$23,5,4)&amp;$A66,Lista_Ubigeo!$J:$K,2,0)," ")</f>
        <v xml:space="preserve"> </v>
      </c>
      <c r="DL66" s="12" t="str">
        <f>IFERROR(VLOOKUP(MID(DL$23,5,4)&amp;$A66,Lista_Ubigeo!$J:$K,2,0)," ")</f>
        <v xml:space="preserve"> </v>
      </c>
      <c r="DM66" s="12" t="str">
        <f>IFERROR(VLOOKUP(MID(DM$23,5,4)&amp;$A66,Lista_Ubigeo!$J:$K,2,0)," ")</f>
        <v xml:space="preserve"> </v>
      </c>
      <c r="DN66" s="12" t="str">
        <f>IFERROR(VLOOKUP(MID(DN$23,5,4)&amp;$A66,Lista_Ubigeo!$J:$K,2,0)," ")</f>
        <v xml:space="preserve"> </v>
      </c>
      <c r="DO66" s="12" t="str">
        <f>IFERROR(VLOOKUP(MID(DO$23,5,4)&amp;$A67,Lista_Ubigeo!$J:$K,2,0)," ")</f>
        <v xml:space="preserve"> </v>
      </c>
      <c r="DP66" s="12" t="str">
        <f>IFERROR(VLOOKUP(MID(DP$23,5,4)&amp;$A66,Lista_Ubigeo!$J:$K,2,0)," ")</f>
        <v xml:space="preserve"> </v>
      </c>
      <c r="DQ66" s="12" t="str">
        <f>IFERROR(VLOOKUP(MID(DQ$23,5,4)&amp;$A66,Lista_Ubigeo!$J:$K,2,0)," ")</f>
        <v xml:space="preserve"> </v>
      </c>
      <c r="DR66" s="12" t="str">
        <f>IFERROR(VLOOKUP(MID(DR$23,5,4)&amp;$A66,Lista_Ubigeo!$J:$K,2,0)," ")</f>
        <v xml:space="preserve"> </v>
      </c>
      <c r="DS66" s="12" t="str">
        <f>IFERROR(VLOOKUP(MID(DS$23,5,4)&amp;$A66,Lista_Ubigeo!$J:$K,2,0)," ")</f>
        <v xml:space="preserve"> </v>
      </c>
      <c r="DV66" s="12" t="str">
        <f>IFERROR(VLOOKUP(MID(DV$23,5,4)&amp;$A66,Lista_Ubigeo!$J:$K,2,0)," ")</f>
        <v xml:space="preserve"> </v>
      </c>
      <c r="DW66" s="12" t="str">
        <f>IFERROR(VLOOKUP(MID(DW$23,5,4)&amp;$A66,Lista_Ubigeo!$J:$K,2,0)," ")</f>
        <v xml:space="preserve"> </v>
      </c>
      <c r="DX66" s="12" t="str">
        <f>IFERROR(VLOOKUP(MID(DX$23,5,4)&amp;$A66,Lista_Ubigeo!$J:$K,2,0)," ")</f>
        <v xml:space="preserve"> </v>
      </c>
      <c r="DY66" s="12" t="str">
        <f>IFERROR(VLOOKUP(MID(DY$23,5,4)&amp;$A66,Lista_Ubigeo!$J:$K,2,0)," ")</f>
        <v>VILLA MARIA DEL TRIUNFO</v>
      </c>
      <c r="DZ66" s="12" t="str">
        <f>IFERROR(VLOOKUP(MID(DZ$23,5,4)&amp;$A66,Lista_Ubigeo!$J:$K,2,0)," ")</f>
        <v xml:space="preserve"> </v>
      </c>
      <c r="EA66" s="12" t="str">
        <f>IFERROR(VLOOKUP(MID(EA$23,5,4)&amp;$A66,Lista_Ubigeo!$J:$K,2,0)," ")</f>
        <v xml:space="preserve"> </v>
      </c>
      <c r="EB66" s="12" t="str">
        <f>IFERROR(VLOOKUP(MID(EB$23,5,4)&amp;$A66,Lista_Ubigeo!$J:$K,2,0)," ")</f>
        <v xml:space="preserve"> </v>
      </c>
      <c r="EC66" s="12" t="str">
        <f>IFERROR(VLOOKUP(MID(EC$23,5,4)&amp;$A66,Lista_Ubigeo!$J:$K,2,0)," ")</f>
        <v xml:space="preserve"> </v>
      </c>
      <c r="ED66" s="12" t="str">
        <f>IFERROR(VLOOKUP(MID(ED$23,5,4)&amp;$A66,Lista_Ubigeo!$J:$K,2,0)," ")</f>
        <v xml:space="preserve"> </v>
      </c>
      <c r="EE66" s="12" t="str">
        <f>IFERROR(VLOOKUP(MID(EE$23,5,4)&amp;$A66,Lista_Ubigeo!$J:$K,2,0)," ")</f>
        <v xml:space="preserve"> </v>
      </c>
      <c r="EF66" s="12" t="str">
        <f>IFERROR(VLOOKUP(MID(EF$23,5,4)&amp;$A66,Lista_Ubigeo!$J:$K,2,0)," ")</f>
        <v xml:space="preserve"> </v>
      </c>
      <c r="EG66" s="12" t="str">
        <f>IFERROR(VLOOKUP(MID(EG$23,5,4)&amp;$A66,Lista_Ubigeo!$J:$K,2,0)," ")</f>
        <v xml:space="preserve"> </v>
      </c>
      <c r="EH66" s="12" t="str">
        <f>IFERROR(VLOOKUP(MID(EH$23,5,4)&amp;$A66,Lista_Ubigeo!$J:$K,2,0)," ")</f>
        <v xml:space="preserve"> </v>
      </c>
      <c r="EI66" s="12" t="str">
        <f>IFERROR(VLOOKUP(MID(EI$23,5,4)&amp;$A66,Lista_Ubigeo!$J:$K,2,0)," ")</f>
        <v xml:space="preserve"> </v>
      </c>
      <c r="EJ66" s="12" t="str">
        <f>IFERROR(VLOOKUP(MID(EJ$23,5,4)&amp;$A71,Lista_Ubigeo!$J:$K,2,0)," ")</f>
        <v xml:space="preserve"> </v>
      </c>
      <c r="EK66" s="12" t="str">
        <f>IFERROR(VLOOKUP(MID(EK$23,5,4)&amp;$A66,Lista_Ubigeo!$J:$K,2,0)," ")</f>
        <v xml:space="preserve"> </v>
      </c>
      <c r="EL66" s="12" t="str">
        <f>IFERROR(VLOOKUP(MID(EL$23,5,4)&amp;$A66,Lista_Ubigeo!$J:$K,2,0)," ")</f>
        <v xml:space="preserve"> </v>
      </c>
      <c r="EM66" s="12" t="str">
        <f>IFERROR(VLOOKUP(MID(EM$23,5,4)&amp;$A66,Lista_Ubigeo!$J:$K,2,0)," ")</f>
        <v xml:space="preserve"> </v>
      </c>
      <c r="EN66" s="12" t="str">
        <f>IFERROR(VLOOKUP(MID(EN$23,5,4)&amp;$A66,Lista_Ubigeo!$J:$K,2,0)," ")</f>
        <v xml:space="preserve"> </v>
      </c>
      <c r="EO66" s="12" t="str">
        <f>IFERROR(VLOOKUP(MID(EO$23,5,4)&amp;$A66,Lista_Ubigeo!$J:$K,2,0)," ")</f>
        <v xml:space="preserve"> </v>
      </c>
      <c r="EP66" s="12" t="str">
        <f>IFERROR(VLOOKUP(MID(EP$23,5,4)&amp;$A66,Lista_Ubigeo!$J:$K,2,0)," ")</f>
        <v xml:space="preserve"> </v>
      </c>
      <c r="EQ66" s="12" t="str">
        <f>IFERROR(VLOOKUP(MID(EQ$23,5,4)&amp;$A66,Lista_Ubigeo!$J:$K,2,0)," ")</f>
        <v xml:space="preserve"> </v>
      </c>
      <c r="ER66" s="12" t="str">
        <f>IFERROR(VLOOKUP(MID(ER$23,5,4)&amp;$A66,Lista_Ubigeo!$J:$K,2,0)," ")</f>
        <v xml:space="preserve"> </v>
      </c>
      <c r="ES66" s="12" t="str">
        <f>IFERROR(VLOOKUP(MID(ES$23,5,4)&amp;$A66,Lista_Ubigeo!$J:$K,2,0)," ")</f>
        <v xml:space="preserve"> </v>
      </c>
      <c r="ET66" s="12" t="str">
        <f>IFERROR(VLOOKUP(MID(ET$23,5,4)&amp;$A66,Lista_Ubigeo!$J:$K,2,0)," ")</f>
        <v xml:space="preserve"> </v>
      </c>
      <c r="EU66" s="12" t="str">
        <f>IFERROR(VLOOKUP(MID(EU$23,5,4)&amp;$A66,Lista_Ubigeo!$J:$K,2,0)," ")</f>
        <v xml:space="preserve"> </v>
      </c>
      <c r="EV66" s="12" t="str">
        <f>IFERROR(VLOOKUP(MID(EV$23,5,4)&amp;$A66,Lista_Ubigeo!$J:$K,2,0)," ")</f>
        <v xml:space="preserve"> </v>
      </c>
      <c r="EW66" s="12" t="str">
        <f>IFERROR(VLOOKUP(MID(EW$23,5,4)&amp;$A66,Lista_Ubigeo!$J:$K,2,0)," ")</f>
        <v xml:space="preserve"> </v>
      </c>
      <c r="EX66" s="12" t="str">
        <f>IFERROR(VLOOKUP(MID(EX$23,5,4)&amp;$A66,Lista_Ubigeo!$J:$K,2,0)," ")</f>
        <v xml:space="preserve"> </v>
      </c>
      <c r="EY66" s="12" t="str">
        <f>IFERROR(VLOOKUP(MID(EY$23,5,4)&amp;$A66,Lista_Ubigeo!$J:$K,2,0)," ")</f>
        <v xml:space="preserve"> </v>
      </c>
      <c r="EZ66" s="12" t="str">
        <f>IFERROR(VLOOKUP(MID(EZ$23,5,4)&amp;$A69,Lista_Ubigeo!$J:$K,2,0)," ")</f>
        <v xml:space="preserve"> </v>
      </c>
      <c r="FA66" s="12" t="str">
        <f>IFERROR(VLOOKUP(MID(FA$23,5,4)&amp;$A66,Lista_Ubigeo!$J:$K,2,0)," ")</f>
        <v xml:space="preserve"> </v>
      </c>
      <c r="FB66" s="12" t="str">
        <f>IFERROR(VLOOKUP(MID(FB$23,5,4)&amp;$A66,Lista_Ubigeo!$J:$K,2,0)," ")</f>
        <v xml:space="preserve"> </v>
      </c>
      <c r="FC66" s="12" t="str">
        <f>IFERROR(VLOOKUP(MID(FC$23,5,4)&amp;$A66,Lista_Ubigeo!$J:$K,2,0)," ")</f>
        <v xml:space="preserve"> </v>
      </c>
      <c r="FD66" s="12" t="str">
        <f>IFERROR(VLOOKUP(MID(FD$23,5,4)&amp;$A66,Lista_Ubigeo!$J:$K,2,0)," ")</f>
        <v xml:space="preserve"> </v>
      </c>
      <c r="FE66" s="12" t="str">
        <f>IFERROR(VLOOKUP(MID(FE$23,5,4)&amp;$A66,Lista_Ubigeo!$J:$K,2,0)," ")</f>
        <v xml:space="preserve"> </v>
      </c>
      <c r="FF66" s="12" t="str">
        <f>IFERROR(VLOOKUP(MID(FF$23,5,4)&amp;$A66,Lista_Ubigeo!$J:$K,2,0)," ")</f>
        <v xml:space="preserve"> </v>
      </c>
      <c r="FG66" s="12" t="str">
        <f>IFERROR(VLOOKUP(MID(FG$23,5,4)&amp;$A66,Lista_Ubigeo!$J:$K,2,0)," ")</f>
        <v xml:space="preserve"> </v>
      </c>
      <c r="FH66" s="12" t="str">
        <f>IFERROR(VLOOKUP(MID(FH$23,5,4)&amp;$A66,Lista_Ubigeo!$J:$K,2,0)," ")</f>
        <v xml:space="preserve"> </v>
      </c>
      <c r="FI66" s="12" t="str">
        <f>IFERROR(VLOOKUP(MID(FI$23,5,4)&amp;$A66,Lista_Ubigeo!$J:$K,2,0)," ")</f>
        <v xml:space="preserve"> </v>
      </c>
      <c r="FJ66" s="12" t="str">
        <f>IFERROR(VLOOKUP(MID(FJ$23,5,4)&amp;$A66,Lista_Ubigeo!$J:$K,2,0)," ")</f>
        <v xml:space="preserve"> </v>
      </c>
      <c r="FK66" s="12" t="str">
        <f>IFERROR(VLOOKUP(MID(FK$23,5,4)&amp;$A66,Lista_Ubigeo!$J:$K,2,0)," ")</f>
        <v xml:space="preserve"> </v>
      </c>
      <c r="FL66" s="12" t="str">
        <f>IFERROR(VLOOKUP(MID(FL$23,5,4)&amp;$A66,Lista_Ubigeo!$J:$K,2,0)," ")</f>
        <v xml:space="preserve"> </v>
      </c>
      <c r="FM66" s="12" t="str">
        <f>IFERROR(VLOOKUP(MID(FM$23,5,4)&amp;$A66,Lista_Ubigeo!$J:$K,2,0)," ")</f>
        <v xml:space="preserve"> </v>
      </c>
      <c r="FN66" s="12" t="str">
        <f>IFERROR(VLOOKUP(MID(FN$23,5,4)&amp;$A66,Lista_Ubigeo!$J:$K,2,0)," ")</f>
        <v xml:space="preserve"> </v>
      </c>
      <c r="FO66" s="12" t="str">
        <f>IFERROR(VLOOKUP(MID(FO$23,5,4)&amp;$A66,Lista_Ubigeo!$J:$K,2,0)," ")</f>
        <v xml:space="preserve"> </v>
      </c>
      <c r="FP66" s="12" t="str">
        <f>IFERROR(VLOOKUP(MID(FP$23,5,4)&amp;$A66,Lista_Ubigeo!$J:$K,2,0)," ")</f>
        <v xml:space="preserve"> </v>
      </c>
      <c r="FQ66" s="12" t="str">
        <f>IFERROR(VLOOKUP(MID(FQ$23,5,4)&amp;$A66,Lista_Ubigeo!$J:$K,2,0)," ")</f>
        <v xml:space="preserve"> </v>
      </c>
      <c r="FR66" s="12" t="str">
        <f>IFERROR(VLOOKUP(MID(FR$23,5,4)&amp;$A66,Lista_Ubigeo!$J:$K,2,0)," ")</f>
        <v xml:space="preserve"> </v>
      </c>
      <c r="FS66" s="12" t="str">
        <f>IFERROR(VLOOKUP(MID(FS$23,5,4)&amp;$A66,Lista_Ubigeo!$J:$K,2,0)," ")</f>
        <v xml:space="preserve"> </v>
      </c>
      <c r="FT66" s="12" t="str">
        <f>IFERROR(VLOOKUP(MID(FT$23,5,4)&amp;$A66,Lista_Ubigeo!$J:$K,2,0)," ")</f>
        <v xml:space="preserve"> </v>
      </c>
      <c r="FU66" s="12" t="str">
        <f>IFERROR(VLOOKUP(MID(FU$23,5,4)&amp;$A66,Lista_Ubigeo!$J:$K,2,0)," ")</f>
        <v xml:space="preserve"> </v>
      </c>
      <c r="FV66" s="12" t="str">
        <f>IFERROR(VLOOKUP(MID(FV$23,5,4)&amp;$A66,Lista_Ubigeo!$J:$K,2,0)," ")</f>
        <v xml:space="preserve"> </v>
      </c>
      <c r="FW66" s="12" t="str">
        <f>IFERROR(VLOOKUP(MID(FW$23,5,4)&amp;$A66,Lista_Ubigeo!$J:$K,2,0)," ")</f>
        <v xml:space="preserve"> </v>
      </c>
      <c r="FX66" s="12" t="str">
        <f>IFERROR(VLOOKUP(MID(FX$23,5,4)&amp;$A66,Lista_Ubigeo!$J:$K,2,0)," ")</f>
        <v xml:space="preserve"> </v>
      </c>
      <c r="FY66" s="12" t="str">
        <f>IFERROR(VLOOKUP(MID(FY$23,5,4)&amp;$A66,Lista_Ubigeo!$J:$K,2,0)," ")</f>
        <v xml:space="preserve"> </v>
      </c>
      <c r="FZ66" s="12" t="str">
        <f>IFERROR(VLOOKUP(MID(FZ$23,5,4)&amp;$A66,Lista_Ubigeo!$J:$K,2,0)," ")</f>
        <v xml:space="preserve"> </v>
      </c>
      <c r="GA66" s="12" t="str">
        <f>IFERROR(VLOOKUP(MID(GA$23,5,4)&amp;$A66,Lista_Ubigeo!$J:$K,2,0)," ")</f>
        <v xml:space="preserve"> </v>
      </c>
      <c r="GB66" s="12" t="str">
        <f>IFERROR(VLOOKUP(MID(GB$23,5,4)&amp;$A66,Lista_Ubigeo!$J:$K,2,0)," ")</f>
        <v xml:space="preserve"> </v>
      </c>
      <c r="GC66" s="12" t="str">
        <f>IFERROR(VLOOKUP(MID(GC$23,5,4)&amp;$A66,Lista_Ubigeo!$J:$K,2,0)," ")</f>
        <v xml:space="preserve"> </v>
      </c>
      <c r="GD66" s="12" t="str">
        <f>IFERROR(VLOOKUP(MID(GD$23,5,4)&amp;$A66,Lista_Ubigeo!$J:$K,2,0)," ")</f>
        <v xml:space="preserve"> </v>
      </c>
      <c r="GE66" s="12" t="str">
        <f>IFERROR(VLOOKUP(MID(GE$23,5,4)&amp;$A66,Lista_Ubigeo!$J:$K,2,0)," ")</f>
        <v xml:space="preserve"> </v>
      </c>
      <c r="GF66" s="12" t="str">
        <f>IFERROR(VLOOKUP(MID(GF$23,5,4)&amp;$A66,Lista_Ubigeo!$J:$K,2,0)," ")</f>
        <v xml:space="preserve"> </v>
      </c>
      <c r="GG66" s="12" t="str">
        <f>IFERROR(VLOOKUP(MID(GG$23,5,4)&amp;$A66,Lista_Ubigeo!$J:$K,2,0)," ")</f>
        <v xml:space="preserve"> </v>
      </c>
      <c r="GH66" s="12" t="str">
        <f>IFERROR(VLOOKUP(MID(GH$23,5,4)&amp;$A66,Lista_Ubigeo!$J:$K,2,0)," ")</f>
        <v xml:space="preserve"> </v>
      </c>
      <c r="GI66" s="12" t="str">
        <f>IFERROR(VLOOKUP(MID(GI$23,5,4)&amp;$A66,Lista_Ubigeo!$J:$K,2,0)," ")</f>
        <v xml:space="preserve"> </v>
      </c>
      <c r="GJ66" s="12" t="str">
        <f>IFERROR(VLOOKUP(MID(GJ$23,5,4)&amp;$A66,Lista_Ubigeo!$J:$K,2,0)," ")</f>
        <v xml:space="preserve"> </v>
      </c>
      <c r="GK66" s="12" t="str">
        <f>IFERROR(VLOOKUP(MID(GK$23,5,4)&amp;$A66,Lista_Ubigeo!$J:$K,2,0)," ")</f>
        <v xml:space="preserve"> </v>
      </c>
      <c r="GL66" s="12" t="str">
        <f>IFERROR(VLOOKUP(MID(GL$23,5,4)&amp;$A66,Lista_Ubigeo!$J:$K,2,0)," ")</f>
        <v xml:space="preserve"> </v>
      </c>
      <c r="GM66" s="12" t="str">
        <f>IFERROR(VLOOKUP(MID(GM$23,5,4)&amp;$A66,Lista_Ubigeo!$J:$K,2,0)," ")</f>
        <v xml:space="preserve"> </v>
      </c>
      <c r="GN66" s="12" t="str">
        <f>IFERROR(VLOOKUP(MID(GN$23,5,4)&amp;$A66,Lista_Ubigeo!$J:$K,2,0)," ")</f>
        <v xml:space="preserve"> </v>
      </c>
      <c r="GO66" s="12" t="str">
        <f>IFERROR(VLOOKUP(MID(GO$23,5,4)&amp;$A66,Lista_Ubigeo!$J:$K,2,0)," ")</f>
        <v xml:space="preserve"> </v>
      </c>
      <c r="GP66" s="12" t="str">
        <f>IFERROR(VLOOKUP(MID(GP$23,5,4)&amp;$A66,Lista_Ubigeo!$J:$K,2,0)," ")</f>
        <v xml:space="preserve"> </v>
      </c>
    </row>
    <row r="67" spans="1:198" x14ac:dyDescent="0.2">
      <c r="A67" s="11" t="s">
        <v>7200</v>
      </c>
      <c r="B67" s="12" t="str">
        <f>IFERROR(VLOOKUP(MID(B$23,5,4)&amp;$A67,Lista_Ubigeo!$J:$K,2,0)," ")</f>
        <v xml:space="preserve"> </v>
      </c>
      <c r="C67" s="12" t="str">
        <f>IFERROR(VLOOKUP(MID(C$23,5,4)&amp;$A67,Lista_Ubigeo!$J:$K,2,0)," ")</f>
        <v xml:space="preserve"> </v>
      </c>
      <c r="D67" s="12" t="str">
        <f>IFERROR(VLOOKUP(MID(D$23,5,4)&amp;$A67,Lista_Ubigeo!$J:$K,2,0)," ")</f>
        <v xml:space="preserve"> </v>
      </c>
      <c r="E67" s="12" t="str">
        <f>IFERROR(VLOOKUP(MID(E$23,5,4)&amp;$A67,Lista_Ubigeo!$J:$K,2,0)," ")</f>
        <v xml:space="preserve"> </v>
      </c>
      <c r="F67" s="12" t="str">
        <f>IFERROR(VLOOKUP(MID(F$23,5,4)&amp;$A67,Lista_Ubigeo!$J:$K,2,0)," ")</f>
        <v xml:space="preserve"> </v>
      </c>
      <c r="G67" s="12" t="str">
        <f>IFERROR(VLOOKUP(MID(G$23,5,4)&amp;$A67,Lista_Ubigeo!$J:$K,2,0)," ")</f>
        <v xml:space="preserve"> </v>
      </c>
      <c r="H67" s="12" t="str">
        <f>IFERROR(VLOOKUP(MID(H$23,5,4)&amp;$A67,Lista_Ubigeo!$J:$K,2,0)," ")</f>
        <v xml:space="preserve"> </v>
      </c>
      <c r="I67" s="12" t="str">
        <f>IFERROR(VLOOKUP(MID(I$23,5,4)&amp;$A67,Lista_Ubigeo!$J:$K,2,0)," ")</f>
        <v xml:space="preserve"> </v>
      </c>
      <c r="J67" s="12" t="str">
        <f>IFERROR(VLOOKUP(MID(J$23,5,4)&amp;$A67,Lista_Ubigeo!$J:$K,2,0)," ")</f>
        <v xml:space="preserve"> </v>
      </c>
      <c r="K67" s="12" t="str">
        <f>IFERROR(VLOOKUP(MID(K$23,5,4)&amp;$A67,Lista_Ubigeo!$J:$K,2,0)," ")</f>
        <v xml:space="preserve"> </v>
      </c>
      <c r="L67" s="12" t="str">
        <f>IFERROR(VLOOKUP(MID(L$23,5,4)&amp;$A67,Lista_Ubigeo!$J:$K,2,0)," ")</f>
        <v xml:space="preserve"> </v>
      </c>
      <c r="M67" s="12" t="str">
        <f>IFERROR(VLOOKUP(MID(M$23,5,4)&amp;$A67,Lista_Ubigeo!$J:$K,2,0)," ")</f>
        <v xml:space="preserve"> </v>
      </c>
      <c r="N67" s="12" t="str">
        <f>IFERROR(VLOOKUP(MID(N$23,5,4)&amp;$A67,Lista_Ubigeo!$J:$K,2,0)," ")</f>
        <v xml:space="preserve"> </v>
      </c>
      <c r="O67" s="12" t="str">
        <f>IFERROR(VLOOKUP(MID(O$23,5,4)&amp;$A67,Lista_Ubigeo!$J:$K,2,0)," ")</f>
        <v xml:space="preserve"> </v>
      </c>
      <c r="P67" s="12" t="str">
        <f>IFERROR(VLOOKUP(MID(P$23,5,4)&amp;$A67,Lista_Ubigeo!$J:$K,2,0)," ")</f>
        <v xml:space="preserve"> </v>
      </c>
      <c r="Q67" s="12" t="str">
        <f>IFERROR(VLOOKUP(MID(Q$23,5,4)&amp;$A67,Lista_Ubigeo!$J:$K,2,0)," ")</f>
        <v xml:space="preserve"> </v>
      </c>
      <c r="R67" s="12" t="str">
        <f>IFERROR(VLOOKUP(MID(R$23,5,4)&amp;$A67,Lista_Ubigeo!$J:$K,2,0)," ")</f>
        <v xml:space="preserve"> </v>
      </c>
      <c r="S67" s="12" t="str">
        <f>IFERROR(VLOOKUP(MID(S$23,5,4)&amp;$A67,Lista_Ubigeo!$J:$K,2,0)," ")</f>
        <v xml:space="preserve"> </v>
      </c>
      <c r="T67" s="12" t="str">
        <f>IFERROR(VLOOKUP(MID(T$23,5,4)&amp;$A67,Lista_Ubigeo!$J:$K,2,0)," ")</f>
        <v xml:space="preserve"> </v>
      </c>
      <c r="U67" s="12" t="str">
        <f>IFERROR(VLOOKUP(MID(U$23,5,4)&amp;$A67,Lista_Ubigeo!$J:$K,2,0)," ")</f>
        <v xml:space="preserve"> </v>
      </c>
      <c r="V67" s="12" t="str">
        <f>IFERROR(VLOOKUP(MID(V$23,5,4)&amp;$A67,Lista_Ubigeo!$J:$K,2,0)," ")</f>
        <v xml:space="preserve"> </v>
      </c>
      <c r="W67" s="12" t="str">
        <f>IFERROR(VLOOKUP(MID(W$23,5,4)&amp;$A67,Lista_Ubigeo!$J:$K,2,0)," ")</f>
        <v xml:space="preserve"> </v>
      </c>
      <c r="X67" s="12" t="str">
        <f>IFERROR(VLOOKUP(MID(X$23,5,4)&amp;$A67,Lista_Ubigeo!$J:$K,2,0)," ")</f>
        <v xml:space="preserve"> </v>
      </c>
      <c r="Y67" s="12" t="str">
        <f>IFERROR(VLOOKUP(MID(Y$23,5,4)&amp;$A67,Lista_Ubigeo!$J:$K,2,0)," ")</f>
        <v xml:space="preserve"> </v>
      </c>
      <c r="Z67" s="12" t="str">
        <f>IFERROR(VLOOKUP(MID(Z$23,5,4)&amp;$A67,Lista_Ubigeo!$J:$K,2,0)," ")</f>
        <v xml:space="preserve"> </v>
      </c>
      <c r="AA67" s="12" t="str">
        <f>IFERROR(VLOOKUP(MID(AA$23,5,4)&amp;$A67,Lista_Ubigeo!$J:$K,2,0)," ")</f>
        <v xml:space="preserve"> </v>
      </c>
      <c r="AB67" s="12" t="str">
        <f>IFERROR(VLOOKUP(MID(AB$23,5,4)&amp;$A67,Lista_Ubigeo!$J:$K,2,0)," ")</f>
        <v xml:space="preserve"> </v>
      </c>
      <c r="AC67" s="12" t="str">
        <f>IFERROR(VLOOKUP(MID(AC$23,5,4)&amp;$A67,Lista_Ubigeo!$J:$K,2,0)," ")</f>
        <v xml:space="preserve"> </v>
      </c>
      <c r="AD67" s="12" t="str">
        <f>IFERROR(VLOOKUP(MID(AD$23,5,4)&amp;$A67,Lista_Ubigeo!$J:$K,2,0)," ")</f>
        <v xml:space="preserve"> </v>
      </c>
      <c r="AE67" s="12" t="str">
        <f>IFERROR(VLOOKUP(MID(AE$23,5,4)&amp;$A67,Lista_Ubigeo!$J:$K,2,0)," ")</f>
        <v xml:space="preserve"> </v>
      </c>
      <c r="AF67" s="12" t="str">
        <f>IFERROR(VLOOKUP(MID(AF$23,5,4)&amp;$A67,Lista_Ubigeo!$J:$K,2,0)," ")</f>
        <v xml:space="preserve"> </v>
      </c>
      <c r="AG67" s="12" t="str">
        <f>IFERROR(VLOOKUP(MID(AG$23,5,4)&amp;$A67,Lista_Ubigeo!$J:$K,2,0)," ")</f>
        <v xml:space="preserve"> </v>
      </c>
      <c r="AH67" s="12" t="str">
        <f>IFERROR(VLOOKUP(MID(AH$23,5,4)&amp;$A67,Lista_Ubigeo!$J:$K,2,0)," ")</f>
        <v xml:space="preserve"> </v>
      </c>
      <c r="AI67" s="12" t="str">
        <f>IFERROR(VLOOKUP(MID(AI$23,5,4)&amp;$A67,Lista_Ubigeo!$J:$K,2,0)," ")</f>
        <v xml:space="preserve"> </v>
      </c>
      <c r="AJ67" s="12" t="str">
        <f>IFERROR(VLOOKUP(MID(AJ$23,5,4)&amp;$A67,Lista_Ubigeo!$J:$K,2,0)," ")</f>
        <v xml:space="preserve"> </v>
      </c>
      <c r="AK67" s="12" t="str">
        <f>IFERROR(VLOOKUP(MID(AK$23,5,4)&amp;$A67,Lista_Ubigeo!$J:$K,2,0)," ")</f>
        <v xml:space="preserve"> </v>
      </c>
      <c r="AL67" s="12" t="str">
        <f>IFERROR(VLOOKUP(MID(AL$23,5,4)&amp;$A67,Lista_Ubigeo!$J:$K,2,0)," ")</f>
        <v xml:space="preserve"> </v>
      </c>
      <c r="AM67" s="12" t="str">
        <f>IFERROR(VLOOKUP(MID(AM$23,5,4)&amp;$A67,Lista_Ubigeo!$J:$K,2,0)," ")</f>
        <v xml:space="preserve"> </v>
      </c>
      <c r="AN67" s="12" t="str">
        <f>IFERROR(VLOOKUP(MID(AN$23,5,4)&amp;$A67,Lista_Ubigeo!$J:$K,2,0)," ")</f>
        <v xml:space="preserve"> </v>
      </c>
      <c r="AO67" s="12" t="str">
        <f>IFERROR(VLOOKUP(MID(AO$23,5,4)&amp;$A67,Lista_Ubigeo!$J:$K,2,0)," ")</f>
        <v xml:space="preserve"> </v>
      </c>
      <c r="AP67" s="12" t="str">
        <f>IFERROR(VLOOKUP(MID(AP$23,5,4)&amp;$A67,Lista_Ubigeo!$J:$K,2,0)," ")</f>
        <v xml:space="preserve"> </v>
      </c>
      <c r="AQ67" s="12" t="str">
        <f>IFERROR(VLOOKUP(MID(AQ$23,4,4)&amp;$A67,Lista_Ubigeo!$J:$K,2,0)," ")</f>
        <v xml:space="preserve"> </v>
      </c>
      <c r="AR67" s="12" t="str">
        <f>IFERROR(VLOOKUP(MID(AR$23,5,4)&amp;$A67,Lista_Ubigeo!$J:$K,2,0)," ")</f>
        <v xml:space="preserve"> </v>
      </c>
      <c r="AS67" s="12" t="str">
        <f>IFERROR(VLOOKUP(MID(AS$23,5,4)&amp;$A67,Lista_Ubigeo!$J:$K,2,0)," ")</f>
        <v xml:space="preserve"> </v>
      </c>
      <c r="AT67" s="12" t="str">
        <f>IFERROR(VLOOKUP(MID(AT$23,5,4)&amp;$A67,Lista_Ubigeo!$J:$K,2,0)," ")</f>
        <v xml:space="preserve"> </v>
      </c>
      <c r="AU67" s="12" t="str">
        <f>IFERROR(VLOOKUP(MID(AU$23,5,4)&amp;$A67,Lista_Ubigeo!$J:$K,2,0)," ")</f>
        <v xml:space="preserve"> </v>
      </c>
      <c r="AV67" s="12" t="str">
        <f>IFERROR(VLOOKUP(MID(AV$23,5,4)&amp;$A67,Lista_Ubigeo!$J:$K,2,0)," ")</f>
        <v xml:space="preserve"> </v>
      </c>
      <c r="AW67" s="12" t="str">
        <f>IFERROR(VLOOKUP(MID(AW$23,5,4)&amp;$A67,Lista_Ubigeo!$J:$K,2,0)," ")</f>
        <v xml:space="preserve"> </v>
      </c>
      <c r="AX67" s="12" t="str">
        <f>IFERROR(VLOOKUP(MID(AX$23,5,4)&amp;$A67,Lista_Ubigeo!$J:$K,2,0)," ")</f>
        <v xml:space="preserve"> </v>
      </c>
      <c r="AY67" s="12" t="str">
        <f>IFERROR(VLOOKUP(MID(AY$23,5,4)&amp;$A67,Lista_Ubigeo!$J:$K,2,0)," ")</f>
        <v xml:space="preserve"> </v>
      </c>
      <c r="AZ67" s="12" t="str">
        <f>IFERROR(VLOOKUP(MID(AZ$23,5,4)&amp;$A67,Lista_Ubigeo!$J:$K,2,0)," ")</f>
        <v xml:space="preserve"> </v>
      </c>
      <c r="BA67" s="12" t="str">
        <f>IFERROR(VLOOKUP(MID(BA$23,5,4)&amp;$A67,Lista_Ubigeo!$J:$K,2,0)," ")</f>
        <v xml:space="preserve"> </v>
      </c>
      <c r="BB67" s="12" t="str">
        <f>IFERROR(VLOOKUP(MID(BB$23,5,4)&amp;$A67,Lista_Ubigeo!$J:$K,2,0)," ")</f>
        <v xml:space="preserve"> </v>
      </c>
      <c r="BC67" s="12" t="str">
        <f>IFERROR(VLOOKUP(MID(BC$23,5,4)&amp;$A67,Lista_Ubigeo!$J:$K,2,0)," ")</f>
        <v xml:space="preserve"> </v>
      </c>
      <c r="BD67" s="12" t="str">
        <f>IFERROR(VLOOKUP(MID(BD$23,5,4)&amp;$A67,Lista_Ubigeo!$J:$K,2,0)," ")</f>
        <v xml:space="preserve"> </v>
      </c>
      <c r="BE67" s="12" t="str">
        <f>IFERROR(VLOOKUP(MID(BE$23,5,4)&amp;$A67,Lista_Ubigeo!$J:$K,2,0)," ")</f>
        <v xml:space="preserve"> </v>
      </c>
      <c r="BF67" s="12" t="str">
        <f>IFERROR(VLOOKUP(MID(BF$23,5,4)&amp;$A67,Lista_Ubigeo!$J:$K,2,0)," ")</f>
        <v xml:space="preserve"> </v>
      </c>
      <c r="BG67" s="12" t="str">
        <f>IFERROR(VLOOKUP(MID(BG$23,5,4)&amp;$A67,Lista_Ubigeo!$J:$K,2,0)," ")</f>
        <v xml:space="preserve"> </v>
      </c>
      <c r="BH67" s="12" t="str">
        <f>IFERROR(VLOOKUP(MID(BH$23,5,4)&amp;$A67,Lista_Ubigeo!$J:$K,2,0)," ")</f>
        <v xml:space="preserve"> </v>
      </c>
      <c r="BI67" s="12" t="str">
        <f>IFERROR(VLOOKUP(MID(BI$23,5,4)&amp;$A67,Lista_Ubigeo!$J:$K,2,0)," ")</f>
        <v xml:space="preserve"> </v>
      </c>
      <c r="BJ67" s="12" t="str">
        <f>IFERROR(VLOOKUP(MID(BJ$23,5,4)&amp;$A67,Lista_Ubigeo!$J:$K,2,0)," ")</f>
        <v xml:space="preserve"> </v>
      </c>
      <c r="BK67" s="12" t="str">
        <f>IFERROR(VLOOKUP(MID(BK$23,5,4)&amp;$A67,Lista_Ubigeo!$J:$K,2,0)," ")</f>
        <v xml:space="preserve"> </v>
      </c>
      <c r="BL67" s="12" t="str">
        <f>IFERROR(VLOOKUP(MID(BL$23,5,4)&amp;$A67,Lista_Ubigeo!$J:$K,2,0)," ")</f>
        <v xml:space="preserve"> </v>
      </c>
      <c r="BM67" s="12" t="str">
        <f>IFERROR(VLOOKUP(MID(BM$23,5,4)&amp;$A67,Lista_Ubigeo!$J:$K,2,0)," ")</f>
        <v xml:space="preserve"> </v>
      </c>
      <c r="BN67" s="12" t="str">
        <f>IFERROR(VLOOKUP(MID(BN$23,5,4)&amp;$A67,Lista_Ubigeo!$J:$K,2,0)," ")</f>
        <v xml:space="preserve"> </v>
      </c>
      <c r="BO67" s="12" t="str">
        <f>IFERROR(VLOOKUP(MID(BO$23,5,4)&amp;$A67,Lista_Ubigeo!$J:$K,2,0)," ")</f>
        <v xml:space="preserve"> </v>
      </c>
      <c r="BP67" s="12" t="str">
        <f>IFERROR(VLOOKUP(MID(BP$23,5,4)&amp;$A67,Lista_Ubigeo!$J:$K,2,0)," ")</f>
        <v xml:space="preserve"> </v>
      </c>
      <c r="BQ67" s="12" t="str">
        <f>IFERROR(VLOOKUP(MID(BQ$23,5,4)&amp;$A67,Lista_Ubigeo!$J:$K,2,0)," ")</f>
        <v xml:space="preserve"> </v>
      </c>
      <c r="BR67" s="12" t="str">
        <f>IFERROR(VLOOKUP(MID(BR$23,5,4)&amp;$A67,Lista_Ubigeo!$J:$K,2,0)," ")</f>
        <v xml:space="preserve"> </v>
      </c>
      <c r="BS67" s="12" t="str">
        <f>IFERROR(VLOOKUP(MID(BS$23,5,4)&amp;$A67,Lista_Ubigeo!$J:$K,2,0)," ")</f>
        <v xml:space="preserve"> </v>
      </c>
      <c r="BT67" s="12" t="str">
        <f>IFERROR(VLOOKUP(MID(BT$23,5,4)&amp;$A67,Lista_Ubigeo!$J:$K,2,0)," ")</f>
        <v xml:space="preserve"> </v>
      </c>
      <c r="BU67" s="12" t="str">
        <f>IFERROR(VLOOKUP(MID(BU$23,5,4)&amp;$A67,Lista_Ubigeo!$J:$K,2,0)," ")</f>
        <v xml:space="preserve"> </v>
      </c>
      <c r="BV67" s="12" t="str">
        <f>IFERROR(VLOOKUP(MID(BV$23,5,4)&amp;$A67,Lista_Ubigeo!$J:$K,2,0)," ")</f>
        <v xml:space="preserve"> </v>
      </c>
      <c r="BW67" s="12" t="str">
        <f>IFERROR(VLOOKUP(MID(BW$23,5,4)&amp;$A67,Lista_Ubigeo!$J:$K,2,0)," ")</f>
        <v xml:space="preserve"> </v>
      </c>
      <c r="BX67" s="12" t="str">
        <f>IFERROR(VLOOKUP(MID(BX$23,5,4)&amp;$A67,Lista_Ubigeo!$J:$K,2,0)," ")</f>
        <v xml:space="preserve"> </v>
      </c>
      <c r="BY67" s="12" t="str">
        <f>IFERROR(VLOOKUP(MID(BY$23,4,4)&amp;$A67,Lista_Ubigeo!$J:$K,2,0)," ")</f>
        <v xml:space="preserve"> </v>
      </c>
      <c r="BZ67" s="12" t="str">
        <f>IFERROR(VLOOKUP(MID(BZ$23,5,4)&amp;$A67,Lista_Ubigeo!$J:$K,2,0)," ")</f>
        <v xml:space="preserve"> </v>
      </c>
      <c r="CA67" s="12" t="str">
        <f>IFERROR(VLOOKUP(MID(CA$23,5,4)&amp;$A67,Lista_Ubigeo!$J:$K,2,0)," ")</f>
        <v xml:space="preserve"> </v>
      </c>
      <c r="CB67" s="12" t="str">
        <f>IFERROR(VLOOKUP(MID(CB$23,5,4)&amp;$A67,Lista_Ubigeo!$J:$K,2,0)," ")</f>
        <v xml:space="preserve"> </v>
      </c>
      <c r="CC67" s="12" t="str">
        <f>IFERROR(VLOOKUP(MID(CC$23,5,4)&amp;$A67,Lista_Ubigeo!$J:$K,2,0)," ")</f>
        <v xml:space="preserve"> </v>
      </c>
      <c r="CD67" s="12" t="str">
        <f>IFERROR(VLOOKUP(MID(CD$23,5,4)&amp;$A67,Lista_Ubigeo!$J:$K,2,0)," ")</f>
        <v xml:space="preserve"> </v>
      </c>
      <c r="CE67" s="12" t="str">
        <f>IFERROR(VLOOKUP(MID(CE$23,5,4)&amp;$A67,Lista_Ubigeo!$J:$K,2,0)," ")</f>
        <v xml:space="preserve"> </v>
      </c>
      <c r="CF67" s="12" t="str">
        <f>IFERROR(VLOOKUP(MID(CF$23,5,4)&amp;$A67,Lista_Ubigeo!$J:$K,2,0)," ")</f>
        <v xml:space="preserve"> </v>
      </c>
      <c r="CG67" s="12" t="str">
        <f>IFERROR(VLOOKUP(MID(CG$23,5,4)&amp;$A67,Lista_Ubigeo!$J:$K,2,0)," ")</f>
        <v xml:space="preserve"> </v>
      </c>
      <c r="CH67" s="12" t="str">
        <f>IFERROR(VLOOKUP(MID(CH$23,5,4)&amp;$A67,Lista_Ubigeo!$J:$K,2,0)," ")</f>
        <v xml:space="preserve"> </v>
      </c>
      <c r="CI67" s="12" t="str">
        <f>IFERROR(VLOOKUP(MID(CI$23,5,4)&amp;$A67,Lista_Ubigeo!$J:$K,2,0)," ")</f>
        <v xml:space="preserve"> </v>
      </c>
      <c r="CJ67" s="12" t="str">
        <f>IFERROR(VLOOKUP(MID(CJ$23,5,4)&amp;$A67,Lista_Ubigeo!$J:$K,2,0)," ")</f>
        <v xml:space="preserve"> </v>
      </c>
      <c r="CK67" s="12" t="str">
        <f>IFERROR(VLOOKUP(MID(CK$23,5,4)&amp;$A67,Lista_Ubigeo!$J:$K,2,0)," ")</f>
        <v xml:space="preserve"> </v>
      </c>
      <c r="CL67" s="12" t="str">
        <f>IFERROR(VLOOKUP(MID(CL$23,5,4)&amp;$A67,Lista_Ubigeo!$J:$K,2,0)," ")</f>
        <v xml:space="preserve"> </v>
      </c>
      <c r="CM67" s="12" t="str">
        <f>IFERROR(VLOOKUP(MID(CM$23,5,4)&amp;$A78,Lista_Ubigeo!$J:$K,2,0)," ")</f>
        <v xml:space="preserve"> </v>
      </c>
      <c r="CN67" s="12" t="str">
        <f>IFERROR(VLOOKUP(MID(CN$23,5,4)&amp;$A67,Lista_Ubigeo!$J:$K,2,0)," ")</f>
        <v xml:space="preserve"> </v>
      </c>
      <c r="CO67" s="12" t="str">
        <f>IFERROR(VLOOKUP(MID(CO$23,5,4)&amp;$A67,Lista_Ubigeo!$J:$K,2,0)," ")</f>
        <v xml:space="preserve"> </v>
      </c>
      <c r="CP67" s="12" t="str">
        <f>IFERROR(VLOOKUP(MID(CP$23,5,4)&amp;$A67,Lista_Ubigeo!$J:$K,2,0)," ")</f>
        <v xml:space="preserve"> </v>
      </c>
      <c r="CQ67" s="12" t="str">
        <f>IFERROR(VLOOKUP(MID(CQ$23,5,4)&amp;$A67,Lista_Ubigeo!$J:$K,2,0)," ")</f>
        <v xml:space="preserve"> </v>
      </c>
      <c r="CR67" s="12" t="str">
        <f>IFERROR(VLOOKUP(MID(CR$23,5,4)&amp;$A67,Lista_Ubigeo!$J:$K,2,0)," ")</f>
        <v xml:space="preserve"> </v>
      </c>
      <c r="CS67" s="12" t="str">
        <f>IFERROR(VLOOKUP(MID(CS$23,5,4)&amp;$A67,Lista_Ubigeo!$J:$K,2,0)," ")</f>
        <v xml:space="preserve"> </v>
      </c>
      <c r="CT67" s="12" t="str">
        <f>IFERROR(VLOOKUP(MID(CT$23,5,4)&amp;$A67,Lista_Ubigeo!$J:$K,2,0)," ")</f>
        <v xml:space="preserve"> </v>
      </c>
      <c r="CU67" s="12" t="str">
        <f>IFERROR(VLOOKUP(MID(CU$23,5,4)&amp;$A67,Lista_Ubigeo!$J:$K,2,0)," ")</f>
        <v xml:space="preserve"> </v>
      </c>
      <c r="CV67" s="12" t="str">
        <f>IFERROR(VLOOKUP(MID(CV$23,5,4)&amp;$A67,Lista_Ubigeo!$J:$K,2,0)," ")</f>
        <v xml:space="preserve"> </v>
      </c>
      <c r="CW67" s="12" t="str">
        <f>IFERROR(VLOOKUP(MID(CW$23,5,4)&amp;$A67,Lista_Ubigeo!$J:$K,2,0)," ")</f>
        <v xml:space="preserve"> </v>
      </c>
      <c r="CX67" s="12" t="str">
        <f>IFERROR(VLOOKUP(MID(CX$23,5,4)&amp;$A67,Lista_Ubigeo!$J:$K,2,0)," ")</f>
        <v xml:space="preserve"> </v>
      </c>
      <c r="CY67" s="12" t="str">
        <f>IFERROR(VLOOKUP(MID(CY$23,5,4)&amp;$A67,Lista_Ubigeo!$J:$K,2,0)," ")</f>
        <v xml:space="preserve"> </v>
      </c>
      <c r="CZ67" s="12" t="str">
        <f>IFERROR(VLOOKUP(MID(CZ$23,5,4)&amp;$A67,Lista_Ubigeo!$J:$K,2,0)," ")</f>
        <v xml:space="preserve"> </v>
      </c>
      <c r="DA67" s="12" t="str">
        <f>IFERROR(VLOOKUP(MID(DA$23,5,4)&amp;$A67,Lista_Ubigeo!$J:$K,2,0)," ")</f>
        <v xml:space="preserve"> </v>
      </c>
      <c r="DB67" s="12" t="str">
        <f>IFERROR(VLOOKUP(MID(DB$23,5,4)&amp;$A67,Lista_Ubigeo!$J:$K,2,0)," ")</f>
        <v xml:space="preserve"> </v>
      </c>
      <c r="DC67" s="12" t="str">
        <f>IFERROR(VLOOKUP(MID(DC$23,5,4)&amp;$A67,Lista_Ubigeo!$J:$K,2,0)," ")</f>
        <v xml:space="preserve"> </v>
      </c>
      <c r="DD67" s="12" t="str">
        <f>IFERROR(VLOOKUP(MID(DD$23,5,4)&amp;$A67,Lista_Ubigeo!$J:$K,2,0)," ")</f>
        <v xml:space="preserve"> </v>
      </c>
      <c r="DE67" s="12" t="str">
        <f>IFERROR(VLOOKUP(MID(DE$23,5,4)&amp;$A67,Lista_Ubigeo!$J:$K,2,0)," ")</f>
        <v xml:space="preserve"> </v>
      </c>
      <c r="DF67" s="12" t="str">
        <f>IFERROR(VLOOKUP(MID(DF$23,5,4)&amp;$A67,Lista_Ubigeo!$J:$K,2,0)," ")</f>
        <v xml:space="preserve"> </v>
      </c>
      <c r="DG67" s="12" t="str">
        <f>IFERROR(VLOOKUP(MID(DG$23,5,4)&amp;$A67,Lista_Ubigeo!$J:$K,2,0)," ")</f>
        <v xml:space="preserve"> </v>
      </c>
      <c r="DH67" s="12" t="str">
        <f>IFERROR(VLOOKUP(MID(DH$23,5,4)&amp;$A67,Lista_Ubigeo!$J:$K,2,0)," ")</f>
        <v xml:space="preserve"> </v>
      </c>
      <c r="DI67" s="12" t="str">
        <f>IFERROR(VLOOKUP(MID(DI$23,5,4)&amp;$A67,Lista_Ubigeo!$J:$K,2,0)," ")</f>
        <v xml:space="preserve"> </v>
      </c>
      <c r="DJ67" s="12" t="str">
        <f>IFERROR(VLOOKUP(MID(DJ$23,5,4)&amp;$A67,Lista_Ubigeo!$J:$K,2,0)," ")</f>
        <v xml:space="preserve"> </v>
      </c>
      <c r="DK67" s="12" t="str">
        <f>IFERROR(VLOOKUP(MID(DK$23,5,4)&amp;$A67,Lista_Ubigeo!$J:$K,2,0)," ")</f>
        <v xml:space="preserve"> </v>
      </c>
      <c r="DL67" s="12" t="str">
        <f>IFERROR(VLOOKUP(MID(DL$23,5,4)&amp;$A67,Lista_Ubigeo!$J:$K,2,0)," ")</f>
        <v xml:space="preserve"> </v>
      </c>
      <c r="DM67" s="12" t="str">
        <f>IFERROR(VLOOKUP(MID(DM$23,5,4)&amp;$A67,Lista_Ubigeo!$J:$K,2,0)," ")</f>
        <v xml:space="preserve"> </v>
      </c>
      <c r="DN67" s="12" t="str">
        <f>IFERROR(VLOOKUP(MID(DN$23,5,4)&amp;$A67,Lista_Ubigeo!$J:$K,2,0)," ")</f>
        <v xml:space="preserve"> </v>
      </c>
      <c r="DO67" s="12" t="str">
        <f>IFERROR(VLOOKUP(MID(DO$23,5,4)&amp;$A68,Lista_Ubigeo!$J:$K,2,0)," ")</f>
        <v xml:space="preserve"> </v>
      </c>
      <c r="DP67" s="12" t="str">
        <f>IFERROR(VLOOKUP(MID(DP$23,5,4)&amp;$A67,Lista_Ubigeo!$J:$K,2,0)," ")</f>
        <v xml:space="preserve"> </v>
      </c>
      <c r="DQ67" s="12" t="str">
        <f>IFERROR(VLOOKUP(MID(DQ$23,5,4)&amp;$A67,Lista_Ubigeo!$J:$K,2,0)," ")</f>
        <v xml:space="preserve"> </v>
      </c>
      <c r="DR67" s="12" t="str">
        <f>IFERROR(VLOOKUP(MID(DR$23,5,4)&amp;$A67,Lista_Ubigeo!$J:$K,2,0)," ")</f>
        <v xml:space="preserve"> </v>
      </c>
      <c r="DS67" s="12" t="str">
        <f>IFERROR(VLOOKUP(MID(DS$23,5,4)&amp;$A67,Lista_Ubigeo!$J:$K,2,0)," ")</f>
        <v xml:space="preserve"> </v>
      </c>
      <c r="DV67" s="12" t="str">
        <f>IFERROR(VLOOKUP(MID(DV$23,5,4)&amp;$A67,Lista_Ubigeo!$J:$K,2,0)," ")</f>
        <v xml:space="preserve"> </v>
      </c>
      <c r="DW67" s="12" t="str">
        <f>IFERROR(VLOOKUP(MID(DW$23,5,4)&amp;$A67,Lista_Ubigeo!$J:$K,2,0)," ")</f>
        <v xml:space="preserve"> </v>
      </c>
      <c r="DX67" s="12" t="str">
        <f>IFERROR(VLOOKUP(MID(DX$23,5,4)&amp;$A67,Lista_Ubigeo!$J:$K,2,0)," ")</f>
        <v xml:space="preserve"> </v>
      </c>
      <c r="DY67" s="12" t="str">
        <f>IFERROR(VLOOKUP(MID(DY$23,5,4)&amp;$A67,Lista_Ubigeo!$J:$K,2,0)," ")</f>
        <v>SURCO PUEBLO</v>
      </c>
      <c r="DZ67" s="12" t="str">
        <f>IFERROR(VLOOKUP(MID(DZ$23,5,4)&amp;$A67,Lista_Ubigeo!$J:$K,2,0)," ")</f>
        <v xml:space="preserve"> </v>
      </c>
      <c r="EA67" s="12" t="str">
        <f>IFERROR(VLOOKUP(MID(EA$23,5,4)&amp;$A67,Lista_Ubigeo!$J:$K,2,0)," ")</f>
        <v xml:space="preserve"> </v>
      </c>
      <c r="EB67" s="12" t="str">
        <f>IFERROR(VLOOKUP(MID(EB$23,5,4)&amp;$A67,Lista_Ubigeo!$J:$K,2,0)," ")</f>
        <v xml:space="preserve"> </v>
      </c>
      <c r="EC67" s="12" t="str">
        <f>IFERROR(VLOOKUP(MID(EC$23,5,4)&amp;$A67,Lista_Ubigeo!$J:$K,2,0)," ")</f>
        <v xml:space="preserve"> </v>
      </c>
      <c r="ED67" s="12" t="str">
        <f>IFERROR(VLOOKUP(MID(ED$23,5,4)&amp;$A67,Lista_Ubigeo!$J:$K,2,0)," ")</f>
        <v xml:space="preserve"> </v>
      </c>
      <c r="EE67" s="12" t="str">
        <f>IFERROR(VLOOKUP(MID(EE$23,5,4)&amp;$A67,Lista_Ubigeo!$J:$K,2,0)," ")</f>
        <v xml:space="preserve"> </v>
      </c>
      <c r="EF67" s="12" t="str">
        <f>IFERROR(VLOOKUP(MID(EF$23,5,4)&amp;$A67,Lista_Ubigeo!$J:$K,2,0)," ")</f>
        <v xml:space="preserve"> </v>
      </c>
      <c r="EG67" s="12" t="str">
        <f>IFERROR(VLOOKUP(MID(EG$23,5,4)&amp;$A67,Lista_Ubigeo!$J:$K,2,0)," ")</f>
        <v xml:space="preserve"> </v>
      </c>
      <c r="EH67" s="12" t="str">
        <f>IFERROR(VLOOKUP(MID(EH$23,5,4)&amp;$A67,Lista_Ubigeo!$J:$K,2,0)," ")</f>
        <v xml:space="preserve"> </v>
      </c>
      <c r="EI67" s="12" t="str">
        <f>IFERROR(VLOOKUP(MID(EI$23,5,4)&amp;$A67,Lista_Ubigeo!$J:$K,2,0)," ")</f>
        <v xml:space="preserve"> </v>
      </c>
      <c r="EJ67" s="12" t="str">
        <f>IFERROR(VLOOKUP(MID(EJ$23,5,4)&amp;$A72,Lista_Ubigeo!$J:$K,2,0)," ")</f>
        <v xml:space="preserve"> </v>
      </c>
      <c r="EK67" s="12" t="str">
        <f>IFERROR(VLOOKUP(MID(EK$23,5,4)&amp;$A67,Lista_Ubigeo!$J:$K,2,0)," ")</f>
        <v xml:space="preserve"> </v>
      </c>
      <c r="EL67" s="12" t="str">
        <f>IFERROR(VLOOKUP(MID(EL$23,5,4)&amp;$A67,Lista_Ubigeo!$J:$K,2,0)," ")</f>
        <v xml:space="preserve"> </v>
      </c>
      <c r="EM67" s="12" t="str">
        <f>IFERROR(VLOOKUP(MID(EM$23,5,4)&amp;$A67,Lista_Ubigeo!$J:$K,2,0)," ")</f>
        <v xml:space="preserve"> </v>
      </c>
      <c r="EN67" s="12" t="str">
        <f>IFERROR(VLOOKUP(MID(EN$23,5,4)&amp;$A67,Lista_Ubigeo!$J:$K,2,0)," ")</f>
        <v xml:space="preserve"> </v>
      </c>
      <c r="EO67" s="12" t="str">
        <f>IFERROR(VLOOKUP(MID(EO$23,5,4)&amp;$A67,Lista_Ubigeo!$J:$K,2,0)," ")</f>
        <v xml:space="preserve"> </v>
      </c>
      <c r="EP67" s="12" t="str">
        <f>IFERROR(VLOOKUP(MID(EP$23,5,4)&amp;$A67,Lista_Ubigeo!$J:$K,2,0)," ")</f>
        <v xml:space="preserve"> </v>
      </c>
      <c r="EQ67" s="12" t="str">
        <f>IFERROR(VLOOKUP(MID(EQ$23,5,4)&amp;$A67,Lista_Ubigeo!$J:$K,2,0)," ")</f>
        <v xml:space="preserve"> </v>
      </c>
      <c r="ER67" s="12" t="str">
        <f>IFERROR(VLOOKUP(MID(ER$23,5,4)&amp;$A67,Lista_Ubigeo!$J:$K,2,0)," ")</f>
        <v xml:space="preserve"> </v>
      </c>
      <c r="ES67" s="12" t="str">
        <f>IFERROR(VLOOKUP(MID(ES$23,5,4)&amp;$A67,Lista_Ubigeo!$J:$K,2,0)," ")</f>
        <v xml:space="preserve"> </v>
      </c>
      <c r="ET67" s="12" t="str">
        <f>IFERROR(VLOOKUP(MID(ET$23,5,4)&amp;$A67,Lista_Ubigeo!$J:$K,2,0)," ")</f>
        <v xml:space="preserve"> </v>
      </c>
      <c r="EU67" s="12" t="str">
        <f>IFERROR(VLOOKUP(MID(EU$23,5,4)&amp;$A67,Lista_Ubigeo!$J:$K,2,0)," ")</f>
        <v xml:space="preserve"> </v>
      </c>
      <c r="EV67" s="12" t="str">
        <f>IFERROR(VLOOKUP(MID(EV$23,5,4)&amp;$A67,Lista_Ubigeo!$J:$K,2,0)," ")</f>
        <v xml:space="preserve"> </v>
      </c>
      <c r="EW67" s="12" t="str">
        <f>IFERROR(VLOOKUP(MID(EW$23,5,4)&amp;$A67,Lista_Ubigeo!$J:$K,2,0)," ")</f>
        <v xml:space="preserve"> </v>
      </c>
      <c r="EX67" s="12" t="str">
        <f>IFERROR(VLOOKUP(MID(EX$23,5,4)&amp;$A67,Lista_Ubigeo!$J:$K,2,0)," ")</f>
        <v xml:space="preserve"> </v>
      </c>
      <c r="EY67" s="12" t="str">
        <f>IFERROR(VLOOKUP(MID(EY$23,5,4)&amp;$A67,Lista_Ubigeo!$J:$K,2,0)," ")</f>
        <v xml:space="preserve"> </v>
      </c>
      <c r="EZ67" s="12" t="str">
        <f>IFERROR(VLOOKUP(MID(EZ$23,5,4)&amp;$A70,Lista_Ubigeo!$J:$K,2,0)," ")</f>
        <v xml:space="preserve"> </v>
      </c>
      <c r="FA67" s="12" t="str">
        <f>IFERROR(VLOOKUP(MID(FA$23,5,4)&amp;$A67,Lista_Ubigeo!$J:$K,2,0)," ")</f>
        <v xml:space="preserve"> </v>
      </c>
      <c r="FB67" s="12" t="str">
        <f>IFERROR(VLOOKUP(MID(FB$23,5,4)&amp;$A67,Lista_Ubigeo!$J:$K,2,0)," ")</f>
        <v xml:space="preserve"> </v>
      </c>
      <c r="FC67" s="12" t="str">
        <f>IFERROR(VLOOKUP(MID(FC$23,5,4)&amp;$A67,Lista_Ubigeo!$J:$K,2,0)," ")</f>
        <v xml:space="preserve"> </v>
      </c>
      <c r="FD67" s="12" t="str">
        <f>IFERROR(VLOOKUP(MID(FD$23,5,4)&amp;$A67,Lista_Ubigeo!$J:$K,2,0)," ")</f>
        <v xml:space="preserve"> </v>
      </c>
      <c r="FE67" s="12" t="str">
        <f>IFERROR(VLOOKUP(MID(FE$23,5,4)&amp;$A67,Lista_Ubigeo!$J:$K,2,0)," ")</f>
        <v xml:space="preserve"> </v>
      </c>
      <c r="FF67" s="12" t="str">
        <f>IFERROR(VLOOKUP(MID(FF$23,5,4)&amp;$A67,Lista_Ubigeo!$J:$K,2,0)," ")</f>
        <v xml:space="preserve"> </v>
      </c>
      <c r="FG67" s="12" t="str">
        <f>IFERROR(VLOOKUP(MID(FG$23,5,4)&amp;$A67,Lista_Ubigeo!$J:$K,2,0)," ")</f>
        <v xml:space="preserve"> </v>
      </c>
      <c r="FH67" s="12" t="str">
        <f>IFERROR(VLOOKUP(MID(FH$23,5,4)&amp;$A67,Lista_Ubigeo!$J:$K,2,0)," ")</f>
        <v xml:space="preserve"> </v>
      </c>
      <c r="FI67" s="12" t="str">
        <f>IFERROR(VLOOKUP(MID(FI$23,5,4)&amp;$A67,Lista_Ubigeo!$J:$K,2,0)," ")</f>
        <v xml:space="preserve"> </v>
      </c>
      <c r="FJ67" s="12" t="str">
        <f>IFERROR(VLOOKUP(MID(FJ$23,5,4)&amp;$A67,Lista_Ubigeo!$J:$K,2,0)," ")</f>
        <v xml:space="preserve"> </v>
      </c>
      <c r="FK67" s="12" t="str">
        <f>IFERROR(VLOOKUP(MID(FK$23,5,4)&amp;$A67,Lista_Ubigeo!$J:$K,2,0)," ")</f>
        <v xml:space="preserve"> </v>
      </c>
      <c r="FL67" s="12" t="str">
        <f>IFERROR(VLOOKUP(MID(FL$23,5,4)&amp;$A67,Lista_Ubigeo!$J:$K,2,0)," ")</f>
        <v xml:space="preserve"> </v>
      </c>
      <c r="FM67" s="12" t="str">
        <f>IFERROR(VLOOKUP(MID(FM$23,5,4)&amp;$A67,Lista_Ubigeo!$J:$K,2,0)," ")</f>
        <v xml:space="preserve"> </v>
      </c>
      <c r="FN67" s="12" t="str">
        <f>IFERROR(VLOOKUP(MID(FN$23,5,4)&amp;$A67,Lista_Ubigeo!$J:$K,2,0)," ")</f>
        <v xml:space="preserve"> </v>
      </c>
      <c r="FO67" s="12" t="str">
        <f>IFERROR(VLOOKUP(MID(FO$23,5,4)&amp;$A67,Lista_Ubigeo!$J:$K,2,0)," ")</f>
        <v xml:space="preserve"> </v>
      </c>
      <c r="FP67" s="12" t="str">
        <f>IFERROR(VLOOKUP(MID(FP$23,5,4)&amp;$A67,Lista_Ubigeo!$J:$K,2,0)," ")</f>
        <v xml:space="preserve"> </v>
      </c>
      <c r="FQ67" s="12" t="str">
        <f>IFERROR(VLOOKUP(MID(FQ$23,5,4)&amp;$A67,Lista_Ubigeo!$J:$K,2,0)," ")</f>
        <v xml:space="preserve"> </v>
      </c>
      <c r="FR67" s="12" t="str">
        <f>IFERROR(VLOOKUP(MID(FR$23,5,4)&amp;$A67,Lista_Ubigeo!$J:$K,2,0)," ")</f>
        <v xml:space="preserve"> </v>
      </c>
      <c r="FS67" s="12" t="str">
        <f>IFERROR(VLOOKUP(MID(FS$23,5,4)&amp;$A67,Lista_Ubigeo!$J:$K,2,0)," ")</f>
        <v xml:space="preserve"> </v>
      </c>
      <c r="FT67" s="12" t="str">
        <f>IFERROR(VLOOKUP(MID(FT$23,5,4)&amp;$A67,Lista_Ubigeo!$J:$K,2,0)," ")</f>
        <v xml:space="preserve"> </v>
      </c>
      <c r="FU67" s="12" t="str">
        <f>IFERROR(VLOOKUP(MID(FU$23,5,4)&amp;$A67,Lista_Ubigeo!$J:$K,2,0)," ")</f>
        <v xml:space="preserve"> </v>
      </c>
      <c r="FV67" s="12" t="str">
        <f>IFERROR(VLOOKUP(MID(FV$23,5,4)&amp;$A67,Lista_Ubigeo!$J:$K,2,0)," ")</f>
        <v xml:space="preserve"> </v>
      </c>
      <c r="FW67" s="12" t="str">
        <f>IFERROR(VLOOKUP(MID(FW$23,5,4)&amp;$A67,Lista_Ubigeo!$J:$K,2,0)," ")</f>
        <v xml:space="preserve"> </v>
      </c>
      <c r="FX67" s="12" t="str">
        <f>IFERROR(VLOOKUP(MID(FX$23,5,4)&amp;$A67,Lista_Ubigeo!$J:$K,2,0)," ")</f>
        <v xml:space="preserve"> </v>
      </c>
      <c r="FY67" s="12" t="str">
        <f>IFERROR(VLOOKUP(MID(FY$23,5,4)&amp;$A67,Lista_Ubigeo!$J:$K,2,0)," ")</f>
        <v xml:space="preserve"> </v>
      </c>
      <c r="FZ67" s="12" t="str">
        <f>IFERROR(VLOOKUP(MID(FZ$23,5,4)&amp;$A67,Lista_Ubigeo!$J:$K,2,0)," ")</f>
        <v xml:space="preserve"> </v>
      </c>
      <c r="GA67" s="12" t="str">
        <f>IFERROR(VLOOKUP(MID(GA$23,5,4)&amp;$A67,Lista_Ubigeo!$J:$K,2,0)," ")</f>
        <v xml:space="preserve"> </v>
      </c>
      <c r="GB67" s="12" t="str">
        <f>IFERROR(VLOOKUP(MID(GB$23,5,4)&amp;$A67,Lista_Ubigeo!$J:$K,2,0)," ")</f>
        <v xml:space="preserve"> </v>
      </c>
      <c r="GC67" s="12" t="str">
        <f>IFERROR(VLOOKUP(MID(GC$23,5,4)&amp;$A67,Lista_Ubigeo!$J:$K,2,0)," ")</f>
        <v xml:space="preserve"> </v>
      </c>
      <c r="GD67" s="12" t="str">
        <f>IFERROR(VLOOKUP(MID(GD$23,5,4)&amp;$A67,Lista_Ubigeo!$J:$K,2,0)," ")</f>
        <v xml:space="preserve"> </v>
      </c>
      <c r="GE67" s="12" t="str">
        <f>IFERROR(VLOOKUP(MID(GE$23,5,4)&amp;$A67,Lista_Ubigeo!$J:$K,2,0)," ")</f>
        <v xml:space="preserve"> </v>
      </c>
      <c r="GF67" s="12" t="str">
        <f>IFERROR(VLOOKUP(MID(GF$23,5,4)&amp;$A67,Lista_Ubigeo!$J:$K,2,0)," ")</f>
        <v xml:space="preserve"> </v>
      </c>
      <c r="GG67" s="12" t="str">
        <f>IFERROR(VLOOKUP(MID(GG$23,5,4)&amp;$A67,Lista_Ubigeo!$J:$K,2,0)," ")</f>
        <v xml:space="preserve"> </v>
      </c>
      <c r="GH67" s="12" t="str">
        <f>IFERROR(VLOOKUP(MID(GH$23,5,4)&amp;$A67,Lista_Ubigeo!$J:$K,2,0)," ")</f>
        <v xml:space="preserve"> </v>
      </c>
      <c r="GI67" s="12" t="str">
        <f>IFERROR(VLOOKUP(MID(GI$23,5,4)&amp;$A67,Lista_Ubigeo!$J:$K,2,0)," ")</f>
        <v xml:space="preserve"> </v>
      </c>
      <c r="GJ67" s="12" t="str">
        <f>IFERROR(VLOOKUP(MID(GJ$23,5,4)&amp;$A67,Lista_Ubigeo!$J:$K,2,0)," ")</f>
        <v xml:space="preserve"> </v>
      </c>
      <c r="GK67" s="12" t="str">
        <f>IFERROR(VLOOKUP(MID(GK$23,5,4)&amp;$A67,Lista_Ubigeo!$J:$K,2,0)," ")</f>
        <v xml:space="preserve"> </v>
      </c>
      <c r="GL67" s="12" t="str">
        <f>IFERROR(VLOOKUP(MID(GL$23,5,4)&amp;$A67,Lista_Ubigeo!$J:$K,2,0)," ")</f>
        <v xml:space="preserve"> </v>
      </c>
      <c r="GM67" s="12" t="str">
        <f>IFERROR(VLOOKUP(MID(GM$23,5,4)&amp;$A67,Lista_Ubigeo!$J:$K,2,0)," ")</f>
        <v xml:space="preserve"> </v>
      </c>
      <c r="GN67" s="12" t="str">
        <f>IFERROR(VLOOKUP(MID(GN$23,5,4)&amp;$A67,Lista_Ubigeo!$J:$K,2,0)," ")</f>
        <v xml:space="preserve"> </v>
      </c>
      <c r="GO67" s="12" t="str">
        <f>IFERROR(VLOOKUP(MID(GO$23,5,4)&amp;$A67,Lista_Ubigeo!$J:$K,2,0)," ")</f>
        <v xml:space="preserve"> </v>
      </c>
      <c r="GP67" s="12" t="str">
        <f>IFERROR(VLOOKUP(MID(GP$23,5,4)&amp;$A67,Lista_Ubigeo!$J:$K,2,0)," ")</f>
        <v xml:space="preserve"> </v>
      </c>
    </row>
  </sheetData>
  <phoneticPr fontId="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5"/>
  </sheetPr>
  <dimension ref="A1:M2071"/>
  <sheetViews>
    <sheetView showGridLines="0" zoomScaleNormal="100" workbookViewId="0">
      <selection activeCell="F1869" sqref="F1869:G1869"/>
    </sheetView>
  </sheetViews>
  <sheetFormatPr baseColWidth="10" defaultColWidth="10.85546875" defaultRowHeight="11.25" x14ac:dyDescent="0.2"/>
  <cols>
    <col min="1" max="1" width="13.140625" style="1" bestFit="1" customWidth="1"/>
    <col min="2" max="2" width="8" style="1" bestFit="1" customWidth="1"/>
    <col min="3" max="3" width="8" style="1" customWidth="1"/>
    <col min="4" max="4" width="9.5703125" style="1" bestFit="1" customWidth="1"/>
    <col min="5" max="5" width="16.85546875" style="1" bestFit="1" customWidth="1"/>
    <col min="6" max="6" width="9.140625" style="1" bestFit="1" customWidth="1"/>
    <col min="7" max="7" width="16.85546875" style="1" bestFit="1" customWidth="1"/>
    <col min="8" max="8" width="9.85546875" style="1" bestFit="1" customWidth="1"/>
    <col min="9" max="9" width="24.85546875" style="1" bestFit="1" customWidth="1"/>
    <col min="10" max="10" width="9.140625" style="1" bestFit="1" customWidth="1"/>
    <col min="11" max="11" width="25.28515625" style="1" bestFit="1" customWidth="1"/>
    <col min="12" max="12" width="40.5703125" style="1" bestFit="1" customWidth="1"/>
    <col min="13" max="13" width="8.28515625" style="225" bestFit="1" customWidth="1"/>
    <col min="14" max="14" width="6.28515625" style="1" bestFit="1" customWidth="1"/>
    <col min="15" max="15" width="5.5703125" style="1" bestFit="1" customWidth="1"/>
    <col min="16" max="16" width="6" style="1" bestFit="1" customWidth="1"/>
    <col min="17" max="17" width="5.42578125" style="1" bestFit="1" customWidth="1"/>
    <col min="18" max="18" width="6.28515625" style="1" bestFit="1" customWidth="1"/>
    <col min="19" max="19" width="5.5703125" style="1" bestFit="1" customWidth="1"/>
    <col min="20" max="20" width="6.140625" style="1" bestFit="1" customWidth="1"/>
    <col min="21" max="22" width="6.5703125" style="1" bestFit="1" customWidth="1"/>
    <col min="23" max="23" width="6.28515625" style="1" bestFit="1" customWidth="1"/>
    <col min="24" max="24" width="5.5703125" style="1" bestFit="1" customWidth="1"/>
    <col min="25" max="26" width="6.28515625" style="1" bestFit="1" customWidth="1"/>
    <col min="27" max="27" width="6.140625" style="1" bestFit="1" customWidth="1"/>
    <col min="28" max="28" width="6.28515625" style="1" bestFit="1" customWidth="1"/>
    <col min="29" max="29" width="6.42578125" style="1" bestFit="1" customWidth="1"/>
    <col min="30" max="16384" width="10.85546875" style="1"/>
  </cols>
  <sheetData>
    <row r="1" spans="1:13" x14ac:dyDescent="0.2">
      <c r="A1" s="3" t="s">
        <v>401</v>
      </c>
      <c r="B1" s="4" t="s">
        <v>402</v>
      </c>
      <c r="C1" s="3" t="s">
        <v>401</v>
      </c>
      <c r="D1" s="4" t="s">
        <v>403</v>
      </c>
      <c r="E1" s="3" t="s">
        <v>404</v>
      </c>
      <c r="F1" s="4" t="s">
        <v>405</v>
      </c>
      <c r="G1" s="3" t="s">
        <v>404</v>
      </c>
      <c r="H1" s="4" t="s">
        <v>406</v>
      </c>
      <c r="I1" s="3" t="s">
        <v>407</v>
      </c>
      <c r="J1" s="4" t="s">
        <v>408</v>
      </c>
      <c r="K1" s="3" t="s">
        <v>407</v>
      </c>
      <c r="L1" s="4" t="s">
        <v>409</v>
      </c>
      <c r="M1" s="224" t="s">
        <v>408</v>
      </c>
    </row>
    <row r="2" spans="1:13" x14ac:dyDescent="0.2">
      <c r="A2" s="160" t="s">
        <v>4811</v>
      </c>
      <c r="B2" s="5" t="s">
        <v>410</v>
      </c>
      <c r="C2" s="160" t="s">
        <v>4811</v>
      </c>
      <c r="D2" s="6" t="s">
        <v>411</v>
      </c>
      <c r="E2" s="160" t="s">
        <v>4836</v>
      </c>
      <c r="F2" s="1" t="s">
        <v>412</v>
      </c>
      <c r="G2" s="160" t="s">
        <v>4836</v>
      </c>
      <c r="H2" s="1" t="str">
        <f>LEFT(UPPER(G2),3)&amp;"_"&amp;F2</f>
        <v>CHA_0101</v>
      </c>
      <c r="I2" s="1" t="s">
        <v>4836</v>
      </c>
      <c r="J2" s="1" t="s">
        <v>413</v>
      </c>
      <c r="K2" s="1" t="s">
        <v>4836</v>
      </c>
      <c r="L2" s="1" t="str">
        <f>"PERU"&amp;VLOOKUP(LEFT(J2,2),$B$1:$C$27,2,0)&amp;VLOOKUP(LEFT(J2,4),$F$2:$G$197,2,0)&amp;K2</f>
        <v>PERUAMAZONASCHACHAPOYASCHACHAPOYAS</v>
      </c>
      <c r="M2" s="225" t="str">
        <f>J2</f>
        <v>010101</v>
      </c>
    </row>
    <row r="3" spans="1:13" x14ac:dyDescent="0.2">
      <c r="A3" s="160" t="s">
        <v>4812</v>
      </c>
      <c r="B3" s="6" t="s">
        <v>414</v>
      </c>
      <c r="C3" s="160" t="s">
        <v>4812</v>
      </c>
      <c r="D3" s="6" t="s">
        <v>415</v>
      </c>
      <c r="E3" s="160" t="s">
        <v>4837</v>
      </c>
      <c r="F3" s="1" t="s">
        <v>416</v>
      </c>
      <c r="G3" s="160" t="s">
        <v>4837</v>
      </c>
      <c r="H3" s="1" t="str">
        <f t="shared" ref="H3:H66" si="0">LEFT(UPPER(G3),3)&amp;"_"&amp;F3</f>
        <v>BAG_0102</v>
      </c>
      <c r="I3" s="1" t="s">
        <v>4846</v>
      </c>
      <c r="J3" s="1" t="s">
        <v>417</v>
      </c>
      <c r="K3" s="1" t="s">
        <v>4846</v>
      </c>
      <c r="L3" s="1" t="str">
        <f t="shared" ref="L3:L66" si="1">"PERU"&amp;VLOOKUP(LEFT(J3,2),$B$1:$C$27,2,0)&amp;VLOOKUP(LEFT(J3,4),$F$2:$G$197,2,0)&amp;K3</f>
        <v>PERUAMAZONASCHACHAPOYASASUNCION</v>
      </c>
      <c r="M3" s="225" t="str">
        <f t="shared" ref="M3:M66" si="2">J3</f>
        <v>010102</v>
      </c>
    </row>
    <row r="4" spans="1:13" x14ac:dyDescent="0.2">
      <c r="A4" s="160" t="s">
        <v>4813</v>
      </c>
      <c r="B4" s="6" t="s">
        <v>418</v>
      </c>
      <c r="C4" s="160" t="s">
        <v>4813</v>
      </c>
      <c r="D4" s="6" t="s">
        <v>419</v>
      </c>
      <c r="E4" s="160" t="s">
        <v>4838</v>
      </c>
      <c r="F4" s="1" t="s">
        <v>420</v>
      </c>
      <c r="G4" s="160" t="s">
        <v>4838</v>
      </c>
      <c r="H4" s="1" t="str">
        <f t="shared" si="0"/>
        <v>BON_0103</v>
      </c>
      <c r="I4" s="1" t="s">
        <v>5014</v>
      </c>
      <c r="J4" s="1" t="s">
        <v>421</v>
      </c>
      <c r="K4" s="1" t="s">
        <v>5014</v>
      </c>
      <c r="L4" s="1" t="str">
        <f t="shared" si="1"/>
        <v>PERUAMAZONASCHACHAPOYASBALSAS</v>
      </c>
      <c r="M4" s="225" t="str">
        <f t="shared" si="2"/>
        <v>010103</v>
      </c>
    </row>
    <row r="5" spans="1:13" x14ac:dyDescent="0.2">
      <c r="A5" s="160" t="s">
        <v>4814</v>
      </c>
      <c r="B5" s="6" t="s">
        <v>422</v>
      </c>
      <c r="C5" s="160" t="s">
        <v>4814</v>
      </c>
      <c r="D5" s="6" t="s">
        <v>423</v>
      </c>
      <c r="E5" s="160" t="s">
        <v>4839</v>
      </c>
      <c r="F5" s="1" t="s">
        <v>424</v>
      </c>
      <c r="G5" s="160" t="s">
        <v>4839</v>
      </c>
      <c r="H5" s="1" t="str">
        <f t="shared" si="0"/>
        <v>CON_0104</v>
      </c>
      <c r="I5" s="1" t="s">
        <v>5015</v>
      </c>
      <c r="J5" s="1" t="s">
        <v>425</v>
      </c>
      <c r="K5" s="1" t="s">
        <v>5015</v>
      </c>
      <c r="L5" s="1" t="str">
        <f t="shared" si="1"/>
        <v>PERUAMAZONASCHACHAPOYASCHETO</v>
      </c>
      <c r="M5" s="225" t="str">
        <f t="shared" si="2"/>
        <v>010104</v>
      </c>
    </row>
    <row r="6" spans="1:13" x14ac:dyDescent="0.2">
      <c r="A6" s="160" t="s">
        <v>4815</v>
      </c>
      <c r="B6" s="6" t="s">
        <v>426</v>
      </c>
      <c r="C6" s="160" t="s">
        <v>4815</v>
      </c>
      <c r="D6" s="6" t="s">
        <v>427</v>
      </c>
      <c r="E6" s="160" t="s">
        <v>4840</v>
      </c>
      <c r="F6" s="1" t="s">
        <v>428</v>
      </c>
      <c r="G6" s="160" t="s">
        <v>4840</v>
      </c>
      <c r="H6" s="1" t="str">
        <f t="shared" si="0"/>
        <v>LUY_0105</v>
      </c>
      <c r="I6" s="1" t="s">
        <v>5016</v>
      </c>
      <c r="J6" s="1" t="s">
        <v>429</v>
      </c>
      <c r="K6" s="1" t="s">
        <v>5016</v>
      </c>
      <c r="L6" s="1" t="str">
        <f t="shared" si="1"/>
        <v>PERUAMAZONASCHACHAPOYASCHILIQUIN</v>
      </c>
      <c r="M6" s="225" t="str">
        <f t="shared" si="2"/>
        <v>010105</v>
      </c>
    </row>
    <row r="7" spans="1:13" x14ac:dyDescent="0.2">
      <c r="A7" s="160" t="s">
        <v>4816</v>
      </c>
      <c r="B7" s="6" t="s">
        <v>430</v>
      </c>
      <c r="C7" s="160" t="s">
        <v>4816</v>
      </c>
      <c r="D7" s="6" t="s">
        <v>431</v>
      </c>
      <c r="E7" s="160" t="s">
        <v>4841</v>
      </c>
      <c r="F7" s="1" t="s">
        <v>432</v>
      </c>
      <c r="G7" s="160" t="s">
        <v>4841</v>
      </c>
      <c r="H7" s="1" t="str">
        <f t="shared" si="0"/>
        <v>ROD_0106</v>
      </c>
      <c r="I7" s="1" t="s">
        <v>5017</v>
      </c>
      <c r="J7" s="1" t="s">
        <v>433</v>
      </c>
      <c r="K7" s="1" t="s">
        <v>5017</v>
      </c>
      <c r="L7" s="1" t="str">
        <f t="shared" si="1"/>
        <v>PERUAMAZONASCHACHAPOYASCHUQUIBAMBA</v>
      </c>
      <c r="M7" s="225" t="str">
        <f t="shared" si="2"/>
        <v>010106</v>
      </c>
    </row>
    <row r="8" spans="1:13" x14ac:dyDescent="0.2">
      <c r="A8" s="160" t="s">
        <v>4817</v>
      </c>
      <c r="B8" s="6" t="s">
        <v>434</v>
      </c>
      <c r="C8" s="160" t="s">
        <v>4817</v>
      </c>
      <c r="D8" s="6" t="s">
        <v>435</v>
      </c>
      <c r="E8" s="160" t="s">
        <v>4842</v>
      </c>
      <c r="F8" s="1" t="s">
        <v>436</v>
      </c>
      <c r="G8" s="160" t="s">
        <v>4842</v>
      </c>
      <c r="H8" s="1" t="str">
        <f t="shared" si="0"/>
        <v>UTC_0107</v>
      </c>
      <c r="I8" s="1" t="s">
        <v>4670</v>
      </c>
      <c r="J8" s="1" t="s">
        <v>437</v>
      </c>
      <c r="K8" s="1" t="s">
        <v>4670</v>
      </c>
      <c r="L8" s="1" t="str">
        <f t="shared" si="1"/>
        <v>PERUAMAZONASCHACHAPOYASGRANADA</v>
      </c>
      <c r="M8" s="225" t="str">
        <f t="shared" si="2"/>
        <v>010107</v>
      </c>
    </row>
    <row r="9" spans="1:13" x14ac:dyDescent="0.2">
      <c r="A9" s="160" t="s">
        <v>4818</v>
      </c>
      <c r="B9" s="6" t="s">
        <v>438</v>
      </c>
      <c r="C9" s="160" t="s">
        <v>4818</v>
      </c>
      <c r="D9" s="6" t="s">
        <v>439</v>
      </c>
      <c r="E9" s="160" t="s">
        <v>4843</v>
      </c>
      <c r="F9" s="1" t="s">
        <v>440</v>
      </c>
      <c r="G9" s="160" t="s">
        <v>4843</v>
      </c>
      <c r="H9" s="1" t="str">
        <f t="shared" si="0"/>
        <v>HUA_0201</v>
      </c>
      <c r="I9" s="1" t="s">
        <v>5018</v>
      </c>
      <c r="J9" s="1" t="s">
        <v>441</v>
      </c>
      <c r="K9" s="1" t="s">
        <v>5018</v>
      </c>
      <c r="L9" s="1" t="str">
        <f t="shared" si="1"/>
        <v>PERUAMAZONASCHACHAPOYASHUANCAS</v>
      </c>
      <c r="M9" s="225" t="str">
        <f t="shared" si="2"/>
        <v>010108</v>
      </c>
    </row>
    <row r="10" spans="1:13" x14ac:dyDescent="0.2">
      <c r="A10" s="160" t="s">
        <v>4819</v>
      </c>
      <c r="B10" s="6" t="s">
        <v>442</v>
      </c>
      <c r="C10" s="160" t="s">
        <v>4819</v>
      </c>
      <c r="D10" s="6" t="s">
        <v>443</v>
      </c>
      <c r="E10" s="160" t="s">
        <v>4844</v>
      </c>
      <c r="F10" s="1" t="s">
        <v>444</v>
      </c>
      <c r="G10" s="160" t="s">
        <v>4844</v>
      </c>
      <c r="H10" s="1" t="str">
        <f t="shared" si="0"/>
        <v>AIJ_0202</v>
      </c>
      <c r="I10" s="1" t="s">
        <v>5019</v>
      </c>
      <c r="J10" s="1" t="s">
        <v>445</v>
      </c>
      <c r="K10" s="1" t="s">
        <v>5019</v>
      </c>
      <c r="L10" s="1" t="str">
        <f t="shared" si="1"/>
        <v>PERUAMAZONASCHACHAPOYASLA JALCA</v>
      </c>
      <c r="M10" s="225" t="str">
        <f t="shared" si="2"/>
        <v>010109</v>
      </c>
    </row>
    <row r="11" spans="1:13" x14ac:dyDescent="0.2">
      <c r="A11" s="160" t="s">
        <v>4820</v>
      </c>
      <c r="B11" s="6" t="s">
        <v>446</v>
      </c>
      <c r="C11" s="160" t="s">
        <v>4820</v>
      </c>
      <c r="D11" s="6" t="s">
        <v>447</v>
      </c>
      <c r="E11" s="160" t="s">
        <v>4845</v>
      </c>
      <c r="F11" s="1" t="s">
        <v>448</v>
      </c>
      <c r="G11" s="160" t="s">
        <v>4845</v>
      </c>
      <c r="H11" s="1" t="str">
        <f t="shared" si="0"/>
        <v>ANT_0203</v>
      </c>
      <c r="I11" s="1" t="s">
        <v>5020</v>
      </c>
      <c r="J11" s="1" t="s">
        <v>449</v>
      </c>
      <c r="K11" s="1" t="s">
        <v>5020</v>
      </c>
      <c r="L11" s="1" t="str">
        <f t="shared" si="1"/>
        <v>PERUAMAZONASCHACHAPOYASLEIMEBAMBA</v>
      </c>
      <c r="M11" s="225" t="str">
        <f t="shared" si="2"/>
        <v>010110</v>
      </c>
    </row>
    <row r="12" spans="1:13" x14ac:dyDescent="0.2">
      <c r="A12" s="160" t="s">
        <v>4821</v>
      </c>
      <c r="B12" s="6" t="s">
        <v>450</v>
      </c>
      <c r="C12" s="160" t="s">
        <v>4821</v>
      </c>
      <c r="D12" s="6" t="s">
        <v>451</v>
      </c>
      <c r="E12" s="160" t="s">
        <v>4846</v>
      </c>
      <c r="F12" s="1" t="s">
        <v>452</v>
      </c>
      <c r="G12" s="160" t="s">
        <v>4846</v>
      </c>
      <c r="H12" s="1" t="str">
        <f t="shared" si="0"/>
        <v>ASU_0204</v>
      </c>
      <c r="I12" s="1" t="s">
        <v>5021</v>
      </c>
      <c r="J12" s="1" t="s">
        <v>453</v>
      </c>
      <c r="K12" s="1" t="s">
        <v>5021</v>
      </c>
      <c r="L12" s="1" t="str">
        <f t="shared" si="1"/>
        <v>PERUAMAZONASCHACHAPOYASLEVANTO</v>
      </c>
      <c r="M12" s="225" t="str">
        <f t="shared" si="2"/>
        <v>010111</v>
      </c>
    </row>
    <row r="13" spans="1:13" x14ac:dyDescent="0.2">
      <c r="A13" s="160" t="s">
        <v>4822</v>
      </c>
      <c r="B13" s="6" t="s">
        <v>454</v>
      </c>
      <c r="C13" s="160" t="s">
        <v>4822</v>
      </c>
      <c r="D13" s="6" t="s">
        <v>455</v>
      </c>
      <c r="E13" s="160" t="s">
        <v>4847</v>
      </c>
      <c r="F13" s="1" t="s">
        <v>456</v>
      </c>
      <c r="G13" s="160" t="s">
        <v>4847</v>
      </c>
      <c r="H13" s="1" t="str">
        <f t="shared" si="0"/>
        <v>BOL_0205</v>
      </c>
      <c r="I13" s="1" t="s">
        <v>5022</v>
      </c>
      <c r="J13" s="1" t="s">
        <v>457</v>
      </c>
      <c r="K13" s="1" t="s">
        <v>5022</v>
      </c>
      <c r="L13" s="1" t="str">
        <f t="shared" si="1"/>
        <v>PERUAMAZONASCHACHAPOYASMAGDALENA</v>
      </c>
      <c r="M13" s="225" t="str">
        <f t="shared" si="2"/>
        <v>010112</v>
      </c>
    </row>
    <row r="14" spans="1:13" x14ac:dyDescent="0.2">
      <c r="A14" s="160" t="s">
        <v>4823</v>
      </c>
      <c r="B14" s="6" t="s">
        <v>458</v>
      </c>
      <c r="C14" s="160" t="s">
        <v>4823</v>
      </c>
      <c r="D14" s="6" t="s">
        <v>459</v>
      </c>
      <c r="E14" s="160" t="s">
        <v>4848</v>
      </c>
      <c r="F14" s="1" t="s">
        <v>460</v>
      </c>
      <c r="G14" s="160" t="s">
        <v>4848</v>
      </c>
      <c r="H14" s="1" t="str">
        <f t="shared" si="0"/>
        <v>CAR_0206</v>
      </c>
      <c r="I14" s="1" t="s">
        <v>5023</v>
      </c>
      <c r="J14" s="1" t="s">
        <v>461</v>
      </c>
      <c r="K14" s="1" t="s">
        <v>5023</v>
      </c>
      <c r="L14" s="1" t="str">
        <f t="shared" si="1"/>
        <v>PERUAMAZONASCHACHAPOYASMARISCAL CASTILLA</v>
      </c>
      <c r="M14" s="225" t="str">
        <f t="shared" si="2"/>
        <v>010113</v>
      </c>
    </row>
    <row r="15" spans="1:13" x14ac:dyDescent="0.2">
      <c r="A15" s="160" t="s">
        <v>4824</v>
      </c>
      <c r="B15" s="6" t="s">
        <v>462</v>
      </c>
      <c r="C15" s="160" t="s">
        <v>4824</v>
      </c>
      <c r="D15" s="6" t="s">
        <v>463</v>
      </c>
      <c r="E15" s="160" t="s">
        <v>4849</v>
      </c>
      <c r="F15" s="1" t="s">
        <v>464</v>
      </c>
      <c r="G15" s="160" t="s">
        <v>4849</v>
      </c>
      <c r="H15" s="1" t="str">
        <f t="shared" si="0"/>
        <v>CAR_0207</v>
      </c>
      <c r="I15" s="1" t="s">
        <v>5024</v>
      </c>
      <c r="J15" s="1" t="s">
        <v>465</v>
      </c>
      <c r="K15" s="1" t="s">
        <v>5024</v>
      </c>
      <c r="L15" s="1" t="str">
        <f t="shared" si="1"/>
        <v>PERUAMAZONASCHACHAPOYASMOLINOPAMPA</v>
      </c>
      <c r="M15" s="225" t="str">
        <f t="shared" si="2"/>
        <v>010114</v>
      </c>
    </row>
    <row r="16" spans="1:13" x14ac:dyDescent="0.2">
      <c r="A16" s="160" t="s">
        <v>4825</v>
      </c>
      <c r="B16" s="6" t="s">
        <v>466</v>
      </c>
      <c r="C16" s="160" t="s">
        <v>4825</v>
      </c>
      <c r="D16" s="6" t="s">
        <v>467</v>
      </c>
      <c r="E16" s="160" t="s">
        <v>4850</v>
      </c>
      <c r="F16" s="1" t="s">
        <v>468</v>
      </c>
      <c r="G16" s="160" t="s">
        <v>4850</v>
      </c>
      <c r="H16" s="1" t="str">
        <f t="shared" si="0"/>
        <v>CAS_0208</v>
      </c>
      <c r="I16" s="1" t="s">
        <v>5025</v>
      </c>
      <c r="J16" s="1" t="s">
        <v>469</v>
      </c>
      <c r="K16" s="1" t="s">
        <v>5025</v>
      </c>
      <c r="L16" s="1" t="str">
        <f t="shared" si="1"/>
        <v>PERUAMAZONASCHACHAPOYASMONTEVIDEO</v>
      </c>
      <c r="M16" s="225" t="str">
        <f t="shared" si="2"/>
        <v>010115</v>
      </c>
    </row>
    <row r="17" spans="1:13" x14ac:dyDescent="0.2">
      <c r="A17" s="160" t="s">
        <v>4826</v>
      </c>
      <c r="B17" s="6" t="s">
        <v>470</v>
      </c>
      <c r="C17" s="160" t="s">
        <v>4826</v>
      </c>
      <c r="D17" s="6" t="s">
        <v>471</v>
      </c>
      <c r="E17" s="160" t="s">
        <v>4851</v>
      </c>
      <c r="F17" s="1" t="s">
        <v>472</v>
      </c>
      <c r="G17" s="160" t="s">
        <v>4851</v>
      </c>
      <c r="H17" s="1" t="str">
        <f t="shared" si="0"/>
        <v>COR_0209</v>
      </c>
      <c r="I17" s="1" t="s">
        <v>5026</v>
      </c>
      <c r="J17" s="1" t="s">
        <v>473</v>
      </c>
      <c r="K17" s="1" t="s">
        <v>5026</v>
      </c>
      <c r="L17" s="1" t="str">
        <f t="shared" si="1"/>
        <v>PERUAMAZONASCHACHAPOYASOLLEROS</v>
      </c>
      <c r="M17" s="225" t="str">
        <f t="shared" si="2"/>
        <v>010116</v>
      </c>
    </row>
    <row r="18" spans="1:13" x14ac:dyDescent="0.2">
      <c r="A18" s="160" t="s">
        <v>4827</v>
      </c>
      <c r="B18" s="6" t="s">
        <v>474</v>
      </c>
      <c r="C18" s="160" t="s">
        <v>4827</v>
      </c>
      <c r="D18" s="6" t="s">
        <v>475</v>
      </c>
      <c r="E18" s="160" t="s">
        <v>4852</v>
      </c>
      <c r="F18" s="1" t="s">
        <v>476</v>
      </c>
      <c r="G18" s="160" t="s">
        <v>4852</v>
      </c>
      <c r="H18" s="1" t="str">
        <f t="shared" si="0"/>
        <v>HUA_0210</v>
      </c>
      <c r="I18" s="160" t="s">
        <v>7171</v>
      </c>
      <c r="J18" s="1" t="s">
        <v>477</v>
      </c>
      <c r="K18" s="160" t="s">
        <v>7171</v>
      </c>
      <c r="L18" s="1" t="str">
        <f t="shared" si="1"/>
        <v>PERUAMAZONASCHACHAPOYASQUIJALCA</v>
      </c>
      <c r="M18" s="225" t="str">
        <f t="shared" si="2"/>
        <v>010117</v>
      </c>
    </row>
    <row r="19" spans="1:13" x14ac:dyDescent="0.2">
      <c r="A19" s="160" t="s">
        <v>4828</v>
      </c>
      <c r="B19" s="6" t="s">
        <v>478</v>
      </c>
      <c r="C19" s="160" t="s">
        <v>4828</v>
      </c>
      <c r="D19" s="6" t="s">
        <v>479</v>
      </c>
      <c r="E19" s="160" t="s">
        <v>4853</v>
      </c>
      <c r="F19" s="1" t="s">
        <v>480</v>
      </c>
      <c r="G19" s="160" t="s">
        <v>4853</v>
      </c>
      <c r="H19" s="1" t="str">
        <f t="shared" si="0"/>
        <v>HUA_0211</v>
      </c>
      <c r="I19" s="1" t="s">
        <v>5027</v>
      </c>
      <c r="J19" s="1" t="s">
        <v>481</v>
      </c>
      <c r="K19" s="1" t="s">
        <v>5027</v>
      </c>
      <c r="L19" s="1" t="str">
        <f t="shared" si="1"/>
        <v>PERUAMAZONASCHACHAPOYASSAN FRANCISCO DE DAGUAS</v>
      </c>
      <c r="M19" s="225" t="str">
        <f t="shared" si="2"/>
        <v>010118</v>
      </c>
    </row>
    <row r="20" spans="1:13" x14ac:dyDescent="0.2">
      <c r="A20" s="160" t="s">
        <v>4829</v>
      </c>
      <c r="B20" s="6" t="s">
        <v>482</v>
      </c>
      <c r="C20" s="160" t="s">
        <v>4829</v>
      </c>
      <c r="D20" s="6" t="s">
        <v>483</v>
      </c>
      <c r="E20" s="160" t="s">
        <v>4854</v>
      </c>
      <c r="F20" s="1" t="s">
        <v>484</v>
      </c>
      <c r="G20" s="160" t="s">
        <v>4854</v>
      </c>
      <c r="H20" s="1" t="str">
        <f t="shared" si="0"/>
        <v>HUA_0212</v>
      </c>
      <c r="I20" s="1" t="s">
        <v>5028</v>
      </c>
      <c r="J20" s="1" t="s">
        <v>485</v>
      </c>
      <c r="K20" s="1" t="s">
        <v>5028</v>
      </c>
      <c r="L20" s="1" t="str">
        <f t="shared" si="1"/>
        <v>PERUAMAZONASCHACHAPOYASSAN ISIDRO DE MAINO</v>
      </c>
      <c r="M20" s="225" t="str">
        <f t="shared" si="2"/>
        <v>010119</v>
      </c>
    </row>
    <row r="21" spans="1:13" x14ac:dyDescent="0.2">
      <c r="A21" s="160" t="s">
        <v>4830</v>
      </c>
      <c r="B21" s="6" t="s">
        <v>486</v>
      </c>
      <c r="C21" s="160" t="s">
        <v>4830</v>
      </c>
      <c r="D21" s="6" t="s">
        <v>487</v>
      </c>
      <c r="E21" s="160" t="s">
        <v>4855</v>
      </c>
      <c r="F21" s="1" t="s">
        <v>488</v>
      </c>
      <c r="G21" s="160" t="s">
        <v>4855</v>
      </c>
      <c r="H21" s="1" t="str">
        <f t="shared" si="0"/>
        <v>MAR_0213</v>
      </c>
      <c r="I21" s="1" t="s">
        <v>5029</v>
      </c>
      <c r="J21" s="1" t="s">
        <v>489</v>
      </c>
      <c r="K21" s="1" t="s">
        <v>5029</v>
      </c>
      <c r="L21" s="1" t="str">
        <f t="shared" si="1"/>
        <v>PERUAMAZONASCHACHAPOYASSOLOCO</v>
      </c>
      <c r="M21" s="225" t="str">
        <f t="shared" si="2"/>
        <v>010120</v>
      </c>
    </row>
    <row r="22" spans="1:13" x14ac:dyDescent="0.2">
      <c r="A22" s="160" t="s">
        <v>4831</v>
      </c>
      <c r="B22" s="6" t="s">
        <v>490</v>
      </c>
      <c r="C22" s="160" t="s">
        <v>4831</v>
      </c>
      <c r="D22" s="6" t="s">
        <v>491</v>
      </c>
      <c r="E22" s="160" t="s">
        <v>4856</v>
      </c>
      <c r="F22" s="1" t="s">
        <v>492</v>
      </c>
      <c r="G22" s="160" t="s">
        <v>4856</v>
      </c>
      <c r="H22" s="1" t="str">
        <f t="shared" si="0"/>
        <v>OCR_0214</v>
      </c>
      <c r="I22" s="1" t="s">
        <v>5030</v>
      </c>
      <c r="J22" s="1" t="s">
        <v>493</v>
      </c>
      <c r="K22" s="1" t="s">
        <v>5030</v>
      </c>
      <c r="L22" s="1" t="str">
        <f t="shared" si="1"/>
        <v>PERUAMAZONASCHACHAPOYASSONCHE</v>
      </c>
      <c r="M22" s="225" t="str">
        <f t="shared" si="2"/>
        <v>010121</v>
      </c>
    </row>
    <row r="23" spans="1:13" x14ac:dyDescent="0.2">
      <c r="A23" s="160" t="s">
        <v>4832</v>
      </c>
      <c r="B23" s="6" t="s">
        <v>494</v>
      </c>
      <c r="C23" s="160" t="s">
        <v>4832</v>
      </c>
      <c r="D23" s="6" t="s">
        <v>495</v>
      </c>
      <c r="E23" s="160" t="s">
        <v>4857</v>
      </c>
      <c r="F23" s="1" t="s">
        <v>496</v>
      </c>
      <c r="G23" s="160" t="s">
        <v>4857</v>
      </c>
      <c r="H23" s="1" t="str">
        <f t="shared" si="0"/>
        <v>PAL_0215</v>
      </c>
      <c r="I23" s="1" t="s">
        <v>4837</v>
      </c>
      <c r="J23" s="1" t="s">
        <v>497</v>
      </c>
      <c r="K23" s="1" t="s">
        <v>4837</v>
      </c>
      <c r="L23" s="1" t="str">
        <f t="shared" si="1"/>
        <v>PERUAMAZONASBAGUABAGUA</v>
      </c>
      <c r="M23" s="225" t="str">
        <f t="shared" si="2"/>
        <v>010201</v>
      </c>
    </row>
    <row r="24" spans="1:13" x14ac:dyDescent="0.2">
      <c r="A24" s="160" t="s">
        <v>4833</v>
      </c>
      <c r="B24" s="6" t="s">
        <v>498</v>
      </c>
      <c r="C24" s="160" t="s">
        <v>4833</v>
      </c>
      <c r="D24" s="6" t="s">
        <v>499</v>
      </c>
      <c r="E24" s="160" t="s">
        <v>4858</v>
      </c>
      <c r="F24" s="1" t="s">
        <v>500</v>
      </c>
      <c r="G24" s="160" t="s">
        <v>4858</v>
      </c>
      <c r="H24" s="1" t="str">
        <f t="shared" si="0"/>
        <v>POM_0216</v>
      </c>
      <c r="I24" s="1" t="s">
        <v>5031</v>
      </c>
      <c r="J24" s="1" t="s">
        <v>501</v>
      </c>
      <c r="K24" s="1" t="s">
        <v>5031</v>
      </c>
      <c r="L24" s="1" t="str">
        <f t="shared" si="1"/>
        <v>PERUAMAZONASBAGUAARAMANGO</v>
      </c>
      <c r="M24" s="225" t="str">
        <f t="shared" si="2"/>
        <v>010202</v>
      </c>
    </row>
    <row r="25" spans="1:13" x14ac:dyDescent="0.2">
      <c r="A25" s="160" t="s">
        <v>4834</v>
      </c>
      <c r="B25" s="6" t="s">
        <v>502</v>
      </c>
      <c r="C25" s="160" t="s">
        <v>4834</v>
      </c>
      <c r="D25" s="6" t="s">
        <v>503</v>
      </c>
      <c r="E25" s="160" t="s">
        <v>4859</v>
      </c>
      <c r="F25" s="1" t="s">
        <v>504</v>
      </c>
      <c r="G25" s="160" t="s">
        <v>4859</v>
      </c>
      <c r="H25" s="1" t="str">
        <f t="shared" si="0"/>
        <v>REC_0217</v>
      </c>
      <c r="I25" s="1" t="s">
        <v>5032</v>
      </c>
      <c r="J25" s="1" t="s">
        <v>505</v>
      </c>
      <c r="K25" s="1" t="s">
        <v>5032</v>
      </c>
      <c r="L25" s="1" t="str">
        <f t="shared" si="1"/>
        <v>PERUAMAZONASBAGUACOPALLIN</v>
      </c>
      <c r="M25" s="225" t="str">
        <f t="shared" si="2"/>
        <v>010203</v>
      </c>
    </row>
    <row r="26" spans="1:13" x14ac:dyDescent="0.2">
      <c r="A26" s="160" t="s">
        <v>4835</v>
      </c>
      <c r="B26" s="6" t="s">
        <v>508</v>
      </c>
      <c r="C26" s="160" t="s">
        <v>4835</v>
      </c>
      <c r="D26" s="6" t="s">
        <v>509</v>
      </c>
      <c r="E26" s="160" t="s">
        <v>4860</v>
      </c>
      <c r="F26" s="1" t="s">
        <v>506</v>
      </c>
      <c r="G26" s="160" t="s">
        <v>4860</v>
      </c>
      <c r="H26" s="1" t="str">
        <f t="shared" si="0"/>
        <v>SAN_0218</v>
      </c>
      <c r="I26" s="1" t="s">
        <v>5033</v>
      </c>
      <c r="J26" s="1" t="s">
        <v>507</v>
      </c>
      <c r="K26" s="1" t="s">
        <v>5033</v>
      </c>
      <c r="L26" s="1" t="str">
        <f t="shared" si="1"/>
        <v>PERUAMAZONASBAGUAEL PARCO</v>
      </c>
      <c r="M26" s="225" t="str">
        <f t="shared" si="2"/>
        <v>010204</v>
      </c>
    </row>
    <row r="27" spans="1:13" x14ac:dyDescent="0.2">
      <c r="E27" s="160" t="s">
        <v>4861</v>
      </c>
      <c r="F27" s="1" t="s">
        <v>510</v>
      </c>
      <c r="G27" s="160" t="s">
        <v>4861</v>
      </c>
      <c r="H27" s="1" t="str">
        <f t="shared" si="0"/>
        <v>SIH_0219</v>
      </c>
      <c r="I27" s="1" t="s">
        <v>5034</v>
      </c>
      <c r="J27" s="1" t="s">
        <v>511</v>
      </c>
      <c r="K27" s="1" t="s">
        <v>5034</v>
      </c>
      <c r="L27" s="1" t="str">
        <f t="shared" si="1"/>
        <v>PERUAMAZONASBAGUAIMAZA</v>
      </c>
      <c r="M27" s="225" t="str">
        <f t="shared" si="2"/>
        <v>010205</v>
      </c>
    </row>
    <row r="28" spans="1:13" x14ac:dyDescent="0.2">
      <c r="D28" s="6"/>
      <c r="E28" s="160" t="s">
        <v>4862</v>
      </c>
      <c r="F28" s="1" t="s">
        <v>512</v>
      </c>
      <c r="G28" s="160" t="s">
        <v>4862</v>
      </c>
      <c r="H28" s="1" t="str">
        <f t="shared" si="0"/>
        <v>YUN_0220</v>
      </c>
      <c r="I28" s="1" t="s">
        <v>5035</v>
      </c>
      <c r="J28" s="1" t="s">
        <v>513</v>
      </c>
      <c r="K28" s="1" t="s">
        <v>5035</v>
      </c>
      <c r="L28" s="1" t="str">
        <f t="shared" si="1"/>
        <v>PERUAMAZONASBAGUALA PECA</v>
      </c>
      <c r="M28" s="225" t="str">
        <f t="shared" si="2"/>
        <v>010206</v>
      </c>
    </row>
    <row r="29" spans="1:13" x14ac:dyDescent="0.2">
      <c r="D29" s="6"/>
      <c r="E29" s="160" t="s">
        <v>4863</v>
      </c>
      <c r="F29" s="1" t="s">
        <v>514</v>
      </c>
      <c r="G29" s="160" t="s">
        <v>4863</v>
      </c>
      <c r="H29" s="1" t="str">
        <f t="shared" si="0"/>
        <v>ABA_0301</v>
      </c>
      <c r="I29" s="1" t="s">
        <v>5036</v>
      </c>
      <c r="J29" s="1" t="s">
        <v>515</v>
      </c>
      <c r="K29" s="1" t="s">
        <v>5036</v>
      </c>
      <c r="L29" s="1" t="str">
        <f t="shared" si="1"/>
        <v>PERUAMAZONASBONGARAJUMBILLA</v>
      </c>
      <c r="M29" s="225" t="str">
        <f t="shared" si="2"/>
        <v>010301</v>
      </c>
    </row>
    <row r="30" spans="1:13" x14ac:dyDescent="0.2">
      <c r="D30" s="6"/>
      <c r="E30" s="160" t="s">
        <v>4864</v>
      </c>
      <c r="F30" s="1" t="s">
        <v>516</v>
      </c>
      <c r="G30" s="160" t="s">
        <v>4864</v>
      </c>
      <c r="H30" s="1" t="str">
        <f t="shared" si="0"/>
        <v>AND_0302</v>
      </c>
      <c r="I30" s="1" t="s">
        <v>5037</v>
      </c>
      <c r="J30" s="1" t="s">
        <v>517</v>
      </c>
      <c r="K30" s="1" t="s">
        <v>5037</v>
      </c>
      <c r="L30" s="1" t="str">
        <f t="shared" si="1"/>
        <v>PERUAMAZONASBONGARACHISQUILLA</v>
      </c>
      <c r="M30" s="225" t="str">
        <f t="shared" si="2"/>
        <v>010302</v>
      </c>
    </row>
    <row r="31" spans="1:13" x14ac:dyDescent="0.2">
      <c r="D31" s="6"/>
      <c r="E31" s="160" t="s">
        <v>4865</v>
      </c>
      <c r="F31" s="1" t="s">
        <v>518</v>
      </c>
      <c r="G31" s="160" t="s">
        <v>4865</v>
      </c>
      <c r="H31" s="1" t="str">
        <f t="shared" si="0"/>
        <v>ANT_0303</v>
      </c>
      <c r="I31" s="1" t="s">
        <v>5038</v>
      </c>
      <c r="J31" s="1" t="s">
        <v>519</v>
      </c>
      <c r="K31" s="1" t="s">
        <v>5038</v>
      </c>
      <c r="L31" s="1" t="str">
        <f t="shared" si="1"/>
        <v>PERUAMAZONASBONGARACHURUJA</v>
      </c>
      <c r="M31" s="225" t="str">
        <f t="shared" si="2"/>
        <v>010303</v>
      </c>
    </row>
    <row r="32" spans="1:13" x14ac:dyDescent="0.2">
      <c r="D32" s="6"/>
      <c r="E32" s="160" t="s">
        <v>4866</v>
      </c>
      <c r="F32" s="1" t="s">
        <v>520</v>
      </c>
      <c r="G32" s="160" t="s">
        <v>4866</v>
      </c>
      <c r="H32" s="1" t="str">
        <f t="shared" si="0"/>
        <v>AYM_0304</v>
      </c>
      <c r="I32" s="1" t="s">
        <v>5039</v>
      </c>
      <c r="J32" s="1" t="s">
        <v>521</v>
      </c>
      <c r="K32" s="1" t="s">
        <v>5039</v>
      </c>
      <c r="L32" s="1" t="str">
        <f t="shared" si="1"/>
        <v>PERUAMAZONASBONGARACOROSHA</v>
      </c>
      <c r="M32" s="225" t="str">
        <f t="shared" si="2"/>
        <v>010304</v>
      </c>
    </row>
    <row r="33" spans="4:13" x14ac:dyDescent="0.2">
      <c r="D33" s="6"/>
      <c r="E33" s="160" t="s">
        <v>4867</v>
      </c>
      <c r="F33" s="1" t="s">
        <v>522</v>
      </c>
      <c r="G33" s="160" t="s">
        <v>4867</v>
      </c>
      <c r="H33" s="1" t="str">
        <f t="shared" si="0"/>
        <v>COT_0305</v>
      </c>
      <c r="I33" s="1" t="s">
        <v>5040</v>
      </c>
      <c r="J33" s="1" t="s">
        <v>523</v>
      </c>
      <c r="K33" s="1" t="s">
        <v>5040</v>
      </c>
      <c r="L33" s="1" t="str">
        <f t="shared" si="1"/>
        <v>PERUAMAZONASBONGARACUISPES</v>
      </c>
      <c r="M33" s="225" t="str">
        <f t="shared" si="2"/>
        <v>010305</v>
      </c>
    </row>
    <row r="34" spans="4:13" x14ac:dyDescent="0.2">
      <c r="D34" s="6"/>
      <c r="E34" s="160" t="s">
        <v>4868</v>
      </c>
      <c r="F34" s="1" t="s">
        <v>524</v>
      </c>
      <c r="G34" s="160" t="s">
        <v>4868</v>
      </c>
      <c r="H34" s="1" t="str">
        <f t="shared" si="0"/>
        <v>CHI_0306</v>
      </c>
      <c r="I34" s="1" t="s">
        <v>5041</v>
      </c>
      <c r="J34" s="1" t="s">
        <v>525</v>
      </c>
      <c r="K34" s="1" t="s">
        <v>5041</v>
      </c>
      <c r="L34" s="1" t="str">
        <f t="shared" si="1"/>
        <v>PERUAMAZONASBONGARAFLORIDA</v>
      </c>
      <c r="M34" s="225" t="str">
        <f t="shared" si="2"/>
        <v>010306</v>
      </c>
    </row>
    <row r="35" spans="4:13" x14ac:dyDescent="0.2">
      <c r="D35" s="6"/>
      <c r="E35" s="160" t="s">
        <v>4869</v>
      </c>
      <c r="F35" s="1" t="s">
        <v>526</v>
      </c>
      <c r="G35" s="160" t="s">
        <v>4869</v>
      </c>
      <c r="H35" s="1" t="str">
        <f t="shared" si="0"/>
        <v>GRA_0307</v>
      </c>
      <c r="I35" s="1" t="s">
        <v>5042</v>
      </c>
      <c r="J35" s="1" t="s">
        <v>527</v>
      </c>
      <c r="K35" s="1" t="s">
        <v>5042</v>
      </c>
      <c r="L35" s="1" t="str">
        <f t="shared" si="1"/>
        <v>PERUAMAZONASBONGARAJAZAN</v>
      </c>
      <c r="M35" s="225" t="str">
        <f t="shared" si="2"/>
        <v>010307</v>
      </c>
    </row>
    <row r="36" spans="4:13" x14ac:dyDescent="0.2">
      <c r="D36" s="6"/>
      <c r="E36" s="160" t="s">
        <v>4814</v>
      </c>
      <c r="F36" s="1" t="s">
        <v>528</v>
      </c>
      <c r="G36" s="160" t="s">
        <v>4814</v>
      </c>
      <c r="H36" s="1" t="str">
        <f t="shared" si="0"/>
        <v>ARE_0401</v>
      </c>
      <c r="I36" s="1" t="s">
        <v>5043</v>
      </c>
      <c r="J36" s="1" t="s">
        <v>529</v>
      </c>
      <c r="K36" s="1" t="s">
        <v>5043</v>
      </c>
      <c r="L36" s="1" t="str">
        <f t="shared" si="1"/>
        <v>PERUAMAZONASBONGARARECTA</v>
      </c>
      <c r="M36" s="225" t="str">
        <f t="shared" si="2"/>
        <v>010308</v>
      </c>
    </row>
    <row r="37" spans="4:13" x14ac:dyDescent="0.2">
      <c r="D37" s="6"/>
      <c r="E37" s="160" t="s">
        <v>4870</v>
      </c>
      <c r="F37" s="1" t="s">
        <v>530</v>
      </c>
      <c r="G37" s="160" t="s">
        <v>4870</v>
      </c>
      <c r="H37" s="1" t="str">
        <f t="shared" si="0"/>
        <v>CAM_0402</v>
      </c>
      <c r="I37" s="1" t="s">
        <v>5044</v>
      </c>
      <c r="J37" s="1" t="s">
        <v>531</v>
      </c>
      <c r="K37" s="1" t="s">
        <v>5044</v>
      </c>
      <c r="L37" s="1" t="str">
        <f t="shared" si="1"/>
        <v>PERUAMAZONASBONGARASAN CARLOS</v>
      </c>
      <c r="M37" s="225" t="str">
        <f t="shared" si="2"/>
        <v>010309</v>
      </c>
    </row>
    <row r="38" spans="4:13" x14ac:dyDescent="0.2">
      <c r="D38" s="6"/>
      <c r="E38" s="160" t="s">
        <v>4871</v>
      </c>
      <c r="F38" s="1" t="s">
        <v>532</v>
      </c>
      <c r="G38" s="160" t="s">
        <v>4871</v>
      </c>
      <c r="H38" s="1" t="str">
        <f t="shared" si="0"/>
        <v>CAR_0403</v>
      </c>
      <c r="I38" s="1" t="s">
        <v>5045</v>
      </c>
      <c r="J38" s="1" t="s">
        <v>533</v>
      </c>
      <c r="K38" s="1" t="s">
        <v>5045</v>
      </c>
      <c r="L38" s="1" t="str">
        <f t="shared" si="1"/>
        <v>PERUAMAZONASBONGARASHIPASBAMBA</v>
      </c>
      <c r="M38" s="225" t="str">
        <f t="shared" si="2"/>
        <v>010310</v>
      </c>
    </row>
    <row r="39" spans="4:13" x14ac:dyDescent="0.2">
      <c r="D39" s="6"/>
      <c r="E39" s="160" t="s">
        <v>4872</v>
      </c>
      <c r="F39" s="1" t="s">
        <v>534</v>
      </c>
      <c r="G39" s="160" t="s">
        <v>4872</v>
      </c>
      <c r="H39" s="1" t="str">
        <f t="shared" si="0"/>
        <v>CAS_0404</v>
      </c>
      <c r="I39" s="1" t="s">
        <v>5046</v>
      </c>
      <c r="J39" s="1" t="s">
        <v>535</v>
      </c>
      <c r="K39" s="1" t="s">
        <v>5046</v>
      </c>
      <c r="L39" s="1" t="str">
        <f t="shared" si="1"/>
        <v>PERUAMAZONASBONGARAVALERA</v>
      </c>
      <c r="M39" s="225" t="str">
        <f t="shared" si="2"/>
        <v>010311</v>
      </c>
    </row>
    <row r="40" spans="4:13" x14ac:dyDescent="0.2">
      <c r="D40" s="6"/>
      <c r="E40" s="160" t="s">
        <v>4873</v>
      </c>
      <c r="F40" s="1" t="s">
        <v>536</v>
      </c>
      <c r="G40" s="160" t="s">
        <v>4873</v>
      </c>
      <c r="H40" s="1" t="str">
        <f t="shared" si="0"/>
        <v>CAY_0405</v>
      </c>
      <c r="I40" s="1" t="s">
        <v>5047</v>
      </c>
      <c r="J40" s="1" t="s">
        <v>537</v>
      </c>
      <c r="K40" s="1" t="s">
        <v>5047</v>
      </c>
      <c r="L40" s="1" t="str">
        <f t="shared" si="1"/>
        <v>PERUAMAZONASBONGARAYAMBRASBAMBA</v>
      </c>
      <c r="M40" s="225" t="str">
        <f t="shared" si="2"/>
        <v>010312</v>
      </c>
    </row>
    <row r="41" spans="4:13" x14ac:dyDescent="0.2">
      <c r="D41" s="6"/>
      <c r="E41" s="160" t="s">
        <v>4874</v>
      </c>
      <c r="F41" s="1" t="s">
        <v>538</v>
      </c>
      <c r="G41" s="160" t="s">
        <v>4874</v>
      </c>
      <c r="H41" s="1" t="str">
        <f t="shared" si="0"/>
        <v>CON_0406</v>
      </c>
      <c r="I41" s="1" t="s">
        <v>5048</v>
      </c>
      <c r="J41" s="1" t="s">
        <v>539</v>
      </c>
      <c r="K41" s="1" t="s">
        <v>5048</v>
      </c>
      <c r="L41" s="1" t="str">
        <f t="shared" si="1"/>
        <v>PERUAMAZONASCONDORCANQUINIEVA</v>
      </c>
      <c r="M41" s="225" t="str">
        <f t="shared" si="2"/>
        <v>010401</v>
      </c>
    </row>
    <row r="42" spans="4:13" x14ac:dyDescent="0.2">
      <c r="D42" s="6"/>
      <c r="E42" s="160" t="s">
        <v>4875</v>
      </c>
      <c r="F42" s="1" t="s">
        <v>540</v>
      </c>
      <c r="G42" s="160" t="s">
        <v>4875</v>
      </c>
      <c r="H42" s="1" t="str">
        <f t="shared" si="0"/>
        <v>ISL_0407</v>
      </c>
      <c r="I42" s="1" t="s">
        <v>5049</v>
      </c>
      <c r="J42" s="1" t="s">
        <v>541</v>
      </c>
      <c r="K42" s="1" t="s">
        <v>5049</v>
      </c>
      <c r="L42" s="1" t="str">
        <f t="shared" si="1"/>
        <v>PERUAMAZONASCONDORCANQUIEL CENEPA</v>
      </c>
      <c r="M42" s="225" t="str">
        <f t="shared" si="2"/>
        <v>010402</v>
      </c>
    </row>
    <row r="43" spans="4:13" x14ac:dyDescent="0.2">
      <c r="D43" s="6"/>
      <c r="E43" s="160" t="s">
        <v>4876</v>
      </c>
      <c r="F43" s="1" t="s">
        <v>542</v>
      </c>
      <c r="G43" s="160" t="s">
        <v>4876</v>
      </c>
      <c r="H43" s="1" t="str">
        <f>LEFT(UPPER(G43),2)&amp;"_"&amp;F43</f>
        <v>LA_0408</v>
      </c>
      <c r="I43" s="1" t="s">
        <v>5050</v>
      </c>
      <c r="J43" s="1" t="s">
        <v>543</v>
      </c>
      <c r="K43" s="1" t="s">
        <v>5050</v>
      </c>
      <c r="L43" s="1" t="str">
        <f t="shared" si="1"/>
        <v>PERUAMAZONASCONDORCANQUIRIO SANTIAGO</v>
      </c>
      <c r="M43" s="225" t="str">
        <f t="shared" si="2"/>
        <v>010403</v>
      </c>
    </row>
    <row r="44" spans="4:13" x14ac:dyDescent="0.2">
      <c r="D44" s="6"/>
      <c r="E44" s="160" t="s">
        <v>4877</v>
      </c>
      <c r="F44" s="1" t="s">
        <v>544</v>
      </c>
      <c r="G44" s="160" t="s">
        <v>4877</v>
      </c>
      <c r="H44" s="1" t="str">
        <f t="shared" si="0"/>
        <v>HUA_0501</v>
      </c>
      <c r="I44" s="1" t="s">
        <v>5051</v>
      </c>
      <c r="J44" s="1" t="s">
        <v>545</v>
      </c>
      <c r="K44" s="1" t="s">
        <v>5051</v>
      </c>
      <c r="L44" s="1" t="str">
        <f t="shared" si="1"/>
        <v>PERUAMAZONASLUYALAMUD</v>
      </c>
      <c r="M44" s="225" t="str">
        <f t="shared" si="2"/>
        <v>010501</v>
      </c>
    </row>
    <row r="45" spans="4:13" x14ac:dyDescent="0.2">
      <c r="D45" s="6"/>
      <c r="E45" s="160" t="s">
        <v>4878</v>
      </c>
      <c r="F45" s="1" t="s">
        <v>546</v>
      </c>
      <c r="G45" s="160" t="s">
        <v>4878</v>
      </c>
      <c r="H45" s="1" t="str">
        <f t="shared" si="0"/>
        <v>CAN_0502</v>
      </c>
      <c r="I45" s="1" t="s">
        <v>5052</v>
      </c>
      <c r="J45" s="1" t="s">
        <v>547</v>
      </c>
      <c r="K45" s="1" t="s">
        <v>5052</v>
      </c>
      <c r="L45" s="1" t="str">
        <f t="shared" si="1"/>
        <v>PERUAMAZONASLUYACAMPORREDONDO</v>
      </c>
      <c r="M45" s="225" t="str">
        <f t="shared" si="2"/>
        <v>010502</v>
      </c>
    </row>
    <row r="46" spans="4:13" x14ac:dyDescent="0.2">
      <c r="D46" s="6"/>
      <c r="E46" s="160" t="s">
        <v>4879</v>
      </c>
      <c r="F46" s="1" t="s">
        <v>548</v>
      </c>
      <c r="G46" s="160" t="s">
        <v>4879</v>
      </c>
      <c r="H46" s="1" t="str">
        <f t="shared" si="0"/>
        <v>HUA_0503</v>
      </c>
      <c r="I46" s="1" t="s">
        <v>5053</v>
      </c>
      <c r="J46" s="1" t="s">
        <v>549</v>
      </c>
      <c r="K46" s="1" t="s">
        <v>5053</v>
      </c>
      <c r="L46" s="1" t="str">
        <f t="shared" si="1"/>
        <v>PERUAMAZONASLUYACOCABAMBA</v>
      </c>
      <c r="M46" s="225" t="str">
        <f t="shared" si="2"/>
        <v>010503</v>
      </c>
    </row>
    <row r="47" spans="4:13" x14ac:dyDescent="0.2">
      <c r="D47" s="6"/>
      <c r="E47" s="160" t="s">
        <v>4880</v>
      </c>
      <c r="F47" s="1" t="s">
        <v>550</v>
      </c>
      <c r="G47" s="160" t="s">
        <v>4880</v>
      </c>
      <c r="H47" s="1" t="str">
        <f t="shared" si="0"/>
        <v>HUA_0504</v>
      </c>
      <c r="I47" s="1" t="s">
        <v>5054</v>
      </c>
      <c r="J47" s="1" t="s">
        <v>551</v>
      </c>
      <c r="K47" s="1" t="s">
        <v>5054</v>
      </c>
      <c r="L47" s="1" t="str">
        <f t="shared" si="1"/>
        <v>PERUAMAZONASLUYACOLCAMAR</v>
      </c>
      <c r="M47" s="225" t="str">
        <f t="shared" si="2"/>
        <v>010504</v>
      </c>
    </row>
    <row r="48" spans="4:13" x14ac:dyDescent="0.2">
      <c r="D48" s="6"/>
      <c r="E48" s="160" t="s">
        <v>4881</v>
      </c>
      <c r="F48" s="1" t="s">
        <v>552</v>
      </c>
      <c r="G48" s="160" t="s">
        <v>4881</v>
      </c>
      <c r="H48" s="1" t="str">
        <f t="shared" si="0"/>
        <v>LA _0505</v>
      </c>
      <c r="I48" s="1" t="s">
        <v>5055</v>
      </c>
      <c r="J48" s="1" t="s">
        <v>553</v>
      </c>
      <c r="K48" s="1" t="s">
        <v>5055</v>
      </c>
      <c r="L48" s="1" t="str">
        <f t="shared" si="1"/>
        <v>PERUAMAZONASLUYACONILA</v>
      </c>
      <c r="M48" s="225" t="str">
        <f t="shared" si="2"/>
        <v>010505</v>
      </c>
    </row>
    <row r="49" spans="4:13" x14ac:dyDescent="0.2">
      <c r="D49" s="6"/>
      <c r="E49" s="160" t="s">
        <v>4882</v>
      </c>
      <c r="F49" s="1" t="s">
        <v>554</v>
      </c>
      <c r="G49" s="160" t="s">
        <v>4882</v>
      </c>
      <c r="H49" s="1" t="str">
        <f t="shared" si="0"/>
        <v>LUC_0506</v>
      </c>
      <c r="I49" s="1" t="s">
        <v>5056</v>
      </c>
      <c r="J49" s="1" t="s">
        <v>555</v>
      </c>
      <c r="K49" s="1" t="s">
        <v>5056</v>
      </c>
      <c r="L49" s="1" t="str">
        <f t="shared" si="1"/>
        <v>PERUAMAZONASLUYAINGUILPATA</v>
      </c>
      <c r="M49" s="225" t="str">
        <f t="shared" si="2"/>
        <v>010506</v>
      </c>
    </row>
    <row r="50" spans="4:13" x14ac:dyDescent="0.2">
      <c r="D50" s="6"/>
      <c r="E50" s="160" t="s">
        <v>4883</v>
      </c>
      <c r="F50" s="1" t="s">
        <v>556</v>
      </c>
      <c r="G50" s="160" t="s">
        <v>4883</v>
      </c>
      <c r="H50" s="1" t="str">
        <f t="shared" si="0"/>
        <v>PAR_0507</v>
      </c>
      <c r="I50" s="1" t="s">
        <v>5057</v>
      </c>
      <c r="J50" s="1" t="s">
        <v>557</v>
      </c>
      <c r="K50" s="1" t="s">
        <v>5057</v>
      </c>
      <c r="L50" s="1" t="str">
        <f t="shared" si="1"/>
        <v>PERUAMAZONASLUYALONGUITA</v>
      </c>
      <c r="M50" s="225" t="str">
        <f t="shared" si="2"/>
        <v>010507</v>
      </c>
    </row>
    <row r="51" spans="4:13" x14ac:dyDescent="0.2">
      <c r="D51" s="6"/>
      <c r="E51" s="160" t="s">
        <v>4884</v>
      </c>
      <c r="F51" s="1" t="s">
        <v>558</v>
      </c>
      <c r="G51" s="160" t="s">
        <v>4884</v>
      </c>
      <c r="H51" s="1" t="str">
        <f t="shared" si="0"/>
        <v>PAU_0508</v>
      </c>
      <c r="I51" s="1" t="s">
        <v>5058</v>
      </c>
      <c r="J51" s="1" t="s">
        <v>559</v>
      </c>
      <c r="K51" s="1" t="s">
        <v>5058</v>
      </c>
      <c r="L51" s="1" t="str">
        <f t="shared" si="1"/>
        <v>PERUAMAZONASLUYALONYA CHICO</v>
      </c>
      <c r="M51" s="225" t="str">
        <f t="shared" si="2"/>
        <v>010508</v>
      </c>
    </row>
    <row r="52" spans="4:13" x14ac:dyDescent="0.2">
      <c r="D52" s="6"/>
      <c r="E52" s="160" t="s">
        <v>4885</v>
      </c>
      <c r="F52" s="1" t="s">
        <v>560</v>
      </c>
      <c r="G52" s="160" t="s">
        <v>4885</v>
      </c>
      <c r="H52" s="1" t="str">
        <f t="shared" si="0"/>
        <v>SUC_0509</v>
      </c>
      <c r="I52" s="1" t="s">
        <v>4840</v>
      </c>
      <c r="J52" s="1" t="s">
        <v>561</v>
      </c>
      <c r="K52" s="1" t="s">
        <v>4840</v>
      </c>
      <c r="L52" s="1" t="str">
        <f t="shared" si="1"/>
        <v>PERUAMAZONASLUYALUYA</v>
      </c>
      <c r="M52" s="225" t="str">
        <f t="shared" si="2"/>
        <v>010509</v>
      </c>
    </row>
    <row r="53" spans="4:13" x14ac:dyDescent="0.2">
      <c r="D53" s="6"/>
      <c r="E53" s="160" t="s">
        <v>4886</v>
      </c>
      <c r="F53" s="1" t="s">
        <v>562</v>
      </c>
      <c r="G53" s="160" t="s">
        <v>4886</v>
      </c>
      <c r="H53" s="1" t="str">
        <f t="shared" si="0"/>
        <v>VIC_0510</v>
      </c>
      <c r="I53" s="1" t="s">
        <v>5059</v>
      </c>
      <c r="J53" s="1" t="s">
        <v>563</v>
      </c>
      <c r="K53" s="1" t="s">
        <v>5059</v>
      </c>
      <c r="L53" s="1" t="str">
        <f t="shared" si="1"/>
        <v>PERUAMAZONASLUYALUYA VIEJO</v>
      </c>
      <c r="M53" s="225" t="str">
        <f t="shared" si="2"/>
        <v>010510</v>
      </c>
    </row>
    <row r="54" spans="4:13" x14ac:dyDescent="0.2">
      <c r="D54" s="6"/>
      <c r="E54" s="160" t="s">
        <v>4887</v>
      </c>
      <c r="F54" s="1" t="s">
        <v>564</v>
      </c>
      <c r="G54" s="160" t="s">
        <v>4887</v>
      </c>
      <c r="H54" s="1" t="str">
        <f t="shared" si="0"/>
        <v>VIL_0511</v>
      </c>
      <c r="I54" s="1" t="s">
        <v>5060</v>
      </c>
      <c r="J54" s="1" t="s">
        <v>565</v>
      </c>
      <c r="K54" s="1" t="s">
        <v>5060</v>
      </c>
      <c r="L54" s="1" t="str">
        <f t="shared" si="1"/>
        <v>PERUAMAZONASLUYAMARIA</v>
      </c>
      <c r="M54" s="225" t="str">
        <f t="shared" si="2"/>
        <v>010511</v>
      </c>
    </row>
    <row r="55" spans="4:13" x14ac:dyDescent="0.2">
      <c r="D55" s="6"/>
      <c r="E55" s="160" t="s">
        <v>4816</v>
      </c>
      <c r="F55" s="1" t="s">
        <v>566</v>
      </c>
      <c r="G55" s="160" t="s">
        <v>4816</v>
      </c>
      <c r="H55" s="1" t="str">
        <f t="shared" si="0"/>
        <v>CAJ_0601</v>
      </c>
      <c r="I55" s="1" t="s">
        <v>5061</v>
      </c>
      <c r="J55" s="1" t="s">
        <v>567</v>
      </c>
      <c r="K55" s="1" t="s">
        <v>5061</v>
      </c>
      <c r="L55" s="1" t="str">
        <f t="shared" si="1"/>
        <v>PERUAMAZONASLUYAOCALLI</v>
      </c>
      <c r="M55" s="225" t="str">
        <f t="shared" si="2"/>
        <v>010512</v>
      </c>
    </row>
    <row r="56" spans="4:13" x14ac:dyDescent="0.2">
      <c r="D56" s="6"/>
      <c r="E56" s="160" t="s">
        <v>4888</v>
      </c>
      <c r="F56" s="1" t="s">
        <v>568</v>
      </c>
      <c r="G56" s="160" t="s">
        <v>4888</v>
      </c>
      <c r="H56" s="1" t="str">
        <f t="shared" si="0"/>
        <v>CAJ_0602</v>
      </c>
      <c r="I56" s="1" t="s">
        <v>5062</v>
      </c>
      <c r="J56" s="1" t="s">
        <v>569</v>
      </c>
      <c r="K56" s="1" t="s">
        <v>5062</v>
      </c>
      <c r="L56" s="1" t="str">
        <f t="shared" si="1"/>
        <v>PERUAMAZONASLUYAOCUMAL</v>
      </c>
      <c r="M56" s="225" t="str">
        <f t="shared" si="2"/>
        <v>010513</v>
      </c>
    </row>
    <row r="57" spans="4:13" x14ac:dyDescent="0.2">
      <c r="D57" s="6"/>
      <c r="E57" s="160" t="s">
        <v>4889</v>
      </c>
      <c r="F57" s="1" t="s">
        <v>570</v>
      </c>
      <c r="G57" s="160" t="s">
        <v>4889</v>
      </c>
      <c r="H57" s="1" t="str">
        <f t="shared" si="0"/>
        <v>CEL_0603</v>
      </c>
      <c r="I57" s="1" t="s">
        <v>5063</v>
      </c>
      <c r="J57" s="1" t="s">
        <v>571</v>
      </c>
      <c r="K57" s="1" t="s">
        <v>5063</v>
      </c>
      <c r="L57" s="1" t="str">
        <f t="shared" si="1"/>
        <v>PERUAMAZONASLUYAPISUQUIA</v>
      </c>
      <c r="M57" s="225" t="str">
        <f t="shared" si="2"/>
        <v>010514</v>
      </c>
    </row>
    <row r="58" spans="4:13" x14ac:dyDescent="0.2">
      <c r="D58" s="6"/>
      <c r="E58" s="160" t="s">
        <v>4890</v>
      </c>
      <c r="F58" s="1" t="s">
        <v>572</v>
      </c>
      <c r="G58" s="160" t="s">
        <v>4890</v>
      </c>
      <c r="H58" s="1" t="str">
        <f t="shared" si="0"/>
        <v>CHO_0604</v>
      </c>
      <c r="I58" s="1" t="s">
        <v>5064</v>
      </c>
      <c r="J58" s="1" t="s">
        <v>573</v>
      </c>
      <c r="K58" s="1" t="s">
        <v>5064</v>
      </c>
      <c r="L58" s="1" t="str">
        <f t="shared" si="1"/>
        <v>PERUAMAZONASLUYAPROVIDENCIA</v>
      </c>
      <c r="M58" s="225" t="str">
        <f t="shared" si="2"/>
        <v>010515</v>
      </c>
    </row>
    <row r="59" spans="4:13" x14ac:dyDescent="0.2">
      <c r="D59" s="6"/>
      <c r="E59" s="160" t="s">
        <v>4891</v>
      </c>
      <c r="F59" s="1" t="s">
        <v>574</v>
      </c>
      <c r="G59" s="160" t="s">
        <v>4891</v>
      </c>
      <c r="H59" s="1" t="str">
        <f t="shared" si="0"/>
        <v>CON_0605</v>
      </c>
      <c r="I59" s="1" t="s">
        <v>5065</v>
      </c>
      <c r="J59" s="1" t="s">
        <v>575</v>
      </c>
      <c r="K59" s="1" t="s">
        <v>5065</v>
      </c>
      <c r="L59" s="1" t="str">
        <f t="shared" si="1"/>
        <v>PERUAMAZONASLUYASAN CRISTOBAL</v>
      </c>
      <c r="M59" s="225" t="str">
        <f t="shared" si="2"/>
        <v>010516</v>
      </c>
    </row>
    <row r="60" spans="4:13" x14ac:dyDescent="0.2">
      <c r="D60" s="6"/>
      <c r="E60" s="160" t="s">
        <v>4892</v>
      </c>
      <c r="F60" s="1" t="s">
        <v>576</v>
      </c>
      <c r="G60" s="160" t="s">
        <v>4892</v>
      </c>
      <c r="H60" s="1" t="str">
        <f t="shared" si="0"/>
        <v>CUT_0606</v>
      </c>
      <c r="I60" s="160" t="s">
        <v>7172</v>
      </c>
      <c r="J60" s="1" t="s">
        <v>577</v>
      </c>
      <c r="K60" s="160" t="s">
        <v>7172</v>
      </c>
      <c r="L60" s="1" t="str">
        <f t="shared" si="1"/>
        <v>PERUAMAZONASLUYASAN FRANCISCO DEL YESO</v>
      </c>
      <c r="M60" s="225" t="str">
        <f t="shared" si="2"/>
        <v>010517</v>
      </c>
    </row>
    <row r="61" spans="4:13" x14ac:dyDescent="0.2">
      <c r="D61" s="6"/>
      <c r="E61" s="160" t="s">
        <v>4893</v>
      </c>
      <c r="F61" s="1" t="s">
        <v>578</v>
      </c>
      <c r="G61" s="160" t="s">
        <v>4893</v>
      </c>
      <c r="H61" s="1" t="str">
        <f t="shared" si="0"/>
        <v>HUA_0607</v>
      </c>
      <c r="I61" s="1" t="s">
        <v>5066</v>
      </c>
      <c r="J61" s="1" t="s">
        <v>579</v>
      </c>
      <c r="K61" s="1" t="s">
        <v>5066</v>
      </c>
      <c r="L61" s="1" t="str">
        <f t="shared" si="1"/>
        <v>PERUAMAZONASLUYASAN JERONIMO</v>
      </c>
      <c r="M61" s="225" t="str">
        <f t="shared" si="2"/>
        <v>010518</v>
      </c>
    </row>
    <row r="62" spans="4:13" x14ac:dyDescent="0.2">
      <c r="D62" s="6"/>
      <c r="E62" s="160" t="s">
        <v>4894</v>
      </c>
      <c r="F62" s="1" t="s">
        <v>580</v>
      </c>
      <c r="G62" s="160" t="s">
        <v>4894</v>
      </c>
      <c r="H62" s="1" t="str">
        <f t="shared" si="0"/>
        <v>JAE_0608</v>
      </c>
      <c r="I62" s="1" t="s">
        <v>5067</v>
      </c>
      <c r="J62" s="1" t="s">
        <v>581</v>
      </c>
      <c r="K62" s="1" t="s">
        <v>5067</v>
      </c>
      <c r="L62" s="1" t="str">
        <f t="shared" si="1"/>
        <v>PERUAMAZONASLUYASAN JUAN DE LOPECANCHA</v>
      </c>
      <c r="M62" s="225" t="str">
        <f t="shared" si="2"/>
        <v>010519</v>
      </c>
    </row>
    <row r="63" spans="4:13" x14ac:dyDescent="0.2">
      <c r="D63" s="6"/>
      <c r="E63" s="160" t="s">
        <v>4895</v>
      </c>
      <c r="F63" s="1" t="s">
        <v>582</v>
      </c>
      <c r="G63" s="160" t="s">
        <v>4895</v>
      </c>
      <c r="H63" s="1" t="str">
        <f t="shared" si="0"/>
        <v>SAN_0609</v>
      </c>
      <c r="I63" s="1" t="s">
        <v>5068</v>
      </c>
      <c r="J63" s="1" t="s">
        <v>583</v>
      </c>
      <c r="K63" s="1" t="s">
        <v>5068</v>
      </c>
      <c r="L63" s="1" t="str">
        <f t="shared" si="1"/>
        <v>PERUAMAZONASLUYASANTA CATALINA</v>
      </c>
      <c r="M63" s="225" t="str">
        <f t="shared" si="2"/>
        <v>010520</v>
      </c>
    </row>
    <row r="64" spans="4:13" x14ac:dyDescent="0.2">
      <c r="D64" s="6"/>
      <c r="E64" s="160" t="s">
        <v>4896</v>
      </c>
      <c r="F64" s="1" t="s">
        <v>584</v>
      </c>
      <c r="G64" s="160" t="s">
        <v>4896</v>
      </c>
      <c r="H64" s="1" t="str">
        <f t="shared" si="0"/>
        <v>SAN_0610</v>
      </c>
      <c r="I64" s="1" t="s">
        <v>5069</v>
      </c>
      <c r="J64" s="1" t="s">
        <v>585</v>
      </c>
      <c r="K64" s="1" t="s">
        <v>5069</v>
      </c>
      <c r="L64" s="1" t="str">
        <f t="shared" si="1"/>
        <v>PERUAMAZONASLUYASANTO TOMAS</v>
      </c>
      <c r="M64" s="225" t="str">
        <f t="shared" si="2"/>
        <v>010521</v>
      </c>
    </row>
    <row r="65" spans="4:13" x14ac:dyDescent="0.2">
      <c r="D65" s="6"/>
      <c r="E65" s="160" t="s">
        <v>4897</v>
      </c>
      <c r="F65" s="1" t="s">
        <v>586</v>
      </c>
      <c r="G65" s="160" t="s">
        <v>4897</v>
      </c>
      <c r="H65" s="1" t="str">
        <f t="shared" si="0"/>
        <v>SAN_0611</v>
      </c>
      <c r="I65" s="1" t="s">
        <v>5070</v>
      </c>
      <c r="J65" s="1" t="s">
        <v>587</v>
      </c>
      <c r="K65" s="1" t="s">
        <v>5070</v>
      </c>
      <c r="L65" s="1" t="str">
        <f t="shared" si="1"/>
        <v>PERUAMAZONASLUYATINGO</v>
      </c>
      <c r="M65" s="225" t="str">
        <f t="shared" si="2"/>
        <v>010522</v>
      </c>
    </row>
    <row r="66" spans="4:13" x14ac:dyDescent="0.2">
      <c r="D66" s="6"/>
      <c r="E66" s="160" t="s">
        <v>4898</v>
      </c>
      <c r="F66" s="1" t="s">
        <v>588</v>
      </c>
      <c r="G66" s="160" t="s">
        <v>4898</v>
      </c>
      <c r="H66" s="1" t="str">
        <f t="shared" si="0"/>
        <v>SAN_0612</v>
      </c>
      <c r="I66" s="1" t="s">
        <v>5071</v>
      </c>
      <c r="J66" s="1" t="s">
        <v>589</v>
      </c>
      <c r="K66" s="1" t="s">
        <v>5071</v>
      </c>
      <c r="L66" s="1" t="str">
        <f t="shared" si="1"/>
        <v>PERUAMAZONASLUYATRITA</v>
      </c>
      <c r="M66" s="225" t="str">
        <f t="shared" si="2"/>
        <v>010523</v>
      </c>
    </row>
    <row r="67" spans="4:13" x14ac:dyDescent="0.2">
      <c r="D67" s="6"/>
      <c r="E67" s="160" t="s">
        <v>4899</v>
      </c>
      <c r="F67" s="1" t="s">
        <v>590</v>
      </c>
      <c r="G67" s="160" t="s">
        <v>4899</v>
      </c>
      <c r="H67" s="1" t="str">
        <f t="shared" ref="H67:H130" si="3">LEFT(UPPER(G67),3)&amp;"_"&amp;F67</f>
        <v>SAN_0613</v>
      </c>
      <c r="I67" s="1" t="s">
        <v>5072</v>
      </c>
      <c r="J67" s="1" t="s">
        <v>591</v>
      </c>
      <c r="K67" s="1" t="s">
        <v>5072</v>
      </c>
      <c r="L67" s="1" t="str">
        <f t="shared" ref="L67:L130" si="4">"PERU"&amp;VLOOKUP(LEFT(J67,2),$B$1:$C$27,2,0)&amp;VLOOKUP(LEFT(J67,4),$F$2:$G$197,2,0)&amp;K67</f>
        <v>PERUAMAZONASRODRIGUEZ DE MENDOZASAN NICOLAS</v>
      </c>
      <c r="M67" s="225" t="str">
        <f t="shared" ref="M67:M130" si="5">J67</f>
        <v>010601</v>
      </c>
    </row>
    <row r="68" spans="4:13" x14ac:dyDescent="0.2">
      <c r="D68" s="6"/>
      <c r="E68" s="160" t="s">
        <v>4817</v>
      </c>
      <c r="F68" s="1" t="s">
        <v>592</v>
      </c>
      <c r="G68" s="160" t="s">
        <v>4817</v>
      </c>
      <c r="H68" s="1" t="s">
        <v>2596</v>
      </c>
      <c r="I68" s="1" t="s">
        <v>5073</v>
      </c>
      <c r="J68" s="1" t="s">
        <v>593</v>
      </c>
      <c r="K68" s="1" t="s">
        <v>5073</v>
      </c>
      <c r="L68" s="1" t="str">
        <f t="shared" si="4"/>
        <v>PERUAMAZONASRODRIGUEZ DE MENDOZACHIRIMOTO</v>
      </c>
      <c r="M68" s="225" t="str">
        <f t="shared" si="5"/>
        <v>010602</v>
      </c>
    </row>
    <row r="69" spans="4:13" x14ac:dyDescent="0.2">
      <c r="D69" s="6"/>
      <c r="E69" s="160" t="s">
        <v>4818</v>
      </c>
      <c r="F69" s="1" t="s">
        <v>594</v>
      </c>
      <c r="G69" s="160" t="s">
        <v>4818</v>
      </c>
      <c r="H69" s="1" t="str">
        <f t="shared" si="3"/>
        <v>CUS_0801</v>
      </c>
      <c r="I69" s="1" t="s">
        <v>5074</v>
      </c>
      <c r="J69" s="1" t="s">
        <v>595</v>
      </c>
      <c r="K69" s="1" t="s">
        <v>5074</v>
      </c>
      <c r="L69" s="1" t="str">
        <f t="shared" si="4"/>
        <v>PERUAMAZONASRODRIGUEZ DE MENDOZACOCHAMAL</v>
      </c>
      <c r="M69" s="225" t="str">
        <f t="shared" si="5"/>
        <v>010603</v>
      </c>
    </row>
    <row r="70" spans="4:13" x14ac:dyDescent="0.2">
      <c r="D70" s="6"/>
      <c r="E70" s="160" t="s">
        <v>4900</v>
      </c>
      <c r="F70" s="1" t="s">
        <v>596</v>
      </c>
      <c r="G70" s="160" t="s">
        <v>4900</v>
      </c>
      <c r="H70" s="1" t="str">
        <f t="shared" si="3"/>
        <v>ACO_0802</v>
      </c>
      <c r="I70" s="1" t="s">
        <v>5075</v>
      </c>
      <c r="J70" s="1" t="s">
        <v>597</v>
      </c>
      <c r="K70" s="1" t="s">
        <v>5075</v>
      </c>
      <c r="L70" s="1" t="str">
        <f t="shared" si="4"/>
        <v>PERUAMAZONASRODRIGUEZ DE MENDOZAHUAMBO</v>
      </c>
      <c r="M70" s="225" t="str">
        <f t="shared" si="5"/>
        <v>010604</v>
      </c>
    </row>
    <row r="71" spans="4:13" x14ac:dyDescent="0.2">
      <c r="D71" s="6"/>
      <c r="E71" s="160" t="s">
        <v>4901</v>
      </c>
      <c r="F71" s="1" t="s">
        <v>598</v>
      </c>
      <c r="G71" s="160" t="s">
        <v>4901</v>
      </c>
      <c r="H71" s="1" t="str">
        <f t="shared" si="3"/>
        <v>ANT_0803</v>
      </c>
      <c r="I71" s="1" t="s">
        <v>5076</v>
      </c>
      <c r="J71" s="1" t="s">
        <v>599</v>
      </c>
      <c r="K71" s="1" t="s">
        <v>5076</v>
      </c>
      <c r="L71" s="1" t="str">
        <f t="shared" si="4"/>
        <v>PERUAMAZONASRODRIGUEZ DE MENDOZALIMABAMBA</v>
      </c>
      <c r="M71" s="225" t="str">
        <f t="shared" si="5"/>
        <v>010605</v>
      </c>
    </row>
    <row r="72" spans="4:13" x14ac:dyDescent="0.2">
      <c r="D72" s="6"/>
      <c r="E72" s="160" t="s">
        <v>4902</v>
      </c>
      <c r="F72" s="1" t="s">
        <v>600</v>
      </c>
      <c r="G72" s="160" t="s">
        <v>4902</v>
      </c>
      <c r="H72" s="1" t="str">
        <f t="shared" si="3"/>
        <v>CAL_0804</v>
      </c>
      <c r="I72" s="1" t="s">
        <v>5077</v>
      </c>
      <c r="J72" s="1" t="s">
        <v>601</v>
      </c>
      <c r="K72" s="1" t="s">
        <v>5077</v>
      </c>
      <c r="L72" s="1" t="str">
        <f t="shared" si="4"/>
        <v>PERUAMAZONASRODRIGUEZ DE MENDOZALONGAR</v>
      </c>
      <c r="M72" s="225" t="str">
        <f t="shared" si="5"/>
        <v>010606</v>
      </c>
    </row>
    <row r="73" spans="4:13" x14ac:dyDescent="0.2">
      <c r="D73" s="6"/>
      <c r="E73" s="160" t="s">
        <v>4903</v>
      </c>
      <c r="F73" s="1" t="s">
        <v>602</v>
      </c>
      <c r="G73" s="160" t="s">
        <v>4903</v>
      </c>
      <c r="H73" s="1" t="str">
        <f t="shared" si="3"/>
        <v>CAN_0805</v>
      </c>
      <c r="I73" s="1" t="s">
        <v>5078</v>
      </c>
      <c r="J73" s="1" t="s">
        <v>603</v>
      </c>
      <c r="K73" s="1" t="s">
        <v>5078</v>
      </c>
      <c r="L73" s="1" t="str">
        <f t="shared" si="4"/>
        <v>PERUAMAZONASRODRIGUEZ DE MENDOZAMARISCAL BENAVIDES</v>
      </c>
      <c r="M73" s="225" t="str">
        <f t="shared" si="5"/>
        <v>010607</v>
      </c>
    </row>
    <row r="74" spans="4:13" x14ac:dyDescent="0.2">
      <c r="D74" s="6"/>
      <c r="E74" s="160" t="s">
        <v>4904</v>
      </c>
      <c r="F74" s="1" t="s">
        <v>604</v>
      </c>
      <c r="G74" s="160" t="s">
        <v>4904</v>
      </c>
      <c r="H74" s="1" t="str">
        <f t="shared" si="3"/>
        <v>CAN_0806</v>
      </c>
      <c r="I74" s="1" t="s">
        <v>5079</v>
      </c>
      <c r="J74" s="1" t="s">
        <v>605</v>
      </c>
      <c r="K74" s="1" t="s">
        <v>5079</v>
      </c>
      <c r="L74" s="1" t="str">
        <f t="shared" si="4"/>
        <v>PERUAMAZONASRODRIGUEZ DE MENDOZAMILPUC</v>
      </c>
      <c r="M74" s="225" t="str">
        <f t="shared" si="5"/>
        <v>010608</v>
      </c>
    </row>
    <row r="75" spans="4:13" x14ac:dyDescent="0.2">
      <c r="D75" s="6"/>
      <c r="E75" s="160" t="s">
        <v>4905</v>
      </c>
      <c r="F75" s="1" t="s">
        <v>606</v>
      </c>
      <c r="G75" s="160" t="s">
        <v>4905</v>
      </c>
      <c r="H75" s="1" t="str">
        <f t="shared" si="3"/>
        <v>CHU_0807</v>
      </c>
      <c r="I75" s="1" t="s">
        <v>5080</v>
      </c>
      <c r="J75" s="1" t="s">
        <v>607</v>
      </c>
      <c r="K75" s="1" t="s">
        <v>5080</v>
      </c>
      <c r="L75" s="1" t="str">
        <f t="shared" si="4"/>
        <v>PERUAMAZONASRODRIGUEZ DE MENDOZAOMIA</v>
      </c>
      <c r="M75" s="225" t="str">
        <f t="shared" si="5"/>
        <v>010609</v>
      </c>
    </row>
    <row r="76" spans="4:13" x14ac:dyDescent="0.2">
      <c r="D76" s="6"/>
      <c r="E76" s="160" t="s">
        <v>4906</v>
      </c>
      <c r="F76" s="1" t="s">
        <v>608</v>
      </c>
      <c r="G76" s="160" t="s">
        <v>4906</v>
      </c>
      <c r="H76" s="1" t="str">
        <f t="shared" si="3"/>
        <v>ESP_0808</v>
      </c>
      <c r="I76" s="1" t="s">
        <v>5081</v>
      </c>
      <c r="J76" s="1" t="s">
        <v>609</v>
      </c>
      <c r="K76" s="1" t="s">
        <v>5081</v>
      </c>
      <c r="L76" s="1" t="str">
        <f t="shared" si="4"/>
        <v>PERUAMAZONASRODRIGUEZ DE MENDOZASANTA ROSA</v>
      </c>
      <c r="M76" s="225" t="str">
        <f t="shared" si="5"/>
        <v>010610</v>
      </c>
    </row>
    <row r="77" spans="4:13" x14ac:dyDescent="0.2">
      <c r="D77" s="6"/>
      <c r="E77" s="160" t="s">
        <v>4907</v>
      </c>
      <c r="F77" s="1" t="s">
        <v>610</v>
      </c>
      <c r="G77" s="160" t="s">
        <v>4907</v>
      </c>
      <c r="H77" s="1" t="str">
        <f>LEFT(UPPER(G77),2)&amp;"_"&amp;F77</f>
        <v>LA_0809</v>
      </c>
      <c r="I77" s="1" t="s">
        <v>5082</v>
      </c>
      <c r="J77" s="1" t="s">
        <v>611</v>
      </c>
      <c r="K77" s="1" t="s">
        <v>5082</v>
      </c>
      <c r="L77" s="1" t="str">
        <f t="shared" si="4"/>
        <v>PERUAMAZONASRODRIGUEZ DE MENDOZATOTORA</v>
      </c>
      <c r="M77" s="225" t="str">
        <f t="shared" si="5"/>
        <v>010611</v>
      </c>
    </row>
    <row r="78" spans="4:13" x14ac:dyDescent="0.2">
      <c r="D78" s="6"/>
      <c r="E78" s="160" t="s">
        <v>4908</v>
      </c>
      <c r="F78" s="1" t="s">
        <v>612</v>
      </c>
      <c r="G78" s="160" t="s">
        <v>4908</v>
      </c>
      <c r="H78" s="1" t="str">
        <f t="shared" si="3"/>
        <v>PAR_0810</v>
      </c>
      <c r="I78" s="1" t="s">
        <v>5083</v>
      </c>
      <c r="J78" s="1" t="s">
        <v>613</v>
      </c>
      <c r="K78" s="1" t="s">
        <v>5083</v>
      </c>
      <c r="L78" s="1" t="str">
        <f t="shared" si="4"/>
        <v>PERUAMAZONASRODRIGUEZ DE MENDOZAVISTA ALEGRE</v>
      </c>
      <c r="M78" s="225" t="str">
        <f t="shared" si="5"/>
        <v>010612</v>
      </c>
    </row>
    <row r="79" spans="4:13" x14ac:dyDescent="0.2">
      <c r="D79" s="6"/>
      <c r="E79" s="160" t="s">
        <v>4909</v>
      </c>
      <c r="F79" s="1" t="s">
        <v>614</v>
      </c>
      <c r="G79" s="160" t="s">
        <v>4909</v>
      </c>
      <c r="H79" s="1" t="str">
        <f t="shared" si="3"/>
        <v>PAU_0811</v>
      </c>
      <c r="I79" s="1" t="s">
        <v>5084</v>
      </c>
      <c r="J79" s="1" t="s">
        <v>615</v>
      </c>
      <c r="K79" s="1" t="s">
        <v>5084</v>
      </c>
      <c r="L79" s="1" t="str">
        <f t="shared" si="4"/>
        <v>PERUAMAZONASUTCUBAMBABAGUA GRANDE</v>
      </c>
      <c r="M79" s="225" t="str">
        <f t="shared" si="5"/>
        <v>010701</v>
      </c>
    </row>
    <row r="80" spans="4:13" x14ac:dyDescent="0.2">
      <c r="D80" s="6"/>
      <c r="E80" s="160" t="s">
        <v>4910</v>
      </c>
      <c r="F80" s="1" t="s">
        <v>616</v>
      </c>
      <c r="G80" s="160" t="s">
        <v>4910</v>
      </c>
      <c r="H80" s="1" t="str">
        <f t="shared" si="3"/>
        <v>QUI_0812</v>
      </c>
      <c r="I80" s="1" t="s">
        <v>5085</v>
      </c>
      <c r="J80" s="1" t="s">
        <v>617</v>
      </c>
      <c r="K80" s="1" t="s">
        <v>5085</v>
      </c>
      <c r="L80" s="1" t="str">
        <f t="shared" si="4"/>
        <v>PERUAMAZONASUTCUBAMBACAJARURO</v>
      </c>
      <c r="M80" s="225" t="str">
        <f t="shared" si="5"/>
        <v>010702</v>
      </c>
    </row>
    <row r="81" spans="4:13" x14ac:dyDescent="0.2">
      <c r="D81" s="6"/>
      <c r="E81" s="160" t="s">
        <v>4911</v>
      </c>
      <c r="F81" s="1" t="s">
        <v>618</v>
      </c>
      <c r="G81" s="160" t="s">
        <v>4911</v>
      </c>
      <c r="H81" s="1" t="str">
        <f t="shared" si="3"/>
        <v>URU_0813</v>
      </c>
      <c r="I81" s="1" t="s">
        <v>5086</v>
      </c>
      <c r="J81" s="1" t="s">
        <v>619</v>
      </c>
      <c r="K81" s="1" t="s">
        <v>5086</v>
      </c>
      <c r="L81" s="1" t="str">
        <f t="shared" si="4"/>
        <v>PERUAMAZONASUTCUBAMBACUMBA</v>
      </c>
      <c r="M81" s="225" t="str">
        <f t="shared" si="5"/>
        <v>010703</v>
      </c>
    </row>
    <row r="82" spans="4:13" x14ac:dyDescent="0.2">
      <c r="D82" s="6"/>
      <c r="E82" s="160" t="s">
        <v>4819</v>
      </c>
      <c r="F82" s="1" t="s">
        <v>620</v>
      </c>
      <c r="G82" s="160" t="s">
        <v>4819</v>
      </c>
      <c r="H82" s="1" t="str">
        <f t="shared" si="3"/>
        <v>HUA_0901</v>
      </c>
      <c r="I82" s="1" t="s">
        <v>5087</v>
      </c>
      <c r="J82" s="1" t="s">
        <v>621</v>
      </c>
      <c r="K82" s="1" t="s">
        <v>5087</v>
      </c>
      <c r="L82" s="1" t="str">
        <f t="shared" si="4"/>
        <v>PERUAMAZONASUTCUBAMBAEL MILAGRO</v>
      </c>
      <c r="M82" s="225" t="str">
        <f t="shared" si="5"/>
        <v>010704</v>
      </c>
    </row>
    <row r="83" spans="4:13" x14ac:dyDescent="0.2">
      <c r="D83" s="6"/>
      <c r="E83" s="160" t="s">
        <v>4912</v>
      </c>
      <c r="F83" s="1" t="s">
        <v>622</v>
      </c>
      <c r="G83" s="160" t="s">
        <v>4912</v>
      </c>
      <c r="H83" s="1" t="str">
        <f t="shared" si="3"/>
        <v>ACO_0902</v>
      </c>
      <c r="I83" s="1" t="s">
        <v>5088</v>
      </c>
      <c r="J83" s="1" t="s">
        <v>623</v>
      </c>
      <c r="K83" s="1" t="s">
        <v>5088</v>
      </c>
      <c r="L83" s="1" t="str">
        <f t="shared" si="4"/>
        <v>PERUAMAZONASUTCUBAMBAJAMALCA</v>
      </c>
      <c r="M83" s="225" t="str">
        <f t="shared" si="5"/>
        <v>010705</v>
      </c>
    </row>
    <row r="84" spans="4:13" x14ac:dyDescent="0.2">
      <c r="D84" s="6"/>
      <c r="E84" s="160" t="s">
        <v>4913</v>
      </c>
      <c r="F84" s="1" t="s">
        <v>624</v>
      </c>
      <c r="G84" s="160" t="s">
        <v>4913</v>
      </c>
      <c r="H84" s="1" t="str">
        <f t="shared" si="3"/>
        <v>ANG_0903</v>
      </c>
      <c r="I84" s="1" t="s">
        <v>5089</v>
      </c>
      <c r="J84" s="1" t="s">
        <v>625</v>
      </c>
      <c r="K84" s="1" t="s">
        <v>5089</v>
      </c>
      <c r="L84" s="1" t="str">
        <f t="shared" si="4"/>
        <v>PERUAMAZONASUTCUBAMBALONYA GRANDE</v>
      </c>
      <c r="M84" s="225" t="str">
        <f t="shared" si="5"/>
        <v>010706</v>
      </c>
    </row>
    <row r="85" spans="4:13" x14ac:dyDescent="0.2">
      <c r="D85" s="6"/>
      <c r="E85" s="160" t="s">
        <v>4914</v>
      </c>
      <c r="F85" s="1" t="s">
        <v>626</v>
      </c>
      <c r="G85" s="160" t="s">
        <v>4914</v>
      </c>
      <c r="H85" s="1" t="str">
        <f t="shared" si="3"/>
        <v>CAS_0904</v>
      </c>
      <c r="I85" s="1" t="s">
        <v>5090</v>
      </c>
      <c r="J85" s="1" t="s">
        <v>627</v>
      </c>
      <c r="K85" s="1" t="s">
        <v>5090</v>
      </c>
      <c r="L85" s="1" t="str">
        <f t="shared" si="4"/>
        <v>PERUAMAZONASUTCUBAMBAYAMON</v>
      </c>
      <c r="M85" s="225" t="str">
        <f t="shared" si="5"/>
        <v>010707</v>
      </c>
    </row>
    <row r="86" spans="4:13" x14ac:dyDescent="0.2">
      <c r="D86" s="6"/>
      <c r="E86" s="160" t="s">
        <v>4915</v>
      </c>
      <c r="F86" s="1" t="s">
        <v>628</v>
      </c>
      <c r="G86" s="160" t="s">
        <v>4915</v>
      </c>
      <c r="H86" s="1" t="str">
        <f t="shared" si="3"/>
        <v>CHU_0905</v>
      </c>
      <c r="I86" s="1" t="s">
        <v>4843</v>
      </c>
      <c r="J86" s="1" t="s">
        <v>629</v>
      </c>
      <c r="K86" s="1" t="s">
        <v>4843</v>
      </c>
      <c r="L86" s="1" t="str">
        <f t="shared" si="4"/>
        <v>PERUANCASHHUARAZHUARAZ</v>
      </c>
      <c r="M86" s="225" t="str">
        <f t="shared" si="5"/>
        <v>020101</v>
      </c>
    </row>
    <row r="87" spans="4:13" x14ac:dyDescent="0.2">
      <c r="D87" s="6"/>
      <c r="E87" s="160" t="s">
        <v>4916</v>
      </c>
      <c r="F87" s="1" t="s">
        <v>630</v>
      </c>
      <c r="G87" s="160" t="s">
        <v>4916</v>
      </c>
      <c r="H87" s="1" t="str">
        <f t="shared" si="3"/>
        <v>HUA_0906</v>
      </c>
      <c r="I87" s="1" t="s">
        <v>5091</v>
      </c>
      <c r="J87" s="1" t="s">
        <v>631</v>
      </c>
      <c r="K87" s="1" t="s">
        <v>5091</v>
      </c>
      <c r="L87" s="1" t="str">
        <f t="shared" si="4"/>
        <v>PERUANCASHHUARAZCOCHABAMBA</v>
      </c>
      <c r="M87" s="225" t="str">
        <f t="shared" si="5"/>
        <v>020102</v>
      </c>
    </row>
    <row r="88" spans="4:13" x14ac:dyDescent="0.2">
      <c r="D88" s="6"/>
      <c r="E88" s="160" t="s">
        <v>4917</v>
      </c>
      <c r="F88" s="1" t="s">
        <v>632</v>
      </c>
      <c r="G88" s="160" t="s">
        <v>4917</v>
      </c>
      <c r="H88" s="1" t="str">
        <f t="shared" si="3"/>
        <v>TAY_0907</v>
      </c>
      <c r="I88" s="1" t="s">
        <v>5092</v>
      </c>
      <c r="J88" s="1" t="s">
        <v>633</v>
      </c>
      <c r="K88" s="1" t="s">
        <v>5092</v>
      </c>
      <c r="L88" s="1" t="str">
        <f t="shared" si="4"/>
        <v>PERUANCASHHUARAZCOLCABAMBA</v>
      </c>
      <c r="M88" s="225" t="str">
        <f t="shared" si="5"/>
        <v>020103</v>
      </c>
    </row>
    <row r="89" spans="4:13" x14ac:dyDescent="0.2">
      <c r="D89" s="6"/>
      <c r="E89" s="160" t="s">
        <v>4820</v>
      </c>
      <c r="F89" s="1" t="s">
        <v>634</v>
      </c>
      <c r="G89" s="160" t="s">
        <v>4820</v>
      </c>
      <c r="H89" s="1" t="str">
        <f t="shared" si="3"/>
        <v>HUA_1001</v>
      </c>
      <c r="I89" s="1" t="s">
        <v>5093</v>
      </c>
      <c r="J89" s="1" t="s">
        <v>635</v>
      </c>
      <c r="K89" s="1" t="s">
        <v>5093</v>
      </c>
      <c r="L89" s="1" t="str">
        <f t="shared" si="4"/>
        <v>PERUANCASHHUARAZHUANCHAY</v>
      </c>
      <c r="M89" s="225" t="str">
        <f t="shared" si="5"/>
        <v>020104</v>
      </c>
    </row>
    <row r="90" spans="4:13" x14ac:dyDescent="0.2">
      <c r="D90" s="6"/>
      <c r="E90" s="160" t="s">
        <v>4918</v>
      </c>
      <c r="F90" s="1" t="s">
        <v>636</v>
      </c>
      <c r="G90" s="160" t="s">
        <v>4918</v>
      </c>
      <c r="H90" s="1" t="str">
        <f t="shared" si="3"/>
        <v>AMB_1002</v>
      </c>
      <c r="I90" s="1" t="s">
        <v>5094</v>
      </c>
      <c r="J90" s="1" t="s">
        <v>637</v>
      </c>
      <c r="K90" s="1" t="s">
        <v>5094</v>
      </c>
      <c r="L90" s="1" t="str">
        <f t="shared" si="4"/>
        <v>PERUANCASHHUARAZINDEPENDENCIA</v>
      </c>
      <c r="M90" s="225" t="str">
        <f t="shared" si="5"/>
        <v>020105</v>
      </c>
    </row>
    <row r="91" spans="4:13" x14ac:dyDescent="0.2">
      <c r="D91" s="6"/>
      <c r="E91" s="160" t="s">
        <v>4919</v>
      </c>
      <c r="F91" s="1" t="s">
        <v>638</v>
      </c>
      <c r="G91" s="160" t="s">
        <v>4919</v>
      </c>
      <c r="H91" s="1" t="str">
        <f t="shared" si="3"/>
        <v>DOS_1003</v>
      </c>
      <c r="I91" s="1" t="s">
        <v>5095</v>
      </c>
      <c r="J91" s="1" t="s">
        <v>639</v>
      </c>
      <c r="K91" s="1" t="s">
        <v>5095</v>
      </c>
      <c r="L91" s="1" t="str">
        <f t="shared" si="4"/>
        <v>PERUANCASHHUARAZJANGAS</v>
      </c>
      <c r="M91" s="225" t="str">
        <f t="shared" si="5"/>
        <v>020106</v>
      </c>
    </row>
    <row r="92" spans="4:13" x14ac:dyDescent="0.2">
      <c r="D92" s="6"/>
      <c r="E92" s="160" t="s">
        <v>4920</v>
      </c>
      <c r="F92" s="1" t="s">
        <v>640</v>
      </c>
      <c r="G92" s="160" t="s">
        <v>4920</v>
      </c>
      <c r="H92" s="1" t="str">
        <f t="shared" si="3"/>
        <v>HUA_1004</v>
      </c>
      <c r="I92" s="1" t="s">
        <v>4823</v>
      </c>
      <c r="J92" s="1" t="s">
        <v>641</v>
      </c>
      <c r="K92" s="1" t="s">
        <v>4823</v>
      </c>
      <c r="L92" s="1" t="str">
        <f t="shared" si="4"/>
        <v>PERUANCASHHUARAZLA LIBERTAD</v>
      </c>
      <c r="M92" s="225" t="str">
        <f t="shared" si="5"/>
        <v>020107</v>
      </c>
    </row>
    <row r="93" spans="4:13" x14ac:dyDescent="0.2">
      <c r="D93" s="6"/>
      <c r="E93" s="160" t="s">
        <v>4921</v>
      </c>
      <c r="F93" s="1" t="s">
        <v>642</v>
      </c>
      <c r="G93" s="160" t="s">
        <v>4921</v>
      </c>
      <c r="H93" s="1" t="str">
        <f t="shared" si="3"/>
        <v>HUA_1005</v>
      </c>
      <c r="I93" s="1" t="s">
        <v>5026</v>
      </c>
      <c r="J93" s="1" t="s">
        <v>643</v>
      </c>
      <c r="K93" s="1" t="s">
        <v>5026</v>
      </c>
      <c r="L93" s="1" t="str">
        <f t="shared" si="4"/>
        <v>PERUANCASHHUARAZOLLEROS</v>
      </c>
      <c r="M93" s="225" t="str">
        <f t="shared" si="5"/>
        <v>020108</v>
      </c>
    </row>
    <row r="94" spans="4:13" x14ac:dyDescent="0.2">
      <c r="D94" s="6"/>
      <c r="E94" s="160" t="s">
        <v>4922</v>
      </c>
      <c r="F94" s="1" t="s">
        <v>644</v>
      </c>
      <c r="G94" s="160" t="s">
        <v>4922</v>
      </c>
      <c r="H94" s="1" t="str">
        <f t="shared" si="3"/>
        <v>LEO_1006</v>
      </c>
      <c r="I94" s="1" t="s">
        <v>5096</v>
      </c>
      <c r="J94" s="1" t="s">
        <v>645</v>
      </c>
      <c r="K94" s="1" t="s">
        <v>5096</v>
      </c>
      <c r="L94" s="1" t="str">
        <f t="shared" si="4"/>
        <v>PERUANCASHHUARAZPAMPAS GRANDE</v>
      </c>
      <c r="M94" s="225" t="str">
        <f t="shared" si="5"/>
        <v>020109</v>
      </c>
    </row>
    <row r="95" spans="4:13" x14ac:dyDescent="0.2">
      <c r="D95" s="6"/>
      <c r="E95" s="160" t="s">
        <v>4923</v>
      </c>
      <c r="F95" s="1" t="s">
        <v>646</v>
      </c>
      <c r="G95" s="160" t="s">
        <v>4923</v>
      </c>
      <c r="H95" s="1" t="str">
        <f t="shared" si="3"/>
        <v>MAR_1007</v>
      </c>
      <c r="I95" s="1" t="s">
        <v>5097</v>
      </c>
      <c r="J95" s="1" t="s">
        <v>647</v>
      </c>
      <c r="K95" s="1" t="s">
        <v>5097</v>
      </c>
      <c r="L95" s="1" t="str">
        <f t="shared" si="4"/>
        <v>PERUANCASHHUARAZPARIACOTO</v>
      </c>
      <c r="M95" s="225" t="str">
        <f t="shared" si="5"/>
        <v>020110</v>
      </c>
    </row>
    <row r="96" spans="4:13" x14ac:dyDescent="0.2">
      <c r="D96" s="6"/>
      <c r="E96" s="160" t="s">
        <v>4924</v>
      </c>
      <c r="F96" s="1" t="s">
        <v>648</v>
      </c>
      <c r="G96" s="160" t="s">
        <v>4924</v>
      </c>
      <c r="H96" s="1" t="str">
        <f t="shared" si="3"/>
        <v>PAC_1008</v>
      </c>
      <c r="I96" s="1" t="s">
        <v>5098</v>
      </c>
      <c r="J96" s="1" t="s">
        <v>649</v>
      </c>
      <c r="K96" s="1" t="s">
        <v>5098</v>
      </c>
      <c r="L96" s="1" t="str">
        <f t="shared" si="4"/>
        <v>PERUANCASHHUARAZPIRA</v>
      </c>
      <c r="M96" s="225" t="str">
        <f t="shared" si="5"/>
        <v>020111</v>
      </c>
    </row>
    <row r="97" spans="4:13" x14ac:dyDescent="0.2">
      <c r="D97" s="6"/>
      <c r="E97" s="160" t="s">
        <v>4925</v>
      </c>
      <c r="F97" s="1" t="s">
        <v>650</v>
      </c>
      <c r="G97" s="160" t="s">
        <v>4925</v>
      </c>
      <c r="H97" s="1" t="str">
        <f t="shared" si="3"/>
        <v>PUE_1009</v>
      </c>
      <c r="I97" s="1" t="s">
        <v>5099</v>
      </c>
      <c r="J97" s="1" t="s">
        <v>651</v>
      </c>
      <c r="K97" s="1" t="s">
        <v>5099</v>
      </c>
      <c r="L97" s="1" t="str">
        <f t="shared" si="4"/>
        <v>PERUANCASHHUARAZTARICA</v>
      </c>
      <c r="M97" s="225" t="str">
        <f t="shared" si="5"/>
        <v>020112</v>
      </c>
    </row>
    <row r="98" spans="4:13" x14ac:dyDescent="0.2">
      <c r="D98" s="6"/>
      <c r="E98" s="160" t="s">
        <v>4926</v>
      </c>
      <c r="F98" s="1" t="s">
        <v>652</v>
      </c>
      <c r="G98" s="160" t="s">
        <v>4926</v>
      </c>
      <c r="H98" s="1" t="str">
        <f t="shared" si="3"/>
        <v>LAU_1010</v>
      </c>
      <c r="I98" s="1" t="s">
        <v>4844</v>
      </c>
      <c r="J98" s="1" t="s">
        <v>653</v>
      </c>
      <c r="K98" s="1" t="s">
        <v>4844</v>
      </c>
      <c r="L98" s="1" t="str">
        <f t="shared" si="4"/>
        <v>PERUANCASHAIJAAIJA</v>
      </c>
      <c r="M98" s="225" t="str">
        <f t="shared" si="5"/>
        <v>020201</v>
      </c>
    </row>
    <row r="99" spans="4:13" x14ac:dyDescent="0.2">
      <c r="D99" s="6"/>
      <c r="E99" s="160" t="s">
        <v>4927</v>
      </c>
      <c r="F99" s="1" t="s">
        <v>654</v>
      </c>
      <c r="G99" s="160" t="s">
        <v>4927</v>
      </c>
      <c r="H99" s="1" t="str">
        <f t="shared" si="3"/>
        <v>YAR_1011</v>
      </c>
      <c r="I99" s="1" t="s">
        <v>5100</v>
      </c>
      <c r="J99" s="1" t="s">
        <v>655</v>
      </c>
      <c r="K99" s="1" t="s">
        <v>5100</v>
      </c>
      <c r="L99" s="1" t="str">
        <f t="shared" si="4"/>
        <v>PERUANCASHAIJACORIS</v>
      </c>
      <c r="M99" s="225" t="str">
        <f t="shared" si="5"/>
        <v>020202</v>
      </c>
    </row>
    <row r="100" spans="4:13" x14ac:dyDescent="0.2">
      <c r="D100" s="6"/>
      <c r="E100" s="160" t="s">
        <v>4821</v>
      </c>
      <c r="F100" s="1" t="s">
        <v>656</v>
      </c>
      <c r="G100" s="160" t="s">
        <v>4821</v>
      </c>
      <c r="H100" s="1" t="str">
        <f t="shared" si="3"/>
        <v>ICA_1101</v>
      </c>
      <c r="I100" s="1" t="s">
        <v>5101</v>
      </c>
      <c r="J100" s="1" t="s">
        <v>657</v>
      </c>
      <c r="K100" s="1" t="s">
        <v>5101</v>
      </c>
      <c r="L100" s="1" t="str">
        <f t="shared" si="4"/>
        <v>PERUANCASHAIJAHUACLLAN</v>
      </c>
      <c r="M100" s="225" t="str">
        <f t="shared" si="5"/>
        <v>020203</v>
      </c>
    </row>
    <row r="101" spans="4:13" x14ac:dyDescent="0.2">
      <c r="D101" s="6"/>
      <c r="E101" s="160" t="s">
        <v>4928</v>
      </c>
      <c r="F101" s="1" t="s">
        <v>658</v>
      </c>
      <c r="G101" s="160" t="s">
        <v>4928</v>
      </c>
      <c r="H101" s="1" t="str">
        <f t="shared" si="3"/>
        <v>CHI_1102</v>
      </c>
      <c r="I101" s="1" t="s">
        <v>5102</v>
      </c>
      <c r="J101" s="1" t="s">
        <v>659</v>
      </c>
      <c r="K101" s="1" t="s">
        <v>5102</v>
      </c>
      <c r="L101" s="1" t="str">
        <f t="shared" si="4"/>
        <v>PERUANCASHAIJALA MERCED</v>
      </c>
      <c r="M101" s="225" t="str">
        <f t="shared" si="5"/>
        <v>020204</v>
      </c>
    </row>
    <row r="102" spans="4:13" x14ac:dyDescent="0.2">
      <c r="D102" s="6"/>
      <c r="E102" s="160" t="s">
        <v>4929</v>
      </c>
      <c r="F102" s="1" t="s">
        <v>660</v>
      </c>
      <c r="G102" s="160" t="s">
        <v>4929</v>
      </c>
      <c r="H102" s="1" t="str">
        <f t="shared" si="3"/>
        <v>NAZ_1103</v>
      </c>
      <c r="I102" s="1" t="s">
        <v>5103</v>
      </c>
      <c r="J102" s="1" t="s">
        <v>661</v>
      </c>
      <c r="K102" s="1" t="s">
        <v>5103</v>
      </c>
      <c r="L102" s="1" t="str">
        <f t="shared" si="4"/>
        <v>PERUANCASHAIJASUCCHA</v>
      </c>
      <c r="M102" s="225" t="str">
        <f t="shared" si="5"/>
        <v>020205</v>
      </c>
    </row>
    <row r="103" spans="4:13" x14ac:dyDescent="0.2">
      <c r="D103" s="6"/>
      <c r="E103" s="160" t="s">
        <v>4930</v>
      </c>
      <c r="F103" s="1" t="s">
        <v>662</v>
      </c>
      <c r="G103" s="160" t="s">
        <v>4930</v>
      </c>
      <c r="H103" s="1" t="str">
        <f t="shared" si="3"/>
        <v>PAL_1104</v>
      </c>
      <c r="I103" s="1" t="s">
        <v>5104</v>
      </c>
      <c r="J103" s="1" t="s">
        <v>663</v>
      </c>
      <c r="K103" s="1" t="s">
        <v>5104</v>
      </c>
      <c r="L103" s="1" t="str">
        <f t="shared" si="4"/>
        <v>PERUANCASHANTONIO RAYMONDILLAMELLIN</v>
      </c>
      <c r="M103" s="225" t="str">
        <f t="shared" si="5"/>
        <v>020301</v>
      </c>
    </row>
    <row r="104" spans="4:13" x14ac:dyDescent="0.2">
      <c r="D104" s="6"/>
      <c r="E104" s="160" t="s">
        <v>4931</v>
      </c>
      <c r="F104" s="1" t="s">
        <v>664</v>
      </c>
      <c r="G104" s="160" t="s">
        <v>4931</v>
      </c>
      <c r="H104" s="1" t="str">
        <f t="shared" si="3"/>
        <v>PIS_1105</v>
      </c>
      <c r="I104" s="1" t="s">
        <v>5105</v>
      </c>
      <c r="J104" s="1" t="s">
        <v>665</v>
      </c>
      <c r="K104" s="1" t="s">
        <v>5105</v>
      </c>
      <c r="L104" s="1" t="str">
        <f t="shared" si="4"/>
        <v>PERUANCASHANTONIO RAYMONDIACZO</v>
      </c>
      <c r="M104" s="225" t="str">
        <f t="shared" si="5"/>
        <v>020302</v>
      </c>
    </row>
    <row r="105" spans="4:13" x14ac:dyDescent="0.2">
      <c r="D105" s="6"/>
      <c r="E105" s="160" t="s">
        <v>4932</v>
      </c>
      <c r="F105" s="1" t="s">
        <v>666</v>
      </c>
      <c r="G105" s="160" t="s">
        <v>4932</v>
      </c>
      <c r="H105" s="1" t="str">
        <f t="shared" si="3"/>
        <v>HUA_1201</v>
      </c>
      <c r="I105" s="1" t="s">
        <v>5106</v>
      </c>
      <c r="J105" s="1" t="s">
        <v>667</v>
      </c>
      <c r="K105" s="1" t="s">
        <v>5106</v>
      </c>
      <c r="L105" s="1" t="str">
        <f t="shared" si="4"/>
        <v>PERUANCASHANTONIO RAYMONDICHACCHO</v>
      </c>
      <c r="M105" s="225" t="str">
        <f t="shared" si="5"/>
        <v>020303</v>
      </c>
    </row>
    <row r="106" spans="4:13" x14ac:dyDescent="0.2">
      <c r="D106" s="6"/>
      <c r="E106" s="160" t="s">
        <v>4933</v>
      </c>
      <c r="F106" s="1" t="s">
        <v>668</v>
      </c>
      <c r="G106" s="160" t="s">
        <v>4933</v>
      </c>
      <c r="H106" s="1" t="str">
        <f t="shared" si="3"/>
        <v>CON_1202</v>
      </c>
      <c r="I106" s="1" t="s">
        <v>5107</v>
      </c>
      <c r="J106" s="1" t="s">
        <v>669</v>
      </c>
      <c r="K106" s="1" t="s">
        <v>5107</v>
      </c>
      <c r="L106" s="1" t="str">
        <f t="shared" si="4"/>
        <v>PERUANCASHANTONIO RAYMONDICHINGAS</v>
      </c>
      <c r="M106" s="225" t="str">
        <f t="shared" si="5"/>
        <v>020304</v>
      </c>
    </row>
    <row r="107" spans="4:13" x14ac:dyDescent="0.2">
      <c r="D107" s="6"/>
      <c r="E107" s="160" t="s">
        <v>4934</v>
      </c>
      <c r="F107" s="1" t="s">
        <v>670</v>
      </c>
      <c r="G107" s="160" t="s">
        <v>4934</v>
      </c>
      <c r="H107" s="1" t="str">
        <f t="shared" si="3"/>
        <v>CHA_1203</v>
      </c>
      <c r="I107" s="1" t="s">
        <v>5108</v>
      </c>
      <c r="J107" s="1" t="s">
        <v>671</v>
      </c>
      <c r="K107" s="1" t="s">
        <v>5108</v>
      </c>
      <c r="L107" s="1" t="str">
        <f t="shared" si="4"/>
        <v>PERUANCASHANTONIO RAYMONDIMIRGAS</v>
      </c>
      <c r="M107" s="225" t="str">
        <f t="shared" si="5"/>
        <v>020305</v>
      </c>
    </row>
    <row r="108" spans="4:13" x14ac:dyDescent="0.2">
      <c r="D108" s="6"/>
      <c r="E108" s="160" t="s">
        <v>4935</v>
      </c>
      <c r="F108" s="1" t="s">
        <v>672</v>
      </c>
      <c r="G108" s="160" t="s">
        <v>4935</v>
      </c>
      <c r="H108" s="1" t="str">
        <f t="shared" si="3"/>
        <v>JAU_1204</v>
      </c>
      <c r="I108" s="1" t="s">
        <v>5109</v>
      </c>
      <c r="J108" s="1" t="s">
        <v>673</v>
      </c>
      <c r="K108" s="1" t="s">
        <v>5109</v>
      </c>
      <c r="L108" s="1" t="str">
        <f t="shared" si="4"/>
        <v>PERUANCASHANTONIO RAYMONDISAN JUAN DE RONTOY</v>
      </c>
      <c r="M108" s="225" t="str">
        <f t="shared" si="5"/>
        <v>020306</v>
      </c>
    </row>
    <row r="109" spans="4:13" x14ac:dyDescent="0.2">
      <c r="D109" s="6"/>
      <c r="E109" s="160" t="s">
        <v>4822</v>
      </c>
      <c r="F109" s="1" t="s">
        <v>674</v>
      </c>
      <c r="G109" s="160" t="s">
        <v>4822</v>
      </c>
      <c r="H109" s="1" t="str">
        <f t="shared" si="3"/>
        <v>JUN_1205</v>
      </c>
      <c r="I109" s="1" t="s">
        <v>5110</v>
      </c>
      <c r="J109" s="1" t="s">
        <v>675</v>
      </c>
      <c r="K109" s="1" t="s">
        <v>5110</v>
      </c>
      <c r="L109" s="1" t="str">
        <f t="shared" si="4"/>
        <v>PERUANCASHASUNCIONCHACAS</v>
      </c>
      <c r="M109" s="225" t="str">
        <f t="shared" si="5"/>
        <v>020401</v>
      </c>
    </row>
    <row r="110" spans="4:13" x14ac:dyDescent="0.2">
      <c r="D110" s="6"/>
      <c r="E110" s="160" t="s">
        <v>4936</v>
      </c>
      <c r="F110" s="1" t="s">
        <v>676</v>
      </c>
      <c r="G110" s="160" t="s">
        <v>4936</v>
      </c>
      <c r="H110" s="1" t="str">
        <f t="shared" si="3"/>
        <v>SAT_1206</v>
      </c>
      <c r="I110" s="1" t="s">
        <v>5111</v>
      </c>
      <c r="J110" s="1" t="s">
        <v>677</v>
      </c>
      <c r="K110" s="1" t="s">
        <v>5111</v>
      </c>
      <c r="L110" s="1" t="str">
        <f t="shared" si="4"/>
        <v>PERUANCASHASUNCIONACOCHACA</v>
      </c>
      <c r="M110" s="225" t="str">
        <f t="shared" si="5"/>
        <v>020402</v>
      </c>
    </row>
    <row r="111" spans="4:13" x14ac:dyDescent="0.2">
      <c r="D111" s="6"/>
      <c r="E111" s="160" t="s">
        <v>4937</v>
      </c>
      <c r="F111" s="1" t="s">
        <v>678</v>
      </c>
      <c r="G111" s="160" t="s">
        <v>4937</v>
      </c>
      <c r="H111" s="1" t="str">
        <f t="shared" si="3"/>
        <v>TAR_1207</v>
      </c>
      <c r="I111" s="1" t="s">
        <v>5112</v>
      </c>
      <c r="J111" s="1" t="s">
        <v>679</v>
      </c>
      <c r="K111" s="1" t="s">
        <v>5112</v>
      </c>
      <c r="L111" s="1" t="str">
        <f t="shared" si="4"/>
        <v>PERUANCASHBOLOGNESICHIQUIAN</v>
      </c>
      <c r="M111" s="225" t="str">
        <f t="shared" si="5"/>
        <v>020501</v>
      </c>
    </row>
    <row r="112" spans="4:13" x14ac:dyDescent="0.2">
      <c r="D112" s="6"/>
      <c r="E112" s="160" t="s">
        <v>4938</v>
      </c>
      <c r="F112" s="1" t="s">
        <v>680</v>
      </c>
      <c r="G112" s="160" t="s">
        <v>4938</v>
      </c>
      <c r="H112" s="1" t="str">
        <f t="shared" si="3"/>
        <v>YAU_1208</v>
      </c>
      <c r="I112" s="1" t="s">
        <v>5113</v>
      </c>
      <c r="J112" s="1" t="s">
        <v>681</v>
      </c>
      <c r="K112" s="1" t="s">
        <v>5113</v>
      </c>
      <c r="L112" s="1" t="str">
        <f t="shared" si="4"/>
        <v>PERUANCASHBOLOGNESIABELARDO PARDO LEZAMETA</v>
      </c>
      <c r="M112" s="225" t="str">
        <f t="shared" si="5"/>
        <v>020502</v>
      </c>
    </row>
    <row r="113" spans="4:13" x14ac:dyDescent="0.2">
      <c r="D113" s="6"/>
      <c r="E113" s="160" t="s">
        <v>4939</v>
      </c>
      <c r="F113" s="1" t="s">
        <v>682</v>
      </c>
      <c r="G113" s="160" t="s">
        <v>4939</v>
      </c>
      <c r="H113" s="1" t="str">
        <f t="shared" si="3"/>
        <v>CHU_1209</v>
      </c>
      <c r="I113" s="1" t="s">
        <v>4845</v>
      </c>
      <c r="J113" s="1" t="s">
        <v>683</v>
      </c>
      <c r="K113" s="1" t="s">
        <v>4845</v>
      </c>
      <c r="L113" s="1" t="str">
        <f t="shared" si="4"/>
        <v>PERUANCASHBOLOGNESIANTONIO RAYMONDI</v>
      </c>
      <c r="M113" s="225" t="str">
        <f t="shared" si="5"/>
        <v>020503</v>
      </c>
    </row>
    <row r="114" spans="4:13" x14ac:dyDescent="0.2">
      <c r="D114" s="6"/>
      <c r="E114" s="160" t="s">
        <v>4940</v>
      </c>
      <c r="F114" s="1" t="s">
        <v>684</v>
      </c>
      <c r="G114" s="160" t="s">
        <v>4940</v>
      </c>
      <c r="H114" s="1" t="str">
        <f t="shared" si="3"/>
        <v>TRU_1301</v>
      </c>
      <c r="I114" s="160" t="s">
        <v>7173</v>
      </c>
      <c r="J114" s="1" t="s">
        <v>685</v>
      </c>
      <c r="K114" s="160" t="s">
        <v>7173</v>
      </c>
      <c r="L114" s="1" t="str">
        <f t="shared" si="4"/>
        <v>PERUANCASHBOLOGNESIAGUIA</v>
      </c>
      <c r="M114" s="225" t="str">
        <f t="shared" si="5"/>
        <v>020504</v>
      </c>
    </row>
    <row r="115" spans="4:13" x14ac:dyDescent="0.2">
      <c r="D115" s="6"/>
      <c r="E115" s="160" t="s">
        <v>4941</v>
      </c>
      <c r="F115" s="1" t="s">
        <v>686</v>
      </c>
      <c r="G115" s="160" t="s">
        <v>4941</v>
      </c>
      <c r="H115" s="1" t="str">
        <f t="shared" si="3"/>
        <v>ASC_1302</v>
      </c>
      <c r="I115" s="1" t="s">
        <v>5114</v>
      </c>
      <c r="J115" s="1" t="s">
        <v>687</v>
      </c>
      <c r="K115" s="1" t="s">
        <v>5114</v>
      </c>
      <c r="L115" s="1" t="str">
        <f t="shared" si="4"/>
        <v>PERUANCASHBOLOGNESICAJACAY</v>
      </c>
      <c r="M115" s="225" t="str">
        <f t="shared" si="5"/>
        <v>020505</v>
      </c>
    </row>
    <row r="116" spans="4:13" x14ac:dyDescent="0.2">
      <c r="D116" s="6"/>
      <c r="E116" s="160" t="s">
        <v>4942</v>
      </c>
      <c r="F116" s="1" t="s">
        <v>688</v>
      </c>
      <c r="G116" s="160" t="s">
        <v>4942</v>
      </c>
      <c r="H116" s="1" t="str">
        <f t="shared" si="3"/>
        <v>BOL_1303</v>
      </c>
      <c r="I116" s="1" t="s">
        <v>5115</v>
      </c>
      <c r="J116" s="1" t="s">
        <v>689</v>
      </c>
      <c r="K116" s="1" t="s">
        <v>5115</v>
      </c>
      <c r="L116" s="1" t="str">
        <f t="shared" si="4"/>
        <v>PERUANCASHBOLOGNESICANIS</v>
      </c>
      <c r="M116" s="225" t="str">
        <f t="shared" si="5"/>
        <v>020506</v>
      </c>
    </row>
    <row r="117" spans="4:13" x14ac:dyDescent="0.2">
      <c r="D117" s="6"/>
      <c r="E117" s="160" t="s">
        <v>4943</v>
      </c>
      <c r="F117" s="1" t="s">
        <v>690</v>
      </c>
      <c r="G117" s="160" t="s">
        <v>4943</v>
      </c>
      <c r="H117" s="1" t="str">
        <f t="shared" si="3"/>
        <v>CHE_1304</v>
      </c>
      <c r="I117" s="1" t="s">
        <v>5116</v>
      </c>
      <c r="J117" s="1" t="s">
        <v>691</v>
      </c>
      <c r="K117" s="1" t="s">
        <v>5116</v>
      </c>
      <c r="L117" s="1" t="str">
        <f t="shared" si="4"/>
        <v>PERUANCASHBOLOGNESICOLQUIOC</v>
      </c>
      <c r="M117" s="225" t="str">
        <f t="shared" si="5"/>
        <v>020507</v>
      </c>
    </row>
    <row r="118" spans="4:13" x14ac:dyDescent="0.2">
      <c r="D118" s="6"/>
      <c r="E118" s="160" t="s">
        <v>4944</v>
      </c>
      <c r="F118" s="1" t="s">
        <v>692</v>
      </c>
      <c r="G118" s="160" t="s">
        <v>4944</v>
      </c>
      <c r="H118" s="1" t="str">
        <f t="shared" si="3"/>
        <v>JUL_1305</v>
      </c>
      <c r="I118" s="1" t="s">
        <v>5117</v>
      </c>
      <c r="J118" s="1" t="s">
        <v>693</v>
      </c>
      <c r="K118" s="1" t="s">
        <v>5117</v>
      </c>
      <c r="L118" s="1" t="str">
        <f t="shared" si="4"/>
        <v>PERUANCASHBOLOGNESIHUALLANCA</v>
      </c>
      <c r="M118" s="225" t="str">
        <f t="shared" si="5"/>
        <v>020508</v>
      </c>
    </row>
    <row r="119" spans="4:13" x14ac:dyDescent="0.2">
      <c r="D119" s="6"/>
      <c r="E119" s="160" t="s">
        <v>4945</v>
      </c>
      <c r="F119" s="1" t="s">
        <v>694</v>
      </c>
      <c r="G119" s="160" t="s">
        <v>4945</v>
      </c>
      <c r="H119" s="1" t="str">
        <f t="shared" si="3"/>
        <v>OTU_1306</v>
      </c>
      <c r="I119" s="1" t="s">
        <v>5118</v>
      </c>
      <c r="J119" s="1" t="s">
        <v>695</v>
      </c>
      <c r="K119" s="1" t="s">
        <v>5118</v>
      </c>
      <c r="L119" s="1" t="str">
        <f t="shared" si="4"/>
        <v>PERUANCASHBOLOGNESIHUASTA</v>
      </c>
      <c r="M119" s="225" t="str">
        <f t="shared" si="5"/>
        <v>020509</v>
      </c>
    </row>
    <row r="120" spans="4:13" x14ac:dyDescent="0.2">
      <c r="D120" s="6"/>
      <c r="E120" s="160" t="s">
        <v>4946</v>
      </c>
      <c r="F120" s="1" t="s">
        <v>696</v>
      </c>
      <c r="G120" s="160" t="s">
        <v>4946</v>
      </c>
      <c r="H120" s="1" t="str">
        <f t="shared" si="3"/>
        <v>PAC_1307</v>
      </c>
      <c r="I120" s="1" t="s">
        <v>5119</v>
      </c>
      <c r="J120" s="1" t="s">
        <v>697</v>
      </c>
      <c r="K120" s="1" t="s">
        <v>5119</v>
      </c>
      <c r="L120" s="1" t="str">
        <f t="shared" si="4"/>
        <v>PERUANCASHBOLOGNESIHUAYLLACAYAN</v>
      </c>
      <c r="M120" s="225" t="str">
        <f t="shared" si="5"/>
        <v>020510</v>
      </c>
    </row>
    <row r="121" spans="4:13" x14ac:dyDescent="0.2">
      <c r="D121" s="6"/>
      <c r="E121" s="160" t="s">
        <v>4947</v>
      </c>
      <c r="F121" s="1" t="s">
        <v>698</v>
      </c>
      <c r="G121" s="160" t="s">
        <v>4947</v>
      </c>
      <c r="H121" s="1" t="str">
        <f t="shared" si="3"/>
        <v>PAT_1308</v>
      </c>
      <c r="I121" s="1" t="s">
        <v>5120</v>
      </c>
      <c r="J121" s="1" t="s">
        <v>699</v>
      </c>
      <c r="K121" s="1" t="s">
        <v>5120</v>
      </c>
      <c r="L121" s="1" t="str">
        <f t="shared" si="4"/>
        <v>PERUANCASHBOLOGNESILA PRIMAVERA</v>
      </c>
      <c r="M121" s="225" t="str">
        <f t="shared" si="5"/>
        <v>020511</v>
      </c>
    </row>
    <row r="122" spans="4:13" x14ac:dyDescent="0.2">
      <c r="D122" s="6"/>
      <c r="E122" s="160" t="s">
        <v>4948</v>
      </c>
      <c r="F122" s="1" t="s">
        <v>700</v>
      </c>
      <c r="G122" s="160" t="s">
        <v>4948</v>
      </c>
      <c r="H122" s="1" t="str">
        <f t="shared" si="3"/>
        <v>SAN_1309</v>
      </c>
      <c r="I122" s="1" t="s">
        <v>5121</v>
      </c>
      <c r="J122" s="1" t="s">
        <v>701</v>
      </c>
      <c r="K122" s="1" t="s">
        <v>5121</v>
      </c>
      <c r="L122" s="1" t="str">
        <f t="shared" si="4"/>
        <v>PERUANCASHBOLOGNESIMANGAS</v>
      </c>
      <c r="M122" s="225" t="str">
        <f t="shared" si="5"/>
        <v>020512</v>
      </c>
    </row>
    <row r="123" spans="4:13" x14ac:dyDescent="0.2">
      <c r="D123" s="6"/>
      <c r="E123" s="160" t="s">
        <v>4949</v>
      </c>
      <c r="F123" s="1" t="s">
        <v>702</v>
      </c>
      <c r="G123" s="160" t="s">
        <v>4949</v>
      </c>
      <c r="H123" s="1" t="str">
        <f t="shared" si="3"/>
        <v>SAN_1310</v>
      </c>
      <c r="I123" s="1" t="s">
        <v>5122</v>
      </c>
      <c r="J123" s="1" t="s">
        <v>703</v>
      </c>
      <c r="K123" s="1" t="s">
        <v>5122</v>
      </c>
      <c r="L123" s="1" t="str">
        <f t="shared" si="4"/>
        <v>PERUANCASHBOLOGNESIPACLLON</v>
      </c>
      <c r="M123" s="225" t="str">
        <f t="shared" si="5"/>
        <v>020513</v>
      </c>
    </row>
    <row r="124" spans="4:13" x14ac:dyDescent="0.2">
      <c r="D124" s="6"/>
      <c r="E124" s="160" t="s">
        <v>4950</v>
      </c>
      <c r="F124" s="1" t="s">
        <v>704</v>
      </c>
      <c r="G124" s="160" t="s">
        <v>4950</v>
      </c>
      <c r="H124" s="1" t="str">
        <f t="shared" si="3"/>
        <v>GRA_1311</v>
      </c>
      <c r="I124" s="1" t="s">
        <v>5123</v>
      </c>
      <c r="J124" s="1" t="s">
        <v>705</v>
      </c>
      <c r="K124" s="1" t="s">
        <v>5123</v>
      </c>
      <c r="L124" s="1" t="str">
        <f t="shared" si="4"/>
        <v>PERUANCASHBOLOGNESISAN MIGUEL DE CORPANQUI</v>
      </c>
      <c r="M124" s="225" t="str">
        <f t="shared" si="5"/>
        <v>020514</v>
      </c>
    </row>
    <row r="125" spans="4:13" x14ac:dyDescent="0.2">
      <c r="D125" s="6"/>
      <c r="E125" s="160" t="s">
        <v>4951</v>
      </c>
      <c r="F125" s="1" t="s">
        <v>706</v>
      </c>
      <c r="G125" s="160" t="s">
        <v>4951</v>
      </c>
      <c r="H125" s="1" t="str">
        <f t="shared" si="3"/>
        <v>VIR_1312</v>
      </c>
      <c r="I125" s="1" t="s">
        <v>5124</v>
      </c>
      <c r="J125" s="1" t="s">
        <v>707</v>
      </c>
      <c r="K125" s="1" t="s">
        <v>5124</v>
      </c>
      <c r="L125" s="1" t="str">
        <f t="shared" si="4"/>
        <v>PERUANCASHBOLOGNESITICLLOS</v>
      </c>
      <c r="M125" s="225" t="str">
        <f t="shared" si="5"/>
        <v>020515</v>
      </c>
    </row>
    <row r="126" spans="4:13" x14ac:dyDescent="0.2">
      <c r="D126" s="6"/>
      <c r="E126" s="160" t="s">
        <v>4952</v>
      </c>
      <c r="F126" s="1" t="s">
        <v>708</v>
      </c>
      <c r="G126" s="160" t="s">
        <v>4952</v>
      </c>
      <c r="H126" s="1" t="str">
        <f t="shared" si="3"/>
        <v>CHI_1401</v>
      </c>
      <c r="I126" s="1" t="s">
        <v>4848</v>
      </c>
      <c r="J126" s="1" t="s">
        <v>709</v>
      </c>
      <c r="K126" s="1" t="s">
        <v>4848</v>
      </c>
      <c r="L126" s="1" t="str">
        <f t="shared" si="4"/>
        <v>PERUANCASHCARHUAZCARHUAZ</v>
      </c>
      <c r="M126" s="225" t="str">
        <f t="shared" si="5"/>
        <v>020601</v>
      </c>
    </row>
    <row r="127" spans="4:13" x14ac:dyDescent="0.2">
      <c r="D127" s="6"/>
      <c r="E127" s="160" t="s">
        <v>4953</v>
      </c>
      <c r="F127" s="1" t="s">
        <v>710</v>
      </c>
      <c r="G127" s="160" t="s">
        <v>4953</v>
      </c>
      <c r="H127" s="1" t="str">
        <f t="shared" si="3"/>
        <v>FER_1402</v>
      </c>
      <c r="I127" s="1" t="s">
        <v>5125</v>
      </c>
      <c r="J127" s="1" t="s">
        <v>711</v>
      </c>
      <c r="K127" s="1" t="s">
        <v>5125</v>
      </c>
      <c r="L127" s="1" t="str">
        <f t="shared" si="4"/>
        <v>PERUANCASHCARHUAZACOPAMPA</v>
      </c>
      <c r="M127" s="225" t="str">
        <f t="shared" si="5"/>
        <v>020602</v>
      </c>
    </row>
    <row r="128" spans="4:13" x14ac:dyDescent="0.2">
      <c r="D128" s="6"/>
      <c r="E128" s="160" t="s">
        <v>4824</v>
      </c>
      <c r="F128" s="1" t="s">
        <v>712</v>
      </c>
      <c r="G128" s="160" t="s">
        <v>4824</v>
      </c>
      <c r="H128" s="1" t="str">
        <f t="shared" si="3"/>
        <v>LAM_1403</v>
      </c>
      <c r="I128" s="1" t="s">
        <v>5126</v>
      </c>
      <c r="J128" s="1" t="s">
        <v>713</v>
      </c>
      <c r="K128" s="1" t="s">
        <v>5126</v>
      </c>
      <c r="L128" s="1" t="str">
        <f t="shared" si="4"/>
        <v>PERUANCASHCARHUAZAMASHCA</v>
      </c>
      <c r="M128" s="225" t="str">
        <f t="shared" si="5"/>
        <v>020603</v>
      </c>
    </row>
    <row r="129" spans="4:13" x14ac:dyDescent="0.2">
      <c r="D129" s="6"/>
      <c r="E129" s="160" t="s">
        <v>4825</v>
      </c>
      <c r="F129" s="1" t="s">
        <v>714</v>
      </c>
      <c r="G129" s="160" t="s">
        <v>4825</v>
      </c>
      <c r="H129" s="1" t="str">
        <f t="shared" si="3"/>
        <v>LIM_1501</v>
      </c>
      <c r="I129" s="1" t="s">
        <v>4901</v>
      </c>
      <c r="J129" s="1" t="s">
        <v>715</v>
      </c>
      <c r="K129" s="1" t="s">
        <v>4901</v>
      </c>
      <c r="L129" s="1" t="str">
        <f t="shared" si="4"/>
        <v>PERUANCASHCARHUAZANTA</v>
      </c>
      <c r="M129" s="225" t="str">
        <f t="shared" si="5"/>
        <v>020604</v>
      </c>
    </row>
    <row r="130" spans="4:13" x14ac:dyDescent="0.2">
      <c r="D130" s="6"/>
      <c r="E130" s="160" t="s">
        <v>4954</v>
      </c>
      <c r="F130" s="1" t="s">
        <v>716</v>
      </c>
      <c r="G130" s="160" t="s">
        <v>4954</v>
      </c>
      <c r="H130" s="1" t="str">
        <f t="shared" si="3"/>
        <v>BAR_1502</v>
      </c>
      <c r="I130" s="1" t="s">
        <v>5127</v>
      </c>
      <c r="J130" s="1" t="s">
        <v>717</v>
      </c>
      <c r="K130" s="1" t="s">
        <v>5127</v>
      </c>
      <c r="L130" s="1" t="str">
        <f t="shared" si="4"/>
        <v>PERUANCASHCARHUAZATAQUERO</v>
      </c>
      <c r="M130" s="225" t="str">
        <f t="shared" si="5"/>
        <v>020605</v>
      </c>
    </row>
    <row r="131" spans="4:13" x14ac:dyDescent="0.2">
      <c r="D131" s="6"/>
      <c r="E131" s="160" t="s">
        <v>4955</v>
      </c>
      <c r="F131" s="1" t="s">
        <v>718</v>
      </c>
      <c r="G131" s="160" t="s">
        <v>4955</v>
      </c>
      <c r="H131" s="1" t="str">
        <f t="shared" ref="H131:H194" si="6">LEFT(UPPER(G131),3)&amp;"_"&amp;F131</f>
        <v>CAJ_1503</v>
      </c>
      <c r="I131" s="1" t="s">
        <v>5128</v>
      </c>
      <c r="J131" s="1" t="s">
        <v>719</v>
      </c>
      <c r="K131" s="1" t="s">
        <v>5128</v>
      </c>
      <c r="L131" s="1" t="str">
        <f t="shared" ref="L131:L194" si="7">"PERU"&amp;VLOOKUP(LEFT(J131,2),$B$1:$C$27,2,0)&amp;VLOOKUP(LEFT(J131,4),$F$2:$G$197,2,0)&amp;K131</f>
        <v>PERUANCASHCARHUAZMARCARA</v>
      </c>
      <c r="M131" s="225" t="str">
        <f t="shared" ref="M131:M194" si="8">J131</f>
        <v>020606</v>
      </c>
    </row>
    <row r="132" spans="4:13" x14ac:dyDescent="0.2">
      <c r="D132" s="6"/>
      <c r="E132" s="160" t="s">
        <v>4956</v>
      </c>
      <c r="F132" s="1" t="s">
        <v>720</v>
      </c>
      <c r="G132" s="160" t="s">
        <v>4956</v>
      </c>
      <c r="H132" s="1" t="str">
        <f t="shared" si="6"/>
        <v>CAN_1504</v>
      </c>
      <c r="I132" s="1" t="s">
        <v>5129</v>
      </c>
      <c r="J132" s="1" t="s">
        <v>721</v>
      </c>
      <c r="K132" s="1" t="s">
        <v>5129</v>
      </c>
      <c r="L132" s="1" t="str">
        <f t="shared" si="7"/>
        <v>PERUANCASHCARHUAZPARIAHUANCA</v>
      </c>
      <c r="M132" s="225" t="str">
        <f t="shared" si="8"/>
        <v>020607</v>
      </c>
    </row>
    <row r="133" spans="4:13" x14ac:dyDescent="0.2">
      <c r="D133" s="6"/>
      <c r="E133" s="160" t="s">
        <v>4957</v>
      </c>
      <c r="F133" s="1" t="s">
        <v>722</v>
      </c>
      <c r="G133" s="160" t="s">
        <v>4957</v>
      </c>
      <c r="H133" s="1" t="str">
        <f t="shared" si="6"/>
        <v>CAÑ_1505</v>
      </c>
      <c r="I133" s="1" t="s">
        <v>5130</v>
      </c>
      <c r="J133" s="1" t="s">
        <v>723</v>
      </c>
      <c r="K133" s="1" t="s">
        <v>5130</v>
      </c>
      <c r="L133" s="1" t="str">
        <f t="shared" si="7"/>
        <v>PERUANCASHCARHUAZSAN MIGUEL DE ACO</v>
      </c>
      <c r="M133" s="225" t="str">
        <f t="shared" si="8"/>
        <v>020608</v>
      </c>
    </row>
    <row r="134" spans="4:13" x14ac:dyDescent="0.2">
      <c r="D134" s="6"/>
      <c r="E134" s="160" t="s">
        <v>4958</v>
      </c>
      <c r="F134" s="1" t="s">
        <v>724</v>
      </c>
      <c r="G134" s="160" t="s">
        <v>4958</v>
      </c>
      <c r="H134" s="1" t="str">
        <f t="shared" si="6"/>
        <v>HUA_1506</v>
      </c>
      <c r="I134" s="1" t="s">
        <v>5131</v>
      </c>
      <c r="J134" s="1" t="s">
        <v>725</v>
      </c>
      <c r="K134" s="1" t="s">
        <v>5131</v>
      </c>
      <c r="L134" s="1" t="str">
        <f t="shared" si="7"/>
        <v>PERUANCASHCARHUAZSHILLA</v>
      </c>
      <c r="M134" s="225" t="str">
        <f t="shared" si="8"/>
        <v>020609</v>
      </c>
    </row>
    <row r="135" spans="4:13" x14ac:dyDescent="0.2">
      <c r="D135" s="6"/>
      <c r="E135" s="160" t="s">
        <v>4959</v>
      </c>
      <c r="F135" s="1" t="s">
        <v>726</v>
      </c>
      <c r="G135" s="160" t="s">
        <v>4959</v>
      </c>
      <c r="H135" s="1" t="str">
        <f t="shared" si="6"/>
        <v>HUA_1507</v>
      </c>
      <c r="I135" s="1" t="s">
        <v>5132</v>
      </c>
      <c r="J135" s="1" t="s">
        <v>727</v>
      </c>
      <c r="K135" s="1" t="s">
        <v>5132</v>
      </c>
      <c r="L135" s="1" t="str">
        <f t="shared" si="7"/>
        <v>PERUANCASHCARHUAZTINCO</v>
      </c>
      <c r="M135" s="225" t="str">
        <f t="shared" si="8"/>
        <v>020610</v>
      </c>
    </row>
    <row r="136" spans="4:13" x14ac:dyDescent="0.2">
      <c r="D136" s="6"/>
      <c r="E136" s="160" t="s">
        <v>4960</v>
      </c>
      <c r="F136" s="1" t="s">
        <v>728</v>
      </c>
      <c r="G136" s="160" t="s">
        <v>4960</v>
      </c>
      <c r="H136" s="1" t="str">
        <f t="shared" si="6"/>
        <v>HUA_1508</v>
      </c>
      <c r="I136" s="1" t="s">
        <v>5133</v>
      </c>
      <c r="J136" s="1" t="s">
        <v>729</v>
      </c>
      <c r="K136" s="1" t="s">
        <v>5133</v>
      </c>
      <c r="L136" s="1" t="str">
        <f t="shared" si="7"/>
        <v>PERUANCASHCARHUAZYUNGAR</v>
      </c>
      <c r="M136" s="225" t="str">
        <f t="shared" si="8"/>
        <v>020611</v>
      </c>
    </row>
    <row r="137" spans="4:13" x14ac:dyDescent="0.2">
      <c r="D137" s="6"/>
      <c r="E137" s="160" t="s">
        <v>4961</v>
      </c>
      <c r="F137" s="1" t="s">
        <v>730</v>
      </c>
      <c r="G137" s="160" t="s">
        <v>4961</v>
      </c>
      <c r="H137" s="1" t="str">
        <f t="shared" si="6"/>
        <v>OYO_1509</v>
      </c>
      <c r="I137" s="1" t="s">
        <v>5134</v>
      </c>
      <c r="J137" s="1" t="s">
        <v>731</v>
      </c>
      <c r="K137" s="1" t="s">
        <v>5134</v>
      </c>
      <c r="L137" s="1" t="str">
        <f t="shared" si="7"/>
        <v>PERUANCASHCARLOS FERMIN FITZCARRALDSAN LUIS</v>
      </c>
      <c r="M137" s="225" t="str">
        <f t="shared" si="8"/>
        <v>020701</v>
      </c>
    </row>
    <row r="138" spans="4:13" x14ac:dyDescent="0.2">
      <c r="D138" s="6"/>
      <c r="E138" s="160" t="s">
        <v>4962</v>
      </c>
      <c r="F138" s="1" t="s">
        <v>732</v>
      </c>
      <c r="G138" s="160" t="s">
        <v>4962</v>
      </c>
      <c r="H138" s="1" t="str">
        <f t="shared" si="6"/>
        <v>YAU_1510</v>
      </c>
      <c r="I138" s="1" t="s">
        <v>5072</v>
      </c>
      <c r="J138" s="1" t="s">
        <v>733</v>
      </c>
      <c r="K138" s="1" t="s">
        <v>5072</v>
      </c>
      <c r="L138" s="1" t="str">
        <f t="shared" si="7"/>
        <v>PERUANCASHCARLOS FERMIN FITZCARRALDSAN NICOLAS</v>
      </c>
      <c r="M138" s="225" t="str">
        <f t="shared" si="8"/>
        <v>020702</v>
      </c>
    </row>
    <row r="139" spans="4:13" x14ac:dyDescent="0.2">
      <c r="D139" s="6"/>
      <c r="E139" s="160" t="s">
        <v>4963</v>
      </c>
      <c r="F139" s="1" t="s">
        <v>734</v>
      </c>
      <c r="G139" s="160" t="s">
        <v>4963</v>
      </c>
      <c r="H139" s="1" t="str">
        <f t="shared" si="6"/>
        <v>MAY_1601</v>
      </c>
      <c r="I139" s="1" t="s">
        <v>5135</v>
      </c>
      <c r="J139" s="1" t="s">
        <v>735</v>
      </c>
      <c r="K139" s="1" t="s">
        <v>5135</v>
      </c>
      <c r="L139" s="1" t="str">
        <f t="shared" si="7"/>
        <v>PERUANCASHCARLOS FERMIN FITZCARRALDYAUYA</v>
      </c>
      <c r="M139" s="225" t="str">
        <f t="shared" si="8"/>
        <v>020703</v>
      </c>
    </row>
    <row r="140" spans="4:13" x14ac:dyDescent="0.2">
      <c r="D140" s="6"/>
      <c r="E140" s="160" t="s">
        <v>4964</v>
      </c>
      <c r="F140" s="1" t="s">
        <v>736</v>
      </c>
      <c r="G140" s="160" t="s">
        <v>4964</v>
      </c>
      <c r="H140" s="1" t="str">
        <f t="shared" si="6"/>
        <v>ALT_1602</v>
      </c>
      <c r="I140" s="1" t="s">
        <v>4850</v>
      </c>
      <c r="J140" s="1" t="s">
        <v>737</v>
      </c>
      <c r="K140" s="1" t="s">
        <v>4850</v>
      </c>
      <c r="L140" s="1" t="str">
        <f t="shared" si="7"/>
        <v>PERUANCASHCASMACASMA</v>
      </c>
      <c r="M140" s="225" t="str">
        <f t="shared" si="8"/>
        <v>020801</v>
      </c>
    </row>
    <row r="141" spans="4:13" x14ac:dyDescent="0.2">
      <c r="D141" s="6"/>
      <c r="E141" s="160" t="s">
        <v>4826</v>
      </c>
      <c r="F141" s="1" t="s">
        <v>738</v>
      </c>
      <c r="G141" s="160" t="s">
        <v>4826</v>
      </c>
      <c r="H141" s="1" t="str">
        <f t="shared" si="6"/>
        <v>LOR_1603</v>
      </c>
      <c r="I141" s="1" t="s">
        <v>5136</v>
      </c>
      <c r="J141" s="1" t="s">
        <v>739</v>
      </c>
      <c r="K141" s="1" t="s">
        <v>5136</v>
      </c>
      <c r="L141" s="1" t="str">
        <f t="shared" si="7"/>
        <v>PERUANCASHCASMABUENA VISTA ALTA</v>
      </c>
      <c r="M141" s="225" t="str">
        <f t="shared" si="8"/>
        <v>020802</v>
      </c>
    </row>
    <row r="142" spans="4:13" x14ac:dyDescent="0.2">
      <c r="D142" s="6"/>
      <c r="E142" s="160" t="s">
        <v>4965</v>
      </c>
      <c r="F142" s="1" t="s">
        <v>740</v>
      </c>
      <c r="G142" s="160" t="s">
        <v>4965</v>
      </c>
      <c r="H142" s="1" t="str">
        <f t="shared" si="6"/>
        <v>MAR_1604</v>
      </c>
      <c r="I142" s="1" t="s">
        <v>5137</v>
      </c>
      <c r="J142" s="1" t="s">
        <v>741</v>
      </c>
      <c r="K142" s="1" t="s">
        <v>5137</v>
      </c>
      <c r="L142" s="1" t="str">
        <f t="shared" si="7"/>
        <v>PERUANCASHCASMACOMANDANTE NOEL</v>
      </c>
      <c r="M142" s="225" t="str">
        <f t="shared" si="8"/>
        <v>020803</v>
      </c>
    </row>
    <row r="143" spans="4:13" x14ac:dyDescent="0.2">
      <c r="D143" s="6"/>
      <c r="E143" s="160" t="s">
        <v>4966</v>
      </c>
      <c r="F143" s="1" t="s">
        <v>742</v>
      </c>
      <c r="G143" s="160" t="s">
        <v>4966</v>
      </c>
      <c r="H143" s="1" t="str">
        <f t="shared" si="6"/>
        <v>REQ_1605</v>
      </c>
      <c r="I143" s="1" t="s">
        <v>5138</v>
      </c>
      <c r="J143" s="1" t="s">
        <v>743</v>
      </c>
      <c r="K143" s="1" t="s">
        <v>5138</v>
      </c>
      <c r="L143" s="1" t="str">
        <f t="shared" si="7"/>
        <v>PERUANCASHCASMAYAUTAN</v>
      </c>
      <c r="M143" s="225" t="str">
        <f t="shared" si="8"/>
        <v>020804</v>
      </c>
    </row>
    <row r="144" spans="4:13" x14ac:dyDescent="0.2">
      <c r="D144" s="6"/>
      <c r="E144" s="160" t="s">
        <v>4835</v>
      </c>
      <c r="F144" s="1" t="s">
        <v>744</v>
      </c>
      <c r="G144" s="160" t="s">
        <v>4835</v>
      </c>
      <c r="H144" s="1" t="str">
        <f t="shared" si="6"/>
        <v>UCA_1606</v>
      </c>
      <c r="I144" s="1" t="s">
        <v>4851</v>
      </c>
      <c r="J144" s="1" t="s">
        <v>745</v>
      </c>
      <c r="K144" s="1" t="s">
        <v>4851</v>
      </c>
      <c r="L144" s="1" t="str">
        <f t="shared" si="7"/>
        <v>PERUANCASHCORONGOCORONGO</v>
      </c>
      <c r="M144" s="225" t="str">
        <f t="shared" si="8"/>
        <v>020901</v>
      </c>
    </row>
    <row r="145" spans="4:13" x14ac:dyDescent="0.2">
      <c r="D145" s="6"/>
      <c r="E145" s="160" t="s">
        <v>4967</v>
      </c>
      <c r="F145" s="1" t="s">
        <v>746</v>
      </c>
      <c r="G145" s="160" t="s">
        <v>4967</v>
      </c>
      <c r="H145" s="1" t="str">
        <f t="shared" si="6"/>
        <v>DAT_1607</v>
      </c>
      <c r="I145" s="1" t="s">
        <v>5139</v>
      </c>
      <c r="J145" s="1" t="s">
        <v>747</v>
      </c>
      <c r="K145" s="1" t="s">
        <v>5139</v>
      </c>
      <c r="L145" s="1" t="str">
        <f t="shared" si="7"/>
        <v>PERUANCASHCORONGOACO</v>
      </c>
      <c r="M145" s="225" t="str">
        <f t="shared" si="8"/>
        <v>020902</v>
      </c>
    </row>
    <row r="146" spans="4:13" x14ac:dyDescent="0.2">
      <c r="D146" s="6"/>
      <c r="E146" s="160" t="s">
        <v>4968</v>
      </c>
      <c r="F146" s="1" t="s">
        <v>748</v>
      </c>
      <c r="G146" s="160" t="s">
        <v>4968</v>
      </c>
      <c r="H146" s="1" t="str">
        <f t="shared" si="6"/>
        <v>PUT_1608</v>
      </c>
      <c r="I146" s="1" t="s">
        <v>5140</v>
      </c>
      <c r="J146" s="1" t="s">
        <v>749</v>
      </c>
      <c r="K146" s="1" t="s">
        <v>5140</v>
      </c>
      <c r="L146" s="1" t="str">
        <f t="shared" si="7"/>
        <v>PERUANCASHCORONGOBAMBAS</v>
      </c>
      <c r="M146" s="225" t="str">
        <f t="shared" si="8"/>
        <v>020903</v>
      </c>
    </row>
    <row r="147" spans="4:13" x14ac:dyDescent="0.2">
      <c r="D147" s="6"/>
      <c r="E147" s="160" t="s">
        <v>4969</v>
      </c>
      <c r="F147" s="1" t="s">
        <v>750</v>
      </c>
      <c r="G147" s="160" t="s">
        <v>4969</v>
      </c>
      <c r="H147" s="1" t="str">
        <f t="shared" si="6"/>
        <v>TAM_1701</v>
      </c>
      <c r="I147" s="1" t="s">
        <v>5141</v>
      </c>
      <c r="J147" s="1" t="s">
        <v>751</v>
      </c>
      <c r="K147" s="1" t="s">
        <v>5141</v>
      </c>
      <c r="L147" s="1" t="str">
        <f t="shared" si="7"/>
        <v>PERUANCASHCORONGOCUSCA</v>
      </c>
      <c r="M147" s="225" t="str">
        <f t="shared" si="8"/>
        <v>020904</v>
      </c>
    </row>
    <row r="148" spans="4:13" x14ac:dyDescent="0.2">
      <c r="D148" s="6"/>
      <c r="E148" s="160" t="s">
        <v>4970</v>
      </c>
      <c r="F148" s="1" t="s">
        <v>752</v>
      </c>
      <c r="G148" s="160" t="s">
        <v>4970</v>
      </c>
      <c r="H148" s="1" t="str">
        <f t="shared" si="6"/>
        <v>MAN_1702</v>
      </c>
      <c r="I148" s="1" t="s">
        <v>5142</v>
      </c>
      <c r="J148" s="1" t="s">
        <v>753</v>
      </c>
      <c r="K148" s="1" t="s">
        <v>5142</v>
      </c>
      <c r="L148" s="1" t="str">
        <f t="shared" si="7"/>
        <v>PERUANCASHCORONGOLA PAMPA</v>
      </c>
      <c r="M148" s="225" t="str">
        <f t="shared" si="8"/>
        <v>020905</v>
      </c>
    </row>
    <row r="149" spans="4:13" x14ac:dyDescent="0.2">
      <c r="D149" s="6"/>
      <c r="E149" s="160" t="s">
        <v>4971</v>
      </c>
      <c r="F149" s="1" t="s">
        <v>754</v>
      </c>
      <c r="G149" s="160" t="s">
        <v>4971</v>
      </c>
      <c r="H149" s="1" t="str">
        <f t="shared" si="6"/>
        <v>TAH_1703</v>
      </c>
      <c r="I149" s="1" t="s">
        <v>5143</v>
      </c>
      <c r="J149" s="1" t="s">
        <v>755</v>
      </c>
      <c r="K149" s="1" t="s">
        <v>5143</v>
      </c>
      <c r="L149" s="1" t="str">
        <f t="shared" si="7"/>
        <v>PERUANCASHCORONGOYANAC</v>
      </c>
      <c r="M149" s="225" t="str">
        <f t="shared" si="8"/>
        <v>020906</v>
      </c>
    </row>
    <row r="150" spans="4:13" x14ac:dyDescent="0.2">
      <c r="D150" s="6"/>
      <c r="E150" s="160" t="s">
        <v>4972</v>
      </c>
      <c r="F150" s="1" t="s">
        <v>756</v>
      </c>
      <c r="G150" s="160" t="s">
        <v>4972</v>
      </c>
      <c r="H150" s="1" t="str">
        <f t="shared" si="6"/>
        <v>MAR_1801</v>
      </c>
      <c r="I150" s="1" t="s">
        <v>5144</v>
      </c>
      <c r="J150" s="1" t="s">
        <v>757</v>
      </c>
      <c r="K150" s="1" t="s">
        <v>5144</v>
      </c>
      <c r="L150" s="1" t="str">
        <f t="shared" si="7"/>
        <v>PERUANCASHCORONGOYUPAN</v>
      </c>
      <c r="M150" s="225" t="str">
        <f t="shared" si="8"/>
        <v>020907</v>
      </c>
    </row>
    <row r="151" spans="4:13" x14ac:dyDescent="0.2">
      <c r="D151" s="6"/>
      <c r="E151" s="160" t="s">
        <v>4973</v>
      </c>
      <c r="F151" s="1" t="s">
        <v>758</v>
      </c>
      <c r="G151" s="160" t="s">
        <v>4973</v>
      </c>
      <c r="H151" s="1" t="str">
        <f t="shared" si="6"/>
        <v>GEN_1802</v>
      </c>
      <c r="I151" s="1" t="s">
        <v>4852</v>
      </c>
      <c r="J151" s="1" t="s">
        <v>759</v>
      </c>
      <c r="K151" s="1" t="s">
        <v>4852</v>
      </c>
      <c r="L151" s="1" t="str">
        <f t="shared" si="7"/>
        <v>PERUANCASHHUARIHUARI</v>
      </c>
      <c r="M151" s="225" t="str">
        <f t="shared" si="8"/>
        <v>021001</v>
      </c>
    </row>
    <row r="152" spans="4:13" x14ac:dyDescent="0.2">
      <c r="D152" s="6"/>
      <c r="E152" s="160" t="s">
        <v>4974</v>
      </c>
      <c r="F152" s="1" t="s">
        <v>760</v>
      </c>
      <c r="G152" s="160" t="s">
        <v>4974</v>
      </c>
      <c r="H152" s="1" t="str">
        <f t="shared" si="6"/>
        <v>ILO_1803</v>
      </c>
      <c r="I152" s="1" t="s">
        <v>5145</v>
      </c>
      <c r="J152" s="1" t="s">
        <v>761</v>
      </c>
      <c r="K152" s="1" t="s">
        <v>5145</v>
      </c>
      <c r="L152" s="1" t="str">
        <f t="shared" si="7"/>
        <v>PERUANCASHHUARIANRA</v>
      </c>
      <c r="M152" s="225" t="str">
        <f t="shared" si="8"/>
        <v>021002</v>
      </c>
    </row>
    <row r="153" spans="4:13" x14ac:dyDescent="0.2">
      <c r="D153" s="6"/>
      <c r="E153" s="160" t="s">
        <v>4829</v>
      </c>
      <c r="F153" s="1" t="s">
        <v>762</v>
      </c>
      <c r="G153" s="160" t="s">
        <v>4829</v>
      </c>
      <c r="H153" s="1" t="str">
        <f t="shared" si="6"/>
        <v>PAS_1901</v>
      </c>
      <c r="I153" s="1" t="s">
        <v>5146</v>
      </c>
      <c r="J153" s="1" t="s">
        <v>763</v>
      </c>
      <c r="K153" s="1" t="s">
        <v>5146</v>
      </c>
      <c r="L153" s="1" t="str">
        <f t="shared" si="7"/>
        <v>PERUANCASHHUARICAJAY</v>
      </c>
      <c r="M153" s="225" t="str">
        <f t="shared" si="8"/>
        <v>021003</v>
      </c>
    </row>
    <row r="154" spans="4:13" x14ac:dyDescent="0.2">
      <c r="D154" s="6"/>
      <c r="E154" s="160" t="s">
        <v>4975</v>
      </c>
      <c r="F154" s="1" t="s">
        <v>764</v>
      </c>
      <c r="G154" s="160" t="s">
        <v>4975</v>
      </c>
      <c r="H154" s="1" t="str">
        <f t="shared" si="6"/>
        <v>DAN_1902</v>
      </c>
      <c r="I154" s="1" t="s">
        <v>5147</v>
      </c>
      <c r="J154" s="1" t="s">
        <v>765</v>
      </c>
      <c r="K154" s="1" t="s">
        <v>5147</v>
      </c>
      <c r="L154" s="1" t="str">
        <f t="shared" si="7"/>
        <v>PERUANCASHHUARICHAVIN DE HUANTAR</v>
      </c>
      <c r="M154" s="225" t="str">
        <f t="shared" si="8"/>
        <v>021004</v>
      </c>
    </row>
    <row r="155" spans="4:13" x14ac:dyDescent="0.2">
      <c r="D155" s="6"/>
      <c r="E155" s="160" t="s">
        <v>4976</v>
      </c>
      <c r="F155" s="1" t="s">
        <v>766</v>
      </c>
      <c r="G155" s="160" t="s">
        <v>4976</v>
      </c>
      <c r="H155" s="1" t="str">
        <f t="shared" si="6"/>
        <v>OXA_1903</v>
      </c>
      <c r="I155" s="1" t="s">
        <v>5148</v>
      </c>
      <c r="J155" s="1" t="s">
        <v>767</v>
      </c>
      <c r="K155" s="1" t="s">
        <v>5148</v>
      </c>
      <c r="L155" s="1" t="str">
        <f t="shared" si="7"/>
        <v>PERUANCASHHUARIHUACACHI</v>
      </c>
      <c r="M155" s="225" t="str">
        <f t="shared" si="8"/>
        <v>021005</v>
      </c>
    </row>
    <row r="156" spans="4:13" x14ac:dyDescent="0.2">
      <c r="D156" s="6"/>
      <c r="E156" s="160" t="s">
        <v>4830</v>
      </c>
      <c r="F156" s="1" t="s">
        <v>768</v>
      </c>
      <c r="G156" s="160" t="s">
        <v>4830</v>
      </c>
      <c r="H156" s="1" t="str">
        <f t="shared" si="6"/>
        <v>PIU_2001</v>
      </c>
      <c r="I156" s="1" t="s">
        <v>5149</v>
      </c>
      <c r="J156" s="1" t="s">
        <v>769</v>
      </c>
      <c r="K156" s="1" t="s">
        <v>5149</v>
      </c>
      <c r="L156" s="1" t="str">
        <f t="shared" si="7"/>
        <v>PERUANCASHHUARIHUACCHIS</v>
      </c>
      <c r="M156" s="225" t="str">
        <f t="shared" si="8"/>
        <v>021006</v>
      </c>
    </row>
    <row r="157" spans="4:13" x14ac:dyDescent="0.2">
      <c r="D157" s="6"/>
      <c r="E157" s="160" t="s">
        <v>4977</v>
      </c>
      <c r="F157" s="1" t="s">
        <v>770</v>
      </c>
      <c r="G157" s="160" t="s">
        <v>4977</v>
      </c>
      <c r="H157" s="1" t="str">
        <f t="shared" si="6"/>
        <v>AYA_2002</v>
      </c>
      <c r="I157" s="1" t="s">
        <v>5150</v>
      </c>
      <c r="J157" s="1" t="s">
        <v>771</v>
      </c>
      <c r="K157" s="1" t="s">
        <v>5150</v>
      </c>
      <c r="L157" s="1" t="str">
        <f t="shared" si="7"/>
        <v>PERUANCASHHUARIHUACHIS</v>
      </c>
      <c r="M157" s="225" t="str">
        <f t="shared" si="8"/>
        <v>021007</v>
      </c>
    </row>
    <row r="158" spans="4:13" x14ac:dyDescent="0.2">
      <c r="D158" s="6"/>
      <c r="E158" s="160" t="s">
        <v>4978</v>
      </c>
      <c r="F158" s="1" t="s">
        <v>772</v>
      </c>
      <c r="G158" s="160" t="s">
        <v>4978</v>
      </c>
      <c r="H158" s="1" t="str">
        <f t="shared" si="6"/>
        <v>HUA_2003</v>
      </c>
      <c r="I158" s="1" t="s">
        <v>5151</v>
      </c>
      <c r="J158" s="1" t="s">
        <v>773</v>
      </c>
      <c r="K158" s="1" t="s">
        <v>5151</v>
      </c>
      <c r="L158" s="1" t="str">
        <f t="shared" si="7"/>
        <v>PERUANCASHHUARIHUANTAR</v>
      </c>
      <c r="M158" s="225" t="str">
        <f t="shared" si="8"/>
        <v>021008</v>
      </c>
    </row>
    <row r="159" spans="4:13" x14ac:dyDescent="0.2">
      <c r="D159" s="6"/>
      <c r="E159" s="160" t="s">
        <v>4979</v>
      </c>
      <c r="F159" s="1" t="s">
        <v>774</v>
      </c>
      <c r="G159" s="160" t="s">
        <v>4979</v>
      </c>
      <c r="H159" s="1" t="str">
        <f t="shared" si="6"/>
        <v>MOR_2004</v>
      </c>
      <c r="I159" s="1" t="s">
        <v>5152</v>
      </c>
      <c r="J159" s="1" t="s">
        <v>775</v>
      </c>
      <c r="K159" s="1" t="s">
        <v>5152</v>
      </c>
      <c r="L159" s="1" t="str">
        <f t="shared" si="7"/>
        <v>PERUANCASHHUARIMASIN</v>
      </c>
      <c r="M159" s="225" t="str">
        <f t="shared" si="8"/>
        <v>021009</v>
      </c>
    </row>
    <row r="160" spans="4:13" x14ac:dyDescent="0.2">
      <c r="D160" s="6"/>
      <c r="E160" s="160" t="s">
        <v>4980</v>
      </c>
      <c r="F160" s="1" t="s">
        <v>776</v>
      </c>
      <c r="G160" s="160" t="s">
        <v>4980</v>
      </c>
      <c r="H160" s="1" t="str">
        <f t="shared" si="6"/>
        <v>PAI_2005</v>
      </c>
      <c r="I160" s="1" t="s">
        <v>5153</v>
      </c>
      <c r="J160" s="1" t="s">
        <v>777</v>
      </c>
      <c r="K160" s="1" t="s">
        <v>5153</v>
      </c>
      <c r="L160" s="1" t="str">
        <f t="shared" si="7"/>
        <v>PERUANCASHHUARIPAUCAS</v>
      </c>
      <c r="M160" s="225" t="str">
        <f t="shared" si="8"/>
        <v>021010</v>
      </c>
    </row>
    <row r="161" spans="4:13" x14ac:dyDescent="0.2">
      <c r="D161" s="6"/>
      <c r="E161" s="160" t="s">
        <v>4981</v>
      </c>
      <c r="F161" s="1" t="s">
        <v>778</v>
      </c>
      <c r="G161" s="160" t="s">
        <v>4981</v>
      </c>
      <c r="H161" s="1" t="str">
        <f t="shared" si="6"/>
        <v>SUL_2006</v>
      </c>
      <c r="I161" s="1" t="s">
        <v>5154</v>
      </c>
      <c r="J161" s="1" t="s">
        <v>779</v>
      </c>
      <c r="K161" s="1" t="s">
        <v>5154</v>
      </c>
      <c r="L161" s="1" t="str">
        <f t="shared" si="7"/>
        <v>PERUANCASHHUARIPONTO</v>
      </c>
      <c r="M161" s="225" t="str">
        <f t="shared" si="8"/>
        <v>021011</v>
      </c>
    </row>
    <row r="162" spans="4:13" x14ac:dyDescent="0.2">
      <c r="D162" s="6"/>
      <c r="E162" s="160" t="s">
        <v>4982</v>
      </c>
      <c r="F162" s="1" t="s">
        <v>780</v>
      </c>
      <c r="G162" s="160" t="s">
        <v>4982</v>
      </c>
      <c r="H162" s="1" t="str">
        <f t="shared" si="6"/>
        <v>TAL_2007</v>
      </c>
      <c r="I162" s="1" t="s">
        <v>5155</v>
      </c>
      <c r="J162" s="1" t="s">
        <v>781</v>
      </c>
      <c r="K162" s="1" t="s">
        <v>5155</v>
      </c>
      <c r="L162" s="1" t="str">
        <f t="shared" si="7"/>
        <v>PERUANCASHHUARIRAHUAPAMPA</v>
      </c>
      <c r="M162" s="225" t="str">
        <f t="shared" si="8"/>
        <v>021012</v>
      </c>
    </row>
    <row r="163" spans="4:13" x14ac:dyDescent="0.2">
      <c r="D163" s="6"/>
      <c r="E163" s="160" t="s">
        <v>4983</v>
      </c>
      <c r="F163" s="1" t="s">
        <v>782</v>
      </c>
      <c r="G163" s="160" t="s">
        <v>4983</v>
      </c>
      <c r="H163" s="1" t="str">
        <f t="shared" si="6"/>
        <v>SEC_2008</v>
      </c>
      <c r="I163" s="1" t="s">
        <v>5156</v>
      </c>
      <c r="J163" s="1" t="s">
        <v>783</v>
      </c>
      <c r="K163" s="1" t="s">
        <v>5156</v>
      </c>
      <c r="L163" s="1" t="str">
        <f t="shared" si="7"/>
        <v>PERUANCASHHUARIRAPAYAN</v>
      </c>
      <c r="M163" s="225" t="str">
        <f t="shared" si="8"/>
        <v>021013</v>
      </c>
    </row>
    <row r="164" spans="4:13" x14ac:dyDescent="0.2">
      <c r="D164" s="6"/>
      <c r="E164" s="160" t="s">
        <v>4831</v>
      </c>
      <c r="F164" s="1" t="s">
        <v>784</v>
      </c>
      <c r="G164" s="160" t="s">
        <v>4831</v>
      </c>
      <c r="H164" s="1" t="str">
        <f t="shared" si="6"/>
        <v>PUN_2101</v>
      </c>
      <c r="I164" s="1" t="s">
        <v>4896</v>
      </c>
      <c r="J164" s="1" t="s">
        <v>785</v>
      </c>
      <c r="K164" s="1" t="s">
        <v>4896</v>
      </c>
      <c r="L164" s="1" t="str">
        <f t="shared" si="7"/>
        <v>PERUANCASHHUARISAN MARCOS</v>
      </c>
      <c r="M164" s="225" t="str">
        <f t="shared" si="8"/>
        <v>021014</v>
      </c>
    </row>
    <row r="165" spans="4:13" x14ac:dyDescent="0.2">
      <c r="D165" s="6"/>
      <c r="E165" s="160" t="s">
        <v>4984</v>
      </c>
      <c r="F165" s="1" t="s">
        <v>786</v>
      </c>
      <c r="G165" s="160" t="s">
        <v>4984</v>
      </c>
      <c r="H165" s="1" t="str">
        <f t="shared" si="6"/>
        <v>AZA_2102</v>
      </c>
      <c r="I165" s="1" t="s">
        <v>5157</v>
      </c>
      <c r="J165" s="1" t="s">
        <v>787</v>
      </c>
      <c r="K165" s="1" t="s">
        <v>5157</v>
      </c>
      <c r="L165" s="1" t="str">
        <f t="shared" si="7"/>
        <v>PERUANCASHHUARISAN PEDRO DE CHANA</v>
      </c>
      <c r="M165" s="225" t="str">
        <f t="shared" si="8"/>
        <v>021015</v>
      </c>
    </row>
    <row r="166" spans="4:13" x14ac:dyDescent="0.2">
      <c r="D166" s="6"/>
      <c r="E166" s="160" t="s">
        <v>4985</v>
      </c>
      <c r="F166" s="1" t="s">
        <v>788</v>
      </c>
      <c r="G166" s="160" t="s">
        <v>4985</v>
      </c>
      <c r="H166" s="1" t="str">
        <f t="shared" si="6"/>
        <v>CAR_2103</v>
      </c>
      <c r="I166" s="1" t="s">
        <v>5158</v>
      </c>
      <c r="J166" s="1" t="s">
        <v>789</v>
      </c>
      <c r="K166" s="1" t="s">
        <v>5158</v>
      </c>
      <c r="L166" s="1" t="str">
        <f t="shared" si="7"/>
        <v>PERUANCASHHUARIUCO</v>
      </c>
      <c r="M166" s="225" t="str">
        <f t="shared" si="8"/>
        <v>021016</v>
      </c>
    </row>
    <row r="167" spans="4:13" x14ac:dyDescent="0.2">
      <c r="D167" s="6"/>
      <c r="E167" s="160" t="s">
        <v>4986</v>
      </c>
      <c r="F167" s="1" t="s">
        <v>790</v>
      </c>
      <c r="G167" s="160" t="s">
        <v>4986</v>
      </c>
      <c r="H167" s="1" t="str">
        <f t="shared" si="6"/>
        <v>CHU_2104</v>
      </c>
      <c r="I167" s="1" t="s">
        <v>4853</v>
      </c>
      <c r="J167" s="1" t="s">
        <v>791</v>
      </c>
      <c r="K167" s="1" t="s">
        <v>4853</v>
      </c>
      <c r="L167" s="1" t="str">
        <f t="shared" si="7"/>
        <v>PERUANCASHHUARMEYHUARMEY</v>
      </c>
      <c r="M167" s="225" t="str">
        <f t="shared" si="8"/>
        <v>021101</v>
      </c>
    </row>
    <row r="168" spans="4:13" x14ac:dyDescent="0.2">
      <c r="D168" s="6"/>
      <c r="E168" s="160" t="s">
        <v>4987</v>
      </c>
      <c r="F168" s="1" t="s">
        <v>792</v>
      </c>
      <c r="G168" s="160" t="s">
        <v>4987</v>
      </c>
      <c r="H168" s="1" t="str">
        <f t="shared" si="6"/>
        <v>EL _2105</v>
      </c>
      <c r="I168" s="1" t="s">
        <v>5159</v>
      </c>
      <c r="J168" s="1" t="s">
        <v>793</v>
      </c>
      <c r="K168" s="1" t="s">
        <v>5159</v>
      </c>
      <c r="L168" s="1" t="str">
        <f t="shared" si="7"/>
        <v>PERUANCASHHUARMEYCOCHAPETI</v>
      </c>
      <c r="M168" s="225" t="str">
        <f t="shared" si="8"/>
        <v>021102</v>
      </c>
    </row>
    <row r="169" spans="4:13" x14ac:dyDescent="0.2">
      <c r="D169" s="6"/>
      <c r="E169" s="160" t="s">
        <v>4988</v>
      </c>
      <c r="F169" s="1" t="s">
        <v>794</v>
      </c>
      <c r="G169" s="160" t="s">
        <v>4988</v>
      </c>
      <c r="H169" s="1" t="str">
        <f t="shared" si="6"/>
        <v>HUA_2106</v>
      </c>
      <c r="I169" s="1" t="s">
        <v>5160</v>
      </c>
      <c r="J169" s="1" t="s">
        <v>795</v>
      </c>
      <c r="K169" s="1" t="s">
        <v>5160</v>
      </c>
      <c r="L169" s="1" t="str">
        <f t="shared" si="7"/>
        <v>PERUANCASHHUARMEYCULEBRAS</v>
      </c>
      <c r="M169" s="225" t="str">
        <f t="shared" si="8"/>
        <v>021103</v>
      </c>
    </row>
    <row r="170" spans="4:13" x14ac:dyDescent="0.2">
      <c r="D170" s="6"/>
      <c r="E170" s="160" t="s">
        <v>4989</v>
      </c>
      <c r="F170" s="1" t="s">
        <v>796</v>
      </c>
      <c r="G170" s="160" t="s">
        <v>4989</v>
      </c>
      <c r="H170" s="1" t="str">
        <f t="shared" si="6"/>
        <v>LAM_2107</v>
      </c>
      <c r="I170" s="1" t="s">
        <v>5161</v>
      </c>
      <c r="J170" s="1" t="s">
        <v>797</v>
      </c>
      <c r="K170" s="1" t="s">
        <v>5161</v>
      </c>
      <c r="L170" s="1" t="str">
        <f t="shared" si="7"/>
        <v>PERUANCASHHUARMEYHUAYAN</v>
      </c>
      <c r="M170" s="225" t="str">
        <f t="shared" si="8"/>
        <v>021104</v>
      </c>
    </row>
    <row r="171" spans="4:13" x14ac:dyDescent="0.2">
      <c r="D171" s="6"/>
      <c r="E171" s="160" t="s">
        <v>4990</v>
      </c>
      <c r="F171" s="1" t="s">
        <v>798</v>
      </c>
      <c r="G171" s="160" t="s">
        <v>4990</v>
      </c>
      <c r="H171" s="1" t="str">
        <f t="shared" si="6"/>
        <v>MEL_2108</v>
      </c>
      <c r="I171" s="1" t="s">
        <v>5162</v>
      </c>
      <c r="J171" s="1" t="s">
        <v>799</v>
      </c>
      <c r="K171" s="1" t="s">
        <v>5162</v>
      </c>
      <c r="L171" s="1" t="str">
        <f t="shared" si="7"/>
        <v>PERUANCASHHUARMEYMALVAS</v>
      </c>
      <c r="M171" s="225" t="str">
        <f t="shared" si="8"/>
        <v>021105</v>
      </c>
    </row>
    <row r="172" spans="4:13" x14ac:dyDescent="0.2">
      <c r="D172" s="6"/>
      <c r="E172" s="160" t="s">
        <v>4991</v>
      </c>
      <c r="F172" s="1" t="s">
        <v>800</v>
      </c>
      <c r="G172" s="160" t="s">
        <v>4991</v>
      </c>
      <c r="H172" s="1" t="str">
        <f t="shared" si="6"/>
        <v>MOH_2109</v>
      </c>
      <c r="I172" s="1" t="s">
        <v>5163</v>
      </c>
      <c r="J172" s="1" t="s">
        <v>801</v>
      </c>
      <c r="K172" s="1" t="s">
        <v>5163</v>
      </c>
      <c r="L172" s="1" t="str">
        <f t="shared" si="7"/>
        <v>PERUANCASHHUAYLASCARAZ</v>
      </c>
      <c r="M172" s="225" t="str">
        <f t="shared" si="8"/>
        <v>021201</v>
      </c>
    </row>
    <row r="173" spans="4:13" x14ac:dyDescent="0.2">
      <c r="D173" s="6"/>
      <c r="E173" s="160" t="s">
        <v>4992</v>
      </c>
      <c r="F173" s="1" t="s">
        <v>802</v>
      </c>
      <c r="G173" s="160" t="s">
        <v>4992</v>
      </c>
      <c r="H173" s="1" t="str">
        <f t="shared" si="6"/>
        <v>SAN_2110</v>
      </c>
      <c r="I173" s="1" t="s">
        <v>5117</v>
      </c>
      <c r="J173" s="1" t="s">
        <v>803</v>
      </c>
      <c r="K173" s="1" t="s">
        <v>5117</v>
      </c>
      <c r="L173" s="1" t="str">
        <f t="shared" si="7"/>
        <v>PERUANCASHHUAYLASHUALLANCA</v>
      </c>
      <c r="M173" s="225" t="str">
        <f t="shared" si="8"/>
        <v>021202</v>
      </c>
    </row>
    <row r="174" spans="4:13" x14ac:dyDescent="0.2">
      <c r="D174" s="6"/>
      <c r="E174" s="160" t="s">
        <v>4993</v>
      </c>
      <c r="F174" s="1" t="s">
        <v>804</v>
      </c>
      <c r="G174" s="160" t="s">
        <v>4993</v>
      </c>
      <c r="H174" s="1" t="str">
        <f t="shared" si="6"/>
        <v>SAN_2111</v>
      </c>
      <c r="I174" s="1" t="s">
        <v>5164</v>
      </c>
      <c r="J174" s="1" t="s">
        <v>805</v>
      </c>
      <c r="K174" s="1" t="s">
        <v>5164</v>
      </c>
      <c r="L174" s="1" t="str">
        <f t="shared" si="7"/>
        <v>PERUANCASHHUAYLASHUATA</v>
      </c>
      <c r="M174" s="225" t="str">
        <f t="shared" si="8"/>
        <v>021203</v>
      </c>
    </row>
    <row r="175" spans="4:13" x14ac:dyDescent="0.2">
      <c r="D175" s="6"/>
      <c r="E175" s="160" t="s">
        <v>4994</v>
      </c>
      <c r="F175" s="1" t="s">
        <v>806</v>
      </c>
      <c r="G175" s="160" t="s">
        <v>4994</v>
      </c>
      <c r="H175" s="1" t="str">
        <f t="shared" si="6"/>
        <v>SAN_2112</v>
      </c>
      <c r="I175" s="1" t="s">
        <v>4854</v>
      </c>
      <c r="J175" s="1" t="s">
        <v>807</v>
      </c>
      <c r="K175" s="1" t="s">
        <v>4854</v>
      </c>
      <c r="L175" s="1" t="str">
        <f t="shared" si="7"/>
        <v>PERUANCASHHUAYLASHUAYLAS</v>
      </c>
      <c r="M175" s="225" t="str">
        <f t="shared" si="8"/>
        <v>021204</v>
      </c>
    </row>
    <row r="176" spans="4:13" x14ac:dyDescent="0.2">
      <c r="D176" s="6"/>
      <c r="E176" s="160" t="s">
        <v>4995</v>
      </c>
      <c r="F176" s="1" t="s">
        <v>808</v>
      </c>
      <c r="G176" s="160" t="s">
        <v>4995</v>
      </c>
      <c r="H176" s="1" t="str">
        <f t="shared" si="6"/>
        <v>YUN_2113</v>
      </c>
      <c r="I176" s="1" t="s">
        <v>5165</v>
      </c>
      <c r="J176" s="1" t="s">
        <v>809</v>
      </c>
      <c r="K176" s="1" t="s">
        <v>5165</v>
      </c>
      <c r="L176" s="1" t="str">
        <f t="shared" si="7"/>
        <v>PERUANCASHHUAYLASMATO</v>
      </c>
      <c r="M176" s="225" t="str">
        <f t="shared" si="8"/>
        <v>021205</v>
      </c>
    </row>
    <row r="177" spans="4:13" x14ac:dyDescent="0.2">
      <c r="D177" s="6"/>
      <c r="E177" s="160" t="s">
        <v>4996</v>
      </c>
      <c r="F177" s="1" t="s">
        <v>810</v>
      </c>
      <c r="G177" s="160" t="s">
        <v>4996</v>
      </c>
      <c r="H177" s="1" t="str">
        <f t="shared" si="6"/>
        <v>MOY_2201</v>
      </c>
      <c r="I177" s="1" t="s">
        <v>5166</v>
      </c>
      <c r="J177" s="1" t="s">
        <v>811</v>
      </c>
      <c r="K177" s="1" t="s">
        <v>5166</v>
      </c>
      <c r="L177" s="1" t="str">
        <f t="shared" si="7"/>
        <v>PERUANCASHHUAYLASPAMPAROMAS</v>
      </c>
      <c r="M177" s="225" t="str">
        <f t="shared" si="8"/>
        <v>021206</v>
      </c>
    </row>
    <row r="178" spans="4:13" x14ac:dyDescent="0.2">
      <c r="D178" s="6"/>
      <c r="E178" s="160" t="s">
        <v>4997</v>
      </c>
      <c r="F178" s="1" t="s">
        <v>812</v>
      </c>
      <c r="G178" s="160" t="s">
        <v>4997</v>
      </c>
      <c r="H178" s="1" t="str">
        <f t="shared" si="6"/>
        <v>BEL_2202</v>
      </c>
      <c r="I178" s="1" t="s">
        <v>5167</v>
      </c>
      <c r="J178" s="1" t="s">
        <v>813</v>
      </c>
      <c r="K178" s="1" t="s">
        <v>5167</v>
      </c>
      <c r="L178" s="1" t="str">
        <f t="shared" si="7"/>
        <v>PERUANCASHHUAYLASPUEBLO LIBRE</v>
      </c>
      <c r="M178" s="225" t="str">
        <f t="shared" si="8"/>
        <v>021207</v>
      </c>
    </row>
    <row r="179" spans="4:13" x14ac:dyDescent="0.2">
      <c r="D179" s="6"/>
      <c r="E179" s="160" t="s">
        <v>4998</v>
      </c>
      <c r="F179" s="1" t="s">
        <v>814</v>
      </c>
      <c r="G179" s="160" t="s">
        <v>4998</v>
      </c>
      <c r="H179" s="1" t="str">
        <f t="shared" si="6"/>
        <v>EL _2203</v>
      </c>
      <c r="I179" s="1" t="s">
        <v>4899</v>
      </c>
      <c r="J179" s="1" t="s">
        <v>815</v>
      </c>
      <c r="K179" s="1" t="s">
        <v>4899</v>
      </c>
      <c r="L179" s="1" t="str">
        <f t="shared" si="7"/>
        <v>PERUANCASHHUAYLASSANTA CRUZ</v>
      </c>
      <c r="M179" s="225" t="str">
        <f t="shared" si="8"/>
        <v>021208</v>
      </c>
    </row>
    <row r="180" spans="4:13" x14ac:dyDescent="0.2">
      <c r="D180" s="6"/>
      <c r="E180" s="160" t="s">
        <v>4999</v>
      </c>
      <c r="F180" s="1" t="s">
        <v>816</v>
      </c>
      <c r="G180" s="160" t="s">
        <v>4999</v>
      </c>
      <c r="H180" s="1" t="str">
        <f t="shared" si="6"/>
        <v>HUA_2204</v>
      </c>
      <c r="I180" s="1" t="s">
        <v>5168</v>
      </c>
      <c r="J180" s="1" t="s">
        <v>817</v>
      </c>
      <c r="K180" s="1" t="s">
        <v>5168</v>
      </c>
      <c r="L180" s="1" t="str">
        <f t="shared" si="7"/>
        <v>PERUANCASHHUAYLASSANTO TORIBIO</v>
      </c>
      <c r="M180" s="225" t="str">
        <f t="shared" si="8"/>
        <v>021209</v>
      </c>
    </row>
    <row r="181" spans="4:13" x14ac:dyDescent="0.2">
      <c r="D181" s="6"/>
      <c r="E181" s="160" t="s">
        <v>5000</v>
      </c>
      <c r="F181" s="1" t="s">
        <v>818</v>
      </c>
      <c r="G181" s="160" t="s">
        <v>5000</v>
      </c>
      <c r="H181" s="1" t="str">
        <f t="shared" si="6"/>
        <v>LAM_2205</v>
      </c>
      <c r="I181" s="1" t="s">
        <v>5169</v>
      </c>
      <c r="J181" s="1" t="s">
        <v>819</v>
      </c>
      <c r="K181" s="1" t="s">
        <v>5169</v>
      </c>
      <c r="L181" s="1" t="str">
        <f t="shared" si="7"/>
        <v>PERUANCASHHUAYLASYURACMARCA</v>
      </c>
      <c r="M181" s="225" t="str">
        <f t="shared" si="8"/>
        <v>021210</v>
      </c>
    </row>
    <row r="182" spans="4:13" x14ac:dyDescent="0.2">
      <c r="D182" s="6"/>
      <c r="E182" s="160" t="s">
        <v>5001</v>
      </c>
      <c r="F182" s="1" t="s">
        <v>820</v>
      </c>
      <c r="G182" s="160" t="s">
        <v>5001</v>
      </c>
      <c r="H182" s="1" t="str">
        <f t="shared" si="6"/>
        <v>MAR_2206</v>
      </c>
      <c r="I182" s="1" t="s">
        <v>5170</v>
      </c>
      <c r="J182" s="1" t="s">
        <v>821</v>
      </c>
      <c r="K182" s="1" t="s">
        <v>5170</v>
      </c>
      <c r="L182" s="1" t="str">
        <f t="shared" si="7"/>
        <v>PERUANCASHMARISCAL LUZURIAGAPISCOBAMBA</v>
      </c>
      <c r="M182" s="225" t="str">
        <f t="shared" si="8"/>
        <v>021301</v>
      </c>
    </row>
    <row r="183" spans="4:13" x14ac:dyDescent="0.2">
      <c r="D183" s="6"/>
      <c r="E183" s="160" t="s">
        <v>5002</v>
      </c>
      <c r="F183" s="1" t="s">
        <v>822</v>
      </c>
      <c r="G183" s="160" t="s">
        <v>5002</v>
      </c>
      <c r="H183" s="1" t="str">
        <f t="shared" si="6"/>
        <v>PIC_2207</v>
      </c>
      <c r="I183" s="1" t="s">
        <v>5171</v>
      </c>
      <c r="J183" s="1" t="s">
        <v>823</v>
      </c>
      <c r="K183" s="1" t="s">
        <v>5171</v>
      </c>
      <c r="L183" s="1" t="str">
        <f t="shared" si="7"/>
        <v>PERUANCASHMARISCAL LUZURIAGACASCA</v>
      </c>
      <c r="M183" s="225" t="str">
        <f t="shared" si="8"/>
        <v>021302</v>
      </c>
    </row>
    <row r="184" spans="4:13" x14ac:dyDescent="0.2">
      <c r="D184" s="6"/>
      <c r="E184" s="160" t="s">
        <v>5003</v>
      </c>
      <c r="F184" s="1" t="s">
        <v>824</v>
      </c>
      <c r="G184" s="160" t="s">
        <v>5003</v>
      </c>
      <c r="H184" s="1" t="str">
        <f t="shared" si="6"/>
        <v>RIO_2208</v>
      </c>
      <c r="I184" s="1" t="s">
        <v>5172</v>
      </c>
      <c r="J184" s="1" t="s">
        <v>825</v>
      </c>
      <c r="K184" s="1" t="s">
        <v>5172</v>
      </c>
      <c r="L184" s="1" t="str">
        <f t="shared" si="7"/>
        <v>PERUANCASHMARISCAL LUZURIAGAELEAZAR GUZMAN BARRON</v>
      </c>
      <c r="M184" s="225" t="str">
        <f t="shared" si="8"/>
        <v>021303</v>
      </c>
    </row>
    <row r="185" spans="4:13" x14ac:dyDescent="0.2">
      <c r="D185" s="6"/>
      <c r="E185" s="160" t="s">
        <v>4832</v>
      </c>
      <c r="F185" s="1" t="s">
        <v>826</v>
      </c>
      <c r="G185" s="160" t="s">
        <v>4832</v>
      </c>
      <c r="H185" s="1" t="str">
        <f t="shared" si="6"/>
        <v>SAN_2209</v>
      </c>
      <c r="I185" s="1" t="s">
        <v>5173</v>
      </c>
      <c r="J185" s="1" t="s">
        <v>827</v>
      </c>
      <c r="K185" s="1" t="s">
        <v>5173</v>
      </c>
      <c r="L185" s="1" t="str">
        <f t="shared" si="7"/>
        <v>PERUANCASHMARISCAL LUZURIAGAFIDEL OLIVAS ESCUDERO</v>
      </c>
      <c r="M185" s="225" t="str">
        <f t="shared" si="8"/>
        <v>021304</v>
      </c>
    </row>
    <row r="186" spans="4:13" x14ac:dyDescent="0.2">
      <c r="D186" s="6"/>
      <c r="E186" s="160" t="s">
        <v>5004</v>
      </c>
      <c r="F186" s="1" t="s">
        <v>828</v>
      </c>
      <c r="G186" s="160" t="s">
        <v>5004</v>
      </c>
      <c r="H186" s="1" t="str">
        <f t="shared" si="6"/>
        <v>TOC_2210</v>
      </c>
      <c r="I186" s="1" t="s">
        <v>5174</v>
      </c>
      <c r="J186" s="1" t="s">
        <v>829</v>
      </c>
      <c r="K186" s="1" t="s">
        <v>5174</v>
      </c>
      <c r="L186" s="1" t="str">
        <f t="shared" si="7"/>
        <v>PERUANCASHMARISCAL LUZURIAGALLAMA</v>
      </c>
      <c r="M186" s="225" t="str">
        <f t="shared" si="8"/>
        <v>021305</v>
      </c>
    </row>
    <row r="187" spans="4:13" x14ac:dyDescent="0.2">
      <c r="D187" s="6"/>
      <c r="E187" s="160" t="s">
        <v>4833</v>
      </c>
      <c r="F187" s="1" t="s">
        <v>830</v>
      </c>
      <c r="G187" s="160" t="s">
        <v>4833</v>
      </c>
      <c r="H187" s="1" t="str">
        <f t="shared" si="6"/>
        <v>TAC_2301</v>
      </c>
      <c r="I187" s="1" t="s">
        <v>5175</v>
      </c>
      <c r="J187" s="1" t="s">
        <v>831</v>
      </c>
      <c r="K187" s="1" t="s">
        <v>5175</v>
      </c>
      <c r="L187" s="1" t="str">
        <f t="shared" si="7"/>
        <v>PERUANCASHMARISCAL LUZURIAGALLUMPA</v>
      </c>
      <c r="M187" s="225" t="str">
        <f t="shared" si="8"/>
        <v>021306</v>
      </c>
    </row>
    <row r="188" spans="4:13" x14ac:dyDescent="0.2">
      <c r="D188" s="6"/>
      <c r="E188" s="160" t="s">
        <v>5005</v>
      </c>
      <c r="F188" s="1" t="s">
        <v>832</v>
      </c>
      <c r="G188" s="160" t="s">
        <v>5005</v>
      </c>
      <c r="H188" s="1" t="str">
        <f t="shared" si="6"/>
        <v>CAN_2302</v>
      </c>
      <c r="I188" s="1" t="s">
        <v>5176</v>
      </c>
      <c r="J188" s="1" t="s">
        <v>833</v>
      </c>
      <c r="K188" s="1" t="s">
        <v>5176</v>
      </c>
      <c r="L188" s="1" t="str">
        <f t="shared" si="7"/>
        <v>PERUANCASHMARISCAL LUZURIAGALUCMA</v>
      </c>
      <c r="M188" s="225" t="str">
        <f t="shared" si="8"/>
        <v>021307</v>
      </c>
    </row>
    <row r="189" spans="4:13" x14ac:dyDescent="0.2">
      <c r="D189" s="6"/>
      <c r="E189" s="160" t="s">
        <v>5006</v>
      </c>
      <c r="F189" s="1" t="s">
        <v>834</v>
      </c>
      <c r="G189" s="160" t="s">
        <v>5006</v>
      </c>
      <c r="H189" s="1" t="str">
        <f t="shared" si="6"/>
        <v>JOR_2303</v>
      </c>
      <c r="I189" s="1" t="s">
        <v>5177</v>
      </c>
      <c r="J189" s="1" t="s">
        <v>835</v>
      </c>
      <c r="K189" s="1" t="s">
        <v>5177</v>
      </c>
      <c r="L189" s="1" t="str">
        <f t="shared" si="7"/>
        <v>PERUANCASHMARISCAL LUZURIAGAMUSGA</v>
      </c>
      <c r="M189" s="225" t="str">
        <f t="shared" si="8"/>
        <v>021308</v>
      </c>
    </row>
    <row r="190" spans="4:13" x14ac:dyDescent="0.2">
      <c r="D190" s="6"/>
      <c r="E190" s="160" t="s">
        <v>5007</v>
      </c>
      <c r="F190" s="1" t="s">
        <v>836</v>
      </c>
      <c r="G190" s="160" t="s">
        <v>5007</v>
      </c>
      <c r="H190" s="1" t="str">
        <f t="shared" si="6"/>
        <v>TAR_2304</v>
      </c>
      <c r="I190" s="1" t="s">
        <v>4856</v>
      </c>
      <c r="J190" s="1" t="s">
        <v>837</v>
      </c>
      <c r="K190" s="1" t="s">
        <v>4856</v>
      </c>
      <c r="L190" s="1" t="str">
        <f t="shared" si="7"/>
        <v>PERUANCASHOCROSOCROS</v>
      </c>
      <c r="M190" s="225" t="str">
        <f t="shared" si="8"/>
        <v>021401</v>
      </c>
    </row>
    <row r="191" spans="4:13" x14ac:dyDescent="0.2">
      <c r="D191" s="6"/>
      <c r="E191" s="160" t="s">
        <v>4834</v>
      </c>
      <c r="F191" s="1" t="s">
        <v>838</v>
      </c>
      <c r="G191" s="160" t="s">
        <v>4834</v>
      </c>
      <c r="H191" s="1" t="str">
        <f t="shared" si="6"/>
        <v>TUM_2401</v>
      </c>
      <c r="I191" s="1" t="s">
        <v>5178</v>
      </c>
      <c r="J191" s="1" t="s">
        <v>839</v>
      </c>
      <c r="K191" s="1" t="s">
        <v>5178</v>
      </c>
      <c r="L191" s="1" t="str">
        <f t="shared" si="7"/>
        <v>PERUANCASHOCROSACAS</v>
      </c>
      <c r="M191" s="225" t="str">
        <f t="shared" si="8"/>
        <v>021402</v>
      </c>
    </row>
    <row r="192" spans="4:13" x14ac:dyDescent="0.2">
      <c r="D192" s="6"/>
      <c r="E192" s="160" t="s">
        <v>5008</v>
      </c>
      <c r="F192" s="1" t="s">
        <v>840</v>
      </c>
      <c r="G192" s="160" t="s">
        <v>5008</v>
      </c>
      <c r="H192" s="1" t="str">
        <f t="shared" si="6"/>
        <v>CON_2402</v>
      </c>
      <c r="I192" s="1" t="s">
        <v>5179</v>
      </c>
      <c r="J192" s="1" t="s">
        <v>841</v>
      </c>
      <c r="K192" s="1" t="s">
        <v>5179</v>
      </c>
      <c r="L192" s="1" t="str">
        <f t="shared" si="7"/>
        <v>PERUANCASHOCROSCAJAMARQUILLA</v>
      </c>
      <c r="M192" s="225" t="str">
        <f t="shared" si="8"/>
        <v>021403</v>
      </c>
    </row>
    <row r="193" spans="4:13" x14ac:dyDescent="0.2">
      <c r="D193" s="6"/>
      <c r="E193" s="160" t="s">
        <v>5009</v>
      </c>
      <c r="F193" s="1" t="s">
        <v>842</v>
      </c>
      <c r="G193" s="160" t="s">
        <v>5009</v>
      </c>
      <c r="H193" s="1" t="str">
        <f t="shared" si="6"/>
        <v>ZAR_2403</v>
      </c>
      <c r="I193" s="1" t="s">
        <v>5180</v>
      </c>
      <c r="J193" s="1" t="s">
        <v>843</v>
      </c>
      <c r="K193" s="1" t="s">
        <v>5180</v>
      </c>
      <c r="L193" s="1" t="str">
        <f t="shared" si="7"/>
        <v>PERUANCASHOCROSCARHUAPAMPA</v>
      </c>
      <c r="M193" s="225" t="str">
        <f t="shared" si="8"/>
        <v>021404</v>
      </c>
    </row>
    <row r="194" spans="4:13" x14ac:dyDescent="0.2">
      <c r="D194" s="6"/>
      <c r="E194" s="160" t="s">
        <v>5010</v>
      </c>
      <c r="F194" s="1" t="s">
        <v>844</v>
      </c>
      <c r="G194" s="160" t="s">
        <v>5010</v>
      </c>
      <c r="H194" s="1" t="str">
        <f t="shared" si="6"/>
        <v>COR_2501</v>
      </c>
      <c r="I194" s="1" t="s">
        <v>5181</v>
      </c>
      <c r="J194" s="1" t="s">
        <v>845</v>
      </c>
      <c r="K194" s="1" t="s">
        <v>5181</v>
      </c>
      <c r="L194" s="1" t="str">
        <f t="shared" si="7"/>
        <v>PERUANCASHOCROSCOCHAS</v>
      </c>
      <c r="M194" s="225" t="str">
        <f t="shared" si="8"/>
        <v>021405</v>
      </c>
    </row>
    <row r="195" spans="4:13" x14ac:dyDescent="0.2">
      <c r="D195" s="6"/>
      <c r="E195" s="160" t="s">
        <v>5011</v>
      </c>
      <c r="F195" s="1" t="s">
        <v>846</v>
      </c>
      <c r="G195" s="160" t="s">
        <v>5011</v>
      </c>
      <c r="H195" s="1" t="str">
        <f>LEFT(UPPER(G195),3)&amp;"_"&amp;F195</f>
        <v>ATA_2502</v>
      </c>
      <c r="I195" s="1" t="s">
        <v>5182</v>
      </c>
      <c r="J195" s="1" t="s">
        <v>847</v>
      </c>
      <c r="K195" s="1" t="s">
        <v>5182</v>
      </c>
      <c r="L195" s="1" t="str">
        <f t="shared" ref="L195:L258" si="9">"PERU"&amp;VLOOKUP(LEFT(J195,2),$B$1:$C$27,2,0)&amp;VLOOKUP(LEFT(J195,4),$F$2:$G$197,2,0)&amp;K195</f>
        <v>PERUANCASHOCROSCONGAS</v>
      </c>
      <c r="M195" s="225" t="str">
        <f t="shared" ref="M195:M258" si="10">J195</f>
        <v>021406</v>
      </c>
    </row>
    <row r="196" spans="4:13" x14ac:dyDescent="0.2">
      <c r="D196" s="6"/>
      <c r="E196" s="160" t="s">
        <v>5012</v>
      </c>
      <c r="F196" s="1" t="s">
        <v>848</v>
      </c>
      <c r="G196" s="160" t="s">
        <v>5012</v>
      </c>
      <c r="H196" s="1" t="str">
        <f>LEFT(UPPER(G196),3)&amp;"_"&amp;F196</f>
        <v>PAD_2503</v>
      </c>
      <c r="I196" s="1" t="s">
        <v>5183</v>
      </c>
      <c r="J196" s="1" t="s">
        <v>849</v>
      </c>
      <c r="K196" s="1" t="s">
        <v>5183</v>
      </c>
      <c r="L196" s="1" t="str">
        <f t="shared" si="9"/>
        <v>PERUANCASHOCROSLLIPA</v>
      </c>
      <c r="M196" s="225" t="str">
        <f t="shared" si="10"/>
        <v>021407</v>
      </c>
    </row>
    <row r="197" spans="4:13" x14ac:dyDescent="0.2">
      <c r="D197" s="6"/>
      <c r="E197" s="160" t="s">
        <v>5013</v>
      </c>
      <c r="F197" s="1" t="s">
        <v>850</v>
      </c>
      <c r="G197" s="160" t="s">
        <v>5013</v>
      </c>
      <c r="H197" s="1" t="str">
        <f>LEFT(UPPER(G197),3)&amp;"_"&amp;F197</f>
        <v>PUR_2504</v>
      </c>
      <c r="I197" s="1" t="s">
        <v>5184</v>
      </c>
      <c r="J197" s="1" t="s">
        <v>851</v>
      </c>
      <c r="K197" s="1" t="s">
        <v>5184</v>
      </c>
      <c r="L197" s="1" t="str">
        <f t="shared" si="9"/>
        <v>PERUANCASHOCROSSAN CRISTOBAL DE RAJAN</v>
      </c>
      <c r="M197" s="225" t="str">
        <f t="shared" si="10"/>
        <v>021408</v>
      </c>
    </row>
    <row r="198" spans="4:13" x14ac:dyDescent="0.2">
      <c r="D198" s="6"/>
      <c r="F198" s="1" t="s">
        <v>852</v>
      </c>
      <c r="I198" s="1" t="s">
        <v>5185</v>
      </c>
      <c r="J198" s="1" t="s">
        <v>853</v>
      </c>
      <c r="K198" s="1" t="s">
        <v>5185</v>
      </c>
      <c r="L198" s="1" t="str">
        <f t="shared" si="9"/>
        <v>PERUANCASHOCROSSAN PEDRO</v>
      </c>
      <c r="M198" s="225" t="str">
        <f t="shared" si="10"/>
        <v>021409</v>
      </c>
    </row>
    <row r="199" spans="4:13" x14ac:dyDescent="0.2">
      <c r="D199" s="6"/>
      <c r="F199" s="1" t="s">
        <v>852</v>
      </c>
      <c r="I199" s="1" t="s">
        <v>5186</v>
      </c>
      <c r="J199" s="1" t="s">
        <v>854</v>
      </c>
      <c r="K199" s="1" t="s">
        <v>5186</v>
      </c>
      <c r="L199" s="1" t="str">
        <f t="shared" si="9"/>
        <v>PERUANCASHOCROSSANTIAGO DE CHILCAS</v>
      </c>
      <c r="M199" s="225" t="str">
        <f t="shared" si="10"/>
        <v>021410</v>
      </c>
    </row>
    <row r="200" spans="4:13" x14ac:dyDescent="0.2">
      <c r="D200" s="6"/>
      <c r="F200" s="1" t="s">
        <v>852</v>
      </c>
      <c r="I200" s="1" t="s">
        <v>5187</v>
      </c>
      <c r="J200" s="1" t="s">
        <v>855</v>
      </c>
      <c r="K200" s="1" t="s">
        <v>5187</v>
      </c>
      <c r="L200" s="1" t="str">
        <f t="shared" si="9"/>
        <v>PERUANCASHPALLASCACABANA</v>
      </c>
      <c r="M200" s="225" t="str">
        <f t="shared" si="10"/>
        <v>021501</v>
      </c>
    </row>
    <row r="201" spans="4:13" x14ac:dyDescent="0.2">
      <c r="D201" s="6"/>
      <c r="F201" s="1" t="s">
        <v>852</v>
      </c>
      <c r="I201" s="1" t="s">
        <v>4847</v>
      </c>
      <c r="J201" s="1" t="s">
        <v>856</v>
      </c>
      <c r="K201" s="1" t="s">
        <v>4847</v>
      </c>
      <c r="L201" s="1" t="str">
        <f t="shared" si="9"/>
        <v>PERUANCASHPALLASCABOLOGNESI</v>
      </c>
      <c r="M201" s="225" t="str">
        <f t="shared" si="10"/>
        <v>021502</v>
      </c>
    </row>
    <row r="202" spans="4:13" x14ac:dyDescent="0.2">
      <c r="D202" s="6"/>
      <c r="F202" s="1" t="s">
        <v>852</v>
      </c>
      <c r="I202" s="1" t="s">
        <v>5188</v>
      </c>
      <c r="J202" s="1" t="s">
        <v>857</v>
      </c>
      <c r="K202" s="1" t="s">
        <v>5188</v>
      </c>
      <c r="L202" s="1" t="str">
        <f t="shared" si="9"/>
        <v>PERUANCASHPALLASCACONCHUCOS</v>
      </c>
      <c r="M202" s="225" t="str">
        <f t="shared" si="10"/>
        <v>021503</v>
      </c>
    </row>
    <row r="203" spans="4:13" x14ac:dyDescent="0.2">
      <c r="D203" s="6"/>
      <c r="F203" s="1" t="s">
        <v>852</v>
      </c>
      <c r="I203" s="1" t="s">
        <v>5189</v>
      </c>
      <c r="J203" s="1" t="s">
        <v>858</v>
      </c>
      <c r="K203" s="1" t="s">
        <v>5189</v>
      </c>
      <c r="L203" s="1" t="str">
        <f t="shared" si="9"/>
        <v>PERUANCASHPALLASCAHUACASCHUQUE</v>
      </c>
      <c r="M203" s="225" t="str">
        <f t="shared" si="10"/>
        <v>021504</v>
      </c>
    </row>
    <row r="204" spans="4:13" x14ac:dyDescent="0.2">
      <c r="D204" s="6"/>
      <c r="F204" s="1" t="s">
        <v>852</v>
      </c>
      <c r="I204" s="1" t="s">
        <v>5190</v>
      </c>
      <c r="J204" s="1" t="s">
        <v>859</v>
      </c>
      <c r="K204" s="1" t="s">
        <v>5190</v>
      </c>
      <c r="L204" s="1" t="str">
        <f t="shared" si="9"/>
        <v>PERUANCASHPALLASCAHUANDOVAL</v>
      </c>
      <c r="M204" s="225" t="str">
        <f t="shared" si="10"/>
        <v>021505</v>
      </c>
    </row>
    <row r="205" spans="4:13" x14ac:dyDescent="0.2">
      <c r="D205" s="6"/>
      <c r="F205" s="1" t="s">
        <v>852</v>
      </c>
      <c r="I205" s="1" t="s">
        <v>5191</v>
      </c>
      <c r="J205" s="1" t="s">
        <v>860</v>
      </c>
      <c r="K205" s="1" t="s">
        <v>5191</v>
      </c>
      <c r="L205" s="1" t="str">
        <f t="shared" si="9"/>
        <v>PERUANCASHPALLASCALACABAMBA</v>
      </c>
      <c r="M205" s="225" t="str">
        <f t="shared" si="10"/>
        <v>021506</v>
      </c>
    </row>
    <row r="206" spans="4:13" x14ac:dyDescent="0.2">
      <c r="D206" s="6"/>
      <c r="F206" s="1" t="s">
        <v>852</v>
      </c>
      <c r="I206" s="1" t="s">
        <v>5192</v>
      </c>
      <c r="J206" s="1" t="s">
        <v>861</v>
      </c>
      <c r="K206" s="1" t="s">
        <v>5192</v>
      </c>
      <c r="L206" s="1" t="str">
        <f t="shared" si="9"/>
        <v>PERUANCASHPALLASCALLAPO</v>
      </c>
      <c r="M206" s="225" t="str">
        <f t="shared" si="10"/>
        <v>021507</v>
      </c>
    </row>
    <row r="207" spans="4:13" x14ac:dyDescent="0.2">
      <c r="D207" s="6"/>
      <c r="F207" s="1" t="s">
        <v>852</v>
      </c>
      <c r="I207" s="1" t="s">
        <v>4857</v>
      </c>
      <c r="J207" s="1" t="s">
        <v>862</v>
      </c>
      <c r="K207" s="1" t="s">
        <v>4857</v>
      </c>
      <c r="L207" s="1" t="str">
        <f t="shared" si="9"/>
        <v>PERUANCASHPALLASCAPALLASCA</v>
      </c>
      <c r="M207" s="225" t="str">
        <f t="shared" si="10"/>
        <v>021508</v>
      </c>
    </row>
    <row r="208" spans="4:13" x14ac:dyDescent="0.2">
      <c r="D208" s="6"/>
      <c r="F208" s="1" t="s">
        <v>852</v>
      </c>
      <c r="I208" s="1" t="s">
        <v>5193</v>
      </c>
      <c r="J208" s="1" t="s">
        <v>863</v>
      </c>
      <c r="K208" s="1" t="s">
        <v>5193</v>
      </c>
      <c r="L208" s="1" t="str">
        <f t="shared" si="9"/>
        <v>PERUANCASHPALLASCAPAMPAS</v>
      </c>
      <c r="M208" s="225" t="str">
        <f t="shared" si="10"/>
        <v>021509</v>
      </c>
    </row>
    <row r="209" spans="4:13" x14ac:dyDescent="0.2">
      <c r="D209" s="6"/>
      <c r="F209" s="1" t="s">
        <v>852</v>
      </c>
      <c r="I209" s="1" t="s">
        <v>5081</v>
      </c>
      <c r="J209" s="1" t="s">
        <v>864</v>
      </c>
      <c r="K209" s="1" t="s">
        <v>5081</v>
      </c>
      <c r="L209" s="1" t="str">
        <f t="shared" si="9"/>
        <v>PERUANCASHPALLASCASANTA ROSA</v>
      </c>
      <c r="M209" s="225" t="str">
        <f t="shared" si="10"/>
        <v>021510</v>
      </c>
    </row>
    <row r="210" spans="4:13" x14ac:dyDescent="0.2">
      <c r="D210" s="6"/>
      <c r="F210" s="1" t="s">
        <v>852</v>
      </c>
      <c r="I210" s="1" t="s">
        <v>5194</v>
      </c>
      <c r="J210" s="1" t="s">
        <v>865</v>
      </c>
      <c r="K210" s="1" t="s">
        <v>5194</v>
      </c>
      <c r="L210" s="1" t="str">
        <f t="shared" si="9"/>
        <v>PERUANCASHPALLASCATAUCA</v>
      </c>
      <c r="M210" s="225" t="str">
        <f t="shared" si="10"/>
        <v>021511</v>
      </c>
    </row>
    <row r="211" spans="4:13" x14ac:dyDescent="0.2">
      <c r="D211" s="6"/>
      <c r="F211" s="1" t="s">
        <v>852</v>
      </c>
      <c r="I211" s="1" t="s">
        <v>4858</v>
      </c>
      <c r="J211" s="1" t="s">
        <v>866</v>
      </c>
      <c r="K211" s="1" t="s">
        <v>4858</v>
      </c>
      <c r="L211" s="1" t="str">
        <f t="shared" si="9"/>
        <v>PERUANCASHPOMABAMBAPOMABAMBA</v>
      </c>
      <c r="M211" s="225" t="str">
        <f t="shared" si="10"/>
        <v>021601</v>
      </c>
    </row>
    <row r="212" spans="4:13" x14ac:dyDescent="0.2">
      <c r="D212" s="6"/>
      <c r="F212" s="1" t="s">
        <v>852</v>
      </c>
      <c r="I212" s="1" t="s">
        <v>5195</v>
      </c>
      <c r="J212" s="1" t="s">
        <v>867</v>
      </c>
      <c r="K212" s="1" t="s">
        <v>5195</v>
      </c>
      <c r="L212" s="1" t="str">
        <f t="shared" si="9"/>
        <v>PERUANCASHPOMABAMBAHUAYLLAN</v>
      </c>
      <c r="M212" s="225" t="str">
        <f t="shared" si="10"/>
        <v>021602</v>
      </c>
    </row>
    <row r="213" spans="4:13" x14ac:dyDescent="0.2">
      <c r="D213" s="6"/>
      <c r="F213" s="1" t="s">
        <v>852</v>
      </c>
      <c r="I213" s="1" t="s">
        <v>5196</v>
      </c>
      <c r="J213" s="1" t="s">
        <v>868</v>
      </c>
      <c r="K213" s="1" t="s">
        <v>5196</v>
      </c>
      <c r="L213" s="1" t="str">
        <f t="shared" si="9"/>
        <v>PERUANCASHPOMABAMBAPAROBAMBA</v>
      </c>
      <c r="M213" s="225" t="str">
        <f t="shared" si="10"/>
        <v>021603</v>
      </c>
    </row>
    <row r="214" spans="4:13" x14ac:dyDescent="0.2">
      <c r="D214" s="6"/>
      <c r="F214" s="1" t="s">
        <v>852</v>
      </c>
      <c r="I214" s="1" t="s">
        <v>5197</v>
      </c>
      <c r="J214" s="1" t="s">
        <v>869</v>
      </c>
      <c r="K214" s="1" t="s">
        <v>5197</v>
      </c>
      <c r="L214" s="1" t="str">
        <f t="shared" si="9"/>
        <v>PERUANCASHPOMABAMBAQUINUABAMBA</v>
      </c>
      <c r="M214" s="225" t="str">
        <f t="shared" si="10"/>
        <v>021604</v>
      </c>
    </row>
    <row r="215" spans="4:13" x14ac:dyDescent="0.2">
      <c r="D215" s="6"/>
      <c r="F215" s="1" t="s">
        <v>852</v>
      </c>
      <c r="I215" s="1" t="s">
        <v>4859</v>
      </c>
      <c r="J215" s="1" t="s">
        <v>870</v>
      </c>
      <c r="K215" s="1" t="s">
        <v>4859</v>
      </c>
      <c r="L215" s="1" t="str">
        <f t="shared" si="9"/>
        <v>PERUANCASHRECUAYRECUAY</v>
      </c>
      <c r="M215" s="225" t="str">
        <f t="shared" si="10"/>
        <v>021701</v>
      </c>
    </row>
    <row r="216" spans="4:13" x14ac:dyDescent="0.2">
      <c r="D216" s="6"/>
      <c r="F216" s="1" t="s">
        <v>852</v>
      </c>
      <c r="I216" s="1" t="s">
        <v>5198</v>
      </c>
      <c r="J216" s="1" t="s">
        <v>871</v>
      </c>
      <c r="K216" s="1" t="s">
        <v>5198</v>
      </c>
      <c r="L216" s="1" t="str">
        <f t="shared" si="9"/>
        <v>PERUANCASHRECUAYCATAC</v>
      </c>
      <c r="M216" s="225" t="str">
        <f t="shared" si="10"/>
        <v>021702</v>
      </c>
    </row>
    <row r="217" spans="4:13" x14ac:dyDescent="0.2">
      <c r="D217" s="6"/>
      <c r="F217" s="1" t="s">
        <v>852</v>
      </c>
      <c r="I217" s="1" t="s">
        <v>5199</v>
      </c>
      <c r="J217" s="1" t="s">
        <v>872</v>
      </c>
      <c r="K217" s="1" t="s">
        <v>5199</v>
      </c>
      <c r="L217" s="1" t="str">
        <f t="shared" si="9"/>
        <v>PERUANCASHRECUAYCOTAPARACO</v>
      </c>
      <c r="M217" s="225" t="str">
        <f t="shared" si="10"/>
        <v>021703</v>
      </c>
    </row>
    <row r="218" spans="4:13" x14ac:dyDescent="0.2">
      <c r="D218" s="6"/>
      <c r="F218" s="1" t="s">
        <v>852</v>
      </c>
      <c r="I218" s="1" t="s">
        <v>5200</v>
      </c>
      <c r="J218" s="1" t="s">
        <v>873</v>
      </c>
      <c r="K218" s="1" t="s">
        <v>5200</v>
      </c>
      <c r="L218" s="1" t="str">
        <f t="shared" si="9"/>
        <v>PERUANCASHRECUAYHUAYLLAPAMPA</v>
      </c>
      <c r="M218" s="225" t="str">
        <f t="shared" si="10"/>
        <v>021704</v>
      </c>
    </row>
    <row r="219" spans="4:13" x14ac:dyDescent="0.2">
      <c r="D219" s="6"/>
      <c r="F219" s="1" t="s">
        <v>852</v>
      </c>
      <c r="I219" s="1" t="s">
        <v>5201</v>
      </c>
      <c r="J219" s="1" t="s">
        <v>874</v>
      </c>
      <c r="K219" s="1" t="s">
        <v>5201</v>
      </c>
      <c r="L219" s="1" t="str">
        <f t="shared" si="9"/>
        <v>PERUANCASHRECUAYLLACLLIN</v>
      </c>
      <c r="M219" s="225" t="str">
        <f t="shared" si="10"/>
        <v>021705</v>
      </c>
    </row>
    <row r="220" spans="4:13" x14ac:dyDescent="0.2">
      <c r="D220" s="6"/>
      <c r="F220" s="1" t="s">
        <v>852</v>
      </c>
      <c r="I220" s="1" t="s">
        <v>5202</v>
      </c>
      <c r="J220" s="1" t="s">
        <v>875</v>
      </c>
      <c r="K220" s="1" t="s">
        <v>5202</v>
      </c>
      <c r="L220" s="1" t="str">
        <f t="shared" si="9"/>
        <v>PERUANCASHRECUAYMARCA</v>
      </c>
      <c r="M220" s="225" t="str">
        <f t="shared" si="10"/>
        <v>021706</v>
      </c>
    </row>
    <row r="221" spans="4:13" x14ac:dyDescent="0.2">
      <c r="D221" s="6"/>
      <c r="F221" s="1" t="s">
        <v>852</v>
      </c>
      <c r="I221" s="1" t="s">
        <v>5203</v>
      </c>
      <c r="J221" s="1" t="s">
        <v>876</v>
      </c>
      <c r="K221" s="1" t="s">
        <v>5203</v>
      </c>
      <c r="L221" s="1" t="str">
        <f t="shared" si="9"/>
        <v>PERUANCASHRECUAYPAMPAS CHICO</v>
      </c>
      <c r="M221" s="225" t="str">
        <f t="shared" si="10"/>
        <v>021707</v>
      </c>
    </row>
    <row r="222" spans="4:13" x14ac:dyDescent="0.2">
      <c r="D222" s="6"/>
      <c r="F222" s="1" t="s">
        <v>852</v>
      </c>
      <c r="I222" s="1" t="s">
        <v>5204</v>
      </c>
      <c r="J222" s="1" t="s">
        <v>877</v>
      </c>
      <c r="K222" s="1" t="s">
        <v>5204</v>
      </c>
      <c r="L222" s="1" t="str">
        <f t="shared" si="9"/>
        <v>PERUANCASHRECUAYPARARIN</v>
      </c>
      <c r="M222" s="225" t="str">
        <f t="shared" si="10"/>
        <v>021708</v>
      </c>
    </row>
    <row r="223" spans="4:13" x14ac:dyDescent="0.2">
      <c r="D223" s="6"/>
      <c r="F223" s="1" t="s">
        <v>852</v>
      </c>
      <c r="I223" s="1" t="s">
        <v>5205</v>
      </c>
      <c r="J223" s="1" t="s">
        <v>878</v>
      </c>
      <c r="K223" s="1" t="s">
        <v>5205</v>
      </c>
      <c r="L223" s="1" t="str">
        <f t="shared" si="9"/>
        <v>PERUANCASHRECUAYTAPACOCHA</v>
      </c>
      <c r="M223" s="225" t="str">
        <f t="shared" si="10"/>
        <v>021709</v>
      </c>
    </row>
    <row r="224" spans="4:13" x14ac:dyDescent="0.2">
      <c r="D224" s="6"/>
      <c r="F224" s="1" t="s">
        <v>852</v>
      </c>
      <c r="I224" s="1" t="s">
        <v>5206</v>
      </c>
      <c r="J224" s="1" t="s">
        <v>879</v>
      </c>
      <c r="K224" s="1" t="s">
        <v>5206</v>
      </c>
      <c r="L224" s="1" t="str">
        <f t="shared" si="9"/>
        <v>PERUANCASHRECUAYTICAPAMPA</v>
      </c>
      <c r="M224" s="225" t="str">
        <f t="shared" si="10"/>
        <v>021710</v>
      </c>
    </row>
    <row r="225" spans="4:13" x14ac:dyDescent="0.2">
      <c r="D225" s="6"/>
      <c r="F225" s="1" t="s">
        <v>852</v>
      </c>
      <c r="I225" s="1" t="s">
        <v>5207</v>
      </c>
      <c r="J225" s="1" t="s">
        <v>880</v>
      </c>
      <c r="K225" s="1" t="s">
        <v>5207</v>
      </c>
      <c r="L225" s="1" t="str">
        <f t="shared" si="9"/>
        <v>PERUANCASHSANTACHIMBOTE</v>
      </c>
      <c r="M225" s="225" t="str">
        <f t="shared" si="10"/>
        <v>021801</v>
      </c>
    </row>
    <row r="226" spans="4:13" x14ac:dyDescent="0.2">
      <c r="D226" s="6"/>
      <c r="F226" s="1" t="s">
        <v>852</v>
      </c>
      <c r="I226" s="1" t="s">
        <v>5208</v>
      </c>
      <c r="J226" s="1" t="s">
        <v>881</v>
      </c>
      <c r="K226" s="1" t="s">
        <v>5208</v>
      </c>
      <c r="L226" s="1" t="str">
        <f t="shared" si="9"/>
        <v>PERUANCASHSANTACACERES DEL PERU</v>
      </c>
      <c r="M226" s="225" t="str">
        <f t="shared" si="10"/>
        <v>021802</v>
      </c>
    </row>
    <row r="227" spans="4:13" x14ac:dyDescent="0.2">
      <c r="D227" s="6"/>
      <c r="F227" s="1" t="s">
        <v>852</v>
      </c>
      <c r="I227" s="1" t="s">
        <v>5209</v>
      </c>
      <c r="J227" s="1" t="s">
        <v>882</v>
      </c>
      <c r="K227" s="1" t="s">
        <v>5209</v>
      </c>
      <c r="L227" s="1" t="str">
        <f t="shared" si="9"/>
        <v>PERUANCASHSANTACOISHCO</v>
      </c>
      <c r="M227" s="225" t="str">
        <f t="shared" si="10"/>
        <v>021803</v>
      </c>
    </row>
    <row r="228" spans="4:13" x14ac:dyDescent="0.2">
      <c r="D228" s="6"/>
      <c r="F228" s="1" t="s">
        <v>852</v>
      </c>
      <c r="I228" s="1" t="s">
        <v>5210</v>
      </c>
      <c r="J228" s="1" t="s">
        <v>883</v>
      </c>
      <c r="K228" s="1" t="s">
        <v>5210</v>
      </c>
      <c r="L228" s="1" t="str">
        <f t="shared" si="9"/>
        <v>PERUANCASHSANTAMACATE</v>
      </c>
      <c r="M228" s="225" t="str">
        <f t="shared" si="10"/>
        <v>021804</v>
      </c>
    </row>
    <row r="229" spans="4:13" x14ac:dyDescent="0.2">
      <c r="D229" s="6"/>
      <c r="F229" s="1" t="s">
        <v>852</v>
      </c>
      <c r="I229" s="1" t="s">
        <v>5211</v>
      </c>
      <c r="J229" s="1" t="s">
        <v>884</v>
      </c>
      <c r="K229" s="1" t="s">
        <v>5211</v>
      </c>
      <c r="L229" s="1" t="str">
        <f t="shared" si="9"/>
        <v>PERUANCASHSANTAMORO</v>
      </c>
      <c r="M229" s="225" t="str">
        <f t="shared" si="10"/>
        <v>021805</v>
      </c>
    </row>
    <row r="230" spans="4:13" x14ac:dyDescent="0.2">
      <c r="D230" s="6"/>
      <c r="F230" s="1" t="s">
        <v>852</v>
      </c>
      <c r="I230" s="1" t="s">
        <v>5212</v>
      </c>
      <c r="J230" s="1" t="s">
        <v>885</v>
      </c>
      <c r="K230" s="1" t="s">
        <v>5212</v>
      </c>
      <c r="L230" s="1" t="str">
        <f t="shared" si="9"/>
        <v>PERUANCASHSANTANEPEÑA</v>
      </c>
      <c r="M230" s="225" t="str">
        <f t="shared" si="10"/>
        <v>021806</v>
      </c>
    </row>
    <row r="231" spans="4:13" x14ac:dyDescent="0.2">
      <c r="D231" s="6"/>
      <c r="F231" s="1" t="s">
        <v>852</v>
      </c>
      <c r="I231" s="1" t="s">
        <v>5213</v>
      </c>
      <c r="J231" s="1" t="s">
        <v>886</v>
      </c>
      <c r="K231" s="1" t="s">
        <v>5213</v>
      </c>
      <c r="L231" s="1" t="str">
        <f t="shared" si="9"/>
        <v>PERUANCASHSANTASAMANCO</v>
      </c>
      <c r="M231" s="225" t="str">
        <f t="shared" si="10"/>
        <v>021807</v>
      </c>
    </row>
    <row r="232" spans="4:13" x14ac:dyDescent="0.2">
      <c r="D232" s="6"/>
      <c r="F232" s="1" t="s">
        <v>852</v>
      </c>
      <c r="I232" s="1" t="s">
        <v>4860</v>
      </c>
      <c r="J232" s="1" t="s">
        <v>887</v>
      </c>
      <c r="K232" s="1" t="s">
        <v>4860</v>
      </c>
      <c r="L232" s="1" t="str">
        <f t="shared" si="9"/>
        <v>PERUANCASHSANTASANTA</v>
      </c>
      <c r="M232" s="225" t="str">
        <f t="shared" si="10"/>
        <v>021808</v>
      </c>
    </row>
    <row r="233" spans="4:13" x14ac:dyDescent="0.2">
      <c r="D233" s="6"/>
      <c r="F233" s="1" t="s">
        <v>852</v>
      </c>
      <c r="I233" s="1" t="s">
        <v>5214</v>
      </c>
      <c r="J233" s="1" t="s">
        <v>888</v>
      </c>
      <c r="K233" s="1" t="s">
        <v>5214</v>
      </c>
      <c r="L233" s="1" t="str">
        <f t="shared" si="9"/>
        <v>PERUANCASHSANTANUEVO CHIMBOTE</v>
      </c>
      <c r="M233" s="225" t="str">
        <f t="shared" si="10"/>
        <v>021809</v>
      </c>
    </row>
    <row r="234" spans="4:13" x14ac:dyDescent="0.2">
      <c r="D234" s="6"/>
      <c r="F234" s="1" t="s">
        <v>852</v>
      </c>
      <c r="I234" s="1" t="s">
        <v>4861</v>
      </c>
      <c r="J234" s="1" t="s">
        <v>889</v>
      </c>
      <c r="K234" s="1" t="s">
        <v>4861</v>
      </c>
      <c r="L234" s="1" t="str">
        <f t="shared" si="9"/>
        <v>PERUANCASHSIHUASSIHUAS</v>
      </c>
      <c r="M234" s="225" t="str">
        <f t="shared" si="10"/>
        <v>021901</v>
      </c>
    </row>
    <row r="235" spans="4:13" x14ac:dyDescent="0.2">
      <c r="D235" s="6"/>
      <c r="F235" s="1" t="s">
        <v>852</v>
      </c>
      <c r="I235" s="1" t="s">
        <v>4912</v>
      </c>
      <c r="J235" s="1" t="s">
        <v>890</v>
      </c>
      <c r="K235" s="1" t="s">
        <v>4912</v>
      </c>
      <c r="L235" s="1" t="str">
        <f t="shared" si="9"/>
        <v>PERUANCASHSIHUASACOBAMBA</v>
      </c>
      <c r="M235" s="225" t="str">
        <f t="shared" si="10"/>
        <v>021902</v>
      </c>
    </row>
    <row r="236" spans="4:13" x14ac:dyDescent="0.2">
      <c r="D236" s="6"/>
      <c r="F236" s="1" t="s">
        <v>852</v>
      </c>
      <c r="I236" s="1" t="s">
        <v>5215</v>
      </c>
      <c r="J236" s="1" t="s">
        <v>891</v>
      </c>
      <c r="K236" s="1" t="s">
        <v>5215</v>
      </c>
      <c r="L236" s="1" t="str">
        <f t="shared" si="9"/>
        <v>PERUANCASHSIHUASALFONSO UGARTE</v>
      </c>
      <c r="M236" s="225" t="str">
        <f t="shared" si="10"/>
        <v>021903</v>
      </c>
    </row>
    <row r="237" spans="4:13" x14ac:dyDescent="0.2">
      <c r="D237" s="6"/>
      <c r="F237" s="1" t="s">
        <v>852</v>
      </c>
      <c r="I237" s="1" t="s">
        <v>5216</v>
      </c>
      <c r="J237" s="1" t="s">
        <v>892</v>
      </c>
      <c r="K237" s="1" t="s">
        <v>5216</v>
      </c>
      <c r="L237" s="1" t="str">
        <f t="shared" si="9"/>
        <v>PERUANCASHSIHUASCASHAPAMPA</v>
      </c>
      <c r="M237" s="225" t="str">
        <f t="shared" si="10"/>
        <v>021904</v>
      </c>
    </row>
    <row r="238" spans="4:13" x14ac:dyDescent="0.2">
      <c r="D238" s="6"/>
      <c r="F238" s="1" t="s">
        <v>852</v>
      </c>
      <c r="I238" s="1" t="s">
        <v>5217</v>
      </c>
      <c r="J238" s="1" t="s">
        <v>893</v>
      </c>
      <c r="K238" s="1" t="s">
        <v>5217</v>
      </c>
      <c r="L238" s="1" t="str">
        <f t="shared" si="9"/>
        <v>PERUANCASHSIHUASCHINGALPO</v>
      </c>
      <c r="M238" s="225" t="str">
        <f t="shared" si="10"/>
        <v>021905</v>
      </c>
    </row>
    <row r="239" spans="4:13" x14ac:dyDescent="0.2">
      <c r="D239" s="6"/>
      <c r="F239" s="1" t="s">
        <v>852</v>
      </c>
      <c r="I239" s="1" t="s">
        <v>5218</v>
      </c>
      <c r="J239" s="1" t="s">
        <v>894</v>
      </c>
      <c r="K239" s="1" t="s">
        <v>5218</v>
      </c>
      <c r="L239" s="1" t="str">
        <f t="shared" si="9"/>
        <v>PERUANCASHSIHUASHUAYLLABAMBA</v>
      </c>
      <c r="M239" s="225" t="str">
        <f t="shared" si="10"/>
        <v>021906</v>
      </c>
    </row>
    <row r="240" spans="4:13" x14ac:dyDescent="0.2">
      <c r="D240" s="6"/>
      <c r="F240" s="1" t="s">
        <v>852</v>
      </c>
      <c r="I240" s="1" t="s">
        <v>5219</v>
      </c>
      <c r="J240" s="1" t="s">
        <v>895</v>
      </c>
      <c r="K240" s="1" t="s">
        <v>5219</v>
      </c>
      <c r="L240" s="1" t="str">
        <f t="shared" si="9"/>
        <v>PERUANCASHSIHUASQUICHES</v>
      </c>
      <c r="M240" s="225" t="str">
        <f t="shared" si="10"/>
        <v>021907</v>
      </c>
    </row>
    <row r="241" spans="4:13" x14ac:dyDescent="0.2">
      <c r="D241" s="6"/>
      <c r="F241" s="1" t="s">
        <v>852</v>
      </c>
      <c r="I241" s="1" t="s">
        <v>5220</v>
      </c>
      <c r="J241" s="1" t="s">
        <v>896</v>
      </c>
      <c r="K241" s="1" t="s">
        <v>5220</v>
      </c>
      <c r="L241" s="1" t="str">
        <f t="shared" si="9"/>
        <v>PERUANCASHSIHUASRAGASH</v>
      </c>
      <c r="M241" s="225" t="str">
        <f t="shared" si="10"/>
        <v>021908</v>
      </c>
    </row>
    <row r="242" spans="4:13" x14ac:dyDescent="0.2">
      <c r="D242" s="6"/>
      <c r="F242" s="1" t="s">
        <v>852</v>
      </c>
      <c r="I242" s="1" t="s">
        <v>5221</v>
      </c>
      <c r="J242" s="1" t="s">
        <v>897</v>
      </c>
      <c r="K242" s="1" t="s">
        <v>5221</v>
      </c>
      <c r="L242" s="1" t="str">
        <f t="shared" si="9"/>
        <v>PERUANCASHSIHUASSAN JUAN</v>
      </c>
      <c r="M242" s="225" t="str">
        <f t="shared" si="10"/>
        <v>021909</v>
      </c>
    </row>
    <row r="243" spans="4:13" x14ac:dyDescent="0.2">
      <c r="D243" s="6"/>
      <c r="F243" s="1" t="s">
        <v>852</v>
      </c>
      <c r="I243" s="1" t="s">
        <v>5222</v>
      </c>
      <c r="J243" s="1" t="s">
        <v>898</v>
      </c>
      <c r="K243" s="1" t="s">
        <v>5222</v>
      </c>
      <c r="L243" s="1" t="str">
        <f t="shared" si="9"/>
        <v>PERUANCASHSIHUASSICSIBAMBA</v>
      </c>
      <c r="M243" s="225" t="str">
        <f t="shared" si="10"/>
        <v>021910</v>
      </c>
    </row>
    <row r="244" spans="4:13" x14ac:dyDescent="0.2">
      <c r="D244" s="6"/>
      <c r="F244" s="1" t="s">
        <v>852</v>
      </c>
      <c r="I244" s="1" t="s">
        <v>4862</v>
      </c>
      <c r="J244" s="1" t="s">
        <v>899</v>
      </c>
      <c r="K244" s="1" t="s">
        <v>4862</v>
      </c>
      <c r="L244" s="1" t="str">
        <f t="shared" si="9"/>
        <v>PERUANCASHYUNGAYYUNGAY</v>
      </c>
      <c r="M244" s="225" t="str">
        <f t="shared" si="10"/>
        <v>022001</v>
      </c>
    </row>
    <row r="245" spans="4:13" x14ac:dyDescent="0.2">
      <c r="D245" s="6"/>
      <c r="F245" s="1" t="s">
        <v>852</v>
      </c>
      <c r="I245" s="1" t="s">
        <v>5223</v>
      </c>
      <c r="J245" s="1" t="s">
        <v>900</v>
      </c>
      <c r="K245" s="1" t="s">
        <v>5223</v>
      </c>
      <c r="L245" s="1" t="str">
        <f t="shared" si="9"/>
        <v>PERUANCASHYUNGAYCASCAPARA</v>
      </c>
      <c r="M245" s="225" t="str">
        <f t="shared" si="10"/>
        <v>022002</v>
      </c>
    </row>
    <row r="246" spans="4:13" x14ac:dyDescent="0.2">
      <c r="D246" s="6"/>
      <c r="F246" s="1" t="s">
        <v>852</v>
      </c>
      <c r="I246" s="1" t="s">
        <v>5224</v>
      </c>
      <c r="J246" s="1" t="s">
        <v>901</v>
      </c>
      <c r="K246" s="1" t="s">
        <v>5224</v>
      </c>
      <c r="L246" s="1" t="str">
        <f t="shared" si="9"/>
        <v>PERUANCASHYUNGAYMANCOS</v>
      </c>
      <c r="M246" s="225" t="str">
        <f t="shared" si="10"/>
        <v>022003</v>
      </c>
    </row>
    <row r="247" spans="4:13" x14ac:dyDescent="0.2">
      <c r="D247" s="6"/>
      <c r="F247" s="1" t="s">
        <v>852</v>
      </c>
      <c r="I247" s="1" t="s">
        <v>5225</v>
      </c>
      <c r="J247" s="1" t="s">
        <v>902</v>
      </c>
      <c r="K247" s="1" t="s">
        <v>5225</v>
      </c>
      <c r="L247" s="1" t="str">
        <f t="shared" si="9"/>
        <v>PERUANCASHYUNGAYMATACOTO</v>
      </c>
      <c r="M247" s="225" t="str">
        <f t="shared" si="10"/>
        <v>022004</v>
      </c>
    </row>
    <row r="248" spans="4:13" x14ac:dyDescent="0.2">
      <c r="D248" s="6"/>
      <c r="F248" s="1" t="s">
        <v>852</v>
      </c>
      <c r="I248" s="1" t="s">
        <v>5226</v>
      </c>
      <c r="J248" s="1" t="s">
        <v>903</v>
      </c>
      <c r="K248" s="1" t="s">
        <v>5226</v>
      </c>
      <c r="L248" s="1" t="str">
        <f t="shared" si="9"/>
        <v>PERUANCASHYUNGAYQUILLO</v>
      </c>
      <c r="M248" s="225" t="str">
        <f t="shared" si="10"/>
        <v>022005</v>
      </c>
    </row>
    <row r="249" spans="4:13" x14ac:dyDescent="0.2">
      <c r="D249" s="6"/>
      <c r="F249" s="1" t="s">
        <v>852</v>
      </c>
      <c r="I249" s="1" t="s">
        <v>5227</v>
      </c>
      <c r="J249" s="1" t="s">
        <v>904</v>
      </c>
      <c r="K249" s="1" t="s">
        <v>5227</v>
      </c>
      <c r="L249" s="1" t="str">
        <f t="shared" si="9"/>
        <v>PERUANCASHYUNGAYRANRAHIRCA</v>
      </c>
      <c r="M249" s="225" t="str">
        <f t="shared" si="10"/>
        <v>022006</v>
      </c>
    </row>
    <row r="250" spans="4:13" x14ac:dyDescent="0.2">
      <c r="D250" s="6"/>
      <c r="F250" s="1" t="s">
        <v>852</v>
      </c>
      <c r="I250" s="1" t="s">
        <v>5228</v>
      </c>
      <c r="J250" s="1" t="s">
        <v>905</v>
      </c>
      <c r="K250" s="1" t="s">
        <v>5228</v>
      </c>
      <c r="L250" s="1" t="str">
        <f t="shared" si="9"/>
        <v>PERUANCASHYUNGAYSHUPLUY</v>
      </c>
      <c r="M250" s="225" t="str">
        <f t="shared" si="10"/>
        <v>022007</v>
      </c>
    </row>
    <row r="251" spans="4:13" x14ac:dyDescent="0.2">
      <c r="D251" s="6"/>
      <c r="F251" s="1" t="s">
        <v>852</v>
      </c>
      <c r="I251" s="1" t="s">
        <v>5229</v>
      </c>
      <c r="J251" s="1" t="s">
        <v>906</v>
      </c>
      <c r="K251" s="1" t="s">
        <v>5229</v>
      </c>
      <c r="L251" s="1" t="str">
        <f t="shared" si="9"/>
        <v>PERUANCASHYUNGAYYANAMA</v>
      </c>
      <c r="M251" s="225" t="str">
        <f t="shared" si="10"/>
        <v>022008</v>
      </c>
    </row>
    <row r="252" spans="4:13" x14ac:dyDescent="0.2">
      <c r="D252" s="6"/>
      <c r="F252" s="1" t="s">
        <v>852</v>
      </c>
      <c r="I252" s="1" t="s">
        <v>4863</v>
      </c>
      <c r="J252" s="1" t="s">
        <v>907</v>
      </c>
      <c r="K252" s="1" t="s">
        <v>4863</v>
      </c>
      <c r="L252" s="1" t="str">
        <f t="shared" si="9"/>
        <v>PERUAPURIMACABANCAYABANCAY</v>
      </c>
      <c r="M252" s="225" t="str">
        <f t="shared" si="10"/>
        <v>030101</v>
      </c>
    </row>
    <row r="253" spans="4:13" x14ac:dyDescent="0.2">
      <c r="D253" s="6"/>
      <c r="F253" s="1" t="s">
        <v>852</v>
      </c>
      <c r="I253" s="1" t="s">
        <v>5230</v>
      </c>
      <c r="J253" s="1" t="s">
        <v>908</v>
      </c>
      <c r="K253" s="1" t="s">
        <v>5230</v>
      </c>
      <c r="L253" s="1" t="str">
        <f t="shared" si="9"/>
        <v>PERUAPURIMACABANCAYCHACOCHE</v>
      </c>
      <c r="M253" s="225" t="str">
        <f t="shared" si="10"/>
        <v>030102</v>
      </c>
    </row>
    <row r="254" spans="4:13" x14ac:dyDescent="0.2">
      <c r="D254" s="6"/>
      <c r="F254" s="1" t="s">
        <v>852</v>
      </c>
      <c r="I254" s="1" t="s">
        <v>5231</v>
      </c>
      <c r="J254" s="1" t="s">
        <v>909</v>
      </c>
      <c r="K254" s="1" t="s">
        <v>5231</v>
      </c>
      <c r="L254" s="1" t="str">
        <f t="shared" si="9"/>
        <v>PERUAPURIMACABANCAYCIRCA</v>
      </c>
      <c r="M254" s="225" t="str">
        <f t="shared" si="10"/>
        <v>030103</v>
      </c>
    </row>
    <row r="255" spans="4:13" x14ac:dyDescent="0.2">
      <c r="D255" s="6"/>
      <c r="F255" s="1" t="s">
        <v>852</v>
      </c>
      <c r="I255" s="1" t="s">
        <v>5232</v>
      </c>
      <c r="J255" s="1" t="s">
        <v>910</v>
      </c>
      <c r="K255" s="1" t="s">
        <v>5232</v>
      </c>
      <c r="L255" s="1" t="str">
        <f t="shared" si="9"/>
        <v>PERUAPURIMACABANCAYCURAHUASI</v>
      </c>
      <c r="M255" s="225" t="str">
        <f t="shared" si="10"/>
        <v>030104</v>
      </c>
    </row>
    <row r="256" spans="4:13" x14ac:dyDescent="0.2">
      <c r="D256" s="6"/>
      <c r="F256" s="1" t="s">
        <v>852</v>
      </c>
      <c r="I256" s="1" t="s">
        <v>5233</v>
      </c>
      <c r="J256" s="1" t="s">
        <v>911</v>
      </c>
      <c r="K256" s="1" t="s">
        <v>5233</v>
      </c>
      <c r="L256" s="1" t="str">
        <f t="shared" si="9"/>
        <v>PERUAPURIMACABANCAYHUANIPACA</v>
      </c>
      <c r="M256" s="225" t="str">
        <f t="shared" si="10"/>
        <v>030105</v>
      </c>
    </row>
    <row r="257" spans="4:13" x14ac:dyDescent="0.2">
      <c r="D257" s="6"/>
      <c r="F257" s="1" t="s">
        <v>852</v>
      </c>
      <c r="I257" s="1" t="s">
        <v>5234</v>
      </c>
      <c r="J257" s="1" t="s">
        <v>912</v>
      </c>
      <c r="K257" s="1" t="s">
        <v>5234</v>
      </c>
      <c r="L257" s="1" t="str">
        <f t="shared" si="9"/>
        <v>PERUAPURIMACABANCAYLAMBRAMA</v>
      </c>
      <c r="M257" s="225" t="str">
        <f t="shared" si="10"/>
        <v>030106</v>
      </c>
    </row>
    <row r="258" spans="4:13" x14ac:dyDescent="0.2">
      <c r="D258" s="6"/>
      <c r="F258" s="1" t="s">
        <v>852</v>
      </c>
      <c r="I258" s="1" t="s">
        <v>5235</v>
      </c>
      <c r="J258" s="1" t="s">
        <v>913</v>
      </c>
      <c r="K258" s="1" t="s">
        <v>5235</v>
      </c>
      <c r="L258" s="1" t="str">
        <f t="shared" si="9"/>
        <v>PERUAPURIMACABANCAYPICHIRHUA</v>
      </c>
      <c r="M258" s="225" t="str">
        <f t="shared" si="10"/>
        <v>030107</v>
      </c>
    </row>
    <row r="259" spans="4:13" x14ac:dyDescent="0.2">
      <c r="D259" s="6"/>
      <c r="F259" s="1" t="s">
        <v>852</v>
      </c>
      <c r="I259" s="1" t="s">
        <v>5236</v>
      </c>
      <c r="J259" s="1" t="s">
        <v>914</v>
      </c>
      <c r="K259" s="1" t="s">
        <v>5236</v>
      </c>
      <c r="L259" s="1" t="str">
        <f t="shared" ref="L259:L322" si="11">"PERU"&amp;VLOOKUP(LEFT(J259,2),$B$1:$C$27,2,0)&amp;VLOOKUP(LEFT(J259,4),$F$2:$G$197,2,0)&amp;K259</f>
        <v>PERUAPURIMACABANCAYSAN PEDRO DE CACHORA</v>
      </c>
      <c r="M259" s="225" t="str">
        <f t="shared" ref="M259:M322" si="12">J259</f>
        <v>030108</v>
      </c>
    </row>
    <row r="260" spans="4:13" x14ac:dyDescent="0.2">
      <c r="D260" s="6"/>
      <c r="F260" s="1" t="s">
        <v>852</v>
      </c>
      <c r="I260" s="1" t="s">
        <v>5237</v>
      </c>
      <c r="J260" s="1" t="s">
        <v>915</v>
      </c>
      <c r="K260" s="1" t="s">
        <v>5237</v>
      </c>
      <c r="L260" s="1" t="str">
        <f t="shared" si="11"/>
        <v>PERUAPURIMACABANCAYTAMBURCO</v>
      </c>
      <c r="M260" s="225" t="str">
        <f t="shared" si="12"/>
        <v>030109</v>
      </c>
    </row>
    <row r="261" spans="4:13" x14ac:dyDescent="0.2">
      <c r="D261" s="6"/>
      <c r="F261" s="1" t="s">
        <v>852</v>
      </c>
      <c r="I261" s="1" t="s">
        <v>4864</v>
      </c>
      <c r="J261" s="1" t="s">
        <v>916</v>
      </c>
      <c r="K261" s="1" t="s">
        <v>4864</v>
      </c>
      <c r="L261" s="1" t="str">
        <f t="shared" si="11"/>
        <v>PERUAPURIMACANDAHUAYLASANDAHUAYLAS</v>
      </c>
      <c r="M261" s="225" t="str">
        <f t="shared" si="12"/>
        <v>030201</v>
      </c>
    </row>
    <row r="262" spans="4:13" x14ac:dyDescent="0.2">
      <c r="D262" s="6"/>
      <c r="F262" s="1" t="s">
        <v>852</v>
      </c>
      <c r="I262" s="1" t="s">
        <v>5238</v>
      </c>
      <c r="J262" s="1" t="s">
        <v>917</v>
      </c>
      <c r="K262" s="1" t="s">
        <v>5238</v>
      </c>
      <c r="L262" s="1" t="str">
        <f t="shared" si="11"/>
        <v>PERUAPURIMACANDAHUAYLASANDARAPA</v>
      </c>
      <c r="M262" s="225" t="str">
        <f t="shared" si="12"/>
        <v>030202</v>
      </c>
    </row>
    <row r="263" spans="4:13" x14ac:dyDescent="0.2">
      <c r="D263" s="6"/>
      <c r="F263" s="1" t="s">
        <v>852</v>
      </c>
      <c r="I263" s="1" t="s">
        <v>5239</v>
      </c>
      <c r="J263" s="1" t="s">
        <v>918</v>
      </c>
      <c r="K263" s="1" t="s">
        <v>5239</v>
      </c>
      <c r="L263" s="1" t="str">
        <f t="shared" si="11"/>
        <v>PERUAPURIMACANDAHUAYLASCHIARA</v>
      </c>
      <c r="M263" s="225" t="str">
        <f t="shared" si="12"/>
        <v>030203</v>
      </c>
    </row>
    <row r="264" spans="4:13" x14ac:dyDescent="0.2">
      <c r="D264" s="6"/>
      <c r="F264" s="1" t="s">
        <v>852</v>
      </c>
      <c r="I264" s="1" t="s">
        <v>5240</v>
      </c>
      <c r="J264" s="1" t="s">
        <v>919</v>
      </c>
      <c r="K264" s="1" t="s">
        <v>5240</v>
      </c>
      <c r="L264" s="1" t="str">
        <f t="shared" si="11"/>
        <v>PERUAPURIMACANDAHUAYLASHUANCARAMA</v>
      </c>
      <c r="M264" s="225" t="str">
        <f t="shared" si="12"/>
        <v>030204</v>
      </c>
    </row>
    <row r="265" spans="4:13" x14ac:dyDescent="0.2">
      <c r="D265" s="6"/>
      <c r="F265" s="1" t="s">
        <v>852</v>
      </c>
      <c r="I265" s="1" t="s">
        <v>5241</v>
      </c>
      <c r="J265" s="1" t="s">
        <v>920</v>
      </c>
      <c r="K265" s="1" t="s">
        <v>5241</v>
      </c>
      <c r="L265" s="1" t="str">
        <f t="shared" si="11"/>
        <v>PERUAPURIMACANDAHUAYLASHUANCARAY</v>
      </c>
      <c r="M265" s="225" t="str">
        <f t="shared" si="12"/>
        <v>030205</v>
      </c>
    </row>
    <row r="266" spans="4:13" x14ac:dyDescent="0.2">
      <c r="D266" s="6"/>
      <c r="F266" s="1" t="s">
        <v>852</v>
      </c>
      <c r="I266" s="1" t="s">
        <v>5242</v>
      </c>
      <c r="J266" s="1" t="s">
        <v>921</v>
      </c>
      <c r="K266" s="1" t="s">
        <v>5242</v>
      </c>
      <c r="L266" s="1" t="str">
        <f t="shared" si="11"/>
        <v>PERUAPURIMACANDAHUAYLASHUAYANA</v>
      </c>
      <c r="M266" s="225" t="str">
        <f t="shared" si="12"/>
        <v>030206</v>
      </c>
    </row>
    <row r="267" spans="4:13" x14ac:dyDescent="0.2">
      <c r="D267" s="6"/>
      <c r="F267" s="1" t="s">
        <v>852</v>
      </c>
      <c r="I267" s="1" t="s">
        <v>5243</v>
      </c>
      <c r="J267" s="1" t="s">
        <v>922</v>
      </c>
      <c r="K267" s="1" t="s">
        <v>5243</v>
      </c>
      <c r="L267" s="1" t="str">
        <f t="shared" si="11"/>
        <v>PERUAPURIMACANDAHUAYLASKISHUARA</v>
      </c>
      <c r="M267" s="225" t="str">
        <f t="shared" si="12"/>
        <v>030207</v>
      </c>
    </row>
    <row r="268" spans="4:13" x14ac:dyDescent="0.2">
      <c r="D268" s="6"/>
      <c r="F268" s="1" t="s">
        <v>852</v>
      </c>
      <c r="I268" s="1" t="s">
        <v>5244</v>
      </c>
      <c r="J268" s="1" t="s">
        <v>923</v>
      </c>
      <c r="K268" s="1" t="s">
        <v>5244</v>
      </c>
      <c r="L268" s="1" t="str">
        <f t="shared" si="11"/>
        <v>PERUAPURIMACANDAHUAYLASPACOBAMBA</v>
      </c>
      <c r="M268" s="225" t="str">
        <f t="shared" si="12"/>
        <v>030208</v>
      </c>
    </row>
    <row r="269" spans="4:13" x14ac:dyDescent="0.2">
      <c r="D269" s="6"/>
      <c r="F269" s="1" t="s">
        <v>852</v>
      </c>
      <c r="I269" s="1" t="s">
        <v>5245</v>
      </c>
      <c r="J269" s="1" t="s">
        <v>924</v>
      </c>
      <c r="K269" s="1" t="s">
        <v>5245</v>
      </c>
      <c r="L269" s="1" t="str">
        <f t="shared" si="11"/>
        <v>PERUAPURIMACANDAHUAYLASPACUCHA</v>
      </c>
      <c r="M269" s="225" t="str">
        <f t="shared" si="12"/>
        <v>030209</v>
      </c>
    </row>
    <row r="270" spans="4:13" x14ac:dyDescent="0.2">
      <c r="D270" s="6"/>
      <c r="F270" s="1" t="s">
        <v>852</v>
      </c>
      <c r="I270" s="1" t="s">
        <v>5246</v>
      </c>
      <c r="J270" s="1" t="s">
        <v>925</v>
      </c>
      <c r="K270" s="1" t="s">
        <v>5246</v>
      </c>
      <c r="L270" s="1" t="str">
        <f t="shared" si="11"/>
        <v>PERUAPURIMACANDAHUAYLASPAMPACHIRI</v>
      </c>
      <c r="M270" s="225" t="str">
        <f t="shared" si="12"/>
        <v>030210</v>
      </c>
    </row>
    <row r="271" spans="4:13" x14ac:dyDescent="0.2">
      <c r="D271" s="6"/>
      <c r="F271" s="1" t="s">
        <v>852</v>
      </c>
      <c r="I271" s="1" t="s">
        <v>5247</v>
      </c>
      <c r="J271" s="1" t="s">
        <v>926</v>
      </c>
      <c r="K271" s="1" t="s">
        <v>5247</v>
      </c>
      <c r="L271" s="1" t="str">
        <f t="shared" si="11"/>
        <v>PERUAPURIMACANDAHUAYLASPOMACOCHA</v>
      </c>
      <c r="M271" s="225" t="str">
        <f t="shared" si="12"/>
        <v>030211</v>
      </c>
    </row>
    <row r="272" spans="4:13" x14ac:dyDescent="0.2">
      <c r="D272" s="6"/>
      <c r="F272" s="1" t="s">
        <v>852</v>
      </c>
      <c r="I272" s="1" t="s">
        <v>5248</v>
      </c>
      <c r="J272" s="1" t="s">
        <v>927</v>
      </c>
      <c r="K272" s="1" t="s">
        <v>5248</v>
      </c>
      <c r="L272" s="1" t="str">
        <f t="shared" si="11"/>
        <v>PERUAPURIMACANDAHUAYLASSAN ANTONIO DE CACHI</v>
      </c>
      <c r="M272" s="225" t="str">
        <f t="shared" si="12"/>
        <v>030212</v>
      </c>
    </row>
    <row r="273" spans="4:13" x14ac:dyDescent="0.2">
      <c r="D273" s="6"/>
      <c r="F273" s="1" t="s">
        <v>852</v>
      </c>
      <c r="I273" s="1" t="s">
        <v>5066</v>
      </c>
      <c r="J273" s="1" t="s">
        <v>928</v>
      </c>
      <c r="K273" s="1" t="s">
        <v>5066</v>
      </c>
      <c r="L273" s="1" t="str">
        <f t="shared" si="11"/>
        <v>PERUAPURIMACANDAHUAYLASSAN JERONIMO</v>
      </c>
      <c r="M273" s="225" t="str">
        <f t="shared" si="12"/>
        <v>030213</v>
      </c>
    </row>
    <row r="274" spans="4:13" x14ac:dyDescent="0.2">
      <c r="D274" s="6"/>
      <c r="F274" s="1" t="s">
        <v>852</v>
      </c>
      <c r="I274" s="1" t="s">
        <v>5249</v>
      </c>
      <c r="J274" s="1" t="s">
        <v>929</v>
      </c>
      <c r="K274" s="1" t="s">
        <v>5249</v>
      </c>
      <c r="L274" s="1" t="str">
        <f t="shared" si="11"/>
        <v>PERUAPURIMACANDAHUAYLASSAN MIGUEL DE CHACCRAMPA</v>
      </c>
      <c r="M274" s="225" t="str">
        <f t="shared" si="12"/>
        <v>030214</v>
      </c>
    </row>
    <row r="275" spans="4:13" x14ac:dyDescent="0.2">
      <c r="D275" s="6"/>
      <c r="F275" s="1" t="s">
        <v>852</v>
      </c>
      <c r="I275" s="1" t="s">
        <v>5250</v>
      </c>
      <c r="J275" s="1" t="s">
        <v>930</v>
      </c>
      <c r="K275" s="1" t="s">
        <v>5250</v>
      </c>
      <c r="L275" s="1" t="str">
        <f t="shared" si="11"/>
        <v>PERUAPURIMACANDAHUAYLASSANTA MARIA DE CHICMO</v>
      </c>
      <c r="M275" s="225" t="str">
        <f t="shared" si="12"/>
        <v>030215</v>
      </c>
    </row>
    <row r="276" spans="4:13" x14ac:dyDescent="0.2">
      <c r="D276" s="6"/>
      <c r="F276" s="1" t="s">
        <v>852</v>
      </c>
      <c r="I276" s="1" t="s">
        <v>5251</v>
      </c>
      <c r="J276" s="1" t="s">
        <v>931</v>
      </c>
      <c r="K276" s="1" t="s">
        <v>5251</v>
      </c>
      <c r="L276" s="1" t="str">
        <f t="shared" si="11"/>
        <v>PERUAPURIMACANDAHUAYLASTALAVERA</v>
      </c>
      <c r="M276" s="225" t="str">
        <f t="shared" si="12"/>
        <v>030216</v>
      </c>
    </row>
    <row r="277" spans="4:13" x14ac:dyDescent="0.2">
      <c r="D277" s="6"/>
      <c r="F277" s="1" t="s">
        <v>852</v>
      </c>
      <c r="I277" s="1" t="s">
        <v>5252</v>
      </c>
      <c r="J277" s="1" t="s">
        <v>932</v>
      </c>
      <c r="K277" s="1" t="s">
        <v>5252</v>
      </c>
      <c r="L277" s="1" t="str">
        <f t="shared" si="11"/>
        <v>PERUAPURIMACANDAHUAYLASTUMAY HUARACA</v>
      </c>
      <c r="M277" s="225" t="str">
        <f t="shared" si="12"/>
        <v>030217</v>
      </c>
    </row>
    <row r="278" spans="4:13" x14ac:dyDescent="0.2">
      <c r="D278" s="6"/>
      <c r="F278" s="1" t="s">
        <v>852</v>
      </c>
      <c r="I278" s="1" t="s">
        <v>5253</v>
      </c>
      <c r="J278" s="1" t="s">
        <v>933</v>
      </c>
      <c r="K278" s="1" t="s">
        <v>5253</v>
      </c>
      <c r="L278" s="1" t="str">
        <f t="shared" si="11"/>
        <v>PERUAPURIMACANDAHUAYLASTURPO</v>
      </c>
      <c r="M278" s="225" t="str">
        <f t="shared" si="12"/>
        <v>030218</v>
      </c>
    </row>
    <row r="279" spans="4:13" x14ac:dyDescent="0.2">
      <c r="D279" s="6"/>
      <c r="F279" s="1" t="s">
        <v>852</v>
      </c>
      <c r="I279" s="1" t="s">
        <v>5254</v>
      </c>
      <c r="J279" s="1" t="s">
        <v>934</v>
      </c>
      <c r="K279" s="1" t="s">
        <v>5254</v>
      </c>
      <c r="L279" s="1" t="str">
        <f t="shared" si="11"/>
        <v>PERUAPURIMACANDAHUAYLASKAQUIABAMBA</v>
      </c>
      <c r="M279" s="225" t="str">
        <f t="shared" si="12"/>
        <v>030219</v>
      </c>
    </row>
    <row r="280" spans="4:13" x14ac:dyDescent="0.2">
      <c r="D280" s="6"/>
      <c r="F280" s="1" t="s">
        <v>852</v>
      </c>
      <c r="I280" s="160" t="s">
        <v>7174</v>
      </c>
      <c r="J280" s="1" t="s">
        <v>935</v>
      </c>
      <c r="K280" s="160" t="s">
        <v>7174</v>
      </c>
      <c r="L280" s="1" t="str">
        <f t="shared" si="11"/>
        <v>PERUAPURIMACANDAHUAYLASJOSE MARIA ARGUEDAZ</v>
      </c>
      <c r="M280" s="225" t="str">
        <f t="shared" si="12"/>
        <v>030220</v>
      </c>
    </row>
    <row r="281" spans="4:13" x14ac:dyDescent="0.2">
      <c r="D281" s="6"/>
      <c r="F281" s="1" t="s">
        <v>852</v>
      </c>
      <c r="I281" s="1" t="s">
        <v>4865</v>
      </c>
      <c r="J281" s="1" t="s">
        <v>936</v>
      </c>
      <c r="K281" s="1" t="s">
        <v>4865</v>
      </c>
      <c r="L281" s="1" t="str">
        <f t="shared" si="11"/>
        <v>PERUAPURIMACANTABAMBAANTABAMBA</v>
      </c>
      <c r="M281" s="225" t="str">
        <f t="shared" si="12"/>
        <v>030301</v>
      </c>
    </row>
    <row r="282" spans="4:13" x14ac:dyDescent="0.2">
      <c r="D282" s="6"/>
      <c r="F282" s="1" t="s">
        <v>852</v>
      </c>
      <c r="I282" s="1" t="s">
        <v>5255</v>
      </c>
      <c r="J282" s="1" t="s">
        <v>937</v>
      </c>
      <c r="K282" s="1" t="s">
        <v>5255</v>
      </c>
      <c r="L282" s="1" t="str">
        <f t="shared" si="11"/>
        <v>PERUAPURIMACANTABAMBAEL ORO</v>
      </c>
      <c r="M282" s="225" t="str">
        <f t="shared" si="12"/>
        <v>030302</v>
      </c>
    </row>
    <row r="283" spans="4:13" x14ac:dyDescent="0.2">
      <c r="D283" s="6"/>
      <c r="F283" s="1" t="s">
        <v>852</v>
      </c>
      <c r="I283" s="1" t="s">
        <v>5256</v>
      </c>
      <c r="J283" s="1" t="s">
        <v>938</v>
      </c>
      <c r="K283" s="1" t="s">
        <v>5256</v>
      </c>
      <c r="L283" s="1" t="str">
        <f t="shared" si="11"/>
        <v>PERUAPURIMACANTABAMBAHUAQUIRCA</v>
      </c>
      <c r="M283" s="225" t="str">
        <f t="shared" si="12"/>
        <v>030303</v>
      </c>
    </row>
    <row r="284" spans="4:13" x14ac:dyDescent="0.2">
      <c r="D284" s="6"/>
      <c r="F284" s="1" t="s">
        <v>852</v>
      </c>
      <c r="I284" s="1" t="s">
        <v>5257</v>
      </c>
      <c r="J284" s="1" t="s">
        <v>939</v>
      </c>
      <c r="K284" s="1" t="s">
        <v>5257</v>
      </c>
      <c r="L284" s="1" t="str">
        <f t="shared" si="11"/>
        <v>PERUAPURIMACANTABAMBAJUAN ESPINOZA MEDRANO</v>
      </c>
      <c r="M284" s="225" t="str">
        <f t="shared" si="12"/>
        <v>030304</v>
      </c>
    </row>
    <row r="285" spans="4:13" x14ac:dyDescent="0.2">
      <c r="D285" s="6"/>
      <c r="F285" s="1" t="s">
        <v>852</v>
      </c>
      <c r="I285" s="1" t="s">
        <v>5258</v>
      </c>
      <c r="J285" s="1" t="s">
        <v>940</v>
      </c>
      <c r="K285" s="1" t="s">
        <v>5258</v>
      </c>
      <c r="L285" s="1" t="str">
        <f t="shared" si="11"/>
        <v>PERUAPURIMACANTABAMBAOROPESA</v>
      </c>
      <c r="M285" s="225" t="str">
        <f t="shared" si="12"/>
        <v>030305</v>
      </c>
    </row>
    <row r="286" spans="4:13" x14ac:dyDescent="0.2">
      <c r="D286" s="6"/>
      <c r="F286" s="1" t="s">
        <v>852</v>
      </c>
      <c r="I286" s="1" t="s">
        <v>5259</v>
      </c>
      <c r="J286" s="1" t="s">
        <v>941</v>
      </c>
      <c r="K286" s="1" t="s">
        <v>5259</v>
      </c>
      <c r="L286" s="1" t="str">
        <f t="shared" si="11"/>
        <v>PERUAPURIMACANTABAMBAPACHACONAS</v>
      </c>
      <c r="M286" s="225" t="str">
        <f t="shared" si="12"/>
        <v>030306</v>
      </c>
    </row>
    <row r="287" spans="4:13" x14ac:dyDescent="0.2">
      <c r="D287" s="6"/>
      <c r="F287" s="1" t="s">
        <v>852</v>
      </c>
      <c r="I287" s="1" t="s">
        <v>5260</v>
      </c>
      <c r="J287" s="1" t="s">
        <v>942</v>
      </c>
      <c r="K287" s="1" t="s">
        <v>5260</v>
      </c>
      <c r="L287" s="1" t="str">
        <f t="shared" si="11"/>
        <v>PERUAPURIMACANTABAMBASABAINO</v>
      </c>
      <c r="M287" s="225" t="str">
        <f t="shared" si="12"/>
        <v>030307</v>
      </c>
    </row>
    <row r="288" spans="4:13" x14ac:dyDescent="0.2">
      <c r="D288" s="6"/>
      <c r="F288" s="1" t="s">
        <v>852</v>
      </c>
      <c r="I288" s="1" t="s">
        <v>5261</v>
      </c>
      <c r="J288" s="1" t="s">
        <v>943</v>
      </c>
      <c r="K288" s="1" t="s">
        <v>5261</v>
      </c>
      <c r="L288" s="1" t="str">
        <f t="shared" si="11"/>
        <v>PERUAPURIMACAYMARAESCHALHUANCA</v>
      </c>
      <c r="M288" s="225" t="str">
        <f t="shared" si="12"/>
        <v>030401</v>
      </c>
    </row>
    <row r="289" spans="4:13" x14ac:dyDescent="0.2">
      <c r="D289" s="6"/>
      <c r="F289" s="1" t="s">
        <v>852</v>
      </c>
      <c r="I289" s="1" t="s">
        <v>5262</v>
      </c>
      <c r="J289" s="1" t="s">
        <v>944</v>
      </c>
      <c r="K289" s="1" t="s">
        <v>5262</v>
      </c>
      <c r="L289" s="1" t="str">
        <f t="shared" si="11"/>
        <v>PERUAPURIMACAYMARAESCAPAYA</v>
      </c>
      <c r="M289" s="225" t="str">
        <f t="shared" si="12"/>
        <v>030402</v>
      </c>
    </row>
    <row r="290" spans="4:13" x14ac:dyDescent="0.2">
      <c r="D290" s="6"/>
      <c r="F290" s="1" t="s">
        <v>852</v>
      </c>
      <c r="I290" s="1" t="s">
        <v>5263</v>
      </c>
      <c r="J290" s="1" t="s">
        <v>945</v>
      </c>
      <c r="K290" s="1" t="s">
        <v>5263</v>
      </c>
      <c r="L290" s="1" t="str">
        <f t="shared" si="11"/>
        <v>PERUAPURIMACAYMARAESCARAYBAMBA</v>
      </c>
      <c r="M290" s="225" t="str">
        <f t="shared" si="12"/>
        <v>030403</v>
      </c>
    </row>
    <row r="291" spans="4:13" x14ac:dyDescent="0.2">
      <c r="D291" s="6"/>
      <c r="F291" s="1" t="s">
        <v>852</v>
      </c>
      <c r="I291" s="1" t="s">
        <v>5264</v>
      </c>
      <c r="J291" s="1" t="s">
        <v>946</v>
      </c>
      <c r="K291" s="1" t="s">
        <v>5264</v>
      </c>
      <c r="L291" s="1" t="str">
        <f t="shared" si="11"/>
        <v>PERUAPURIMACAYMARAESCHAPIMARCA</v>
      </c>
      <c r="M291" s="225" t="str">
        <f t="shared" si="12"/>
        <v>030404</v>
      </c>
    </row>
    <row r="292" spans="4:13" x14ac:dyDescent="0.2">
      <c r="D292" s="6"/>
      <c r="F292" s="1" t="s">
        <v>852</v>
      </c>
      <c r="I292" s="1" t="s">
        <v>5092</v>
      </c>
      <c r="J292" s="1" t="s">
        <v>947</v>
      </c>
      <c r="K292" s="1" t="s">
        <v>5092</v>
      </c>
      <c r="L292" s="1" t="str">
        <f t="shared" si="11"/>
        <v>PERUAPURIMACAYMARAESCOLCABAMBA</v>
      </c>
      <c r="M292" s="225" t="str">
        <f t="shared" si="12"/>
        <v>030405</v>
      </c>
    </row>
    <row r="293" spans="4:13" x14ac:dyDescent="0.2">
      <c r="D293" s="6"/>
      <c r="F293" s="1" t="s">
        <v>852</v>
      </c>
      <c r="I293" s="1" t="s">
        <v>5265</v>
      </c>
      <c r="J293" s="1" t="s">
        <v>948</v>
      </c>
      <c r="K293" s="1" t="s">
        <v>5265</v>
      </c>
      <c r="L293" s="1" t="str">
        <f t="shared" si="11"/>
        <v>PERUAPURIMACAYMARAESCOTARUSE</v>
      </c>
      <c r="M293" s="225" t="str">
        <f t="shared" si="12"/>
        <v>030406</v>
      </c>
    </row>
    <row r="294" spans="4:13" x14ac:dyDescent="0.2">
      <c r="D294" s="6"/>
      <c r="F294" s="1" t="s">
        <v>852</v>
      </c>
      <c r="I294" s="160" t="s">
        <v>7175</v>
      </c>
      <c r="J294" s="1" t="s">
        <v>949</v>
      </c>
      <c r="K294" s="160" t="s">
        <v>7175</v>
      </c>
      <c r="L294" s="1" t="str">
        <f t="shared" si="11"/>
        <v>PERUAPURIMACAYMARAESHUAYLLO</v>
      </c>
      <c r="M294" s="225" t="str">
        <f t="shared" si="12"/>
        <v>030407</v>
      </c>
    </row>
    <row r="295" spans="4:13" x14ac:dyDescent="0.2">
      <c r="D295" s="6"/>
      <c r="F295" s="1" t="s">
        <v>852</v>
      </c>
      <c r="I295" s="1" t="s">
        <v>5266</v>
      </c>
      <c r="J295" s="1" t="s">
        <v>950</v>
      </c>
      <c r="K295" s="1" t="s">
        <v>5266</v>
      </c>
      <c r="L295" s="1" t="str">
        <f t="shared" si="11"/>
        <v>PERUAPURIMACAYMARAESJUSTO APU SAHUARAURA</v>
      </c>
      <c r="M295" s="225" t="str">
        <f t="shared" si="12"/>
        <v>030408</v>
      </c>
    </row>
    <row r="296" spans="4:13" x14ac:dyDescent="0.2">
      <c r="D296" s="6"/>
      <c r="F296" s="1" t="s">
        <v>852</v>
      </c>
      <c r="I296" s="1" t="s">
        <v>5267</v>
      </c>
      <c r="J296" s="1" t="s">
        <v>951</v>
      </c>
      <c r="K296" s="1" t="s">
        <v>5267</v>
      </c>
      <c r="L296" s="1" t="str">
        <f t="shared" si="11"/>
        <v>PERUAPURIMACAYMARAESLUCRE</v>
      </c>
      <c r="M296" s="225" t="str">
        <f t="shared" si="12"/>
        <v>030409</v>
      </c>
    </row>
    <row r="297" spans="4:13" x14ac:dyDescent="0.2">
      <c r="D297" s="6"/>
      <c r="F297" s="1" t="s">
        <v>852</v>
      </c>
      <c r="I297" s="1" t="s">
        <v>5268</v>
      </c>
      <c r="J297" s="1" t="s">
        <v>952</v>
      </c>
      <c r="K297" s="1" t="s">
        <v>5268</v>
      </c>
      <c r="L297" s="1" t="str">
        <f t="shared" si="11"/>
        <v>PERUAPURIMACAYMARAESPOCOHUANCA</v>
      </c>
      <c r="M297" s="225" t="str">
        <f t="shared" si="12"/>
        <v>030410</v>
      </c>
    </row>
    <row r="298" spans="4:13" x14ac:dyDescent="0.2">
      <c r="D298" s="6"/>
      <c r="F298" s="1" t="s">
        <v>852</v>
      </c>
      <c r="I298" s="1" t="s">
        <v>5269</v>
      </c>
      <c r="J298" s="1" t="s">
        <v>953</v>
      </c>
      <c r="K298" s="1" t="s">
        <v>5269</v>
      </c>
      <c r="L298" s="1" t="str">
        <f t="shared" si="11"/>
        <v>PERUAPURIMACAYMARAESSAN JUAN DE CHACÑA</v>
      </c>
      <c r="M298" s="225" t="str">
        <f t="shared" si="12"/>
        <v>030411</v>
      </c>
    </row>
    <row r="299" spans="4:13" x14ac:dyDescent="0.2">
      <c r="D299" s="6"/>
      <c r="F299" s="1" t="s">
        <v>852</v>
      </c>
      <c r="I299" s="1" t="s">
        <v>5270</v>
      </c>
      <c r="J299" s="1" t="s">
        <v>954</v>
      </c>
      <c r="K299" s="1" t="s">
        <v>5270</v>
      </c>
      <c r="L299" s="1" t="str">
        <f t="shared" si="11"/>
        <v>PERUAPURIMACAYMARAESSAÑAYCA</v>
      </c>
      <c r="M299" s="225" t="str">
        <f t="shared" si="12"/>
        <v>030412</v>
      </c>
    </row>
    <row r="300" spans="4:13" x14ac:dyDescent="0.2">
      <c r="D300" s="6"/>
      <c r="F300" s="1" t="s">
        <v>852</v>
      </c>
      <c r="I300" s="1" t="s">
        <v>5271</v>
      </c>
      <c r="J300" s="1" t="s">
        <v>955</v>
      </c>
      <c r="K300" s="1" t="s">
        <v>5271</v>
      </c>
      <c r="L300" s="1" t="str">
        <f t="shared" si="11"/>
        <v>PERUAPURIMACAYMARAESSORAYA</v>
      </c>
      <c r="M300" s="225" t="str">
        <f t="shared" si="12"/>
        <v>030413</v>
      </c>
    </row>
    <row r="301" spans="4:13" x14ac:dyDescent="0.2">
      <c r="D301" s="6"/>
      <c r="F301" s="1" t="s">
        <v>852</v>
      </c>
      <c r="I301" s="1" t="s">
        <v>5272</v>
      </c>
      <c r="J301" s="1" t="s">
        <v>956</v>
      </c>
      <c r="K301" s="1" t="s">
        <v>5272</v>
      </c>
      <c r="L301" s="1" t="str">
        <f t="shared" si="11"/>
        <v>PERUAPURIMACAYMARAESTAPAIRIHUA</v>
      </c>
      <c r="M301" s="225" t="str">
        <f t="shared" si="12"/>
        <v>030414</v>
      </c>
    </row>
    <row r="302" spans="4:13" x14ac:dyDescent="0.2">
      <c r="D302" s="6"/>
      <c r="F302" s="1" t="s">
        <v>852</v>
      </c>
      <c r="I302" s="1" t="s">
        <v>5273</v>
      </c>
      <c r="J302" s="1" t="s">
        <v>957</v>
      </c>
      <c r="K302" s="1" t="s">
        <v>5273</v>
      </c>
      <c r="L302" s="1" t="str">
        <f t="shared" si="11"/>
        <v>PERUAPURIMACAYMARAESTINTAY</v>
      </c>
      <c r="M302" s="225" t="str">
        <f t="shared" si="12"/>
        <v>030415</v>
      </c>
    </row>
    <row r="303" spans="4:13" x14ac:dyDescent="0.2">
      <c r="D303" s="6"/>
      <c r="F303" s="1" t="s">
        <v>852</v>
      </c>
      <c r="I303" s="1" t="s">
        <v>5274</v>
      </c>
      <c r="J303" s="1" t="s">
        <v>958</v>
      </c>
      <c r="K303" s="1" t="s">
        <v>5274</v>
      </c>
      <c r="L303" s="1" t="str">
        <f t="shared" si="11"/>
        <v>PERUAPURIMACAYMARAESTORAYA</v>
      </c>
      <c r="M303" s="225" t="str">
        <f t="shared" si="12"/>
        <v>030416</v>
      </c>
    </row>
    <row r="304" spans="4:13" x14ac:dyDescent="0.2">
      <c r="D304" s="6"/>
      <c r="F304" s="1" t="s">
        <v>852</v>
      </c>
      <c r="I304" s="1" t="s">
        <v>5275</v>
      </c>
      <c r="J304" s="1" t="s">
        <v>959</v>
      </c>
      <c r="K304" s="1" t="s">
        <v>5275</v>
      </c>
      <c r="L304" s="1" t="str">
        <f t="shared" si="11"/>
        <v>PERUAPURIMACAYMARAESYANACA</v>
      </c>
      <c r="M304" s="225" t="str">
        <f t="shared" si="12"/>
        <v>030417</v>
      </c>
    </row>
    <row r="305" spans="4:13" x14ac:dyDescent="0.2">
      <c r="D305" s="6"/>
      <c r="F305" s="1" t="s">
        <v>852</v>
      </c>
      <c r="I305" s="1" t="s">
        <v>5276</v>
      </c>
      <c r="J305" s="1" t="s">
        <v>960</v>
      </c>
      <c r="K305" s="1" t="s">
        <v>5276</v>
      </c>
      <c r="L305" s="1" t="str">
        <f t="shared" si="11"/>
        <v>PERUAPURIMACCOTABAMBASTAMBOBAMBA</v>
      </c>
      <c r="M305" s="225" t="str">
        <f t="shared" si="12"/>
        <v>030501</v>
      </c>
    </row>
    <row r="306" spans="4:13" x14ac:dyDescent="0.2">
      <c r="D306" s="6"/>
      <c r="F306" s="1" t="s">
        <v>852</v>
      </c>
      <c r="I306" s="1" t="s">
        <v>4867</v>
      </c>
      <c r="J306" s="1" t="s">
        <v>961</v>
      </c>
      <c r="K306" s="1" t="s">
        <v>4867</v>
      </c>
      <c r="L306" s="1" t="str">
        <f t="shared" si="11"/>
        <v>PERUAPURIMACCOTABAMBASCOTABAMBAS</v>
      </c>
      <c r="M306" s="225" t="str">
        <f t="shared" si="12"/>
        <v>030502</v>
      </c>
    </row>
    <row r="307" spans="4:13" x14ac:dyDescent="0.2">
      <c r="D307" s="6"/>
      <c r="F307" s="1" t="s">
        <v>852</v>
      </c>
      <c r="I307" s="1" t="s">
        <v>5277</v>
      </c>
      <c r="J307" s="1" t="s">
        <v>962</v>
      </c>
      <c r="K307" s="1" t="s">
        <v>5277</v>
      </c>
      <c r="L307" s="1" t="str">
        <f t="shared" si="11"/>
        <v>PERUAPURIMACCOTABAMBASCOYLLURQUI</v>
      </c>
      <c r="M307" s="225" t="str">
        <f t="shared" si="12"/>
        <v>030503</v>
      </c>
    </row>
    <row r="308" spans="4:13" x14ac:dyDescent="0.2">
      <c r="D308" s="6"/>
      <c r="F308" s="1" t="s">
        <v>852</v>
      </c>
      <c r="I308" s="1" t="s">
        <v>5278</v>
      </c>
      <c r="J308" s="1" t="s">
        <v>963</v>
      </c>
      <c r="K308" s="1" t="s">
        <v>5278</v>
      </c>
      <c r="L308" s="1" t="str">
        <f t="shared" si="11"/>
        <v>PERUAPURIMACCOTABAMBASHAQUIRA</v>
      </c>
      <c r="M308" s="225" t="str">
        <f t="shared" si="12"/>
        <v>030504</v>
      </c>
    </row>
    <row r="309" spans="4:13" x14ac:dyDescent="0.2">
      <c r="D309" s="6"/>
      <c r="F309" s="1" t="s">
        <v>852</v>
      </c>
      <c r="I309" s="1" t="s">
        <v>5279</v>
      </c>
      <c r="J309" s="1" t="s">
        <v>964</v>
      </c>
      <c r="K309" s="1" t="s">
        <v>5279</v>
      </c>
      <c r="L309" s="1" t="str">
        <f t="shared" si="11"/>
        <v>PERUAPURIMACCOTABAMBASMARA</v>
      </c>
      <c r="M309" s="225" t="str">
        <f t="shared" si="12"/>
        <v>030505</v>
      </c>
    </row>
    <row r="310" spans="4:13" x14ac:dyDescent="0.2">
      <c r="D310" s="6"/>
      <c r="F310" s="1" t="s">
        <v>852</v>
      </c>
      <c r="I310" s="1" t="s">
        <v>5280</v>
      </c>
      <c r="J310" s="1" t="s">
        <v>965</v>
      </c>
      <c r="K310" s="1" t="s">
        <v>5280</v>
      </c>
      <c r="L310" s="1" t="str">
        <f t="shared" si="11"/>
        <v>PERUAPURIMACCOTABAMBASCHALLHUAHUACHO</v>
      </c>
      <c r="M310" s="225" t="str">
        <f t="shared" si="12"/>
        <v>030506</v>
      </c>
    </row>
    <row r="311" spans="4:13" x14ac:dyDescent="0.2">
      <c r="D311" s="6"/>
      <c r="F311" s="1" t="s">
        <v>852</v>
      </c>
      <c r="I311" s="1" t="s">
        <v>4868</v>
      </c>
      <c r="J311" s="1" t="s">
        <v>966</v>
      </c>
      <c r="K311" s="1" t="s">
        <v>4868</v>
      </c>
      <c r="L311" s="1" t="str">
        <f t="shared" si="11"/>
        <v>PERUAPURIMACCHINCHEROSCHINCHEROS</v>
      </c>
      <c r="M311" s="225" t="str">
        <f t="shared" si="12"/>
        <v>030601</v>
      </c>
    </row>
    <row r="312" spans="4:13" x14ac:dyDescent="0.2">
      <c r="D312" s="6"/>
      <c r="F312" s="1" t="s">
        <v>852</v>
      </c>
      <c r="I312" s="160" t="s">
        <v>7176</v>
      </c>
      <c r="J312" s="1" t="s">
        <v>967</v>
      </c>
      <c r="K312" s="160" t="s">
        <v>7176</v>
      </c>
      <c r="L312" s="1" t="str">
        <f t="shared" si="11"/>
        <v>PERUAPURIMACCHINCHEROSANCO-HUALLO</v>
      </c>
      <c r="M312" s="225" t="str">
        <f t="shared" si="12"/>
        <v>030602</v>
      </c>
    </row>
    <row r="313" spans="4:13" x14ac:dyDescent="0.2">
      <c r="D313" s="6"/>
      <c r="F313" s="1" t="s">
        <v>852</v>
      </c>
      <c r="I313" s="1" t="s">
        <v>5281</v>
      </c>
      <c r="J313" s="1" t="s">
        <v>968</v>
      </c>
      <c r="K313" s="1" t="s">
        <v>5281</v>
      </c>
      <c r="L313" s="1" t="str">
        <f t="shared" si="11"/>
        <v>PERUAPURIMACCHINCHEROSCOCHARCAS</v>
      </c>
      <c r="M313" s="225" t="str">
        <f t="shared" si="12"/>
        <v>030603</v>
      </c>
    </row>
    <row r="314" spans="4:13" x14ac:dyDescent="0.2">
      <c r="D314" s="6"/>
      <c r="F314" s="1" t="s">
        <v>852</v>
      </c>
      <c r="I314" s="1" t="s">
        <v>5282</v>
      </c>
      <c r="J314" s="1" t="s">
        <v>969</v>
      </c>
      <c r="K314" s="1" t="s">
        <v>5282</v>
      </c>
      <c r="L314" s="1" t="str">
        <f t="shared" si="11"/>
        <v>PERUAPURIMACCHINCHEROSHUACCANA</v>
      </c>
      <c r="M314" s="225" t="str">
        <f t="shared" si="12"/>
        <v>030604</v>
      </c>
    </row>
    <row r="315" spans="4:13" x14ac:dyDescent="0.2">
      <c r="D315" s="6"/>
      <c r="F315" s="1" t="s">
        <v>852</v>
      </c>
      <c r="I315" s="1" t="s">
        <v>5283</v>
      </c>
      <c r="J315" s="1" t="s">
        <v>970</v>
      </c>
      <c r="K315" s="1" t="s">
        <v>5283</v>
      </c>
      <c r="L315" s="1" t="str">
        <f t="shared" si="11"/>
        <v>PERUAPURIMACCHINCHEROSOCOBAMBA</v>
      </c>
      <c r="M315" s="225" t="str">
        <f t="shared" si="12"/>
        <v>030605</v>
      </c>
    </row>
    <row r="316" spans="4:13" x14ac:dyDescent="0.2">
      <c r="D316" s="6"/>
      <c r="F316" s="1" t="s">
        <v>852</v>
      </c>
      <c r="I316" s="1" t="s">
        <v>5284</v>
      </c>
      <c r="J316" s="1" t="s">
        <v>971</v>
      </c>
      <c r="K316" s="1" t="s">
        <v>5284</v>
      </c>
      <c r="L316" s="1" t="str">
        <f t="shared" si="11"/>
        <v>PERUAPURIMACCHINCHEROSONGOY</v>
      </c>
      <c r="M316" s="225" t="str">
        <f t="shared" si="12"/>
        <v>030606</v>
      </c>
    </row>
    <row r="317" spans="4:13" x14ac:dyDescent="0.2">
      <c r="D317" s="6"/>
      <c r="F317" s="1" t="s">
        <v>852</v>
      </c>
      <c r="I317" s="1" t="s">
        <v>5285</v>
      </c>
      <c r="J317" s="1" t="s">
        <v>972</v>
      </c>
      <c r="K317" s="1" t="s">
        <v>5285</v>
      </c>
      <c r="L317" s="1" t="str">
        <f t="shared" si="11"/>
        <v>PERUAPURIMACCHINCHEROSURANMARCA</v>
      </c>
      <c r="M317" s="225" t="str">
        <f t="shared" si="12"/>
        <v>030607</v>
      </c>
    </row>
    <row r="318" spans="4:13" x14ac:dyDescent="0.2">
      <c r="D318" s="6"/>
      <c r="F318" s="1" t="s">
        <v>852</v>
      </c>
      <c r="I318" s="1" t="s">
        <v>5286</v>
      </c>
      <c r="J318" s="1" t="s">
        <v>973</v>
      </c>
      <c r="K318" s="1" t="s">
        <v>5286</v>
      </c>
      <c r="L318" s="1" t="str">
        <f t="shared" si="11"/>
        <v>PERUAPURIMACCHINCHEROSRANRACANCHA</v>
      </c>
      <c r="M318" s="225" t="str">
        <f t="shared" si="12"/>
        <v>030608</v>
      </c>
    </row>
    <row r="319" spans="4:13" x14ac:dyDescent="0.2">
      <c r="D319" s="6"/>
      <c r="F319" s="1" t="s">
        <v>852</v>
      </c>
      <c r="I319" s="1" t="s">
        <v>5287</v>
      </c>
      <c r="J319" s="1" t="s">
        <v>974</v>
      </c>
      <c r="K319" s="1" t="s">
        <v>5287</v>
      </c>
      <c r="L319" s="1" t="str">
        <f t="shared" si="11"/>
        <v>PERUAPURIMACCHINCHEROSROCCHACC</v>
      </c>
      <c r="M319" s="225" t="str">
        <f t="shared" si="12"/>
        <v>030609</v>
      </c>
    </row>
    <row r="320" spans="4:13" x14ac:dyDescent="0.2">
      <c r="D320" s="6"/>
      <c r="F320" s="1" t="s">
        <v>852</v>
      </c>
      <c r="I320" s="1" t="s">
        <v>5288</v>
      </c>
      <c r="J320" s="1" t="s">
        <v>975</v>
      </c>
      <c r="K320" s="1" t="s">
        <v>5288</v>
      </c>
      <c r="L320" s="1" t="str">
        <f t="shared" si="11"/>
        <v>PERUAPURIMACCHINCHEROSEL PORVENIR</v>
      </c>
      <c r="M320" s="225" t="str">
        <f t="shared" si="12"/>
        <v>030610</v>
      </c>
    </row>
    <row r="321" spans="4:13" x14ac:dyDescent="0.2">
      <c r="D321" s="6"/>
      <c r="F321" s="1" t="s">
        <v>852</v>
      </c>
      <c r="I321" s="1" t="s">
        <v>5289</v>
      </c>
      <c r="J321" s="1" t="s">
        <v>976</v>
      </c>
      <c r="K321" s="1" t="s">
        <v>5289</v>
      </c>
      <c r="L321" s="1" t="str">
        <f t="shared" si="11"/>
        <v>PERUAPURIMACCHINCHEROSLOS CHANKAS</v>
      </c>
      <c r="M321" s="225" t="str">
        <f t="shared" si="12"/>
        <v>030611</v>
      </c>
    </row>
    <row r="322" spans="4:13" x14ac:dyDescent="0.2">
      <c r="D322" s="6"/>
      <c r="F322" s="1" t="s">
        <v>852</v>
      </c>
      <c r="I322" s="1" t="s">
        <v>5290</v>
      </c>
      <c r="J322" s="1" t="s">
        <v>977</v>
      </c>
      <c r="K322" s="1" t="s">
        <v>5290</v>
      </c>
      <c r="L322" s="1" t="str">
        <f t="shared" si="11"/>
        <v>PERUAPURIMACGRAUCHUQUIBAMBILLA</v>
      </c>
      <c r="M322" s="225" t="str">
        <f t="shared" si="12"/>
        <v>030701</v>
      </c>
    </row>
    <row r="323" spans="4:13" x14ac:dyDescent="0.2">
      <c r="D323" s="6"/>
      <c r="F323" s="1" t="s">
        <v>852</v>
      </c>
      <c r="I323" s="1" t="s">
        <v>5291</v>
      </c>
      <c r="J323" s="1" t="s">
        <v>978</v>
      </c>
      <c r="K323" s="1" t="s">
        <v>5291</v>
      </c>
      <c r="L323" s="1" t="str">
        <f t="shared" ref="L323:L386" si="13">"PERU"&amp;VLOOKUP(LEFT(J323,2),$B$1:$C$27,2,0)&amp;VLOOKUP(LEFT(J323,4),$F$2:$G$197,2,0)&amp;K323</f>
        <v>PERUAPURIMACGRAUCURPAHUASI</v>
      </c>
      <c r="M323" s="225" t="str">
        <f t="shared" ref="M323:M386" si="14">J323</f>
        <v>030702</v>
      </c>
    </row>
    <row r="324" spans="4:13" x14ac:dyDescent="0.2">
      <c r="D324" s="6"/>
      <c r="F324" s="1" t="s">
        <v>852</v>
      </c>
      <c r="I324" s="1" t="s">
        <v>5292</v>
      </c>
      <c r="J324" s="1" t="s">
        <v>979</v>
      </c>
      <c r="K324" s="1" t="s">
        <v>5292</v>
      </c>
      <c r="L324" s="1" t="str">
        <f t="shared" si="13"/>
        <v>PERUAPURIMACGRAUGAMARRA</v>
      </c>
      <c r="M324" s="225" t="str">
        <f t="shared" si="14"/>
        <v>030703</v>
      </c>
    </row>
    <row r="325" spans="4:13" x14ac:dyDescent="0.2">
      <c r="D325" s="6"/>
      <c r="F325" s="1" t="s">
        <v>852</v>
      </c>
      <c r="I325" s="1" t="s">
        <v>5293</v>
      </c>
      <c r="J325" s="1" t="s">
        <v>980</v>
      </c>
      <c r="K325" s="1" t="s">
        <v>5293</v>
      </c>
      <c r="L325" s="1" t="str">
        <f t="shared" si="13"/>
        <v>PERUAPURIMACGRAUHUAYLLATI</v>
      </c>
      <c r="M325" s="225" t="str">
        <f t="shared" si="14"/>
        <v>030704</v>
      </c>
    </row>
    <row r="326" spans="4:13" x14ac:dyDescent="0.2">
      <c r="D326" s="6"/>
      <c r="F326" s="1" t="s">
        <v>852</v>
      </c>
      <c r="I326" s="1" t="s">
        <v>5294</v>
      </c>
      <c r="J326" s="1" t="s">
        <v>981</v>
      </c>
      <c r="K326" s="1" t="s">
        <v>5294</v>
      </c>
      <c r="L326" s="1" t="str">
        <f t="shared" si="13"/>
        <v>PERUAPURIMACGRAUMAMARA</v>
      </c>
      <c r="M326" s="225" t="str">
        <f t="shared" si="14"/>
        <v>030705</v>
      </c>
    </row>
    <row r="327" spans="4:13" x14ac:dyDescent="0.2">
      <c r="D327" s="6"/>
      <c r="F327" s="1" t="s">
        <v>852</v>
      </c>
      <c r="I327" s="1" t="s">
        <v>5295</v>
      </c>
      <c r="J327" s="1" t="s">
        <v>982</v>
      </c>
      <c r="K327" s="1" t="s">
        <v>5295</v>
      </c>
      <c r="L327" s="1" t="str">
        <f t="shared" si="13"/>
        <v>PERUAPURIMACGRAUMICAELA BASTIDAS</v>
      </c>
      <c r="M327" s="225" t="str">
        <f t="shared" si="14"/>
        <v>030706</v>
      </c>
    </row>
    <row r="328" spans="4:13" x14ac:dyDescent="0.2">
      <c r="D328" s="6"/>
      <c r="F328" s="1" t="s">
        <v>852</v>
      </c>
      <c r="I328" s="1" t="s">
        <v>5296</v>
      </c>
      <c r="J328" s="1" t="s">
        <v>983</v>
      </c>
      <c r="K328" s="1" t="s">
        <v>5296</v>
      </c>
      <c r="L328" s="1" t="str">
        <f t="shared" si="13"/>
        <v>PERUAPURIMACGRAUPATAYPAMPA</v>
      </c>
      <c r="M328" s="225" t="str">
        <f t="shared" si="14"/>
        <v>030707</v>
      </c>
    </row>
    <row r="329" spans="4:13" x14ac:dyDescent="0.2">
      <c r="D329" s="6"/>
      <c r="F329" s="1" t="s">
        <v>852</v>
      </c>
      <c r="I329" s="1" t="s">
        <v>5297</v>
      </c>
      <c r="J329" s="1" t="s">
        <v>984</v>
      </c>
      <c r="K329" s="1" t="s">
        <v>5297</v>
      </c>
      <c r="L329" s="1" t="str">
        <f t="shared" si="13"/>
        <v>PERUAPURIMACGRAUPROGRESO</v>
      </c>
      <c r="M329" s="225" t="str">
        <f t="shared" si="14"/>
        <v>030708</v>
      </c>
    </row>
    <row r="330" spans="4:13" x14ac:dyDescent="0.2">
      <c r="D330" s="6"/>
      <c r="F330" s="1" t="s">
        <v>852</v>
      </c>
      <c r="I330" s="1" t="s">
        <v>5298</v>
      </c>
      <c r="J330" s="1" t="s">
        <v>985</v>
      </c>
      <c r="K330" s="1" t="s">
        <v>5298</v>
      </c>
      <c r="L330" s="1" t="str">
        <f t="shared" si="13"/>
        <v>PERUAPURIMACGRAUSAN ANTONIO</v>
      </c>
      <c r="M330" s="225" t="str">
        <f t="shared" si="14"/>
        <v>030709</v>
      </c>
    </row>
    <row r="331" spans="4:13" x14ac:dyDescent="0.2">
      <c r="D331" s="6"/>
      <c r="F331" s="1" t="s">
        <v>852</v>
      </c>
      <c r="I331" s="1" t="s">
        <v>5081</v>
      </c>
      <c r="J331" s="1" t="s">
        <v>986</v>
      </c>
      <c r="K331" s="1" t="s">
        <v>5081</v>
      </c>
      <c r="L331" s="1" t="str">
        <f t="shared" si="13"/>
        <v>PERUAPURIMACGRAUSANTA ROSA</v>
      </c>
      <c r="M331" s="225" t="str">
        <f t="shared" si="14"/>
        <v>030710</v>
      </c>
    </row>
    <row r="332" spans="4:13" x14ac:dyDescent="0.2">
      <c r="D332" s="6"/>
      <c r="F332" s="1" t="s">
        <v>852</v>
      </c>
      <c r="I332" s="1" t="s">
        <v>5299</v>
      </c>
      <c r="J332" s="1" t="s">
        <v>987</v>
      </c>
      <c r="K332" s="1" t="s">
        <v>5299</v>
      </c>
      <c r="L332" s="1" t="str">
        <f t="shared" si="13"/>
        <v>PERUAPURIMACGRAUTURPAY</v>
      </c>
      <c r="M332" s="225" t="str">
        <f t="shared" si="14"/>
        <v>030711</v>
      </c>
    </row>
    <row r="333" spans="4:13" x14ac:dyDescent="0.2">
      <c r="D333" s="6"/>
      <c r="F333" s="1" t="s">
        <v>852</v>
      </c>
      <c r="I333" s="1" t="s">
        <v>5300</v>
      </c>
      <c r="J333" s="1" t="s">
        <v>988</v>
      </c>
      <c r="K333" s="1" t="s">
        <v>5300</v>
      </c>
      <c r="L333" s="1" t="str">
        <f t="shared" si="13"/>
        <v>PERUAPURIMACGRAUVILCABAMBA</v>
      </c>
      <c r="M333" s="225" t="str">
        <f t="shared" si="14"/>
        <v>030712</v>
      </c>
    </row>
    <row r="334" spans="4:13" x14ac:dyDescent="0.2">
      <c r="D334" s="6"/>
      <c r="F334" s="1" t="s">
        <v>852</v>
      </c>
      <c r="I334" s="1" t="s">
        <v>5301</v>
      </c>
      <c r="J334" s="1" t="s">
        <v>989</v>
      </c>
      <c r="K334" s="1" t="s">
        <v>5301</v>
      </c>
      <c r="L334" s="1" t="str">
        <f t="shared" si="13"/>
        <v>PERUAPURIMACGRAUVIRUNDO</v>
      </c>
      <c r="M334" s="225" t="str">
        <f t="shared" si="14"/>
        <v>030713</v>
      </c>
    </row>
    <row r="335" spans="4:13" x14ac:dyDescent="0.2">
      <c r="D335" s="6"/>
      <c r="F335" s="1" t="s">
        <v>852</v>
      </c>
      <c r="I335" s="1" t="s">
        <v>5302</v>
      </c>
      <c r="J335" s="1" t="s">
        <v>990</v>
      </c>
      <c r="K335" s="1" t="s">
        <v>5302</v>
      </c>
      <c r="L335" s="1" t="str">
        <f t="shared" si="13"/>
        <v>PERUAPURIMACGRAUCURASCO</v>
      </c>
      <c r="M335" s="225" t="str">
        <f t="shared" si="14"/>
        <v>030714</v>
      </c>
    </row>
    <row r="336" spans="4:13" x14ac:dyDescent="0.2">
      <c r="D336" s="6"/>
      <c r="F336" s="1" t="s">
        <v>852</v>
      </c>
      <c r="I336" s="1" t="s">
        <v>4814</v>
      </c>
      <c r="J336" s="1" t="s">
        <v>991</v>
      </c>
      <c r="K336" s="1" t="s">
        <v>4814</v>
      </c>
      <c r="L336" s="1" t="str">
        <f t="shared" si="13"/>
        <v>PERUAREQUIPAAREQUIPAAREQUIPA</v>
      </c>
      <c r="M336" s="225" t="str">
        <f t="shared" si="14"/>
        <v>040101</v>
      </c>
    </row>
    <row r="337" spans="4:13" x14ac:dyDescent="0.2">
      <c r="D337" s="6"/>
      <c r="F337" s="1" t="s">
        <v>852</v>
      </c>
      <c r="I337" s="1" t="s">
        <v>5303</v>
      </c>
      <c r="J337" s="1" t="s">
        <v>992</v>
      </c>
      <c r="K337" s="1" t="s">
        <v>5303</v>
      </c>
      <c r="L337" s="1" t="str">
        <f t="shared" si="13"/>
        <v>PERUAREQUIPAAREQUIPAALTO SELVA ALEGRE</v>
      </c>
      <c r="M337" s="225" t="str">
        <f t="shared" si="14"/>
        <v>040102</v>
      </c>
    </row>
    <row r="338" spans="4:13" x14ac:dyDescent="0.2">
      <c r="D338" s="6"/>
      <c r="F338" s="1" t="s">
        <v>852</v>
      </c>
      <c r="I338" s="1" t="s">
        <v>5304</v>
      </c>
      <c r="J338" s="1" t="s">
        <v>993</v>
      </c>
      <c r="K338" s="1" t="s">
        <v>5304</v>
      </c>
      <c r="L338" s="1" t="str">
        <f t="shared" si="13"/>
        <v>PERUAREQUIPAAREQUIPACAYMA</v>
      </c>
      <c r="M338" s="225" t="str">
        <f t="shared" si="14"/>
        <v>040103</v>
      </c>
    </row>
    <row r="339" spans="4:13" x14ac:dyDescent="0.2">
      <c r="D339" s="6"/>
      <c r="F339" s="1" t="s">
        <v>852</v>
      </c>
      <c r="I339" s="1" t="s">
        <v>5305</v>
      </c>
      <c r="J339" s="1" t="s">
        <v>994</v>
      </c>
      <c r="K339" s="1" t="s">
        <v>5305</v>
      </c>
      <c r="L339" s="1" t="str">
        <f t="shared" si="13"/>
        <v>PERUAREQUIPAAREQUIPACERRO COLORADO</v>
      </c>
      <c r="M339" s="225" t="str">
        <f t="shared" si="14"/>
        <v>040104</v>
      </c>
    </row>
    <row r="340" spans="4:13" x14ac:dyDescent="0.2">
      <c r="D340" s="6"/>
      <c r="F340" s="1" t="s">
        <v>852</v>
      </c>
      <c r="I340" s="1" t="s">
        <v>5306</v>
      </c>
      <c r="J340" s="1" t="s">
        <v>995</v>
      </c>
      <c r="K340" s="1" t="s">
        <v>5306</v>
      </c>
      <c r="L340" s="1" t="str">
        <f t="shared" si="13"/>
        <v>PERUAREQUIPAAREQUIPACHARACATO</v>
      </c>
      <c r="M340" s="225" t="str">
        <f t="shared" si="14"/>
        <v>040105</v>
      </c>
    </row>
    <row r="341" spans="4:13" x14ac:dyDescent="0.2">
      <c r="D341" s="6"/>
      <c r="F341" s="1" t="s">
        <v>852</v>
      </c>
      <c r="I341" s="1" t="s">
        <v>5307</v>
      </c>
      <c r="J341" s="1" t="s">
        <v>996</v>
      </c>
      <c r="K341" s="1" t="s">
        <v>5307</v>
      </c>
      <c r="L341" s="1" t="str">
        <f t="shared" si="13"/>
        <v>PERUAREQUIPAAREQUIPACHIGUATA</v>
      </c>
      <c r="M341" s="225" t="str">
        <f t="shared" si="14"/>
        <v>040106</v>
      </c>
    </row>
    <row r="342" spans="4:13" x14ac:dyDescent="0.2">
      <c r="D342" s="6"/>
      <c r="F342" s="1" t="s">
        <v>852</v>
      </c>
      <c r="I342" s="1" t="s">
        <v>5308</v>
      </c>
      <c r="J342" s="1" t="s">
        <v>997</v>
      </c>
      <c r="K342" s="1" t="s">
        <v>5308</v>
      </c>
      <c r="L342" s="1" t="str">
        <f t="shared" si="13"/>
        <v>PERUAREQUIPAAREQUIPAJACOBO HUNTER</v>
      </c>
      <c r="M342" s="225" t="str">
        <f t="shared" si="14"/>
        <v>040107</v>
      </c>
    </row>
    <row r="343" spans="4:13" x14ac:dyDescent="0.2">
      <c r="D343" s="6"/>
      <c r="F343" s="1" t="s">
        <v>852</v>
      </c>
      <c r="I343" s="1" t="s">
        <v>5309</v>
      </c>
      <c r="J343" s="1" t="s">
        <v>998</v>
      </c>
      <c r="K343" s="1" t="s">
        <v>5309</v>
      </c>
      <c r="L343" s="1" t="str">
        <f t="shared" si="13"/>
        <v>PERUAREQUIPAAREQUIPALA JOYA</v>
      </c>
      <c r="M343" s="225" t="str">
        <f t="shared" si="14"/>
        <v>040108</v>
      </c>
    </row>
    <row r="344" spans="4:13" x14ac:dyDescent="0.2">
      <c r="D344" s="6"/>
      <c r="F344" s="1" t="s">
        <v>852</v>
      </c>
      <c r="I344" s="1" t="s">
        <v>5310</v>
      </c>
      <c r="J344" s="1" t="s">
        <v>999</v>
      </c>
      <c r="K344" s="1" t="s">
        <v>5310</v>
      </c>
      <c r="L344" s="1" t="str">
        <f t="shared" si="13"/>
        <v>PERUAREQUIPAAREQUIPAMARIANO MELGAR</v>
      </c>
      <c r="M344" s="225" t="str">
        <f t="shared" si="14"/>
        <v>040109</v>
      </c>
    </row>
    <row r="345" spans="4:13" x14ac:dyDescent="0.2">
      <c r="D345" s="6"/>
      <c r="F345" s="1" t="s">
        <v>852</v>
      </c>
      <c r="I345" s="1" t="s">
        <v>5311</v>
      </c>
      <c r="J345" s="1" t="s">
        <v>1000</v>
      </c>
      <c r="K345" s="1" t="s">
        <v>5311</v>
      </c>
      <c r="L345" s="1" t="str">
        <f t="shared" si="13"/>
        <v>PERUAREQUIPAAREQUIPAMIRAFLORES</v>
      </c>
      <c r="M345" s="225" t="str">
        <f t="shared" si="14"/>
        <v>040110</v>
      </c>
    </row>
    <row r="346" spans="4:13" x14ac:dyDescent="0.2">
      <c r="D346" s="6"/>
      <c r="F346" s="1" t="s">
        <v>852</v>
      </c>
      <c r="I346" s="1" t="s">
        <v>5312</v>
      </c>
      <c r="J346" s="1" t="s">
        <v>1001</v>
      </c>
      <c r="K346" s="1" t="s">
        <v>5312</v>
      </c>
      <c r="L346" s="1" t="str">
        <f t="shared" si="13"/>
        <v>PERUAREQUIPAAREQUIPAMOLLEBAYA</v>
      </c>
      <c r="M346" s="225" t="str">
        <f t="shared" si="14"/>
        <v>040111</v>
      </c>
    </row>
    <row r="347" spans="4:13" x14ac:dyDescent="0.2">
      <c r="D347" s="6"/>
      <c r="F347" s="1" t="s">
        <v>852</v>
      </c>
      <c r="I347" s="1" t="s">
        <v>5313</v>
      </c>
      <c r="J347" s="1" t="s">
        <v>1002</v>
      </c>
      <c r="K347" s="1" t="s">
        <v>5313</v>
      </c>
      <c r="L347" s="1" t="str">
        <f t="shared" si="13"/>
        <v>PERUAREQUIPAAREQUIPAPAUCARPATA</v>
      </c>
      <c r="M347" s="225" t="str">
        <f t="shared" si="14"/>
        <v>040112</v>
      </c>
    </row>
    <row r="348" spans="4:13" x14ac:dyDescent="0.2">
      <c r="D348" s="6"/>
      <c r="F348" s="1" t="s">
        <v>852</v>
      </c>
      <c r="I348" s="1" t="s">
        <v>5314</v>
      </c>
      <c r="J348" s="1" t="s">
        <v>1003</v>
      </c>
      <c r="K348" s="1" t="s">
        <v>5314</v>
      </c>
      <c r="L348" s="1" t="str">
        <f t="shared" si="13"/>
        <v>PERUAREQUIPAAREQUIPAPOCSI</v>
      </c>
      <c r="M348" s="225" t="str">
        <f t="shared" si="14"/>
        <v>040113</v>
      </c>
    </row>
    <row r="349" spans="4:13" x14ac:dyDescent="0.2">
      <c r="D349" s="6"/>
      <c r="F349" s="1" t="s">
        <v>852</v>
      </c>
      <c r="I349" s="1" t="s">
        <v>5315</v>
      </c>
      <c r="J349" s="1" t="s">
        <v>1004</v>
      </c>
      <c r="K349" s="1" t="s">
        <v>5315</v>
      </c>
      <c r="L349" s="1" t="str">
        <f t="shared" si="13"/>
        <v>PERUAREQUIPAAREQUIPAPOLOBAYA</v>
      </c>
      <c r="M349" s="225" t="str">
        <f t="shared" si="14"/>
        <v>040114</v>
      </c>
    </row>
    <row r="350" spans="4:13" x14ac:dyDescent="0.2">
      <c r="D350" s="6"/>
      <c r="F350" s="1" t="s">
        <v>852</v>
      </c>
      <c r="I350" s="1" t="s">
        <v>5316</v>
      </c>
      <c r="J350" s="1" t="s">
        <v>1005</v>
      </c>
      <c r="K350" s="1" t="s">
        <v>5316</v>
      </c>
      <c r="L350" s="1" t="str">
        <f t="shared" si="13"/>
        <v>PERUAREQUIPAAREQUIPAQUEQUEÑA</v>
      </c>
      <c r="M350" s="225" t="str">
        <f t="shared" si="14"/>
        <v>040115</v>
      </c>
    </row>
    <row r="351" spans="4:13" x14ac:dyDescent="0.2">
      <c r="D351" s="6"/>
      <c r="F351" s="1" t="s">
        <v>852</v>
      </c>
      <c r="I351" s="1" t="s">
        <v>5317</v>
      </c>
      <c r="J351" s="1" t="s">
        <v>1006</v>
      </c>
      <c r="K351" s="1" t="s">
        <v>5317</v>
      </c>
      <c r="L351" s="1" t="str">
        <f t="shared" si="13"/>
        <v>PERUAREQUIPAAREQUIPASABANDIA</v>
      </c>
      <c r="M351" s="225" t="str">
        <f t="shared" si="14"/>
        <v>040116</v>
      </c>
    </row>
    <row r="352" spans="4:13" x14ac:dyDescent="0.2">
      <c r="D352" s="6"/>
      <c r="F352" s="1" t="s">
        <v>852</v>
      </c>
      <c r="I352" s="1" t="s">
        <v>5318</v>
      </c>
      <c r="J352" s="1" t="s">
        <v>1007</v>
      </c>
      <c r="K352" s="1" t="s">
        <v>5318</v>
      </c>
      <c r="L352" s="1" t="str">
        <f t="shared" si="13"/>
        <v>PERUAREQUIPAAREQUIPASACHACA</v>
      </c>
      <c r="M352" s="225" t="str">
        <f t="shared" si="14"/>
        <v>040117</v>
      </c>
    </row>
    <row r="353" spans="4:13" x14ac:dyDescent="0.2">
      <c r="D353" s="6"/>
      <c r="F353" s="1" t="s">
        <v>852</v>
      </c>
      <c r="I353" s="1" t="s">
        <v>5319</v>
      </c>
      <c r="J353" s="1" t="s">
        <v>1008</v>
      </c>
      <c r="K353" s="1" t="s">
        <v>5319</v>
      </c>
      <c r="L353" s="1" t="str">
        <f t="shared" si="13"/>
        <v>PERUAREQUIPAAREQUIPASAN JUAN DE SIGUAS</v>
      </c>
      <c r="M353" s="225" t="str">
        <f t="shared" si="14"/>
        <v>040118</v>
      </c>
    </row>
    <row r="354" spans="4:13" x14ac:dyDescent="0.2">
      <c r="D354" s="6"/>
      <c r="F354" s="1" t="s">
        <v>852</v>
      </c>
      <c r="I354" s="1" t="s">
        <v>5320</v>
      </c>
      <c r="J354" s="1" t="s">
        <v>1009</v>
      </c>
      <c r="K354" s="1" t="s">
        <v>5320</v>
      </c>
      <c r="L354" s="1" t="str">
        <f t="shared" si="13"/>
        <v>PERUAREQUIPAAREQUIPASAN JUAN DE TARUCANI</v>
      </c>
      <c r="M354" s="225" t="str">
        <f t="shared" si="14"/>
        <v>040119</v>
      </c>
    </row>
    <row r="355" spans="4:13" x14ac:dyDescent="0.2">
      <c r="D355" s="6"/>
      <c r="F355" s="1" t="s">
        <v>852</v>
      </c>
      <c r="I355" s="1" t="s">
        <v>5321</v>
      </c>
      <c r="J355" s="1" t="s">
        <v>1010</v>
      </c>
      <c r="K355" s="1" t="s">
        <v>5321</v>
      </c>
      <c r="L355" s="1" t="str">
        <f t="shared" si="13"/>
        <v>PERUAREQUIPAAREQUIPASANTA ISABEL DE SIGUAS</v>
      </c>
      <c r="M355" s="225" t="str">
        <f t="shared" si="14"/>
        <v>040120</v>
      </c>
    </row>
    <row r="356" spans="4:13" x14ac:dyDescent="0.2">
      <c r="D356" s="6"/>
      <c r="F356" s="1" t="s">
        <v>852</v>
      </c>
      <c r="I356" s="1" t="s">
        <v>5322</v>
      </c>
      <c r="J356" s="1" t="s">
        <v>1011</v>
      </c>
      <c r="K356" s="1" t="s">
        <v>5322</v>
      </c>
      <c r="L356" s="1" t="str">
        <f t="shared" si="13"/>
        <v>PERUAREQUIPAAREQUIPASANTA RITA DE SIGUAS</v>
      </c>
      <c r="M356" s="225" t="str">
        <f t="shared" si="14"/>
        <v>040121</v>
      </c>
    </row>
    <row r="357" spans="4:13" x14ac:dyDescent="0.2">
      <c r="D357" s="6"/>
      <c r="F357" s="1" t="s">
        <v>852</v>
      </c>
      <c r="I357" s="1" t="s">
        <v>5323</v>
      </c>
      <c r="J357" s="1" t="s">
        <v>1012</v>
      </c>
      <c r="K357" s="1" t="s">
        <v>5323</v>
      </c>
      <c r="L357" s="1" t="str">
        <f t="shared" si="13"/>
        <v>PERUAREQUIPAAREQUIPASOCABAYA</v>
      </c>
      <c r="M357" s="225" t="str">
        <f t="shared" si="14"/>
        <v>040122</v>
      </c>
    </row>
    <row r="358" spans="4:13" x14ac:dyDescent="0.2">
      <c r="D358" s="6"/>
      <c r="F358" s="1" t="s">
        <v>852</v>
      </c>
      <c r="I358" s="1" t="s">
        <v>5324</v>
      </c>
      <c r="J358" s="1" t="s">
        <v>1013</v>
      </c>
      <c r="K358" s="1" t="s">
        <v>5324</v>
      </c>
      <c r="L358" s="1" t="str">
        <f t="shared" si="13"/>
        <v>PERUAREQUIPAAREQUIPATIABAYA</v>
      </c>
      <c r="M358" s="225" t="str">
        <f t="shared" si="14"/>
        <v>040123</v>
      </c>
    </row>
    <row r="359" spans="4:13" x14ac:dyDescent="0.2">
      <c r="D359" s="6"/>
      <c r="F359" s="1" t="s">
        <v>852</v>
      </c>
      <c r="I359" s="1" t="s">
        <v>5325</v>
      </c>
      <c r="J359" s="1" t="s">
        <v>1014</v>
      </c>
      <c r="K359" s="1" t="s">
        <v>5325</v>
      </c>
      <c r="L359" s="1" t="str">
        <f t="shared" si="13"/>
        <v>PERUAREQUIPAAREQUIPAUCHUMAYO</v>
      </c>
      <c r="M359" s="225" t="str">
        <f t="shared" si="14"/>
        <v>040124</v>
      </c>
    </row>
    <row r="360" spans="4:13" x14ac:dyDescent="0.2">
      <c r="D360" s="6"/>
      <c r="F360" s="1" t="s">
        <v>852</v>
      </c>
      <c r="I360" s="1" t="s">
        <v>5326</v>
      </c>
      <c r="J360" s="1" t="s">
        <v>1015</v>
      </c>
      <c r="K360" s="1" t="s">
        <v>5326</v>
      </c>
      <c r="L360" s="1" t="str">
        <f t="shared" si="13"/>
        <v>PERUAREQUIPAAREQUIPAVITOR</v>
      </c>
      <c r="M360" s="225" t="str">
        <f t="shared" si="14"/>
        <v>040125</v>
      </c>
    </row>
    <row r="361" spans="4:13" x14ac:dyDescent="0.2">
      <c r="D361" s="6"/>
      <c r="F361" s="1" t="s">
        <v>852</v>
      </c>
      <c r="I361" s="1" t="s">
        <v>5327</v>
      </c>
      <c r="J361" s="1" t="s">
        <v>1016</v>
      </c>
      <c r="K361" s="1" t="s">
        <v>5327</v>
      </c>
      <c r="L361" s="1" t="str">
        <f t="shared" si="13"/>
        <v>PERUAREQUIPAAREQUIPAYANAHUARA</v>
      </c>
      <c r="M361" s="225" t="str">
        <f t="shared" si="14"/>
        <v>040126</v>
      </c>
    </row>
    <row r="362" spans="4:13" x14ac:dyDescent="0.2">
      <c r="D362" s="6"/>
      <c r="F362" s="1" t="s">
        <v>852</v>
      </c>
      <c r="I362" s="1" t="s">
        <v>5328</v>
      </c>
      <c r="J362" s="1" t="s">
        <v>1017</v>
      </c>
      <c r="K362" s="1" t="s">
        <v>5328</v>
      </c>
      <c r="L362" s="1" t="str">
        <f t="shared" si="13"/>
        <v>PERUAREQUIPAAREQUIPAYARABAMBA</v>
      </c>
      <c r="M362" s="225" t="str">
        <f t="shared" si="14"/>
        <v>040127</v>
      </c>
    </row>
    <row r="363" spans="4:13" x14ac:dyDescent="0.2">
      <c r="D363" s="6"/>
      <c r="F363" s="1" t="s">
        <v>852</v>
      </c>
      <c r="I363" s="1" t="s">
        <v>5329</v>
      </c>
      <c r="J363" s="1" t="s">
        <v>1018</v>
      </c>
      <c r="K363" s="1" t="s">
        <v>5329</v>
      </c>
      <c r="L363" s="1" t="str">
        <f t="shared" si="13"/>
        <v>PERUAREQUIPAAREQUIPAYURA</v>
      </c>
      <c r="M363" s="225" t="str">
        <f t="shared" si="14"/>
        <v>040128</v>
      </c>
    </row>
    <row r="364" spans="4:13" x14ac:dyDescent="0.2">
      <c r="D364" s="6"/>
      <c r="F364" s="1" t="s">
        <v>852</v>
      </c>
      <c r="I364" s="1" t="s">
        <v>5330</v>
      </c>
      <c r="J364" s="1" t="s">
        <v>1019</v>
      </c>
      <c r="K364" s="1" t="s">
        <v>5330</v>
      </c>
      <c r="L364" s="1" t="str">
        <f t="shared" si="13"/>
        <v>PERUAREQUIPAAREQUIPAJOSE LUIS BUSTAMANTE Y RIVERO</v>
      </c>
      <c r="M364" s="225" t="str">
        <f t="shared" si="14"/>
        <v>040129</v>
      </c>
    </row>
    <row r="365" spans="4:13" x14ac:dyDescent="0.2">
      <c r="D365" s="6"/>
      <c r="F365" s="1" t="s">
        <v>852</v>
      </c>
      <c r="I365" s="1" t="s">
        <v>4870</v>
      </c>
      <c r="J365" s="1" t="s">
        <v>1020</v>
      </c>
      <c r="K365" s="1" t="s">
        <v>4870</v>
      </c>
      <c r="L365" s="1" t="str">
        <f t="shared" si="13"/>
        <v>PERUAREQUIPACAMANACAMANA</v>
      </c>
      <c r="M365" s="225" t="str">
        <f t="shared" si="14"/>
        <v>040201</v>
      </c>
    </row>
    <row r="366" spans="4:13" x14ac:dyDescent="0.2">
      <c r="D366" s="6"/>
      <c r="F366" s="1" t="s">
        <v>852</v>
      </c>
      <c r="I366" s="1" t="s">
        <v>5331</v>
      </c>
      <c r="J366" s="1" t="s">
        <v>1021</v>
      </c>
      <c r="K366" s="1" t="s">
        <v>5331</v>
      </c>
      <c r="L366" s="1" t="str">
        <f t="shared" si="13"/>
        <v>PERUAREQUIPACAMANAJOSE MARIA QUIMPER</v>
      </c>
      <c r="M366" s="225" t="str">
        <f t="shared" si="14"/>
        <v>040202</v>
      </c>
    </row>
    <row r="367" spans="4:13" x14ac:dyDescent="0.2">
      <c r="D367" s="6"/>
      <c r="F367" s="1" t="s">
        <v>852</v>
      </c>
      <c r="I367" s="1" t="s">
        <v>5332</v>
      </c>
      <c r="J367" s="1" t="s">
        <v>1022</v>
      </c>
      <c r="K367" s="1" t="s">
        <v>5332</v>
      </c>
      <c r="L367" s="1" t="str">
        <f t="shared" si="13"/>
        <v>PERUAREQUIPACAMANAMARIANO NICOLAS VALCARCEL</v>
      </c>
      <c r="M367" s="225" t="str">
        <f t="shared" si="14"/>
        <v>040203</v>
      </c>
    </row>
    <row r="368" spans="4:13" x14ac:dyDescent="0.2">
      <c r="D368" s="6"/>
      <c r="F368" s="1" t="s">
        <v>852</v>
      </c>
      <c r="I368" s="1" t="s">
        <v>5001</v>
      </c>
      <c r="J368" s="1" t="s">
        <v>1023</v>
      </c>
      <c r="K368" s="1" t="s">
        <v>5001</v>
      </c>
      <c r="L368" s="1" t="str">
        <f t="shared" si="13"/>
        <v>PERUAREQUIPACAMANAMARISCAL CACERES</v>
      </c>
      <c r="M368" s="225" t="str">
        <f t="shared" si="14"/>
        <v>040204</v>
      </c>
    </row>
    <row r="369" spans="4:13" x14ac:dyDescent="0.2">
      <c r="D369" s="6"/>
      <c r="F369" s="1" t="s">
        <v>852</v>
      </c>
      <c r="I369" s="1" t="s">
        <v>5333</v>
      </c>
      <c r="J369" s="1" t="s">
        <v>1024</v>
      </c>
      <c r="K369" s="1" t="s">
        <v>5333</v>
      </c>
      <c r="L369" s="1" t="str">
        <f t="shared" si="13"/>
        <v>PERUAREQUIPACAMANANICOLAS DE PIEROLA</v>
      </c>
      <c r="M369" s="225" t="str">
        <f t="shared" si="14"/>
        <v>040205</v>
      </c>
    </row>
    <row r="370" spans="4:13" x14ac:dyDescent="0.2">
      <c r="D370" s="6"/>
      <c r="F370" s="1" t="s">
        <v>852</v>
      </c>
      <c r="I370" s="1" t="s">
        <v>5334</v>
      </c>
      <c r="J370" s="1" t="s">
        <v>1025</v>
      </c>
      <c r="K370" s="1" t="s">
        <v>5334</v>
      </c>
      <c r="L370" s="1" t="str">
        <f t="shared" si="13"/>
        <v>PERUAREQUIPACAMANAOCOÑA</v>
      </c>
      <c r="M370" s="225" t="str">
        <f t="shared" si="14"/>
        <v>040206</v>
      </c>
    </row>
    <row r="371" spans="4:13" x14ac:dyDescent="0.2">
      <c r="D371" s="6"/>
      <c r="F371" s="1" t="s">
        <v>852</v>
      </c>
      <c r="I371" s="1" t="s">
        <v>5335</v>
      </c>
      <c r="J371" s="1" t="s">
        <v>1026</v>
      </c>
      <c r="K371" s="1" t="s">
        <v>5335</v>
      </c>
      <c r="L371" s="1" t="str">
        <f t="shared" si="13"/>
        <v>PERUAREQUIPACAMANAQUILCA</v>
      </c>
      <c r="M371" s="225" t="str">
        <f t="shared" si="14"/>
        <v>040207</v>
      </c>
    </row>
    <row r="372" spans="4:13" x14ac:dyDescent="0.2">
      <c r="D372" s="6"/>
      <c r="F372" s="1" t="s">
        <v>852</v>
      </c>
      <c r="I372" s="1" t="s">
        <v>5336</v>
      </c>
      <c r="J372" s="1" t="s">
        <v>1027</v>
      </c>
      <c r="K372" s="1" t="s">
        <v>5336</v>
      </c>
      <c r="L372" s="1" t="str">
        <f t="shared" si="13"/>
        <v>PERUAREQUIPACAMANASAMUEL PASTOR</v>
      </c>
      <c r="M372" s="225" t="str">
        <f t="shared" si="14"/>
        <v>040208</v>
      </c>
    </row>
    <row r="373" spans="4:13" x14ac:dyDescent="0.2">
      <c r="D373" s="6"/>
      <c r="F373" s="1" t="s">
        <v>852</v>
      </c>
      <c r="I373" s="1" t="s">
        <v>4871</v>
      </c>
      <c r="J373" s="1" t="s">
        <v>1028</v>
      </c>
      <c r="K373" s="1" t="s">
        <v>4871</v>
      </c>
      <c r="L373" s="1" t="str">
        <f t="shared" si="13"/>
        <v>PERUAREQUIPACARAVELICARAVELI</v>
      </c>
      <c r="M373" s="225" t="str">
        <f t="shared" si="14"/>
        <v>040301</v>
      </c>
    </row>
    <row r="374" spans="4:13" x14ac:dyDescent="0.2">
      <c r="D374" s="6"/>
      <c r="F374" s="1" t="s">
        <v>852</v>
      </c>
      <c r="I374" s="1" t="s">
        <v>5337</v>
      </c>
      <c r="J374" s="1" t="s">
        <v>1029</v>
      </c>
      <c r="K374" s="1" t="s">
        <v>5337</v>
      </c>
      <c r="L374" s="1" t="str">
        <f t="shared" si="13"/>
        <v>PERUAREQUIPACARAVELIACARI</v>
      </c>
      <c r="M374" s="225" t="str">
        <f t="shared" si="14"/>
        <v>040302</v>
      </c>
    </row>
    <row r="375" spans="4:13" x14ac:dyDescent="0.2">
      <c r="D375" s="6"/>
      <c r="F375" s="1" t="s">
        <v>852</v>
      </c>
      <c r="I375" s="1" t="s">
        <v>5338</v>
      </c>
      <c r="J375" s="1" t="s">
        <v>1030</v>
      </c>
      <c r="K375" s="1" t="s">
        <v>5338</v>
      </c>
      <c r="L375" s="1" t="str">
        <f t="shared" si="13"/>
        <v>PERUAREQUIPACARAVELIATICO</v>
      </c>
      <c r="M375" s="225" t="str">
        <f t="shared" si="14"/>
        <v>040303</v>
      </c>
    </row>
    <row r="376" spans="4:13" x14ac:dyDescent="0.2">
      <c r="D376" s="6"/>
      <c r="F376" s="1" t="s">
        <v>852</v>
      </c>
      <c r="I376" s="1" t="s">
        <v>5339</v>
      </c>
      <c r="J376" s="1" t="s">
        <v>1031</v>
      </c>
      <c r="K376" s="1" t="s">
        <v>5339</v>
      </c>
      <c r="L376" s="1" t="str">
        <f t="shared" si="13"/>
        <v>PERUAREQUIPACARAVELIATIQUIPA</v>
      </c>
      <c r="M376" s="225" t="str">
        <f t="shared" si="14"/>
        <v>040304</v>
      </c>
    </row>
    <row r="377" spans="4:13" x14ac:dyDescent="0.2">
      <c r="D377" s="6"/>
      <c r="F377" s="1" t="s">
        <v>852</v>
      </c>
      <c r="I377" s="1" t="s">
        <v>5340</v>
      </c>
      <c r="J377" s="1" t="s">
        <v>1032</v>
      </c>
      <c r="K377" s="1" t="s">
        <v>5340</v>
      </c>
      <c r="L377" s="1" t="str">
        <f t="shared" si="13"/>
        <v>PERUAREQUIPACARAVELIBELLA UNION</v>
      </c>
      <c r="M377" s="225" t="str">
        <f t="shared" si="14"/>
        <v>040305</v>
      </c>
    </row>
    <row r="378" spans="4:13" x14ac:dyDescent="0.2">
      <c r="D378" s="6"/>
      <c r="F378" s="1" t="s">
        <v>852</v>
      </c>
      <c r="I378" s="1" t="s">
        <v>5341</v>
      </c>
      <c r="J378" s="1" t="s">
        <v>1033</v>
      </c>
      <c r="K378" s="1" t="s">
        <v>5341</v>
      </c>
      <c r="L378" s="1" t="str">
        <f t="shared" si="13"/>
        <v>PERUAREQUIPACARAVELICAHUACHO</v>
      </c>
      <c r="M378" s="225" t="str">
        <f t="shared" si="14"/>
        <v>040306</v>
      </c>
    </row>
    <row r="379" spans="4:13" x14ac:dyDescent="0.2">
      <c r="D379" s="6"/>
      <c r="F379" s="1" t="s">
        <v>852</v>
      </c>
      <c r="I379" s="1" t="s">
        <v>5342</v>
      </c>
      <c r="J379" s="1" t="s">
        <v>1034</v>
      </c>
      <c r="K379" s="1" t="s">
        <v>5342</v>
      </c>
      <c r="L379" s="1" t="str">
        <f t="shared" si="13"/>
        <v>PERUAREQUIPACARAVELICHALA</v>
      </c>
      <c r="M379" s="225" t="str">
        <f t="shared" si="14"/>
        <v>040307</v>
      </c>
    </row>
    <row r="380" spans="4:13" x14ac:dyDescent="0.2">
      <c r="D380" s="6"/>
      <c r="F380" s="1" t="s">
        <v>852</v>
      </c>
      <c r="I380" s="1" t="s">
        <v>5343</v>
      </c>
      <c r="J380" s="1" t="s">
        <v>1035</v>
      </c>
      <c r="K380" s="1" t="s">
        <v>5343</v>
      </c>
      <c r="L380" s="1" t="str">
        <f t="shared" si="13"/>
        <v>PERUAREQUIPACARAVELICHAPARRA</v>
      </c>
      <c r="M380" s="225" t="str">
        <f t="shared" si="14"/>
        <v>040308</v>
      </c>
    </row>
    <row r="381" spans="4:13" x14ac:dyDescent="0.2">
      <c r="D381" s="6"/>
      <c r="F381" s="1" t="s">
        <v>852</v>
      </c>
      <c r="I381" s="1" t="s">
        <v>5344</v>
      </c>
      <c r="J381" s="1" t="s">
        <v>1036</v>
      </c>
      <c r="K381" s="1" t="s">
        <v>5344</v>
      </c>
      <c r="L381" s="1" t="str">
        <f t="shared" si="13"/>
        <v>PERUAREQUIPACARAVELIHUANUHUANU</v>
      </c>
      <c r="M381" s="225" t="str">
        <f t="shared" si="14"/>
        <v>040309</v>
      </c>
    </row>
    <row r="382" spans="4:13" x14ac:dyDescent="0.2">
      <c r="D382" s="6"/>
      <c r="F382" s="1" t="s">
        <v>852</v>
      </c>
      <c r="I382" s="1" t="s">
        <v>5345</v>
      </c>
      <c r="J382" s="1" t="s">
        <v>1037</v>
      </c>
      <c r="K382" s="1" t="s">
        <v>5345</v>
      </c>
      <c r="L382" s="1" t="str">
        <f t="shared" si="13"/>
        <v>PERUAREQUIPACARAVELIJAQUI</v>
      </c>
      <c r="M382" s="225" t="str">
        <f t="shared" si="14"/>
        <v>040310</v>
      </c>
    </row>
    <row r="383" spans="4:13" x14ac:dyDescent="0.2">
      <c r="D383" s="6"/>
      <c r="F383" s="1" t="s">
        <v>852</v>
      </c>
      <c r="I383" s="1" t="s">
        <v>5346</v>
      </c>
      <c r="J383" s="1" t="s">
        <v>1038</v>
      </c>
      <c r="K383" s="1" t="s">
        <v>5346</v>
      </c>
      <c r="L383" s="1" t="str">
        <f t="shared" si="13"/>
        <v>PERUAREQUIPACARAVELILOMAS</v>
      </c>
      <c r="M383" s="225" t="str">
        <f t="shared" si="14"/>
        <v>040311</v>
      </c>
    </row>
    <row r="384" spans="4:13" x14ac:dyDescent="0.2">
      <c r="D384" s="6"/>
      <c r="F384" s="1" t="s">
        <v>852</v>
      </c>
      <c r="I384" s="1" t="s">
        <v>5347</v>
      </c>
      <c r="J384" s="1" t="s">
        <v>1039</v>
      </c>
      <c r="K384" s="1" t="s">
        <v>5347</v>
      </c>
      <c r="L384" s="1" t="str">
        <f t="shared" si="13"/>
        <v>PERUAREQUIPACARAVELIQUICACHA</v>
      </c>
      <c r="M384" s="225" t="str">
        <f t="shared" si="14"/>
        <v>040312</v>
      </c>
    </row>
    <row r="385" spans="4:13" x14ac:dyDescent="0.2">
      <c r="D385" s="6"/>
      <c r="F385" s="1" t="s">
        <v>852</v>
      </c>
      <c r="I385" s="1" t="s">
        <v>5348</v>
      </c>
      <c r="J385" s="1" t="s">
        <v>1040</v>
      </c>
      <c r="K385" s="1" t="s">
        <v>5348</v>
      </c>
      <c r="L385" s="1" t="str">
        <f t="shared" si="13"/>
        <v>PERUAREQUIPACARAVELIYAUCA</v>
      </c>
      <c r="M385" s="225" t="str">
        <f t="shared" si="14"/>
        <v>040313</v>
      </c>
    </row>
    <row r="386" spans="4:13" x14ac:dyDescent="0.2">
      <c r="D386" s="6"/>
      <c r="F386" s="1" t="s">
        <v>852</v>
      </c>
      <c r="I386" s="1" t="s">
        <v>5349</v>
      </c>
      <c r="J386" s="1" t="s">
        <v>1041</v>
      </c>
      <c r="K386" s="1" t="s">
        <v>5349</v>
      </c>
      <c r="L386" s="1" t="str">
        <f t="shared" si="13"/>
        <v>PERUAREQUIPACASTILLAAPLAO</v>
      </c>
      <c r="M386" s="225" t="str">
        <f t="shared" si="14"/>
        <v>040401</v>
      </c>
    </row>
    <row r="387" spans="4:13" x14ac:dyDescent="0.2">
      <c r="D387" s="6"/>
      <c r="F387" s="1" t="s">
        <v>852</v>
      </c>
      <c r="I387" s="1" t="s">
        <v>5350</v>
      </c>
      <c r="J387" s="1" t="s">
        <v>1042</v>
      </c>
      <c r="K387" s="1" t="s">
        <v>5350</v>
      </c>
      <c r="L387" s="1" t="str">
        <f t="shared" ref="L387:L450" si="15">"PERU"&amp;VLOOKUP(LEFT(J387,2),$B$1:$C$27,2,0)&amp;VLOOKUP(LEFT(J387,4),$F$2:$G$197,2,0)&amp;K387</f>
        <v>PERUAREQUIPACASTILLAANDAGUA</v>
      </c>
      <c r="M387" s="225" t="str">
        <f t="shared" ref="M387:M450" si="16">J387</f>
        <v>040402</v>
      </c>
    </row>
    <row r="388" spans="4:13" x14ac:dyDescent="0.2">
      <c r="D388" s="6"/>
      <c r="F388" s="1" t="s">
        <v>852</v>
      </c>
      <c r="I388" s="1" t="s">
        <v>5351</v>
      </c>
      <c r="J388" s="1" t="s">
        <v>1043</v>
      </c>
      <c r="K388" s="1" t="s">
        <v>5351</v>
      </c>
      <c r="L388" s="1" t="str">
        <f t="shared" si="15"/>
        <v>PERUAREQUIPACASTILLAAYO</v>
      </c>
      <c r="M388" s="225" t="str">
        <f t="shared" si="16"/>
        <v>040403</v>
      </c>
    </row>
    <row r="389" spans="4:13" x14ac:dyDescent="0.2">
      <c r="D389" s="6"/>
      <c r="F389" s="1" t="s">
        <v>852</v>
      </c>
      <c r="I389" s="1" t="s">
        <v>5352</v>
      </c>
      <c r="J389" s="1" t="s">
        <v>1044</v>
      </c>
      <c r="K389" s="1" t="s">
        <v>5352</v>
      </c>
      <c r="L389" s="1" t="str">
        <f t="shared" si="15"/>
        <v>PERUAREQUIPACASTILLACHACHAS</v>
      </c>
      <c r="M389" s="225" t="str">
        <f t="shared" si="16"/>
        <v>040404</v>
      </c>
    </row>
    <row r="390" spans="4:13" x14ac:dyDescent="0.2">
      <c r="D390" s="6"/>
      <c r="F390" s="1" t="s">
        <v>852</v>
      </c>
      <c r="I390" s="1" t="s">
        <v>5353</v>
      </c>
      <c r="J390" s="1" t="s">
        <v>1045</v>
      </c>
      <c r="K390" s="1" t="s">
        <v>5353</v>
      </c>
      <c r="L390" s="1" t="str">
        <f t="shared" si="15"/>
        <v>PERUAREQUIPACASTILLACHILCAYMARCA</v>
      </c>
      <c r="M390" s="225" t="str">
        <f t="shared" si="16"/>
        <v>040405</v>
      </c>
    </row>
    <row r="391" spans="4:13" x14ac:dyDescent="0.2">
      <c r="D391" s="6"/>
      <c r="F391" s="1" t="s">
        <v>852</v>
      </c>
      <c r="I391" s="1" t="s">
        <v>5354</v>
      </c>
      <c r="J391" s="1" t="s">
        <v>1046</v>
      </c>
      <c r="K391" s="1" t="s">
        <v>5354</v>
      </c>
      <c r="L391" s="1" t="str">
        <f t="shared" si="15"/>
        <v>PERUAREQUIPACASTILLACHOCO</v>
      </c>
      <c r="M391" s="225" t="str">
        <f t="shared" si="16"/>
        <v>040406</v>
      </c>
    </row>
    <row r="392" spans="4:13" x14ac:dyDescent="0.2">
      <c r="D392" s="6"/>
      <c r="F392" s="1" t="s">
        <v>852</v>
      </c>
      <c r="I392" s="1" t="s">
        <v>5355</v>
      </c>
      <c r="J392" s="1" t="s">
        <v>1047</v>
      </c>
      <c r="K392" s="1" t="s">
        <v>5355</v>
      </c>
      <c r="L392" s="1" t="str">
        <f t="shared" si="15"/>
        <v>PERUAREQUIPACASTILLAHUANCARQUI</v>
      </c>
      <c r="M392" s="225" t="str">
        <f t="shared" si="16"/>
        <v>040407</v>
      </c>
    </row>
    <row r="393" spans="4:13" x14ac:dyDescent="0.2">
      <c r="D393" s="6"/>
      <c r="F393" s="1" t="s">
        <v>852</v>
      </c>
      <c r="I393" s="1" t="s">
        <v>5356</v>
      </c>
      <c r="J393" s="1" t="s">
        <v>1048</v>
      </c>
      <c r="K393" s="1" t="s">
        <v>5356</v>
      </c>
      <c r="L393" s="1" t="str">
        <f t="shared" si="15"/>
        <v>PERUAREQUIPACASTILLAMACHAGUAY</v>
      </c>
      <c r="M393" s="225" t="str">
        <f t="shared" si="16"/>
        <v>040408</v>
      </c>
    </row>
    <row r="394" spans="4:13" x14ac:dyDescent="0.2">
      <c r="D394" s="6"/>
      <c r="F394" s="1" t="s">
        <v>852</v>
      </c>
      <c r="I394" s="1" t="s">
        <v>5357</v>
      </c>
      <c r="J394" s="1" t="s">
        <v>1049</v>
      </c>
      <c r="K394" s="1" t="s">
        <v>5357</v>
      </c>
      <c r="L394" s="1" t="str">
        <f t="shared" si="15"/>
        <v>PERUAREQUIPACASTILLAORCOPAMPA</v>
      </c>
      <c r="M394" s="225" t="str">
        <f t="shared" si="16"/>
        <v>040409</v>
      </c>
    </row>
    <row r="395" spans="4:13" x14ac:dyDescent="0.2">
      <c r="D395" s="6"/>
      <c r="F395" s="1" t="s">
        <v>852</v>
      </c>
      <c r="I395" s="1" t="s">
        <v>5358</v>
      </c>
      <c r="J395" s="1" t="s">
        <v>1050</v>
      </c>
      <c r="K395" s="1" t="s">
        <v>5358</v>
      </c>
      <c r="L395" s="1" t="str">
        <f t="shared" si="15"/>
        <v>PERUAREQUIPACASTILLAPAMPACOLCA</v>
      </c>
      <c r="M395" s="225" t="str">
        <f t="shared" si="16"/>
        <v>040410</v>
      </c>
    </row>
    <row r="396" spans="4:13" x14ac:dyDescent="0.2">
      <c r="D396" s="6"/>
      <c r="F396" s="1" t="s">
        <v>852</v>
      </c>
      <c r="I396" s="1" t="s">
        <v>5359</v>
      </c>
      <c r="J396" s="1" t="s">
        <v>1051</v>
      </c>
      <c r="K396" s="1" t="s">
        <v>5359</v>
      </c>
      <c r="L396" s="1" t="str">
        <f t="shared" si="15"/>
        <v>PERUAREQUIPACASTILLATIPAN</v>
      </c>
      <c r="M396" s="225" t="str">
        <f t="shared" si="16"/>
        <v>040411</v>
      </c>
    </row>
    <row r="397" spans="4:13" x14ac:dyDescent="0.2">
      <c r="D397" s="6"/>
      <c r="F397" s="1" t="s">
        <v>852</v>
      </c>
      <c r="I397" s="1" t="s">
        <v>5360</v>
      </c>
      <c r="J397" s="1" t="s">
        <v>1052</v>
      </c>
      <c r="K397" s="1" t="s">
        <v>5360</v>
      </c>
      <c r="L397" s="1" t="str">
        <f t="shared" si="15"/>
        <v>PERUAREQUIPACASTILLAUÑON</v>
      </c>
      <c r="M397" s="225" t="str">
        <f t="shared" si="16"/>
        <v>040412</v>
      </c>
    </row>
    <row r="398" spans="4:13" x14ac:dyDescent="0.2">
      <c r="D398" s="6"/>
      <c r="F398" s="1" t="s">
        <v>852</v>
      </c>
      <c r="I398" s="1" t="s">
        <v>5361</v>
      </c>
      <c r="J398" s="1" t="s">
        <v>1053</v>
      </c>
      <c r="K398" s="1" t="s">
        <v>5361</v>
      </c>
      <c r="L398" s="1" t="str">
        <f t="shared" si="15"/>
        <v>PERUAREQUIPACASTILLAURACA</v>
      </c>
      <c r="M398" s="225" t="str">
        <f t="shared" si="16"/>
        <v>040413</v>
      </c>
    </row>
    <row r="399" spans="4:13" x14ac:dyDescent="0.2">
      <c r="D399" s="6"/>
      <c r="F399" s="1" t="s">
        <v>852</v>
      </c>
      <c r="I399" s="1" t="s">
        <v>5362</v>
      </c>
      <c r="J399" s="1" t="s">
        <v>1054</v>
      </c>
      <c r="K399" s="1" t="s">
        <v>5362</v>
      </c>
      <c r="L399" s="1" t="str">
        <f t="shared" si="15"/>
        <v>PERUAREQUIPACASTILLAVIRACO</v>
      </c>
      <c r="M399" s="225" t="str">
        <f t="shared" si="16"/>
        <v>040414</v>
      </c>
    </row>
    <row r="400" spans="4:13" x14ac:dyDescent="0.2">
      <c r="D400" s="6"/>
      <c r="F400" s="1" t="s">
        <v>852</v>
      </c>
      <c r="I400" s="1" t="s">
        <v>5363</v>
      </c>
      <c r="J400" s="1" t="s">
        <v>1055</v>
      </c>
      <c r="K400" s="1" t="s">
        <v>5363</v>
      </c>
      <c r="L400" s="1" t="str">
        <f t="shared" si="15"/>
        <v>PERUAREQUIPACAYLLOMACHIVAY</v>
      </c>
      <c r="M400" s="225" t="str">
        <f t="shared" si="16"/>
        <v>040501</v>
      </c>
    </row>
    <row r="401" spans="4:13" x14ac:dyDescent="0.2">
      <c r="D401" s="6"/>
      <c r="F401" s="1" t="s">
        <v>852</v>
      </c>
      <c r="I401" s="1" t="s">
        <v>5364</v>
      </c>
      <c r="J401" s="1" t="s">
        <v>1056</v>
      </c>
      <c r="K401" s="1" t="s">
        <v>5364</v>
      </c>
      <c r="L401" s="1" t="str">
        <f t="shared" si="15"/>
        <v>PERUAREQUIPACAYLLOMAACHOMA</v>
      </c>
      <c r="M401" s="225" t="str">
        <f t="shared" si="16"/>
        <v>040502</v>
      </c>
    </row>
    <row r="402" spans="4:13" x14ac:dyDescent="0.2">
      <c r="D402" s="6"/>
      <c r="F402" s="1" t="s">
        <v>852</v>
      </c>
      <c r="I402" s="1" t="s">
        <v>5365</v>
      </c>
      <c r="J402" s="1" t="s">
        <v>1057</v>
      </c>
      <c r="K402" s="1" t="s">
        <v>5365</v>
      </c>
      <c r="L402" s="1" t="str">
        <f t="shared" si="15"/>
        <v>PERUAREQUIPACAYLLOMACABANACONDE</v>
      </c>
      <c r="M402" s="225" t="str">
        <f t="shared" si="16"/>
        <v>040503</v>
      </c>
    </row>
    <row r="403" spans="4:13" x14ac:dyDescent="0.2">
      <c r="D403" s="6"/>
      <c r="F403" s="1" t="s">
        <v>852</v>
      </c>
      <c r="I403" s="1" t="s">
        <v>5366</v>
      </c>
      <c r="J403" s="1" t="s">
        <v>1058</v>
      </c>
      <c r="K403" s="1" t="s">
        <v>5366</v>
      </c>
      <c r="L403" s="1" t="str">
        <f t="shared" si="15"/>
        <v>PERUAREQUIPACAYLLOMACALLALLI</v>
      </c>
      <c r="M403" s="225" t="str">
        <f t="shared" si="16"/>
        <v>040504</v>
      </c>
    </row>
    <row r="404" spans="4:13" x14ac:dyDescent="0.2">
      <c r="D404" s="6"/>
      <c r="F404" s="1" t="s">
        <v>852</v>
      </c>
      <c r="I404" s="1" t="s">
        <v>4873</v>
      </c>
      <c r="J404" s="1" t="s">
        <v>1059</v>
      </c>
      <c r="K404" s="1" t="s">
        <v>4873</v>
      </c>
      <c r="L404" s="1" t="str">
        <f t="shared" si="15"/>
        <v>PERUAREQUIPACAYLLOMACAYLLOMA</v>
      </c>
      <c r="M404" s="225" t="str">
        <f t="shared" si="16"/>
        <v>040505</v>
      </c>
    </row>
    <row r="405" spans="4:13" x14ac:dyDescent="0.2">
      <c r="D405" s="6"/>
      <c r="F405" s="1" t="s">
        <v>852</v>
      </c>
      <c r="I405" s="1" t="s">
        <v>5367</v>
      </c>
      <c r="J405" s="1" t="s">
        <v>1060</v>
      </c>
      <c r="K405" s="1" t="s">
        <v>5367</v>
      </c>
      <c r="L405" s="1" t="str">
        <f t="shared" si="15"/>
        <v>PERUAREQUIPACAYLLOMACOPORAQUE</v>
      </c>
      <c r="M405" s="225" t="str">
        <f t="shared" si="16"/>
        <v>040506</v>
      </c>
    </row>
    <row r="406" spans="4:13" x14ac:dyDescent="0.2">
      <c r="D406" s="6"/>
      <c r="F406" s="1" t="s">
        <v>852</v>
      </c>
      <c r="I406" s="1" t="s">
        <v>5075</v>
      </c>
      <c r="J406" s="1" t="s">
        <v>1061</v>
      </c>
      <c r="K406" s="1" t="s">
        <v>5075</v>
      </c>
      <c r="L406" s="1" t="str">
        <f t="shared" si="15"/>
        <v>PERUAREQUIPACAYLLOMAHUAMBO</v>
      </c>
      <c r="M406" s="225" t="str">
        <f t="shared" si="16"/>
        <v>040507</v>
      </c>
    </row>
    <row r="407" spans="4:13" x14ac:dyDescent="0.2">
      <c r="D407" s="6"/>
      <c r="F407" s="1" t="s">
        <v>852</v>
      </c>
      <c r="I407" s="1" t="s">
        <v>5368</v>
      </c>
      <c r="J407" s="1" t="s">
        <v>1062</v>
      </c>
      <c r="K407" s="1" t="s">
        <v>5368</v>
      </c>
      <c r="L407" s="1" t="str">
        <f t="shared" si="15"/>
        <v>PERUAREQUIPACAYLLOMAHUANCA</v>
      </c>
      <c r="M407" s="225" t="str">
        <f t="shared" si="16"/>
        <v>040508</v>
      </c>
    </row>
    <row r="408" spans="4:13" x14ac:dyDescent="0.2">
      <c r="D408" s="6"/>
      <c r="F408" s="1" t="s">
        <v>852</v>
      </c>
      <c r="I408" s="1" t="s">
        <v>5369</v>
      </c>
      <c r="J408" s="1" t="s">
        <v>1063</v>
      </c>
      <c r="K408" s="1" t="s">
        <v>5369</v>
      </c>
      <c r="L408" s="1" t="str">
        <f t="shared" si="15"/>
        <v>PERUAREQUIPACAYLLOMAICHUPAMPA</v>
      </c>
      <c r="M408" s="225" t="str">
        <f t="shared" si="16"/>
        <v>040509</v>
      </c>
    </row>
    <row r="409" spans="4:13" x14ac:dyDescent="0.2">
      <c r="D409" s="6"/>
      <c r="F409" s="1" t="s">
        <v>852</v>
      </c>
      <c r="I409" s="1" t="s">
        <v>5370</v>
      </c>
      <c r="J409" s="1" t="s">
        <v>1064</v>
      </c>
      <c r="K409" s="1" t="s">
        <v>5370</v>
      </c>
      <c r="L409" s="1" t="str">
        <f t="shared" si="15"/>
        <v>PERUAREQUIPACAYLLOMALARI</v>
      </c>
      <c r="M409" s="225" t="str">
        <f t="shared" si="16"/>
        <v>040510</v>
      </c>
    </row>
    <row r="410" spans="4:13" x14ac:dyDescent="0.2">
      <c r="D410" s="6"/>
      <c r="F410" s="1" t="s">
        <v>852</v>
      </c>
      <c r="I410" s="1" t="s">
        <v>5371</v>
      </c>
      <c r="J410" s="1" t="s">
        <v>1065</v>
      </c>
      <c r="K410" s="1" t="s">
        <v>5371</v>
      </c>
      <c r="L410" s="1" t="str">
        <f t="shared" si="15"/>
        <v>PERUAREQUIPACAYLLOMALLUTA</v>
      </c>
      <c r="M410" s="225" t="str">
        <f t="shared" si="16"/>
        <v>040511</v>
      </c>
    </row>
    <row r="411" spans="4:13" x14ac:dyDescent="0.2">
      <c r="D411" s="6"/>
      <c r="F411" s="1" t="s">
        <v>852</v>
      </c>
      <c r="I411" s="1" t="s">
        <v>5372</v>
      </c>
      <c r="J411" s="1" t="s">
        <v>1066</v>
      </c>
      <c r="K411" s="1" t="s">
        <v>5372</v>
      </c>
      <c r="L411" s="1" t="str">
        <f t="shared" si="15"/>
        <v>PERUAREQUIPACAYLLOMAMACA</v>
      </c>
      <c r="M411" s="225" t="str">
        <f t="shared" si="16"/>
        <v>040512</v>
      </c>
    </row>
    <row r="412" spans="4:13" x14ac:dyDescent="0.2">
      <c r="D412" s="6"/>
      <c r="F412" s="1" t="s">
        <v>852</v>
      </c>
      <c r="I412" s="1" t="s">
        <v>5373</v>
      </c>
      <c r="J412" s="1" t="s">
        <v>1067</v>
      </c>
      <c r="K412" s="1" t="s">
        <v>5373</v>
      </c>
      <c r="L412" s="1" t="str">
        <f t="shared" si="15"/>
        <v>PERUAREQUIPACAYLLOMAMADRIGAL</v>
      </c>
      <c r="M412" s="225" t="str">
        <f t="shared" si="16"/>
        <v>040513</v>
      </c>
    </row>
    <row r="413" spans="4:13" x14ac:dyDescent="0.2">
      <c r="D413" s="6"/>
      <c r="F413" s="1" t="s">
        <v>852</v>
      </c>
      <c r="I413" s="1" t="s">
        <v>5374</v>
      </c>
      <c r="J413" s="1" t="s">
        <v>1068</v>
      </c>
      <c r="K413" s="1" t="s">
        <v>5374</v>
      </c>
      <c r="L413" s="1" t="str">
        <f t="shared" si="15"/>
        <v>PERUAREQUIPACAYLLOMASAN ANTONIO DE CHUCA</v>
      </c>
      <c r="M413" s="225" t="str">
        <f t="shared" si="16"/>
        <v>040514</v>
      </c>
    </row>
    <row r="414" spans="4:13" x14ac:dyDescent="0.2">
      <c r="D414" s="6"/>
      <c r="F414" s="1" t="s">
        <v>852</v>
      </c>
      <c r="I414" s="1" t="s">
        <v>5375</v>
      </c>
      <c r="J414" s="1" t="s">
        <v>1069</v>
      </c>
      <c r="K414" s="1" t="s">
        <v>5375</v>
      </c>
      <c r="L414" s="1" t="str">
        <f t="shared" si="15"/>
        <v>PERUAREQUIPACAYLLOMASIBAYO</v>
      </c>
      <c r="M414" s="225" t="str">
        <f t="shared" si="16"/>
        <v>040515</v>
      </c>
    </row>
    <row r="415" spans="4:13" x14ac:dyDescent="0.2">
      <c r="D415" s="6"/>
      <c r="F415" s="1" t="s">
        <v>852</v>
      </c>
      <c r="I415" s="1" t="s">
        <v>5376</v>
      </c>
      <c r="J415" s="1" t="s">
        <v>1070</v>
      </c>
      <c r="K415" s="1" t="s">
        <v>5376</v>
      </c>
      <c r="L415" s="1" t="str">
        <f t="shared" si="15"/>
        <v>PERUAREQUIPACAYLLOMATAPAY</v>
      </c>
      <c r="M415" s="225" t="str">
        <f t="shared" si="16"/>
        <v>040516</v>
      </c>
    </row>
    <row r="416" spans="4:13" x14ac:dyDescent="0.2">
      <c r="D416" s="6"/>
      <c r="F416" s="1" t="s">
        <v>852</v>
      </c>
      <c r="I416" s="1" t="s">
        <v>5377</v>
      </c>
      <c r="J416" s="1" t="s">
        <v>1071</v>
      </c>
      <c r="K416" s="1" t="s">
        <v>5377</v>
      </c>
      <c r="L416" s="1" t="str">
        <f t="shared" si="15"/>
        <v>PERUAREQUIPACAYLLOMATISCO</v>
      </c>
      <c r="M416" s="225" t="str">
        <f t="shared" si="16"/>
        <v>040517</v>
      </c>
    </row>
    <row r="417" spans="4:13" x14ac:dyDescent="0.2">
      <c r="D417" s="6"/>
      <c r="F417" s="1" t="s">
        <v>852</v>
      </c>
      <c r="I417" s="1" t="s">
        <v>5378</v>
      </c>
      <c r="J417" s="1" t="s">
        <v>1072</v>
      </c>
      <c r="K417" s="1" t="s">
        <v>5378</v>
      </c>
      <c r="L417" s="1" t="str">
        <f t="shared" si="15"/>
        <v>PERUAREQUIPACAYLLOMATUTI</v>
      </c>
      <c r="M417" s="225" t="str">
        <f t="shared" si="16"/>
        <v>040518</v>
      </c>
    </row>
    <row r="418" spans="4:13" x14ac:dyDescent="0.2">
      <c r="D418" s="6"/>
      <c r="F418" s="1" t="s">
        <v>852</v>
      </c>
      <c r="I418" s="1" t="s">
        <v>5379</v>
      </c>
      <c r="J418" s="1" t="s">
        <v>1073</v>
      </c>
      <c r="K418" s="1" t="s">
        <v>5379</v>
      </c>
      <c r="L418" s="1" t="str">
        <f t="shared" si="15"/>
        <v>PERUAREQUIPACAYLLOMAYANQUE</v>
      </c>
      <c r="M418" s="225" t="str">
        <f t="shared" si="16"/>
        <v>040519</v>
      </c>
    </row>
    <row r="419" spans="4:13" x14ac:dyDescent="0.2">
      <c r="D419" s="6"/>
      <c r="F419" s="1" t="s">
        <v>852</v>
      </c>
      <c r="I419" s="1" t="s">
        <v>5380</v>
      </c>
      <c r="J419" s="1" t="s">
        <v>1074</v>
      </c>
      <c r="K419" s="1" t="s">
        <v>5380</v>
      </c>
      <c r="L419" s="1" t="str">
        <f t="shared" si="15"/>
        <v>PERUAREQUIPACAYLLOMAMAJES</v>
      </c>
      <c r="M419" s="225" t="str">
        <f t="shared" si="16"/>
        <v>040520</v>
      </c>
    </row>
    <row r="420" spans="4:13" x14ac:dyDescent="0.2">
      <c r="D420" s="6"/>
      <c r="F420" s="1" t="s">
        <v>852</v>
      </c>
      <c r="I420" s="1" t="s">
        <v>5017</v>
      </c>
      <c r="J420" s="1" t="s">
        <v>1075</v>
      </c>
      <c r="K420" s="1" t="s">
        <v>5017</v>
      </c>
      <c r="L420" s="1" t="str">
        <f t="shared" si="15"/>
        <v>PERUAREQUIPACONDESUYOSCHUQUIBAMBA</v>
      </c>
      <c r="M420" s="225" t="str">
        <f t="shared" si="16"/>
        <v>040601</v>
      </c>
    </row>
    <row r="421" spans="4:13" x14ac:dyDescent="0.2">
      <c r="D421" s="6"/>
      <c r="F421" s="1" t="s">
        <v>852</v>
      </c>
      <c r="I421" s="1" t="s">
        <v>5381</v>
      </c>
      <c r="J421" s="1" t="s">
        <v>1076</v>
      </c>
      <c r="K421" s="1" t="s">
        <v>5381</v>
      </c>
      <c r="L421" s="1" t="str">
        <f t="shared" si="15"/>
        <v>PERUAREQUIPACONDESUYOSANDARAY</v>
      </c>
      <c r="M421" s="225" t="str">
        <f t="shared" si="16"/>
        <v>040602</v>
      </c>
    </row>
    <row r="422" spans="4:13" x14ac:dyDescent="0.2">
      <c r="D422" s="6"/>
      <c r="F422" s="1" t="s">
        <v>852</v>
      </c>
      <c r="I422" s="1" t="s">
        <v>5382</v>
      </c>
      <c r="J422" s="1" t="s">
        <v>1077</v>
      </c>
      <c r="K422" s="1" t="s">
        <v>5382</v>
      </c>
      <c r="L422" s="1" t="str">
        <f t="shared" si="15"/>
        <v>PERUAREQUIPACONDESUYOSCAYARANI</v>
      </c>
      <c r="M422" s="225" t="str">
        <f t="shared" si="16"/>
        <v>040603</v>
      </c>
    </row>
    <row r="423" spans="4:13" x14ac:dyDescent="0.2">
      <c r="D423" s="6"/>
      <c r="F423" s="1" t="s">
        <v>852</v>
      </c>
      <c r="I423" s="1" t="s">
        <v>5383</v>
      </c>
      <c r="J423" s="1" t="s">
        <v>1078</v>
      </c>
      <c r="K423" s="1" t="s">
        <v>5383</v>
      </c>
      <c r="L423" s="1" t="str">
        <f t="shared" si="15"/>
        <v>PERUAREQUIPACONDESUYOSCHICHAS</v>
      </c>
      <c r="M423" s="225" t="str">
        <f t="shared" si="16"/>
        <v>040604</v>
      </c>
    </row>
    <row r="424" spans="4:13" x14ac:dyDescent="0.2">
      <c r="D424" s="6"/>
      <c r="F424" s="1" t="s">
        <v>852</v>
      </c>
      <c r="I424" s="1" t="s">
        <v>5384</v>
      </c>
      <c r="J424" s="1" t="s">
        <v>1079</v>
      </c>
      <c r="K424" s="1" t="s">
        <v>5384</v>
      </c>
      <c r="L424" s="1" t="str">
        <f t="shared" si="15"/>
        <v>PERUAREQUIPACONDESUYOSIRAY</v>
      </c>
      <c r="M424" s="225" t="str">
        <f t="shared" si="16"/>
        <v>040605</v>
      </c>
    </row>
    <row r="425" spans="4:13" x14ac:dyDescent="0.2">
      <c r="D425" s="6"/>
      <c r="F425" s="1" t="s">
        <v>852</v>
      </c>
      <c r="I425" s="1" t="s">
        <v>5385</v>
      </c>
      <c r="J425" s="1" t="s">
        <v>1080</v>
      </c>
      <c r="K425" s="1" t="s">
        <v>5385</v>
      </c>
      <c r="L425" s="1" t="str">
        <f t="shared" si="15"/>
        <v>PERUAREQUIPACONDESUYOSRIO GRANDE</v>
      </c>
      <c r="M425" s="225" t="str">
        <f t="shared" si="16"/>
        <v>040606</v>
      </c>
    </row>
    <row r="426" spans="4:13" x14ac:dyDescent="0.2">
      <c r="D426" s="6"/>
      <c r="F426" s="1" t="s">
        <v>852</v>
      </c>
      <c r="I426" s="1" t="s">
        <v>5386</v>
      </c>
      <c r="J426" s="1" t="s">
        <v>1081</v>
      </c>
      <c r="K426" s="1" t="s">
        <v>5386</v>
      </c>
      <c r="L426" s="1" t="str">
        <f t="shared" si="15"/>
        <v>PERUAREQUIPACONDESUYOSSALAMANCA</v>
      </c>
      <c r="M426" s="225" t="str">
        <f t="shared" si="16"/>
        <v>040607</v>
      </c>
    </row>
    <row r="427" spans="4:13" x14ac:dyDescent="0.2">
      <c r="D427" s="6"/>
      <c r="F427" s="1" t="s">
        <v>852</v>
      </c>
      <c r="I427" s="1" t="s">
        <v>5387</v>
      </c>
      <c r="J427" s="1" t="s">
        <v>1082</v>
      </c>
      <c r="K427" s="1" t="s">
        <v>5387</v>
      </c>
      <c r="L427" s="1" t="str">
        <f t="shared" si="15"/>
        <v>PERUAREQUIPACONDESUYOSYANAQUIHUA</v>
      </c>
      <c r="M427" s="225" t="str">
        <f t="shared" si="16"/>
        <v>040608</v>
      </c>
    </row>
    <row r="428" spans="4:13" x14ac:dyDescent="0.2">
      <c r="D428" s="6"/>
      <c r="F428" s="1" t="s">
        <v>852</v>
      </c>
      <c r="I428" s="1" t="s">
        <v>5388</v>
      </c>
      <c r="J428" s="1" t="s">
        <v>1083</v>
      </c>
      <c r="K428" s="1" t="s">
        <v>5388</v>
      </c>
      <c r="L428" s="1" t="str">
        <f t="shared" si="15"/>
        <v>PERUAREQUIPAISLAYMOLLENDO</v>
      </c>
      <c r="M428" s="225" t="str">
        <f t="shared" si="16"/>
        <v>040701</v>
      </c>
    </row>
    <row r="429" spans="4:13" x14ac:dyDescent="0.2">
      <c r="D429" s="6"/>
      <c r="F429" s="1" t="s">
        <v>852</v>
      </c>
      <c r="I429" s="1" t="s">
        <v>5389</v>
      </c>
      <c r="J429" s="1" t="s">
        <v>1084</v>
      </c>
      <c r="K429" s="1" t="s">
        <v>5389</v>
      </c>
      <c r="L429" s="1" t="str">
        <f t="shared" si="15"/>
        <v>PERUAREQUIPAISLAYCOCACHACRA</v>
      </c>
      <c r="M429" s="225" t="str">
        <f t="shared" si="16"/>
        <v>040702</v>
      </c>
    </row>
    <row r="430" spans="4:13" x14ac:dyDescent="0.2">
      <c r="D430" s="6"/>
      <c r="F430" s="1" t="s">
        <v>852</v>
      </c>
      <c r="I430" s="1" t="s">
        <v>5390</v>
      </c>
      <c r="J430" s="1" t="s">
        <v>1085</v>
      </c>
      <c r="K430" s="1" t="s">
        <v>5390</v>
      </c>
      <c r="L430" s="1" t="str">
        <f t="shared" si="15"/>
        <v>PERUAREQUIPAISLAYDEAN VALDIVIA</v>
      </c>
      <c r="M430" s="225" t="str">
        <f t="shared" si="16"/>
        <v>040703</v>
      </c>
    </row>
    <row r="431" spans="4:13" x14ac:dyDescent="0.2">
      <c r="D431" s="6"/>
      <c r="F431" s="1" t="s">
        <v>852</v>
      </c>
      <c r="I431" s="1" t="s">
        <v>4875</v>
      </c>
      <c r="J431" s="1" t="s">
        <v>1086</v>
      </c>
      <c r="K431" s="1" t="s">
        <v>4875</v>
      </c>
      <c r="L431" s="1" t="str">
        <f t="shared" si="15"/>
        <v>PERUAREQUIPAISLAYISLAY</v>
      </c>
      <c r="M431" s="225" t="str">
        <f t="shared" si="16"/>
        <v>040704</v>
      </c>
    </row>
    <row r="432" spans="4:13" x14ac:dyDescent="0.2">
      <c r="D432" s="6"/>
      <c r="F432" s="1" t="s">
        <v>852</v>
      </c>
      <c r="I432" s="1" t="s">
        <v>5391</v>
      </c>
      <c r="J432" s="1" t="s">
        <v>1087</v>
      </c>
      <c r="K432" s="1" t="s">
        <v>5391</v>
      </c>
      <c r="L432" s="1" t="str">
        <f t="shared" si="15"/>
        <v>PERUAREQUIPAISLAYMEJIA</v>
      </c>
      <c r="M432" s="225" t="str">
        <f t="shared" si="16"/>
        <v>040705</v>
      </c>
    </row>
    <row r="433" spans="4:13" x14ac:dyDescent="0.2">
      <c r="D433" s="6"/>
      <c r="F433" s="1" t="s">
        <v>852</v>
      </c>
      <c r="I433" s="1" t="s">
        <v>5392</v>
      </c>
      <c r="J433" s="1" t="s">
        <v>1088</v>
      </c>
      <c r="K433" s="1" t="s">
        <v>5392</v>
      </c>
      <c r="L433" s="1" t="str">
        <f t="shared" si="15"/>
        <v>PERUAREQUIPAISLAYPUNTA DE BOMBON</v>
      </c>
      <c r="M433" s="225" t="str">
        <f t="shared" si="16"/>
        <v>040706</v>
      </c>
    </row>
    <row r="434" spans="4:13" x14ac:dyDescent="0.2">
      <c r="D434" s="6"/>
      <c r="F434" s="1" t="s">
        <v>852</v>
      </c>
      <c r="I434" s="1" t="s">
        <v>5393</v>
      </c>
      <c r="J434" s="1" t="s">
        <v>1089</v>
      </c>
      <c r="K434" s="1" t="s">
        <v>5393</v>
      </c>
      <c r="L434" s="1" t="str">
        <f t="shared" si="15"/>
        <v>PERUAREQUIPALA UNIONCOTAHUASI</v>
      </c>
      <c r="M434" s="225" t="str">
        <f t="shared" si="16"/>
        <v>040801</v>
      </c>
    </row>
    <row r="435" spans="4:13" x14ac:dyDescent="0.2">
      <c r="D435" s="6"/>
      <c r="F435" s="1" t="s">
        <v>852</v>
      </c>
      <c r="I435" s="1" t="s">
        <v>5394</v>
      </c>
      <c r="J435" s="1" t="s">
        <v>1090</v>
      </c>
      <c r="K435" s="1" t="s">
        <v>5394</v>
      </c>
      <c r="L435" s="1" t="str">
        <f t="shared" si="15"/>
        <v>PERUAREQUIPALA UNIONALCA</v>
      </c>
      <c r="M435" s="225" t="str">
        <f t="shared" si="16"/>
        <v>040802</v>
      </c>
    </row>
    <row r="436" spans="4:13" x14ac:dyDescent="0.2">
      <c r="D436" s="6"/>
      <c r="F436" s="1" t="s">
        <v>852</v>
      </c>
      <c r="I436" s="1" t="s">
        <v>5395</v>
      </c>
      <c r="J436" s="1" t="s">
        <v>1091</v>
      </c>
      <c r="K436" s="1" t="s">
        <v>5395</v>
      </c>
      <c r="L436" s="1" t="str">
        <f t="shared" si="15"/>
        <v>PERUAREQUIPALA UNIONCHARCANA</v>
      </c>
      <c r="M436" s="225" t="str">
        <f t="shared" si="16"/>
        <v>040803</v>
      </c>
    </row>
    <row r="437" spans="4:13" x14ac:dyDescent="0.2">
      <c r="D437" s="6"/>
      <c r="F437" s="1" t="s">
        <v>852</v>
      </c>
      <c r="I437" s="1" t="s">
        <v>5396</v>
      </c>
      <c r="J437" s="1" t="s">
        <v>1092</v>
      </c>
      <c r="K437" s="1" t="s">
        <v>5396</v>
      </c>
      <c r="L437" s="1" t="str">
        <f t="shared" si="15"/>
        <v>PERUAREQUIPALA UNIONHUAYNACOTAS</v>
      </c>
      <c r="M437" s="225" t="str">
        <f t="shared" si="16"/>
        <v>040804</v>
      </c>
    </row>
    <row r="438" spans="4:13" x14ac:dyDescent="0.2">
      <c r="D438" s="6"/>
      <c r="F438" s="1" t="s">
        <v>852</v>
      </c>
      <c r="I438" s="1" t="s">
        <v>5397</v>
      </c>
      <c r="J438" s="1" t="s">
        <v>1093</v>
      </c>
      <c r="K438" s="1" t="s">
        <v>5397</v>
      </c>
      <c r="L438" s="1" t="str">
        <f t="shared" si="15"/>
        <v>PERUAREQUIPALA UNIONPAMPAMARCA</v>
      </c>
      <c r="M438" s="225" t="str">
        <f t="shared" si="16"/>
        <v>040805</v>
      </c>
    </row>
    <row r="439" spans="4:13" x14ac:dyDescent="0.2">
      <c r="D439" s="6"/>
      <c r="F439" s="1" t="s">
        <v>852</v>
      </c>
      <c r="I439" s="1" t="s">
        <v>5398</v>
      </c>
      <c r="J439" s="1" t="s">
        <v>1094</v>
      </c>
      <c r="K439" s="1" t="s">
        <v>5398</v>
      </c>
      <c r="L439" s="1" t="str">
        <f t="shared" si="15"/>
        <v>PERUAREQUIPALA UNIONPUYCA</v>
      </c>
      <c r="M439" s="225" t="str">
        <f t="shared" si="16"/>
        <v>040806</v>
      </c>
    </row>
    <row r="440" spans="4:13" x14ac:dyDescent="0.2">
      <c r="D440" s="6"/>
      <c r="F440" s="1" t="s">
        <v>852</v>
      </c>
      <c r="I440" s="1" t="s">
        <v>5399</v>
      </c>
      <c r="J440" s="1" t="s">
        <v>1095</v>
      </c>
      <c r="K440" s="1" t="s">
        <v>5399</v>
      </c>
      <c r="L440" s="1" t="str">
        <f t="shared" si="15"/>
        <v>PERUAREQUIPALA UNIONQUECHUALLA</v>
      </c>
      <c r="M440" s="225" t="str">
        <f t="shared" si="16"/>
        <v>040807</v>
      </c>
    </row>
    <row r="441" spans="4:13" x14ac:dyDescent="0.2">
      <c r="D441" s="6"/>
      <c r="F441" s="1" t="s">
        <v>852</v>
      </c>
      <c r="I441" s="1" t="s">
        <v>5400</v>
      </c>
      <c r="J441" s="1" t="s">
        <v>1096</v>
      </c>
      <c r="K441" s="1" t="s">
        <v>5400</v>
      </c>
      <c r="L441" s="1" t="str">
        <f t="shared" si="15"/>
        <v>PERUAREQUIPALA UNIONSAYLA</v>
      </c>
      <c r="M441" s="225" t="str">
        <f t="shared" si="16"/>
        <v>040808</v>
      </c>
    </row>
    <row r="442" spans="4:13" x14ac:dyDescent="0.2">
      <c r="D442" s="6"/>
      <c r="F442" s="1" t="s">
        <v>852</v>
      </c>
      <c r="I442" s="1" t="s">
        <v>5401</v>
      </c>
      <c r="J442" s="1" t="s">
        <v>1097</v>
      </c>
      <c r="K442" s="1" t="s">
        <v>5401</v>
      </c>
      <c r="L442" s="1" t="str">
        <f t="shared" si="15"/>
        <v>PERUAREQUIPALA UNIONTAURIA</v>
      </c>
      <c r="M442" s="225" t="str">
        <f t="shared" si="16"/>
        <v>040809</v>
      </c>
    </row>
    <row r="443" spans="4:13" x14ac:dyDescent="0.2">
      <c r="D443" s="6"/>
      <c r="F443" s="1" t="s">
        <v>852</v>
      </c>
      <c r="I443" s="1" t="s">
        <v>5402</v>
      </c>
      <c r="J443" s="1" t="s">
        <v>1098</v>
      </c>
      <c r="K443" s="1" t="s">
        <v>5402</v>
      </c>
      <c r="L443" s="1" t="str">
        <f t="shared" si="15"/>
        <v>PERUAREQUIPALA UNIONTOMEPAMPA</v>
      </c>
      <c r="M443" s="225" t="str">
        <f t="shared" si="16"/>
        <v>040810</v>
      </c>
    </row>
    <row r="444" spans="4:13" x14ac:dyDescent="0.2">
      <c r="D444" s="6"/>
      <c r="F444" s="1" t="s">
        <v>852</v>
      </c>
      <c r="I444" s="1" t="s">
        <v>5403</v>
      </c>
      <c r="J444" s="1" t="s">
        <v>1099</v>
      </c>
      <c r="K444" s="1" t="s">
        <v>5403</v>
      </c>
      <c r="L444" s="1" t="str">
        <f t="shared" si="15"/>
        <v>PERUAREQUIPALA UNIONTORO</v>
      </c>
      <c r="M444" s="225" t="str">
        <f t="shared" si="16"/>
        <v>040811</v>
      </c>
    </row>
    <row r="445" spans="4:13" x14ac:dyDescent="0.2">
      <c r="D445" s="6"/>
      <c r="F445" s="1" t="s">
        <v>852</v>
      </c>
      <c r="I445" s="1" t="s">
        <v>4815</v>
      </c>
      <c r="J445" s="1" t="s">
        <v>1100</v>
      </c>
      <c r="K445" s="1" t="s">
        <v>4815</v>
      </c>
      <c r="L445" s="1" t="str">
        <f t="shared" si="15"/>
        <v>PERUAYACUCHOHUAMANGAAYACUCHO</v>
      </c>
      <c r="M445" s="225" t="str">
        <f t="shared" si="16"/>
        <v>050101</v>
      </c>
    </row>
    <row r="446" spans="4:13" x14ac:dyDescent="0.2">
      <c r="D446" s="6"/>
      <c r="F446" s="1" t="s">
        <v>852</v>
      </c>
      <c r="I446" s="1" t="s">
        <v>5404</v>
      </c>
      <c r="J446" s="1" t="s">
        <v>1101</v>
      </c>
      <c r="K446" s="1" t="s">
        <v>5404</v>
      </c>
      <c r="L446" s="1" t="str">
        <f t="shared" si="15"/>
        <v>PERUAYACUCHOHUAMANGAACOCRO</v>
      </c>
      <c r="M446" s="225" t="str">
        <f t="shared" si="16"/>
        <v>050102</v>
      </c>
    </row>
    <row r="447" spans="4:13" x14ac:dyDescent="0.2">
      <c r="D447" s="6"/>
      <c r="F447" s="1" t="s">
        <v>852</v>
      </c>
      <c r="I447" s="1" t="s">
        <v>5405</v>
      </c>
      <c r="J447" s="1" t="s">
        <v>1102</v>
      </c>
      <c r="K447" s="1" t="s">
        <v>5405</v>
      </c>
      <c r="L447" s="1" t="str">
        <f t="shared" si="15"/>
        <v>PERUAYACUCHOHUAMANGAACOS VINCHOS</v>
      </c>
      <c r="M447" s="225" t="str">
        <f t="shared" si="16"/>
        <v>050103</v>
      </c>
    </row>
    <row r="448" spans="4:13" x14ac:dyDescent="0.2">
      <c r="D448" s="6"/>
      <c r="F448" s="1" t="s">
        <v>852</v>
      </c>
      <c r="I448" s="1" t="s">
        <v>5406</v>
      </c>
      <c r="J448" s="1" t="s">
        <v>1103</v>
      </c>
      <c r="K448" s="1" t="s">
        <v>5406</v>
      </c>
      <c r="L448" s="1" t="str">
        <f t="shared" si="15"/>
        <v>PERUAYACUCHOHUAMANGACARMEN ALTO</v>
      </c>
      <c r="M448" s="225" t="str">
        <f t="shared" si="16"/>
        <v>050104</v>
      </c>
    </row>
    <row r="449" spans="4:13" x14ac:dyDescent="0.2">
      <c r="D449" s="6"/>
      <c r="F449" s="1" t="s">
        <v>852</v>
      </c>
      <c r="I449" s="1" t="s">
        <v>5239</v>
      </c>
      <c r="J449" s="1" t="s">
        <v>1104</v>
      </c>
      <c r="K449" s="1" t="s">
        <v>5239</v>
      </c>
      <c r="L449" s="1" t="str">
        <f t="shared" si="15"/>
        <v>PERUAYACUCHOHUAMANGACHIARA</v>
      </c>
      <c r="M449" s="225" t="str">
        <f t="shared" si="16"/>
        <v>050105</v>
      </c>
    </row>
    <row r="450" spans="4:13" x14ac:dyDescent="0.2">
      <c r="D450" s="6"/>
      <c r="F450" s="1" t="s">
        <v>852</v>
      </c>
      <c r="I450" s="1" t="s">
        <v>4856</v>
      </c>
      <c r="J450" s="1" t="s">
        <v>1105</v>
      </c>
      <c r="K450" s="1" t="s">
        <v>4856</v>
      </c>
      <c r="L450" s="1" t="str">
        <f t="shared" si="15"/>
        <v>PERUAYACUCHOHUAMANGAOCROS</v>
      </c>
      <c r="M450" s="225" t="str">
        <f t="shared" si="16"/>
        <v>050106</v>
      </c>
    </row>
    <row r="451" spans="4:13" x14ac:dyDescent="0.2">
      <c r="D451" s="6"/>
      <c r="F451" s="1" t="s">
        <v>852</v>
      </c>
      <c r="I451" s="1" t="s">
        <v>5407</v>
      </c>
      <c r="J451" s="1" t="s">
        <v>1106</v>
      </c>
      <c r="K451" s="1" t="s">
        <v>5407</v>
      </c>
      <c r="L451" s="1" t="str">
        <f t="shared" ref="L451:L514" si="17">"PERU"&amp;VLOOKUP(LEFT(J451,2),$B$1:$C$27,2,0)&amp;VLOOKUP(LEFT(J451,4),$F$2:$G$197,2,0)&amp;K451</f>
        <v>PERUAYACUCHOHUAMANGAPACAYCASA</v>
      </c>
      <c r="M451" s="225" t="str">
        <f t="shared" ref="M451:M514" si="18">J451</f>
        <v>050107</v>
      </c>
    </row>
    <row r="452" spans="4:13" x14ac:dyDescent="0.2">
      <c r="D452" s="6"/>
      <c r="F452" s="1" t="s">
        <v>852</v>
      </c>
      <c r="I452" s="1" t="s">
        <v>5408</v>
      </c>
      <c r="J452" s="1" t="s">
        <v>1107</v>
      </c>
      <c r="K452" s="1" t="s">
        <v>5408</v>
      </c>
      <c r="L452" s="1" t="str">
        <f t="shared" si="17"/>
        <v>PERUAYACUCHOHUAMANGAQUINUA</v>
      </c>
      <c r="M452" s="225" t="str">
        <f t="shared" si="18"/>
        <v>050108</v>
      </c>
    </row>
    <row r="453" spans="4:13" x14ac:dyDescent="0.2">
      <c r="D453" s="6"/>
      <c r="F453" s="1" t="s">
        <v>852</v>
      </c>
      <c r="I453" s="1" t="s">
        <v>5409</v>
      </c>
      <c r="J453" s="1" t="s">
        <v>1108</v>
      </c>
      <c r="K453" s="1" t="s">
        <v>5409</v>
      </c>
      <c r="L453" s="1" t="str">
        <f t="shared" si="17"/>
        <v>PERUAYACUCHOHUAMANGASAN JOSE DE TICLLAS</v>
      </c>
      <c r="M453" s="225" t="str">
        <f t="shared" si="18"/>
        <v>050109</v>
      </c>
    </row>
    <row r="454" spans="4:13" x14ac:dyDescent="0.2">
      <c r="D454" s="6"/>
      <c r="F454" s="1" t="s">
        <v>852</v>
      </c>
      <c r="I454" s="1" t="s">
        <v>5410</v>
      </c>
      <c r="J454" s="1" t="s">
        <v>1109</v>
      </c>
      <c r="K454" s="1" t="s">
        <v>5410</v>
      </c>
      <c r="L454" s="1" t="str">
        <f t="shared" si="17"/>
        <v>PERUAYACUCHOHUAMANGASAN JUAN BAUTISTA</v>
      </c>
      <c r="M454" s="225" t="str">
        <f t="shared" si="18"/>
        <v>050110</v>
      </c>
    </row>
    <row r="455" spans="4:13" x14ac:dyDescent="0.2">
      <c r="D455" s="6"/>
      <c r="F455" s="1" t="s">
        <v>852</v>
      </c>
      <c r="I455" s="1" t="s">
        <v>5411</v>
      </c>
      <c r="J455" s="1" t="s">
        <v>1110</v>
      </c>
      <c r="K455" s="1" t="s">
        <v>5411</v>
      </c>
      <c r="L455" s="1" t="str">
        <f t="shared" si="17"/>
        <v>PERUAYACUCHOHUAMANGASANTIAGO DE PISCHA</v>
      </c>
      <c r="M455" s="225" t="str">
        <f t="shared" si="18"/>
        <v>050111</v>
      </c>
    </row>
    <row r="456" spans="4:13" x14ac:dyDescent="0.2">
      <c r="D456" s="6"/>
      <c r="F456" s="1" t="s">
        <v>852</v>
      </c>
      <c r="I456" s="1" t="s">
        <v>5412</v>
      </c>
      <c r="J456" s="1" t="s">
        <v>1111</v>
      </c>
      <c r="K456" s="1" t="s">
        <v>5412</v>
      </c>
      <c r="L456" s="1" t="str">
        <f t="shared" si="17"/>
        <v>PERUAYACUCHOHUAMANGASOCOS</v>
      </c>
      <c r="M456" s="225" t="str">
        <f t="shared" si="18"/>
        <v>050112</v>
      </c>
    </row>
    <row r="457" spans="4:13" x14ac:dyDescent="0.2">
      <c r="D457" s="6"/>
      <c r="F457" s="1" t="s">
        <v>852</v>
      </c>
      <c r="I457" s="1" t="s">
        <v>5413</v>
      </c>
      <c r="J457" s="1" t="s">
        <v>1112</v>
      </c>
      <c r="K457" s="1" t="s">
        <v>5413</v>
      </c>
      <c r="L457" s="1" t="str">
        <f t="shared" si="17"/>
        <v>PERUAYACUCHOHUAMANGATAMBILLO</v>
      </c>
      <c r="M457" s="225" t="str">
        <f t="shared" si="18"/>
        <v>050113</v>
      </c>
    </row>
    <row r="458" spans="4:13" x14ac:dyDescent="0.2">
      <c r="D458" s="6"/>
      <c r="F458" s="1" t="s">
        <v>852</v>
      </c>
      <c r="I458" s="1" t="s">
        <v>5414</v>
      </c>
      <c r="J458" s="1" t="s">
        <v>1113</v>
      </c>
      <c r="K458" s="1" t="s">
        <v>5414</v>
      </c>
      <c r="L458" s="1" t="str">
        <f t="shared" si="17"/>
        <v>PERUAYACUCHOHUAMANGAVINCHOS</v>
      </c>
      <c r="M458" s="225" t="str">
        <f t="shared" si="18"/>
        <v>050114</v>
      </c>
    </row>
    <row r="459" spans="4:13" x14ac:dyDescent="0.2">
      <c r="D459" s="6"/>
      <c r="F459" s="1" t="s">
        <v>852</v>
      </c>
      <c r="I459" s="1" t="s">
        <v>5415</v>
      </c>
      <c r="J459" s="1" t="s">
        <v>1114</v>
      </c>
      <c r="K459" s="1" t="s">
        <v>5415</v>
      </c>
      <c r="L459" s="1" t="str">
        <f t="shared" si="17"/>
        <v>PERUAYACUCHOHUAMANGAJESUS NAZARENO</v>
      </c>
      <c r="M459" s="225" t="str">
        <f t="shared" si="18"/>
        <v>050115</v>
      </c>
    </row>
    <row r="460" spans="4:13" x14ac:dyDescent="0.2">
      <c r="D460" s="6"/>
      <c r="F460" s="1" t="s">
        <v>852</v>
      </c>
      <c r="I460" s="1" t="s">
        <v>5416</v>
      </c>
      <c r="J460" s="1" t="s">
        <v>1115</v>
      </c>
      <c r="K460" s="1" t="s">
        <v>5416</v>
      </c>
      <c r="L460" s="1" t="str">
        <f t="shared" si="17"/>
        <v>PERUAYACUCHOHUAMANGAANDRES AVELINO CACERES DORREGARAY</v>
      </c>
      <c r="M460" s="225" t="str">
        <f t="shared" si="18"/>
        <v>050116</v>
      </c>
    </row>
    <row r="461" spans="4:13" x14ac:dyDescent="0.2">
      <c r="D461" s="6"/>
      <c r="F461" s="1" t="s">
        <v>852</v>
      </c>
      <c r="I461" s="1" t="s">
        <v>4878</v>
      </c>
      <c r="J461" s="1" t="s">
        <v>1116</v>
      </c>
      <c r="K461" s="1" t="s">
        <v>4878</v>
      </c>
      <c r="L461" s="1" t="str">
        <f t="shared" si="17"/>
        <v>PERUAYACUCHOCANGALLOCANGALLO</v>
      </c>
      <c r="M461" s="225" t="str">
        <f t="shared" si="18"/>
        <v>050201</v>
      </c>
    </row>
    <row r="462" spans="4:13" x14ac:dyDescent="0.2">
      <c r="D462" s="6"/>
      <c r="F462" s="1" t="s">
        <v>852</v>
      </c>
      <c r="I462" s="1" t="s">
        <v>5417</v>
      </c>
      <c r="J462" s="1" t="s">
        <v>1117</v>
      </c>
      <c r="K462" s="1" t="s">
        <v>5417</v>
      </c>
      <c r="L462" s="1" t="str">
        <f t="shared" si="17"/>
        <v>PERUAYACUCHOCANGALLOCHUSCHI</v>
      </c>
      <c r="M462" s="225" t="str">
        <f t="shared" si="18"/>
        <v>050202</v>
      </c>
    </row>
    <row r="463" spans="4:13" x14ac:dyDescent="0.2">
      <c r="D463" s="6"/>
      <c r="F463" s="1" t="s">
        <v>852</v>
      </c>
      <c r="I463" s="1" t="s">
        <v>5418</v>
      </c>
      <c r="J463" s="1" t="s">
        <v>1118</v>
      </c>
      <c r="K463" s="1" t="s">
        <v>5418</v>
      </c>
      <c r="L463" s="1" t="str">
        <f t="shared" si="17"/>
        <v>PERUAYACUCHOCANGALLOLOS MOROCHUCOS</v>
      </c>
      <c r="M463" s="225" t="str">
        <f t="shared" si="18"/>
        <v>050203</v>
      </c>
    </row>
    <row r="464" spans="4:13" x14ac:dyDescent="0.2">
      <c r="D464" s="6"/>
      <c r="F464" s="1" t="s">
        <v>852</v>
      </c>
      <c r="I464" s="1" t="s">
        <v>5419</v>
      </c>
      <c r="J464" s="1" t="s">
        <v>1119</v>
      </c>
      <c r="K464" s="1" t="s">
        <v>5419</v>
      </c>
      <c r="L464" s="1" t="str">
        <f t="shared" si="17"/>
        <v>PERUAYACUCHOCANGALLOMARIA PARADO DE BELLIDO</v>
      </c>
      <c r="M464" s="225" t="str">
        <f t="shared" si="18"/>
        <v>050204</v>
      </c>
    </row>
    <row r="465" spans="4:13" x14ac:dyDescent="0.2">
      <c r="D465" s="6"/>
      <c r="F465" s="1" t="s">
        <v>852</v>
      </c>
      <c r="I465" s="1" t="s">
        <v>5420</v>
      </c>
      <c r="J465" s="1" t="s">
        <v>1120</v>
      </c>
      <c r="K465" s="1" t="s">
        <v>5420</v>
      </c>
      <c r="L465" s="1" t="str">
        <f t="shared" si="17"/>
        <v>PERUAYACUCHOCANGALLOPARAS</v>
      </c>
      <c r="M465" s="225" t="str">
        <f t="shared" si="18"/>
        <v>050205</v>
      </c>
    </row>
    <row r="466" spans="4:13" x14ac:dyDescent="0.2">
      <c r="D466" s="6"/>
      <c r="F466" s="1" t="s">
        <v>852</v>
      </c>
      <c r="I466" s="1" t="s">
        <v>5421</v>
      </c>
      <c r="J466" s="1" t="s">
        <v>1121</v>
      </c>
      <c r="K466" s="1" t="s">
        <v>5421</v>
      </c>
      <c r="L466" s="1" t="str">
        <f t="shared" si="17"/>
        <v>PERUAYACUCHOCANGALLOTOTOS</v>
      </c>
      <c r="M466" s="225" t="str">
        <f t="shared" si="18"/>
        <v>050206</v>
      </c>
    </row>
    <row r="467" spans="4:13" x14ac:dyDescent="0.2">
      <c r="D467" s="6"/>
      <c r="F467" s="1" t="s">
        <v>852</v>
      </c>
      <c r="I467" s="1" t="s">
        <v>5422</v>
      </c>
      <c r="J467" s="1" t="s">
        <v>1122</v>
      </c>
      <c r="K467" s="1" t="s">
        <v>5422</v>
      </c>
      <c r="L467" s="1" t="str">
        <f t="shared" si="17"/>
        <v>PERUAYACUCHOHUANCA SANCOSSANCOS</v>
      </c>
      <c r="M467" s="225" t="str">
        <f t="shared" si="18"/>
        <v>050301</v>
      </c>
    </row>
    <row r="468" spans="4:13" x14ac:dyDescent="0.2">
      <c r="D468" s="6"/>
      <c r="F468" s="1" t="s">
        <v>852</v>
      </c>
      <c r="I468" s="1" t="s">
        <v>5423</v>
      </c>
      <c r="J468" s="1" t="s">
        <v>1123</v>
      </c>
      <c r="K468" s="1" t="s">
        <v>5423</v>
      </c>
      <c r="L468" s="1" t="str">
        <f t="shared" si="17"/>
        <v>PERUAYACUCHOHUANCA SANCOSCARAPO</v>
      </c>
      <c r="M468" s="225" t="str">
        <f t="shared" si="18"/>
        <v>050302</v>
      </c>
    </row>
    <row r="469" spans="4:13" x14ac:dyDescent="0.2">
      <c r="D469" s="6"/>
      <c r="F469" s="1" t="s">
        <v>852</v>
      </c>
      <c r="I469" s="1" t="s">
        <v>5424</v>
      </c>
      <c r="J469" s="1" t="s">
        <v>1124</v>
      </c>
      <c r="K469" s="1" t="s">
        <v>5424</v>
      </c>
      <c r="L469" s="1" t="str">
        <f t="shared" si="17"/>
        <v>PERUAYACUCHOHUANCA SANCOSSACSAMARCA</v>
      </c>
      <c r="M469" s="225" t="str">
        <f t="shared" si="18"/>
        <v>050303</v>
      </c>
    </row>
    <row r="470" spans="4:13" x14ac:dyDescent="0.2">
      <c r="D470" s="6"/>
      <c r="F470" s="1" t="s">
        <v>852</v>
      </c>
      <c r="I470" s="1" t="s">
        <v>5425</v>
      </c>
      <c r="J470" s="1" t="s">
        <v>1125</v>
      </c>
      <c r="K470" s="1" t="s">
        <v>5425</v>
      </c>
      <c r="L470" s="1" t="str">
        <f t="shared" si="17"/>
        <v>PERUAYACUCHOHUANCA SANCOSSANTIAGO DE LUCANAMARCA</v>
      </c>
      <c r="M470" s="225" t="str">
        <f t="shared" si="18"/>
        <v>050304</v>
      </c>
    </row>
    <row r="471" spans="4:13" x14ac:dyDescent="0.2">
      <c r="D471" s="6"/>
      <c r="F471" s="1" t="s">
        <v>852</v>
      </c>
      <c r="I471" s="1" t="s">
        <v>4880</v>
      </c>
      <c r="J471" s="1" t="s">
        <v>1126</v>
      </c>
      <c r="K471" s="1" t="s">
        <v>4880</v>
      </c>
      <c r="L471" s="1" t="str">
        <f t="shared" si="17"/>
        <v>PERUAYACUCHOHUANTAHUANTA</v>
      </c>
      <c r="M471" s="225" t="str">
        <f t="shared" si="18"/>
        <v>050401</v>
      </c>
    </row>
    <row r="472" spans="4:13" x14ac:dyDescent="0.2">
      <c r="D472" s="6"/>
      <c r="F472" s="1" t="s">
        <v>852</v>
      </c>
      <c r="I472" s="1" t="s">
        <v>5426</v>
      </c>
      <c r="J472" s="1" t="s">
        <v>1127</v>
      </c>
      <c r="K472" s="1" t="s">
        <v>5426</v>
      </c>
      <c r="L472" s="1" t="str">
        <f t="shared" si="17"/>
        <v>PERUAYACUCHOHUANTAAYAHUANCO</v>
      </c>
      <c r="M472" s="225" t="str">
        <f t="shared" si="18"/>
        <v>050402</v>
      </c>
    </row>
    <row r="473" spans="4:13" x14ac:dyDescent="0.2">
      <c r="D473" s="6"/>
      <c r="F473" s="1" t="s">
        <v>852</v>
      </c>
      <c r="I473" s="1" t="s">
        <v>5427</v>
      </c>
      <c r="J473" s="1" t="s">
        <v>1128</v>
      </c>
      <c r="K473" s="1" t="s">
        <v>5427</v>
      </c>
      <c r="L473" s="1" t="str">
        <f t="shared" si="17"/>
        <v>PERUAYACUCHOHUANTAHUAMANGUILLA</v>
      </c>
      <c r="M473" s="225" t="str">
        <f t="shared" si="18"/>
        <v>050403</v>
      </c>
    </row>
    <row r="474" spans="4:13" x14ac:dyDescent="0.2">
      <c r="D474" s="6"/>
      <c r="F474" s="1" t="s">
        <v>852</v>
      </c>
      <c r="I474" s="1" t="s">
        <v>5428</v>
      </c>
      <c r="J474" s="1" t="s">
        <v>1129</v>
      </c>
      <c r="K474" s="1" t="s">
        <v>5428</v>
      </c>
      <c r="L474" s="1" t="str">
        <f t="shared" si="17"/>
        <v>PERUAYACUCHOHUANTAIGUAIN</v>
      </c>
      <c r="M474" s="225" t="str">
        <f t="shared" si="18"/>
        <v>050404</v>
      </c>
    </row>
    <row r="475" spans="4:13" x14ac:dyDescent="0.2">
      <c r="D475" s="6"/>
      <c r="F475" s="1" t="s">
        <v>852</v>
      </c>
      <c r="I475" s="1" t="s">
        <v>5429</v>
      </c>
      <c r="J475" s="1" t="s">
        <v>1130</v>
      </c>
      <c r="K475" s="1" t="s">
        <v>5429</v>
      </c>
      <c r="L475" s="1" t="str">
        <f t="shared" si="17"/>
        <v>PERUAYACUCHOHUANTALURICOCHA</v>
      </c>
      <c r="M475" s="225" t="str">
        <f t="shared" si="18"/>
        <v>050405</v>
      </c>
    </row>
    <row r="476" spans="4:13" x14ac:dyDescent="0.2">
      <c r="D476" s="6"/>
      <c r="F476" s="1" t="s">
        <v>852</v>
      </c>
      <c r="I476" s="1" t="s">
        <v>5430</v>
      </c>
      <c r="J476" s="1" t="s">
        <v>1131</v>
      </c>
      <c r="K476" s="1" t="s">
        <v>5430</v>
      </c>
      <c r="L476" s="1" t="str">
        <f t="shared" si="17"/>
        <v>PERUAYACUCHOHUANTASANTILLANA</v>
      </c>
      <c r="M476" s="225" t="str">
        <f t="shared" si="18"/>
        <v>050406</v>
      </c>
    </row>
    <row r="477" spans="4:13" x14ac:dyDescent="0.2">
      <c r="D477" s="6"/>
      <c r="F477" s="1" t="s">
        <v>852</v>
      </c>
      <c r="I477" s="1" t="s">
        <v>5431</v>
      </c>
      <c r="J477" s="1" t="s">
        <v>1132</v>
      </c>
      <c r="K477" s="1" t="s">
        <v>5431</v>
      </c>
      <c r="L477" s="1" t="str">
        <f t="shared" si="17"/>
        <v>PERUAYACUCHOHUANTASIVIA</v>
      </c>
      <c r="M477" s="225" t="str">
        <f t="shared" si="18"/>
        <v>050407</v>
      </c>
    </row>
    <row r="478" spans="4:13" x14ac:dyDescent="0.2">
      <c r="D478" s="6"/>
      <c r="F478" s="1" t="s">
        <v>852</v>
      </c>
      <c r="I478" s="1" t="s">
        <v>5432</v>
      </c>
      <c r="J478" s="1" t="s">
        <v>1133</v>
      </c>
      <c r="K478" s="1" t="s">
        <v>5432</v>
      </c>
      <c r="L478" s="1" t="str">
        <f t="shared" si="17"/>
        <v>PERUAYACUCHOHUANTALLOCHEGUA</v>
      </c>
      <c r="M478" s="225" t="str">
        <f t="shared" si="18"/>
        <v>050408</v>
      </c>
    </row>
    <row r="479" spans="4:13" x14ac:dyDescent="0.2">
      <c r="D479" s="6"/>
      <c r="F479" s="1" t="s">
        <v>852</v>
      </c>
      <c r="I479" s="1" t="s">
        <v>5433</v>
      </c>
      <c r="J479" s="1" t="s">
        <v>1134</v>
      </c>
      <c r="K479" s="1" t="s">
        <v>5433</v>
      </c>
      <c r="L479" s="1" t="str">
        <f t="shared" si="17"/>
        <v>PERUAYACUCHOHUANTACANAYRE</v>
      </c>
      <c r="M479" s="225" t="str">
        <f t="shared" si="18"/>
        <v>050409</v>
      </c>
    </row>
    <row r="480" spans="4:13" x14ac:dyDescent="0.2">
      <c r="D480" s="6"/>
      <c r="F480" s="1" t="s">
        <v>852</v>
      </c>
      <c r="I480" s="1" t="s">
        <v>5434</v>
      </c>
      <c r="J480" s="1" t="s">
        <v>1135</v>
      </c>
      <c r="K480" s="1" t="s">
        <v>5434</v>
      </c>
      <c r="L480" s="1" t="str">
        <f t="shared" si="17"/>
        <v>PERUAYACUCHOHUANTAUCHURACCAY</v>
      </c>
      <c r="M480" s="225" t="str">
        <f t="shared" si="18"/>
        <v>050410</v>
      </c>
    </row>
    <row r="481" spans="4:13" x14ac:dyDescent="0.2">
      <c r="D481" s="6"/>
      <c r="F481" s="1" t="s">
        <v>852</v>
      </c>
      <c r="I481" s="1" t="s">
        <v>5435</v>
      </c>
      <c r="J481" s="1" t="s">
        <v>1136</v>
      </c>
      <c r="K481" s="1" t="s">
        <v>5435</v>
      </c>
      <c r="L481" s="1" t="str">
        <f t="shared" si="17"/>
        <v>PERUAYACUCHOHUANTAPUCACOLPA</v>
      </c>
      <c r="M481" s="225" t="str">
        <f t="shared" si="18"/>
        <v>050411</v>
      </c>
    </row>
    <row r="482" spans="4:13" x14ac:dyDescent="0.2">
      <c r="D482" s="6"/>
      <c r="F482" s="1" t="s">
        <v>852</v>
      </c>
      <c r="I482" s="1" t="s">
        <v>5436</v>
      </c>
      <c r="J482" s="1" t="s">
        <v>1137</v>
      </c>
      <c r="K482" s="1" t="s">
        <v>5436</v>
      </c>
      <c r="L482" s="1" t="str">
        <f t="shared" si="17"/>
        <v>PERUAYACUCHOHUANTACHACA</v>
      </c>
      <c r="M482" s="225" t="str">
        <f t="shared" si="18"/>
        <v>050412</v>
      </c>
    </row>
    <row r="483" spans="4:13" x14ac:dyDescent="0.2">
      <c r="D483" s="6"/>
      <c r="F483" s="1" t="s">
        <v>852</v>
      </c>
      <c r="I483" s="1" t="s">
        <v>4897</v>
      </c>
      <c r="J483" s="1" t="s">
        <v>1138</v>
      </c>
      <c r="K483" s="1" t="s">
        <v>4897</v>
      </c>
      <c r="L483" s="1" t="str">
        <f t="shared" si="17"/>
        <v>PERUAYACUCHOLA MARSAN MIGUEL</v>
      </c>
      <c r="M483" s="225" t="str">
        <f t="shared" si="18"/>
        <v>050501</v>
      </c>
    </row>
    <row r="484" spans="4:13" x14ac:dyDescent="0.2">
      <c r="D484" s="6"/>
      <c r="F484" s="1" t="s">
        <v>852</v>
      </c>
      <c r="I484" s="1" t="s">
        <v>5437</v>
      </c>
      <c r="J484" s="1" t="s">
        <v>1139</v>
      </c>
      <c r="K484" s="1" t="s">
        <v>5437</v>
      </c>
      <c r="L484" s="1" t="str">
        <f t="shared" si="17"/>
        <v>PERUAYACUCHOLA MARANCO</v>
      </c>
      <c r="M484" s="225" t="str">
        <f t="shared" si="18"/>
        <v>050502</v>
      </c>
    </row>
    <row r="485" spans="4:13" x14ac:dyDescent="0.2">
      <c r="D485" s="6"/>
      <c r="F485" s="1" t="s">
        <v>852</v>
      </c>
      <c r="I485" s="1" t="s">
        <v>5438</v>
      </c>
      <c r="J485" s="1" t="s">
        <v>1140</v>
      </c>
      <c r="K485" s="1" t="s">
        <v>5438</v>
      </c>
      <c r="L485" s="1" t="str">
        <f t="shared" si="17"/>
        <v>PERUAYACUCHOLA MARAYNA</v>
      </c>
      <c r="M485" s="225" t="str">
        <f t="shared" si="18"/>
        <v>050503</v>
      </c>
    </row>
    <row r="486" spans="4:13" x14ac:dyDescent="0.2">
      <c r="D486" s="6"/>
      <c r="F486" s="1" t="s">
        <v>852</v>
      </c>
      <c r="I486" s="1" t="s">
        <v>5439</v>
      </c>
      <c r="J486" s="1" t="s">
        <v>1141</v>
      </c>
      <c r="K486" s="1" t="s">
        <v>5439</v>
      </c>
      <c r="L486" s="1" t="str">
        <f t="shared" si="17"/>
        <v>PERUAYACUCHOLA MARCHILCAS</v>
      </c>
      <c r="M486" s="225" t="str">
        <f t="shared" si="18"/>
        <v>050504</v>
      </c>
    </row>
    <row r="487" spans="4:13" x14ac:dyDescent="0.2">
      <c r="D487" s="6"/>
      <c r="F487" s="1" t="s">
        <v>852</v>
      </c>
      <c r="I487" s="1" t="s">
        <v>5440</v>
      </c>
      <c r="J487" s="1" t="s">
        <v>1142</v>
      </c>
      <c r="K487" s="1" t="s">
        <v>5440</v>
      </c>
      <c r="L487" s="1" t="str">
        <f t="shared" si="17"/>
        <v>PERUAYACUCHOLA MARCHUNGUI</v>
      </c>
      <c r="M487" s="225" t="str">
        <f t="shared" si="18"/>
        <v>050505</v>
      </c>
    </row>
    <row r="488" spans="4:13" x14ac:dyDescent="0.2">
      <c r="D488" s="6"/>
      <c r="F488" s="1" t="s">
        <v>852</v>
      </c>
      <c r="I488" s="1" t="s">
        <v>5441</v>
      </c>
      <c r="J488" s="1" t="s">
        <v>1143</v>
      </c>
      <c r="K488" s="1" t="s">
        <v>5441</v>
      </c>
      <c r="L488" s="1" t="str">
        <f t="shared" si="17"/>
        <v>PERUAYACUCHOLA MARLUIS CARRANZA</v>
      </c>
      <c r="M488" s="225" t="str">
        <f t="shared" si="18"/>
        <v>050506</v>
      </c>
    </row>
    <row r="489" spans="4:13" x14ac:dyDescent="0.2">
      <c r="D489" s="6"/>
      <c r="F489" s="1" t="s">
        <v>852</v>
      </c>
      <c r="I489" s="1" t="s">
        <v>5081</v>
      </c>
      <c r="J489" s="1" t="s">
        <v>1144</v>
      </c>
      <c r="K489" s="1" t="s">
        <v>5081</v>
      </c>
      <c r="L489" s="1" t="str">
        <f t="shared" si="17"/>
        <v>PERUAYACUCHOLA MARSANTA ROSA</v>
      </c>
      <c r="M489" s="225" t="str">
        <f t="shared" si="18"/>
        <v>050507</v>
      </c>
    </row>
    <row r="490" spans="4:13" x14ac:dyDescent="0.2">
      <c r="D490" s="6"/>
      <c r="F490" s="1" t="s">
        <v>852</v>
      </c>
      <c r="I490" s="1" t="s">
        <v>5442</v>
      </c>
      <c r="J490" s="1" t="s">
        <v>1145</v>
      </c>
      <c r="K490" s="1" t="s">
        <v>5442</v>
      </c>
      <c r="L490" s="1" t="str">
        <f t="shared" si="17"/>
        <v>PERUAYACUCHOLA MARTAMBO</v>
      </c>
      <c r="M490" s="225" t="str">
        <f t="shared" si="18"/>
        <v>050508</v>
      </c>
    </row>
    <row r="491" spans="4:13" x14ac:dyDescent="0.2">
      <c r="D491" s="6"/>
      <c r="F491" s="1" t="s">
        <v>852</v>
      </c>
      <c r="I491" s="1" t="s">
        <v>5443</v>
      </c>
      <c r="J491" s="1" t="s">
        <v>1146</v>
      </c>
      <c r="K491" s="1" t="s">
        <v>5443</v>
      </c>
      <c r="L491" s="1" t="str">
        <f t="shared" si="17"/>
        <v>PERUAYACUCHOLA MARSAMUGARI</v>
      </c>
      <c r="M491" s="225" t="str">
        <f t="shared" si="18"/>
        <v>050509</v>
      </c>
    </row>
    <row r="492" spans="4:13" x14ac:dyDescent="0.2">
      <c r="D492" s="6"/>
      <c r="F492" s="1" t="s">
        <v>852</v>
      </c>
      <c r="I492" s="1" t="s">
        <v>5444</v>
      </c>
      <c r="J492" s="1" t="s">
        <v>1147</v>
      </c>
      <c r="K492" s="1" t="s">
        <v>5444</v>
      </c>
      <c r="L492" s="1" t="str">
        <f t="shared" si="17"/>
        <v>PERUAYACUCHOLA MARANCHIHUAY</v>
      </c>
      <c r="M492" s="225" t="str">
        <f t="shared" si="18"/>
        <v>050510</v>
      </c>
    </row>
    <row r="493" spans="4:13" x14ac:dyDescent="0.2">
      <c r="D493" s="6"/>
      <c r="F493" s="1" t="s">
        <v>852</v>
      </c>
      <c r="I493" s="1" t="s">
        <v>5445</v>
      </c>
      <c r="J493" s="1" t="s">
        <v>1148</v>
      </c>
      <c r="K493" s="1" t="s">
        <v>5445</v>
      </c>
      <c r="L493" s="1" t="str">
        <f t="shared" si="17"/>
        <v>PERUAYACUCHOLA MARORONCCOY</v>
      </c>
      <c r="M493" s="225" t="str">
        <f t="shared" si="18"/>
        <v>050511</v>
      </c>
    </row>
    <row r="494" spans="4:13" x14ac:dyDescent="0.2">
      <c r="D494" s="6"/>
      <c r="F494" s="1" t="s">
        <v>852</v>
      </c>
      <c r="I494" s="1" t="s">
        <v>5446</v>
      </c>
      <c r="J494" s="1" t="s">
        <v>1149</v>
      </c>
      <c r="K494" s="1" t="s">
        <v>5446</v>
      </c>
      <c r="L494" s="1" t="str">
        <f t="shared" si="17"/>
        <v>PERUAYACUCHOLUCANASPUQUIO</v>
      </c>
      <c r="M494" s="225" t="str">
        <f t="shared" si="18"/>
        <v>050601</v>
      </c>
    </row>
    <row r="495" spans="4:13" x14ac:dyDescent="0.2">
      <c r="D495" s="6"/>
      <c r="F495" s="1" t="s">
        <v>852</v>
      </c>
      <c r="I495" s="1" t="s">
        <v>5447</v>
      </c>
      <c r="J495" s="1" t="s">
        <v>1150</v>
      </c>
      <c r="K495" s="1" t="s">
        <v>5447</v>
      </c>
      <c r="L495" s="1" t="str">
        <f t="shared" si="17"/>
        <v>PERUAYACUCHOLUCANASAUCARA</v>
      </c>
      <c r="M495" s="225" t="str">
        <f t="shared" si="18"/>
        <v>050602</v>
      </c>
    </row>
    <row r="496" spans="4:13" x14ac:dyDescent="0.2">
      <c r="D496" s="6"/>
      <c r="F496" s="1" t="s">
        <v>852</v>
      </c>
      <c r="I496" s="1" t="s">
        <v>5187</v>
      </c>
      <c r="J496" s="1" t="s">
        <v>1151</v>
      </c>
      <c r="K496" s="1" t="s">
        <v>5187</v>
      </c>
      <c r="L496" s="1" t="str">
        <f t="shared" si="17"/>
        <v>PERUAYACUCHOLUCANASCABANA</v>
      </c>
      <c r="M496" s="225" t="str">
        <f t="shared" si="18"/>
        <v>050603</v>
      </c>
    </row>
    <row r="497" spans="4:13" x14ac:dyDescent="0.2">
      <c r="D497" s="6"/>
      <c r="F497" s="1" t="s">
        <v>852</v>
      </c>
      <c r="I497" s="1" t="s">
        <v>5448</v>
      </c>
      <c r="J497" s="1" t="s">
        <v>1152</v>
      </c>
      <c r="K497" s="1" t="s">
        <v>5448</v>
      </c>
      <c r="L497" s="1" t="str">
        <f t="shared" si="17"/>
        <v>PERUAYACUCHOLUCANASCARMEN SALCEDO</v>
      </c>
      <c r="M497" s="225" t="str">
        <f t="shared" si="18"/>
        <v>050604</v>
      </c>
    </row>
    <row r="498" spans="4:13" x14ac:dyDescent="0.2">
      <c r="D498" s="6"/>
      <c r="F498" s="1" t="s">
        <v>852</v>
      </c>
      <c r="I498" s="1" t="s">
        <v>5449</v>
      </c>
      <c r="J498" s="1" t="s">
        <v>1153</v>
      </c>
      <c r="K498" s="1" t="s">
        <v>5449</v>
      </c>
      <c r="L498" s="1" t="str">
        <f t="shared" si="17"/>
        <v>PERUAYACUCHOLUCANASCHAVIÑA</v>
      </c>
      <c r="M498" s="225" t="str">
        <f t="shared" si="18"/>
        <v>050605</v>
      </c>
    </row>
    <row r="499" spans="4:13" x14ac:dyDescent="0.2">
      <c r="D499" s="6"/>
      <c r="F499" s="1" t="s">
        <v>852</v>
      </c>
      <c r="I499" s="1" t="s">
        <v>5450</v>
      </c>
      <c r="J499" s="1" t="s">
        <v>1154</v>
      </c>
      <c r="K499" s="1" t="s">
        <v>5450</v>
      </c>
      <c r="L499" s="1" t="str">
        <f t="shared" si="17"/>
        <v>PERUAYACUCHOLUCANASCHIPAO</v>
      </c>
      <c r="M499" s="225" t="str">
        <f t="shared" si="18"/>
        <v>050606</v>
      </c>
    </row>
    <row r="500" spans="4:13" x14ac:dyDescent="0.2">
      <c r="D500" s="6"/>
      <c r="F500" s="1" t="s">
        <v>852</v>
      </c>
      <c r="I500" s="1" t="s">
        <v>5451</v>
      </c>
      <c r="J500" s="1" t="s">
        <v>1155</v>
      </c>
      <c r="K500" s="1" t="s">
        <v>5451</v>
      </c>
      <c r="L500" s="1" t="str">
        <f t="shared" si="17"/>
        <v>PERUAYACUCHOLUCANASHUAC-HUAS</v>
      </c>
      <c r="M500" s="225" t="str">
        <f t="shared" si="18"/>
        <v>050607</v>
      </c>
    </row>
    <row r="501" spans="4:13" x14ac:dyDescent="0.2">
      <c r="D501" s="6"/>
      <c r="F501" s="1" t="s">
        <v>852</v>
      </c>
      <c r="I501" s="1" t="s">
        <v>5452</v>
      </c>
      <c r="J501" s="1" t="s">
        <v>1156</v>
      </c>
      <c r="K501" s="1" t="s">
        <v>5452</v>
      </c>
      <c r="L501" s="1" t="str">
        <f t="shared" si="17"/>
        <v>PERUAYACUCHOLUCANASLARAMATE</v>
      </c>
      <c r="M501" s="225" t="str">
        <f t="shared" si="18"/>
        <v>050608</v>
      </c>
    </row>
    <row r="502" spans="4:13" x14ac:dyDescent="0.2">
      <c r="D502" s="6"/>
      <c r="F502" s="1" t="s">
        <v>852</v>
      </c>
      <c r="I502" s="1" t="s">
        <v>4922</v>
      </c>
      <c r="J502" s="1" t="s">
        <v>1157</v>
      </c>
      <c r="K502" s="1" t="s">
        <v>4922</v>
      </c>
      <c r="L502" s="1" t="str">
        <f t="shared" si="17"/>
        <v>PERUAYACUCHOLUCANASLEONCIO PRADO</v>
      </c>
      <c r="M502" s="225" t="str">
        <f t="shared" si="18"/>
        <v>050609</v>
      </c>
    </row>
    <row r="503" spans="4:13" x14ac:dyDescent="0.2">
      <c r="D503" s="6"/>
      <c r="F503" s="1" t="s">
        <v>852</v>
      </c>
      <c r="I503" s="1" t="s">
        <v>5453</v>
      </c>
      <c r="J503" s="1" t="s">
        <v>1158</v>
      </c>
      <c r="K503" s="1" t="s">
        <v>5453</v>
      </c>
      <c r="L503" s="1" t="str">
        <f t="shared" si="17"/>
        <v>PERUAYACUCHOLUCANASLLAUTA</v>
      </c>
      <c r="M503" s="225" t="str">
        <f t="shared" si="18"/>
        <v>050610</v>
      </c>
    </row>
    <row r="504" spans="4:13" x14ac:dyDescent="0.2">
      <c r="D504" s="6"/>
      <c r="F504" s="1" t="s">
        <v>852</v>
      </c>
      <c r="I504" s="1" t="s">
        <v>4882</v>
      </c>
      <c r="J504" s="1" t="s">
        <v>1159</v>
      </c>
      <c r="K504" s="1" t="s">
        <v>4882</v>
      </c>
      <c r="L504" s="1" t="str">
        <f t="shared" si="17"/>
        <v>PERUAYACUCHOLUCANASLUCANAS</v>
      </c>
      <c r="M504" s="225" t="str">
        <f t="shared" si="18"/>
        <v>050611</v>
      </c>
    </row>
    <row r="505" spans="4:13" x14ac:dyDescent="0.2">
      <c r="D505" s="6"/>
      <c r="F505" s="1" t="s">
        <v>852</v>
      </c>
      <c r="I505" s="1" t="s">
        <v>5454</v>
      </c>
      <c r="J505" s="1" t="s">
        <v>1160</v>
      </c>
      <c r="K505" s="1" t="s">
        <v>5454</v>
      </c>
      <c r="L505" s="1" t="str">
        <f t="shared" si="17"/>
        <v>PERUAYACUCHOLUCANASOCAÑA</v>
      </c>
      <c r="M505" s="225" t="str">
        <f t="shared" si="18"/>
        <v>050612</v>
      </c>
    </row>
    <row r="506" spans="4:13" x14ac:dyDescent="0.2">
      <c r="D506" s="6"/>
      <c r="F506" s="1" t="s">
        <v>852</v>
      </c>
      <c r="I506" s="1" t="s">
        <v>5455</v>
      </c>
      <c r="J506" s="1" t="s">
        <v>1161</v>
      </c>
      <c r="K506" s="1" t="s">
        <v>5455</v>
      </c>
      <c r="L506" s="1" t="str">
        <f t="shared" si="17"/>
        <v>PERUAYACUCHOLUCANASOTOCA</v>
      </c>
      <c r="M506" s="225" t="str">
        <f t="shared" si="18"/>
        <v>050613</v>
      </c>
    </row>
    <row r="507" spans="4:13" x14ac:dyDescent="0.2">
      <c r="D507" s="6"/>
      <c r="F507" s="1" t="s">
        <v>852</v>
      </c>
      <c r="I507" s="1" t="s">
        <v>5456</v>
      </c>
      <c r="J507" s="1" t="s">
        <v>1162</v>
      </c>
      <c r="K507" s="1" t="s">
        <v>5456</v>
      </c>
      <c r="L507" s="1" t="str">
        <f t="shared" si="17"/>
        <v>PERUAYACUCHOLUCANASSAISA</v>
      </c>
      <c r="M507" s="225" t="str">
        <f t="shared" si="18"/>
        <v>050614</v>
      </c>
    </row>
    <row r="508" spans="4:13" x14ac:dyDescent="0.2">
      <c r="D508" s="6"/>
      <c r="F508" s="1" t="s">
        <v>852</v>
      </c>
      <c r="I508" s="1" t="s">
        <v>5065</v>
      </c>
      <c r="J508" s="1" t="s">
        <v>1163</v>
      </c>
      <c r="K508" s="1" t="s">
        <v>5065</v>
      </c>
      <c r="L508" s="1" t="str">
        <f t="shared" si="17"/>
        <v>PERUAYACUCHOLUCANASSAN CRISTOBAL</v>
      </c>
      <c r="M508" s="225" t="str">
        <f t="shared" si="18"/>
        <v>050615</v>
      </c>
    </row>
    <row r="509" spans="4:13" x14ac:dyDescent="0.2">
      <c r="D509" s="6"/>
      <c r="F509" s="1" t="s">
        <v>852</v>
      </c>
      <c r="I509" s="1" t="s">
        <v>5221</v>
      </c>
      <c r="J509" s="1" t="s">
        <v>1164</v>
      </c>
      <c r="K509" s="1" t="s">
        <v>5221</v>
      </c>
      <c r="L509" s="1" t="str">
        <f t="shared" si="17"/>
        <v>PERUAYACUCHOLUCANASSAN JUAN</v>
      </c>
      <c r="M509" s="225" t="str">
        <f t="shared" si="18"/>
        <v>050616</v>
      </c>
    </row>
    <row r="510" spans="4:13" x14ac:dyDescent="0.2">
      <c r="D510" s="6"/>
      <c r="F510" s="1" t="s">
        <v>852</v>
      </c>
      <c r="I510" s="1" t="s">
        <v>5185</v>
      </c>
      <c r="J510" s="1" t="s">
        <v>1165</v>
      </c>
      <c r="K510" s="1" t="s">
        <v>5185</v>
      </c>
      <c r="L510" s="1" t="str">
        <f t="shared" si="17"/>
        <v>PERUAYACUCHOLUCANASSAN PEDRO</v>
      </c>
      <c r="M510" s="225" t="str">
        <f t="shared" si="18"/>
        <v>050617</v>
      </c>
    </row>
    <row r="511" spans="4:13" x14ac:dyDescent="0.2">
      <c r="D511" s="6"/>
      <c r="F511" s="1" t="s">
        <v>852</v>
      </c>
      <c r="I511" s="1" t="s">
        <v>5457</v>
      </c>
      <c r="J511" s="1" t="s">
        <v>1166</v>
      </c>
      <c r="K511" s="1" t="s">
        <v>5457</v>
      </c>
      <c r="L511" s="1" t="str">
        <f t="shared" si="17"/>
        <v>PERUAYACUCHOLUCANASSAN PEDRO DE PALCO</v>
      </c>
      <c r="M511" s="225" t="str">
        <f t="shared" si="18"/>
        <v>050618</v>
      </c>
    </row>
    <row r="512" spans="4:13" x14ac:dyDescent="0.2">
      <c r="D512" s="6"/>
      <c r="F512" s="1" t="s">
        <v>852</v>
      </c>
      <c r="I512" s="1" t="s">
        <v>5422</v>
      </c>
      <c r="J512" s="1" t="s">
        <v>1167</v>
      </c>
      <c r="K512" s="1" t="s">
        <v>5422</v>
      </c>
      <c r="L512" s="1" t="str">
        <f t="shared" si="17"/>
        <v>PERUAYACUCHOLUCANASSANCOS</v>
      </c>
      <c r="M512" s="225" t="str">
        <f t="shared" si="18"/>
        <v>050619</v>
      </c>
    </row>
    <row r="513" spans="4:13" x14ac:dyDescent="0.2">
      <c r="D513" s="6"/>
      <c r="F513" s="1" t="s">
        <v>852</v>
      </c>
      <c r="I513" s="1" t="s">
        <v>5458</v>
      </c>
      <c r="J513" s="1" t="s">
        <v>1168</v>
      </c>
      <c r="K513" s="1" t="s">
        <v>5458</v>
      </c>
      <c r="L513" s="1" t="str">
        <f t="shared" si="17"/>
        <v>PERUAYACUCHOLUCANASSANTA ANA DE HUAYCAHUACHO</v>
      </c>
      <c r="M513" s="225" t="str">
        <f t="shared" si="18"/>
        <v>050620</v>
      </c>
    </row>
    <row r="514" spans="4:13" x14ac:dyDescent="0.2">
      <c r="D514" s="6"/>
      <c r="F514" s="1" t="s">
        <v>852</v>
      </c>
      <c r="I514" s="1" t="s">
        <v>4768</v>
      </c>
      <c r="J514" s="1" t="s">
        <v>1169</v>
      </c>
      <c r="K514" s="1" t="s">
        <v>4768</v>
      </c>
      <c r="L514" s="1" t="str">
        <f t="shared" si="17"/>
        <v>PERUAYACUCHOLUCANASSANTA LUCIA</v>
      </c>
      <c r="M514" s="225" t="str">
        <f t="shared" si="18"/>
        <v>050621</v>
      </c>
    </row>
    <row r="515" spans="4:13" x14ac:dyDescent="0.2">
      <c r="D515" s="6"/>
      <c r="F515" s="1" t="s">
        <v>852</v>
      </c>
      <c r="I515" s="1" t="s">
        <v>5459</v>
      </c>
      <c r="J515" s="1" t="s">
        <v>1170</v>
      </c>
      <c r="K515" s="1" t="s">
        <v>5459</v>
      </c>
      <c r="L515" s="1" t="str">
        <f t="shared" ref="L515:L578" si="19">"PERU"&amp;VLOOKUP(LEFT(J515,2),$B$1:$C$27,2,0)&amp;VLOOKUP(LEFT(J515,4),$F$2:$G$197,2,0)&amp;K515</f>
        <v>PERUAYACUCHOPARINACOCHASCORACORA</v>
      </c>
      <c r="M515" s="225" t="str">
        <f t="shared" ref="M515:M578" si="20">J515</f>
        <v>050701</v>
      </c>
    </row>
    <row r="516" spans="4:13" x14ac:dyDescent="0.2">
      <c r="D516" s="6"/>
      <c r="F516" s="1" t="s">
        <v>852</v>
      </c>
      <c r="I516" s="1" t="s">
        <v>5460</v>
      </c>
      <c r="J516" s="1" t="s">
        <v>1171</v>
      </c>
      <c r="K516" s="1" t="s">
        <v>5460</v>
      </c>
      <c r="L516" s="1" t="str">
        <f t="shared" si="19"/>
        <v>PERUAYACUCHOPARINACOCHASCHUMPI</v>
      </c>
      <c r="M516" s="225" t="str">
        <f t="shared" si="20"/>
        <v>050702</v>
      </c>
    </row>
    <row r="517" spans="4:13" x14ac:dyDescent="0.2">
      <c r="D517" s="6"/>
      <c r="F517" s="1" t="s">
        <v>852</v>
      </c>
      <c r="I517" s="1" t="s">
        <v>5461</v>
      </c>
      <c r="J517" s="1" t="s">
        <v>1172</v>
      </c>
      <c r="K517" s="1" t="s">
        <v>5461</v>
      </c>
      <c r="L517" s="1" t="str">
        <f t="shared" si="19"/>
        <v>PERUAYACUCHOPARINACOCHASCORONEL CASTAÑEDA</v>
      </c>
      <c r="M517" s="225" t="str">
        <f t="shared" si="20"/>
        <v>050703</v>
      </c>
    </row>
    <row r="518" spans="4:13" x14ac:dyDescent="0.2">
      <c r="D518" s="6"/>
      <c r="F518" s="1" t="s">
        <v>852</v>
      </c>
      <c r="I518" s="1" t="s">
        <v>5462</v>
      </c>
      <c r="J518" s="1" t="s">
        <v>1173</v>
      </c>
      <c r="K518" s="1" t="s">
        <v>5462</v>
      </c>
      <c r="L518" s="1" t="str">
        <f t="shared" si="19"/>
        <v>PERUAYACUCHOPARINACOCHASPACAPAUSA</v>
      </c>
      <c r="M518" s="225" t="str">
        <f t="shared" si="20"/>
        <v>050704</v>
      </c>
    </row>
    <row r="519" spans="4:13" x14ac:dyDescent="0.2">
      <c r="D519" s="6"/>
      <c r="F519" s="1" t="s">
        <v>852</v>
      </c>
      <c r="I519" s="1" t="s">
        <v>5463</v>
      </c>
      <c r="J519" s="1" t="s">
        <v>1174</v>
      </c>
      <c r="K519" s="1" t="s">
        <v>5463</v>
      </c>
      <c r="L519" s="1" t="str">
        <f t="shared" si="19"/>
        <v>PERUAYACUCHOPARINACOCHASPULLO</v>
      </c>
      <c r="M519" s="225" t="str">
        <f t="shared" si="20"/>
        <v>050705</v>
      </c>
    </row>
    <row r="520" spans="4:13" x14ac:dyDescent="0.2">
      <c r="D520" s="6"/>
      <c r="F520" s="1" t="s">
        <v>852</v>
      </c>
      <c r="I520" s="1" t="s">
        <v>5464</v>
      </c>
      <c r="J520" s="1" t="s">
        <v>1175</v>
      </c>
      <c r="K520" s="1" t="s">
        <v>5464</v>
      </c>
      <c r="L520" s="1" t="str">
        <f t="shared" si="19"/>
        <v>PERUAYACUCHOPARINACOCHASPUYUSCA</v>
      </c>
      <c r="M520" s="225" t="str">
        <f t="shared" si="20"/>
        <v>050706</v>
      </c>
    </row>
    <row r="521" spans="4:13" x14ac:dyDescent="0.2">
      <c r="D521" s="6"/>
      <c r="F521" s="1" t="s">
        <v>852</v>
      </c>
      <c r="I521" s="1" t="s">
        <v>5465</v>
      </c>
      <c r="J521" s="1" t="s">
        <v>1176</v>
      </c>
      <c r="K521" s="1" t="s">
        <v>5465</v>
      </c>
      <c r="L521" s="1" t="str">
        <f t="shared" si="19"/>
        <v>PERUAYACUCHOPARINACOCHASSAN FRANCISCO DE RAVACAYCO</v>
      </c>
      <c r="M521" s="225" t="str">
        <f t="shared" si="20"/>
        <v>050707</v>
      </c>
    </row>
    <row r="522" spans="4:13" x14ac:dyDescent="0.2">
      <c r="D522" s="6"/>
      <c r="F522" s="1" t="s">
        <v>852</v>
      </c>
      <c r="I522" s="1" t="s">
        <v>5466</v>
      </c>
      <c r="J522" s="1" t="s">
        <v>1177</v>
      </c>
      <c r="K522" s="1" t="s">
        <v>5466</v>
      </c>
      <c r="L522" s="1" t="str">
        <f t="shared" si="19"/>
        <v>PERUAYACUCHOPARINACOCHASUPAHUACHO</v>
      </c>
      <c r="M522" s="225" t="str">
        <f t="shared" si="20"/>
        <v>050708</v>
      </c>
    </row>
    <row r="523" spans="4:13" x14ac:dyDescent="0.2">
      <c r="D523" s="6"/>
      <c r="F523" s="1" t="s">
        <v>852</v>
      </c>
      <c r="I523" s="1" t="s">
        <v>5467</v>
      </c>
      <c r="J523" s="1" t="s">
        <v>1178</v>
      </c>
      <c r="K523" s="1" t="s">
        <v>5467</v>
      </c>
      <c r="L523" s="1" t="str">
        <f t="shared" si="19"/>
        <v>PERUAYACUCHOPAUCAR DEL SARA SARAPAUSA</v>
      </c>
      <c r="M523" s="225" t="str">
        <f t="shared" si="20"/>
        <v>050801</v>
      </c>
    </row>
    <row r="524" spans="4:13" x14ac:dyDescent="0.2">
      <c r="D524" s="6"/>
      <c r="F524" s="1" t="s">
        <v>852</v>
      </c>
      <c r="I524" s="1" t="s">
        <v>5468</v>
      </c>
      <c r="J524" s="1" t="s">
        <v>1179</v>
      </c>
      <c r="K524" s="1" t="s">
        <v>5468</v>
      </c>
      <c r="L524" s="1" t="str">
        <f t="shared" si="19"/>
        <v>PERUAYACUCHOPAUCAR DEL SARA SARACOLTA</v>
      </c>
      <c r="M524" s="225" t="str">
        <f t="shared" si="20"/>
        <v>050802</v>
      </c>
    </row>
    <row r="525" spans="4:13" x14ac:dyDescent="0.2">
      <c r="D525" s="6"/>
      <c r="F525" s="1" t="s">
        <v>852</v>
      </c>
      <c r="I525" s="1" t="s">
        <v>5469</v>
      </c>
      <c r="J525" s="1" t="s">
        <v>1180</v>
      </c>
      <c r="K525" s="1" t="s">
        <v>5469</v>
      </c>
      <c r="L525" s="1" t="str">
        <f t="shared" si="19"/>
        <v>PERUAYACUCHOPAUCAR DEL SARA SARACORCULLA</v>
      </c>
      <c r="M525" s="225" t="str">
        <f t="shared" si="20"/>
        <v>050803</v>
      </c>
    </row>
    <row r="526" spans="4:13" x14ac:dyDescent="0.2">
      <c r="D526" s="6"/>
      <c r="F526" s="1" t="s">
        <v>852</v>
      </c>
      <c r="I526" s="1" t="s">
        <v>4989</v>
      </c>
      <c r="J526" s="1" t="s">
        <v>1181</v>
      </c>
      <c r="K526" s="1" t="s">
        <v>4989</v>
      </c>
      <c r="L526" s="1" t="str">
        <f t="shared" si="19"/>
        <v>PERUAYACUCHOPAUCAR DEL SARA SARALAMPA</v>
      </c>
      <c r="M526" s="225" t="str">
        <f t="shared" si="20"/>
        <v>050804</v>
      </c>
    </row>
    <row r="527" spans="4:13" x14ac:dyDescent="0.2">
      <c r="D527" s="6"/>
      <c r="F527" s="1" t="s">
        <v>852</v>
      </c>
      <c r="I527" s="1" t="s">
        <v>5470</v>
      </c>
      <c r="J527" s="1" t="s">
        <v>1182</v>
      </c>
      <c r="K527" s="1" t="s">
        <v>5470</v>
      </c>
      <c r="L527" s="1" t="str">
        <f t="shared" si="19"/>
        <v>PERUAYACUCHOPAUCAR DEL SARA SARAMARCABAMBA</v>
      </c>
      <c r="M527" s="225" t="str">
        <f t="shared" si="20"/>
        <v>050805</v>
      </c>
    </row>
    <row r="528" spans="4:13" x14ac:dyDescent="0.2">
      <c r="D528" s="6"/>
      <c r="F528" s="1" t="s">
        <v>852</v>
      </c>
      <c r="I528" s="1" t="s">
        <v>5471</v>
      </c>
      <c r="J528" s="1" t="s">
        <v>1183</v>
      </c>
      <c r="K528" s="1" t="s">
        <v>5471</v>
      </c>
      <c r="L528" s="1" t="str">
        <f t="shared" si="19"/>
        <v>PERUAYACUCHOPAUCAR DEL SARA SARAOYOLO</v>
      </c>
      <c r="M528" s="225" t="str">
        <f t="shared" si="20"/>
        <v>050806</v>
      </c>
    </row>
    <row r="529" spans="4:13" x14ac:dyDescent="0.2">
      <c r="D529" s="6"/>
      <c r="F529" s="1" t="s">
        <v>852</v>
      </c>
      <c r="I529" s="1" t="s">
        <v>5472</v>
      </c>
      <c r="J529" s="1" t="s">
        <v>1184</v>
      </c>
      <c r="K529" s="1" t="s">
        <v>5472</v>
      </c>
      <c r="L529" s="1" t="str">
        <f t="shared" si="19"/>
        <v>PERUAYACUCHOPAUCAR DEL SARA SARAPARARCA</v>
      </c>
      <c r="M529" s="225" t="str">
        <f t="shared" si="20"/>
        <v>050807</v>
      </c>
    </row>
    <row r="530" spans="4:13" x14ac:dyDescent="0.2">
      <c r="D530" s="6"/>
      <c r="F530" s="1" t="s">
        <v>852</v>
      </c>
      <c r="I530" s="1" t="s">
        <v>5473</v>
      </c>
      <c r="J530" s="1" t="s">
        <v>1185</v>
      </c>
      <c r="K530" s="1" t="s">
        <v>5473</v>
      </c>
      <c r="L530" s="1" t="str">
        <f t="shared" si="19"/>
        <v>PERUAYACUCHOPAUCAR DEL SARA SARASAN JAVIER DE ALPABAMBA</v>
      </c>
      <c r="M530" s="225" t="str">
        <f t="shared" si="20"/>
        <v>050808</v>
      </c>
    </row>
    <row r="531" spans="4:13" x14ac:dyDescent="0.2">
      <c r="D531" s="6"/>
      <c r="F531" s="1" t="s">
        <v>852</v>
      </c>
      <c r="I531" s="1" t="s">
        <v>5474</v>
      </c>
      <c r="J531" s="1" t="s">
        <v>1186</v>
      </c>
      <c r="K531" s="1" t="s">
        <v>5474</v>
      </c>
      <c r="L531" s="1" t="str">
        <f t="shared" si="19"/>
        <v>PERUAYACUCHOPAUCAR DEL SARA SARASAN JOSE DE USHUA</v>
      </c>
      <c r="M531" s="225" t="str">
        <f t="shared" si="20"/>
        <v>050809</v>
      </c>
    </row>
    <row r="532" spans="4:13" x14ac:dyDescent="0.2">
      <c r="D532" s="6"/>
      <c r="F532" s="1" t="s">
        <v>852</v>
      </c>
      <c r="I532" s="1" t="s">
        <v>5475</v>
      </c>
      <c r="J532" s="1" t="s">
        <v>1187</v>
      </c>
      <c r="K532" s="1" t="s">
        <v>5475</v>
      </c>
      <c r="L532" s="1" t="str">
        <f t="shared" si="19"/>
        <v>PERUAYACUCHOPAUCAR DEL SARA SARASARA SARA</v>
      </c>
      <c r="M532" s="225" t="str">
        <f t="shared" si="20"/>
        <v>050810</v>
      </c>
    </row>
    <row r="533" spans="4:13" x14ac:dyDescent="0.2">
      <c r="D533" s="6"/>
      <c r="F533" s="1" t="s">
        <v>852</v>
      </c>
      <c r="I533" s="1" t="s">
        <v>5476</v>
      </c>
      <c r="J533" s="1" t="s">
        <v>1188</v>
      </c>
      <c r="K533" s="1" t="s">
        <v>5476</v>
      </c>
      <c r="L533" s="1" t="str">
        <f t="shared" si="19"/>
        <v>PERUAYACUCHOSUCREQUEROBAMBA</v>
      </c>
      <c r="M533" s="225" t="str">
        <f t="shared" si="20"/>
        <v>050901</v>
      </c>
    </row>
    <row r="534" spans="4:13" x14ac:dyDescent="0.2">
      <c r="D534" s="6"/>
      <c r="F534" s="1" t="s">
        <v>852</v>
      </c>
      <c r="I534" s="1" t="s">
        <v>5477</v>
      </c>
      <c r="J534" s="1" t="s">
        <v>1189</v>
      </c>
      <c r="K534" s="1" t="s">
        <v>5477</v>
      </c>
      <c r="L534" s="1" t="str">
        <f t="shared" si="19"/>
        <v>PERUAYACUCHOSUCREBELEN</v>
      </c>
      <c r="M534" s="225" t="str">
        <f t="shared" si="20"/>
        <v>050902</v>
      </c>
    </row>
    <row r="535" spans="4:13" x14ac:dyDescent="0.2">
      <c r="D535" s="6"/>
      <c r="F535" s="1" t="s">
        <v>852</v>
      </c>
      <c r="I535" s="1" t="s">
        <v>5478</v>
      </c>
      <c r="J535" s="1" t="s">
        <v>1190</v>
      </c>
      <c r="K535" s="1" t="s">
        <v>5478</v>
      </c>
      <c r="L535" s="1" t="str">
        <f t="shared" si="19"/>
        <v>PERUAYACUCHOSUCRECHALCOS</v>
      </c>
      <c r="M535" s="225" t="str">
        <f t="shared" si="20"/>
        <v>050903</v>
      </c>
    </row>
    <row r="536" spans="4:13" x14ac:dyDescent="0.2">
      <c r="D536" s="6"/>
      <c r="F536" s="1" t="s">
        <v>852</v>
      </c>
      <c r="I536" s="1" t="s">
        <v>5479</v>
      </c>
      <c r="J536" s="1" t="s">
        <v>1191</v>
      </c>
      <c r="K536" s="1" t="s">
        <v>5479</v>
      </c>
      <c r="L536" s="1" t="str">
        <f t="shared" si="19"/>
        <v>PERUAYACUCHOSUCRECHILCAYOC</v>
      </c>
      <c r="M536" s="225" t="str">
        <f t="shared" si="20"/>
        <v>050904</v>
      </c>
    </row>
    <row r="537" spans="4:13" x14ac:dyDescent="0.2">
      <c r="D537" s="6"/>
      <c r="F537" s="1" t="s">
        <v>852</v>
      </c>
      <c r="I537" s="1" t="s">
        <v>5480</v>
      </c>
      <c r="J537" s="1" t="s">
        <v>1192</v>
      </c>
      <c r="K537" s="1" t="s">
        <v>5480</v>
      </c>
      <c r="L537" s="1" t="str">
        <f t="shared" si="19"/>
        <v>PERUAYACUCHOSUCREHUACAÑA</v>
      </c>
      <c r="M537" s="225" t="str">
        <f t="shared" si="20"/>
        <v>050905</v>
      </c>
    </row>
    <row r="538" spans="4:13" x14ac:dyDescent="0.2">
      <c r="D538" s="6"/>
      <c r="F538" s="1" t="s">
        <v>852</v>
      </c>
      <c r="I538" s="1" t="s">
        <v>5481</v>
      </c>
      <c r="J538" s="1" t="s">
        <v>1193</v>
      </c>
      <c r="K538" s="1" t="s">
        <v>5481</v>
      </c>
      <c r="L538" s="1" t="str">
        <f t="shared" si="19"/>
        <v>PERUAYACUCHOSUCREMORCOLLA</v>
      </c>
      <c r="M538" s="225" t="str">
        <f t="shared" si="20"/>
        <v>050906</v>
      </c>
    </row>
    <row r="539" spans="4:13" x14ac:dyDescent="0.2">
      <c r="D539" s="6"/>
      <c r="F539" s="1" t="s">
        <v>852</v>
      </c>
      <c r="I539" s="1" t="s">
        <v>5482</v>
      </c>
      <c r="J539" s="1" t="s">
        <v>1194</v>
      </c>
      <c r="K539" s="1" t="s">
        <v>5482</v>
      </c>
      <c r="L539" s="1" t="str">
        <f t="shared" si="19"/>
        <v>PERUAYACUCHOSUCREPAICO</v>
      </c>
      <c r="M539" s="225" t="str">
        <f t="shared" si="20"/>
        <v>050907</v>
      </c>
    </row>
    <row r="540" spans="4:13" x14ac:dyDescent="0.2">
      <c r="D540" s="6"/>
      <c r="F540" s="1" t="s">
        <v>852</v>
      </c>
      <c r="I540" s="1" t="s">
        <v>5483</v>
      </c>
      <c r="J540" s="1" t="s">
        <v>1195</v>
      </c>
      <c r="K540" s="1" t="s">
        <v>5483</v>
      </c>
      <c r="L540" s="1" t="str">
        <f t="shared" si="19"/>
        <v>PERUAYACUCHOSUCRESAN PEDRO DE LARCAY</v>
      </c>
      <c r="M540" s="225" t="str">
        <f t="shared" si="20"/>
        <v>050908</v>
      </c>
    </row>
    <row r="541" spans="4:13" x14ac:dyDescent="0.2">
      <c r="D541" s="6"/>
      <c r="F541" s="1" t="s">
        <v>852</v>
      </c>
      <c r="I541" s="1" t="s">
        <v>5484</v>
      </c>
      <c r="J541" s="1" t="s">
        <v>1196</v>
      </c>
      <c r="K541" s="1" t="s">
        <v>5484</v>
      </c>
      <c r="L541" s="1" t="str">
        <f t="shared" si="19"/>
        <v>PERUAYACUCHOSUCRESAN SALVADOR DE QUIJE</v>
      </c>
      <c r="M541" s="225" t="str">
        <f t="shared" si="20"/>
        <v>050909</v>
      </c>
    </row>
    <row r="542" spans="4:13" x14ac:dyDescent="0.2">
      <c r="D542" s="6"/>
      <c r="F542" s="1" t="s">
        <v>852</v>
      </c>
      <c r="I542" s="1" t="s">
        <v>5485</v>
      </c>
      <c r="J542" s="1" t="s">
        <v>1197</v>
      </c>
      <c r="K542" s="1" t="s">
        <v>5485</v>
      </c>
      <c r="L542" s="1" t="str">
        <f t="shared" si="19"/>
        <v>PERUAYACUCHOSUCRESANTIAGO DE PAUCARAY</v>
      </c>
      <c r="M542" s="225" t="str">
        <f t="shared" si="20"/>
        <v>050910</v>
      </c>
    </row>
    <row r="543" spans="4:13" x14ac:dyDescent="0.2">
      <c r="D543" s="6"/>
      <c r="F543" s="1" t="s">
        <v>852</v>
      </c>
      <c r="I543" s="1" t="s">
        <v>5486</v>
      </c>
      <c r="J543" s="1" t="s">
        <v>1198</v>
      </c>
      <c r="K543" s="1" t="s">
        <v>5486</v>
      </c>
      <c r="L543" s="1" t="str">
        <f t="shared" si="19"/>
        <v>PERUAYACUCHOSUCRESORAS</v>
      </c>
      <c r="M543" s="225" t="str">
        <f t="shared" si="20"/>
        <v>050911</v>
      </c>
    </row>
    <row r="544" spans="4:13" x14ac:dyDescent="0.2">
      <c r="D544" s="6"/>
      <c r="F544" s="1" t="s">
        <v>852</v>
      </c>
      <c r="I544" s="1" t="s">
        <v>5487</v>
      </c>
      <c r="J544" s="1" t="s">
        <v>1199</v>
      </c>
      <c r="K544" s="1" t="s">
        <v>5487</v>
      </c>
      <c r="L544" s="1" t="str">
        <f t="shared" si="19"/>
        <v>PERUAYACUCHOVICTOR FAJARDOHUANCAPI</v>
      </c>
      <c r="M544" s="225" t="str">
        <f t="shared" si="20"/>
        <v>051001</v>
      </c>
    </row>
    <row r="545" spans="4:13" x14ac:dyDescent="0.2">
      <c r="D545" s="6"/>
      <c r="F545" s="1" t="s">
        <v>852</v>
      </c>
      <c r="I545" s="1" t="s">
        <v>5488</v>
      </c>
      <c r="J545" s="1" t="s">
        <v>1200</v>
      </c>
      <c r="K545" s="1" t="s">
        <v>5488</v>
      </c>
      <c r="L545" s="1" t="str">
        <f t="shared" si="19"/>
        <v>PERUAYACUCHOVICTOR FAJARDOALCAMENCA</v>
      </c>
      <c r="M545" s="225" t="str">
        <f t="shared" si="20"/>
        <v>051002</v>
      </c>
    </row>
    <row r="546" spans="4:13" x14ac:dyDescent="0.2">
      <c r="D546" s="6"/>
      <c r="F546" s="1" t="s">
        <v>852</v>
      </c>
      <c r="I546" s="1" t="s">
        <v>5489</v>
      </c>
      <c r="J546" s="1" t="s">
        <v>1201</v>
      </c>
      <c r="K546" s="1" t="s">
        <v>5489</v>
      </c>
      <c r="L546" s="1" t="str">
        <f t="shared" si="19"/>
        <v>PERUAYACUCHOVICTOR FAJARDOAPONGO</v>
      </c>
      <c r="M546" s="225" t="str">
        <f t="shared" si="20"/>
        <v>051003</v>
      </c>
    </row>
    <row r="547" spans="4:13" x14ac:dyDescent="0.2">
      <c r="D547" s="6"/>
      <c r="F547" s="1" t="s">
        <v>852</v>
      </c>
      <c r="I547" s="1" t="s">
        <v>5490</v>
      </c>
      <c r="J547" s="1" t="s">
        <v>1202</v>
      </c>
      <c r="K547" s="1" t="s">
        <v>5490</v>
      </c>
      <c r="L547" s="1" t="str">
        <f t="shared" si="19"/>
        <v>PERUAYACUCHOVICTOR FAJARDOASQUIPATA</v>
      </c>
      <c r="M547" s="225" t="str">
        <f t="shared" si="20"/>
        <v>051004</v>
      </c>
    </row>
    <row r="548" spans="4:13" x14ac:dyDescent="0.2">
      <c r="D548" s="6"/>
      <c r="F548" s="1" t="s">
        <v>852</v>
      </c>
      <c r="I548" s="1" t="s">
        <v>5491</v>
      </c>
      <c r="J548" s="1" t="s">
        <v>1203</v>
      </c>
      <c r="K548" s="1" t="s">
        <v>5491</v>
      </c>
      <c r="L548" s="1" t="str">
        <f t="shared" si="19"/>
        <v>PERUAYACUCHOVICTOR FAJARDOCANARIA</v>
      </c>
      <c r="M548" s="225" t="str">
        <f t="shared" si="20"/>
        <v>051005</v>
      </c>
    </row>
    <row r="549" spans="4:13" x14ac:dyDescent="0.2">
      <c r="D549" s="6"/>
      <c r="F549" s="1" t="s">
        <v>852</v>
      </c>
      <c r="I549" s="1" t="s">
        <v>5492</v>
      </c>
      <c r="J549" s="1" t="s">
        <v>1204</v>
      </c>
      <c r="K549" s="1" t="s">
        <v>5492</v>
      </c>
      <c r="L549" s="1" t="str">
        <f t="shared" si="19"/>
        <v>PERUAYACUCHOVICTOR FAJARDOCAYARA</v>
      </c>
      <c r="M549" s="225" t="str">
        <f t="shared" si="20"/>
        <v>051006</v>
      </c>
    </row>
    <row r="550" spans="4:13" x14ac:dyDescent="0.2">
      <c r="D550" s="6"/>
      <c r="F550" s="1" t="s">
        <v>852</v>
      </c>
      <c r="I550" s="1" t="s">
        <v>5493</v>
      </c>
      <c r="J550" s="1" t="s">
        <v>1205</v>
      </c>
      <c r="K550" s="1" t="s">
        <v>5493</v>
      </c>
      <c r="L550" s="1" t="str">
        <f t="shared" si="19"/>
        <v>PERUAYACUCHOVICTOR FAJARDOCOLCA</v>
      </c>
      <c r="M550" s="225" t="str">
        <f t="shared" si="20"/>
        <v>051007</v>
      </c>
    </row>
    <row r="551" spans="4:13" x14ac:dyDescent="0.2">
      <c r="D551" s="6"/>
      <c r="F551" s="1" t="s">
        <v>852</v>
      </c>
      <c r="I551" s="1" t="s">
        <v>5494</v>
      </c>
      <c r="J551" s="1" t="s">
        <v>1206</v>
      </c>
      <c r="K551" s="1" t="s">
        <v>5494</v>
      </c>
      <c r="L551" s="1" t="str">
        <f t="shared" si="19"/>
        <v>PERUAYACUCHOVICTOR FAJARDOHUAMANQUIQUIA</v>
      </c>
      <c r="M551" s="225" t="str">
        <f t="shared" si="20"/>
        <v>051008</v>
      </c>
    </row>
    <row r="552" spans="4:13" x14ac:dyDescent="0.2">
      <c r="D552" s="6"/>
      <c r="F552" s="1" t="s">
        <v>852</v>
      </c>
      <c r="I552" s="1" t="s">
        <v>5495</v>
      </c>
      <c r="J552" s="1" t="s">
        <v>1207</v>
      </c>
      <c r="K552" s="1" t="s">
        <v>5495</v>
      </c>
      <c r="L552" s="1" t="str">
        <f t="shared" si="19"/>
        <v>PERUAYACUCHOVICTOR FAJARDOHUANCARAYLLA</v>
      </c>
      <c r="M552" s="225" t="str">
        <f t="shared" si="20"/>
        <v>051009</v>
      </c>
    </row>
    <row r="553" spans="4:13" x14ac:dyDescent="0.2">
      <c r="D553" s="6"/>
      <c r="F553" s="1" t="s">
        <v>852</v>
      </c>
      <c r="I553" s="160" t="s">
        <v>7177</v>
      </c>
      <c r="J553" s="1" t="s">
        <v>1208</v>
      </c>
      <c r="K553" s="160" t="s">
        <v>7177</v>
      </c>
      <c r="L553" s="1" t="str">
        <f t="shared" si="19"/>
        <v>PERUAYACUCHOVICTOR FAJARDOHUAYA</v>
      </c>
      <c r="M553" s="225" t="str">
        <f t="shared" si="20"/>
        <v>051010</v>
      </c>
    </row>
    <row r="554" spans="4:13" x14ac:dyDescent="0.2">
      <c r="D554" s="6"/>
      <c r="F554" s="1" t="s">
        <v>852</v>
      </c>
      <c r="I554" s="1" t="s">
        <v>5496</v>
      </c>
      <c r="J554" s="1" t="s">
        <v>1209</v>
      </c>
      <c r="K554" s="1" t="s">
        <v>5496</v>
      </c>
      <c r="L554" s="1" t="str">
        <f t="shared" si="19"/>
        <v>PERUAYACUCHOVICTOR FAJARDOSARHUA</v>
      </c>
      <c r="M554" s="225" t="str">
        <f t="shared" si="20"/>
        <v>051011</v>
      </c>
    </row>
    <row r="555" spans="4:13" x14ac:dyDescent="0.2">
      <c r="D555" s="6"/>
      <c r="F555" s="1" t="s">
        <v>852</v>
      </c>
      <c r="I555" s="1" t="s">
        <v>5497</v>
      </c>
      <c r="J555" s="1" t="s">
        <v>1210</v>
      </c>
      <c r="K555" s="1" t="s">
        <v>5497</v>
      </c>
      <c r="L555" s="1" t="str">
        <f t="shared" si="19"/>
        <v>PERUAYACUCHOVICTOR FAJARDOVILCANCHOS</v>
      </c>
      <c r="M555" s="225" t="str">
        <f t="shared" si="20"/>
        <v>051012</v>
      </c>
    </row>
    <row r="556" spans="4:13" x14ac:dyDescent="0.2">
      <c r="D556" s="6"/>
      <c r="F556" s="1" t="s">
        <v>852</v>
      </c>
      <c r="I556" s="1" t="s">
        <v>4887</v>
      </c>
      <c r="J556" s="1" t="s">
        <v>1211</v>
      </c>
      <c r="K556" s="1" t="s">
        <v>4887</v>
      </c>
      <c r="L556" s="1" t="str">
        <f t="shared" si="19"/>
        <v>PERUAYACUCHOVILCAS HUAMANVILCAS HUAMAN</v>
      </c>
      <c r="M556" s="225" t="str">
        <f t="shared" si="20"/>
        <v>051101</v>
      </c>
    </row>
    <row r="557" spans="4:13" x14ac:dyDescent="0.2">
      <c r="D557" s="6"/>
      <c r="F557" s="1" t="s">
        <v>852</v>
      </c>
      <c r="I557" s="1" t="s">
        <v>5498</v>
      </c>
      <c r="J557" s="1" t="s">
        <v>1212</v>
      </c>
      <c r="K557" s="1" t="s">
        <v>5498</v>
      </c>
      <c r="L557" s="1" t="str">
        <f t="shared" si="19"/>
        <v>PERUAYACUCHOVILCAS HUAMANACCOMARCA</v>
      </c>
      <c r="M557" s="225" t="str">
        <f t="shared" si="20"/>
        <v>051102</v>
      </c>
    </row>
    <row r="558" spans="4:13" x14ac:dyDescent="0.2">
      <c r="D558" s="6"/>
      <c r="F558" s="1" t="s">
        <v>852</v>
      </c>
      <c r="I558" s="1" t="s">
        <v>5499</v>
      </c>
      <c r="J558" s="1" t="s">
        <v>1213</v>
      </c>
      <c r="K558" s="1" t="s">
        <v>5499</v>
      </c>
      <c r="L558" s="1" t="str">
        <f t="shared" si="19"/>
        <v>PERUAYACUCHOVILCAS HUAMANCARHUANCA</v>
      </c>
      <c r="M558" s="225" t="str">
        <f t="shared" si="20"/>
        <v>051103</v>
      </c>
    </row>
    <row r="559" spans="4:13" x14ac:dyDescent="0.2">
      <c r="D559" s="6"/>
      <c r="F559" s="1" t="s">
        <v>852</v>
      </c>
      <c r="I559" s="1" t="s">
        <v>4933</v>
      </c>
      <c r="J559" s="1" t="s">
        <v>1214</v>
      </c>
      <c r="K559" s="1" t="s">
        <v>4933</v>
      </c>
      <c r="L559" s="1" t="str">
        <f t="shared" si="19"/>
        <v>PERUAYACUCHOVILCAS HUAMANCONCEPCION</v>
      </c>
      <c r="M559" s="225" t="str">
        <f t="shared" si="20"/>
        <v>051104</v>
      </c>
    </row>
    <row r="560" spans="4:13" x14ac:dyDescent="0.2">
      <c r="D560" s="6"/>
      <c r="F560" s="1" t="s">
        <v>852</v>
      </c>
      <c r="I560" s="1" t="s">
        <v>5500</v>
      </c>
      <c r="J560" s="1" t="s">
        <v>1215</v>
      </c>
      <c r="K560" s="1" t="s">
        <v>5500</v>
      </c>
      <c r="L560" s="1" t="str">
        <f t="shared" si="19"/>
        <v>PERUAYACUCHOVILCAS HUAMANHUAMBALPA</v>
      </c>
      <c r="M560" s="225" t="str">
        <f t="shared" si="20"/>
        <v>051105</v>
      </c>
    </row>
    <row r="561" spans="4:13" x14ac:dyDescent="0.2">
      <c r="D561" s="6"/>
      <c r="F561" s="1" t="s">
        <v>852</v>
      </c>
      <c r="I561" s="1" t="s">
        <v>5094</v>
      </c>
      <c r="J561" s="1" t="s">
        <v>1216</v>
      </c>
      <c r="K561" s="1" t="s">
        <v>5094</v>
      </c>
      <c r="L561" s="1" t="str">
        <f t="shared" si="19"/>
        <v>PERUAYACUCHOVILCAS HUAMANINDEPENDENCIA</v>
      </c>
      <c r="M561" s="225" t="str">
        <f t="shared" si="20"/>
        <v>051106</v>
      </c>
    </row>
    <row r="562" spans="4:13" x14ac:dyDescent="0.2">
      <c r="D562" s="6"/>
      <c r="F562" s="1" t="s">
        <v>852</v>
      </c>
      <c r="I562" s="1" t="s">
        <v>5501</v>
      </c>
      <c r="J562" s="1" t="s">
        <v>1217</v>
      </c>
      <c r="K562" s="1" t="s">
        <v>5501</v>
      </c>
      <c r="L562" s="1" t="str">
        <f t="shared" si="19"/>
        <v>PERUAYACUCHOVILCAS HUAMANSAURAMA</v>
      </c>
      <c r="M562" s="225" t="str">
        <f t="shared" si="20"/>
        <v>051107</v>
      </c>
    </row>
    <row r="563" spans="4:13" x14ac:dyDescent="0.2">
      <c r="D563" s="6"/>
      <c r="F563" s="1" t="s">
        <v>852</v>
      </c>
      <c r="I563" s="1" t="s">
        <v>5502</v>
      </c>
      <c r="J563" s="1" t="s">
        <v>1218</v>
      </c>
      <c r="K563" s="1" t="s">
        <v>5502</v>
      </c>
      <c r="L563" s="1" t="str">
        <f t="shared" si="19"/>
        <v>PERUAYACUCHOVILCAS HUAMANVISCHONGO</v>
      </c>
      <c r="M563" s="225" t="str">
        <f t="shared" si="20"/>
        <v>051108</v>
      </c>
    </row>
    <row r="564" spans="4:13" x14ac:dyDescent="0.2">
      <c r="D564" s="6"/>
      <c r="F564" s="1" t="s">
        <v>852</v>
      </c>
      <c r="I564" s="1" t="s">
        <v>4816</v>
      </c>
      <c r="J564" s="1" t="s">
        <v>1219</v>
      </c>
      <c r="K564" s="1" t="s">
        <v>4816</v>
      </c>
      <c r="L564" s="1" t="str">
        <f t="shared" si="19"/>
        <v>PERUCAJAMARCACAJAMARCACAJAMARCA</v>
      </c>
      <c r="M564" s="225" t="str">
        <f t="shared" si="20"/>
        <v>060101</v>
      </c>
    </row>
    <row r="565" spans="4:13" x14ac:dyDescent="0.2">
      <c r="D565" s="6"/>
      <c r="F565" s="1" t="s">
        <v>852</v>
      </c>
      <c r="I565" s="1" t="s">
        <v>4846</v>
      </c>
      <c r="J565" s="1" t="s">
        <v>1220</v>
      </c>
      <c r="K565" s="1" t="s">
        <v>4846</v>
      </c>
      <c r="L565" s="1" t="str">
        <f t="shared" si="19"/>
        <v>PERUCAJAMARCACAJAMARCAASUNCION</v>
      </c>
      <c r="M565" s="225" t="str">
        <f t="shared" si="20"/>
        <v>060102</v>
      </c>
    </row>
    <row r="566" spans="4:13" x14ac:dyDescent="0.2">
      <c r="D566" s="6"/>
      <c r="F566" s="1" t="s">
        <v>852</v>
      </c>
      <c r="I566" s="1" t="s">
        <v>5503</v>
      </c>
      <c r="J566" s="1" t="s">
        <v>1221</v>
      </c>
      <c r="K566" s="1" t="s">
        <v>5503</v>
      </c>
      <c r="L566" s="1" t="str">
        <f t="shared" si="19"/>
        <v>PERUCAJAMARCACAJAMARCACHETILLA</v>
      </c>
      <c r="M566" s="225" t="str">
        <f t="shared" si="20"/>
        <v>060103</v>
      </c>
    </row>
    <row r="567" spans="4:13" x14ac:dyDescent="0.2">
      <c r="D567" s="6"/>
      <c r="F567" s="1" t="s">
        <v>852</v>
      </c>
      <c r="I567" s="1" t="s">
        <v>5504</v>
      </c>
      <c r="J567" s="1" t="s">
        <v>1222</v>
      </c>
      <c r="K567" s="1" t="s">
        <v>5504</v>
      </c>
      <c r="L567" s="1" t="str">
        <f t="shared" si="19"/>
        <v>PERUCAJAMARCACAJAMARCACOSPAN</v>
      </c>
      <c r="M567" s="225" t="str">
        <f t="shared" si="20"/>
        <v>060104</v>
      </c>
    </row>
    <row r="568" spans="4:13" x14ac:dyDescent="0.2">
      <c r="D568" s="6"/>
      <c r="F568" s="1" t="s">
        <v>852</v>
      </c>
      <c r="I568" s="1" t="s">
        <v>5505</v>
      </c>
      <c r="J568" s="1" t="s">
        <v>1223</v>
      </c>
      <c r="K568" s="1" t="s">
        <v>5505</v>
      </c>
      <c r="L568" s="1" t="str">
        <f t="shared" si="19"/>
        <v>PERUCAJAMARCACAJAMARCAENCAÑADA</v>
      </c>
      <c r="M568" s="225" t="str">
        <f t="shared" si="20"/>
        <v>060105</v>
      </c>
    </row>
    <row r="569" spans="4:13" x14ac:dyDescent="0.2">
      <c r="D569" s="6"/>
      <c r="F569" s="1" t="s">
        <v>852</v>
      </c>
      <c r="I569" s="1" t="s">
        <v>5506</v>
      </c>
      <c r="J569" s="1" t="s">
        <v>1224</v>
      </c>
      <c r="K569" s="1" t="s">
        <v>5506</v>
      </c>
      <c r="L569" s="1" t="str">
        <f t="shared" si="19"/>
        <v>PERUCAJAMARCACAJAMARCAJESUS</v>
      </c>
      <c r="M569" s="225" t="str">
        <f t="shared" si="20"/>
        <v>060106</v>
      </c>
    </row>
    <row r="570" spans="4:13" x14ac:dyDescent="0.2">
      <c r="D570" s="6"/>
      <c r="F570" s="1" t="s">
        <v>852</v>
      </c>
      <c r="I570" s="1" t="s">
        <v>5507</v>
      </c>
      <c r="J570" s="1" t="s">
        <v>1225</v>
      </c>
      <c r="K570" s="1" t="s">
        <v>5507</v>
      </c>
      <c r="L570" s="1" t="str">
        <f t="shared" si="19"/>
        <v>PERUCAJAMARCACAJAMARCALLACANORA</v>
      </c>
      <c r="M570" s="225" t="str">
        <f t="shared" si="20"/>
        <v>060107</v>
      </c>
    </row>
    <row r="571" spans="4:13" x14ac:dyDescent="0.2">
      <c r="D571" s="6"/>
      <c r="F571" s="1" t="s">
        <v>852</v>
      </c>
      <c r="I571" s="1" t="s">
        <v>5508</v>
      </c>
      <c r="J571" s="1" t="s">
        <v>1226</v>
      </c>
      <c r="K571" s="1" t="s">
        <v>5508</v>
      </c>
      <c r="L571" s="1" t="str">
        <f t="shared" si="19"/>
        <v>PERUCAJAMARCACAJAMARCALOS BAÑOS DEL INCA</v>
      </c>
      <c r="M571" s="225" t="str">
        <f t="shared" si="20"/>
        <v>060108</v>
      </c>
    </row>
    <row r="572" spans="4:13" x14ac:dyDescent="0.2">
      <c r="D572" s="6"/>
      <c r="F572" s="1" t="s">
        <v>852</v>
      </c>
      <c r="I572" s="1" t="s">
        <v>5022</v>
      </c>
      <c r="J572" s="1" t="s">
        <v>1227</v>
      </c>
      <c r="K572" s="1" t="s">
        <v>5022</v>
      </c>
      <c r="L572" s="1" t="str">
        <f t="shared" si="19"/>
        <v>PERUCAJAMARCACAJAMARCAMAGDALENA</v>
      </c>
      <c r="M572" s="225" t="str">
        <f t="shared" si="20"/>
        <v>060109</v>
      </c>
    </row>
    <row r="573" spans="4:13" x14ac:dyDescent="0.2">
      <c r="D573" s="6"/>
      <c r="F573" s="1" t="s">
        <v>852</v>
      </c>
      <c r="I573" s="1" t="s">
        <v>5509</v>
      </c>
      <c r="J573" s="1" t="s">
        <v>1228</v>
      </c>
      <c r="K573" s="1" t="s">
        <v>5509</v>
      </c>
      <c r="L573" s="1" t="str">
        <f t="shared" si="19"/>
        <v>PERUCAJAMARCACAJAMARCAMATARA</v>
      </c>
      <c r="M573" s="225" t="str">
        <f t="shared" si="20"/>
        <v>060110</v>
      </c>
    </row>
    <row r="574" spans="4:13" x14ac:dyDescent="0.2">
      <c r="D574" s="6"/>
      <c r="F574" s="1" t="s">
        <v>852</v>
      </c>
      <c r="I574" s="1" t="s">
        <v>5510</v>
      </c>
      <c r="J574" s="1" t="s">
        <v>1229</v>
      </c>
      <c r="K574" s="1" t="s">
        <v>5510</v>
      </c>
      <c r="L574" s="1" t="str">
        <f t="shared" si="19"/>
        <v>PERUCAJAMARCACAJAMARCANAMORA</v>
      </c>
      <c r="M574" s="225" t="str">
        <f t="shared" si="20"/>
        <v>060111</v>
      </c>
    </row>
    <row r="575" spans="4:13" x14ac:dyDescent="0.2">
      <c r="D575" s="6"/>
      <c r="F575" s="1" t="s">
        <v>852</v>
      </c>
      <c r="I575" s="1" t="s">
        <v>5221</v>
      </c>
      <c r="J575" s="1" t="s">
        <v>1230</v>
      </c>
      <c r="K575" s="1" t="s">
        <v>5221</v>
      </c>
      <c r="L575" s="1" t="str">
        <f t="shared" si="19"/>
        <v>PERUCAJAMARCACAJAMARCASAN JUAN</v>
      </c>
      <c r="M575" s="225" t="str">
        <f t="shared" si="20"/>
        <v>060112</v>
      </c>
    </row>
    <row r="576" spans="4:13" x14ac:dyDescent="0.2">
      <c r="D576" s="6"/>
      <c r="F576" s="1" t="s">
        <v>852</v>
      </c>
      <c r="I576" s="1" t="s">
        <v>4888</v>
      </c>
      <c r="J576" s="1" t="s">
        <v>1231</v>
      </c>
      <c r="K576" s="1" t="s">
        <v>4888</v>
      </c>
      <c r="L576" s="1" t="str">
        <f t="shared" si="19"/>
        <v>PERUCAJAMARCACAJABAMBACAJABAMBA</v>
      </c>
      <c r="M576" s="225" t="str">
        <f t="shared" si="20"/>
        <v>060201</v>
      </c>
    </row>
    <row r="577" spans="4:13" x14ac:dyDescent="0.2">
      <c r="D577" s="6"/>
      <c r="F577" s="1" t="s">
        <v>852</v>
      </c>
      <c r="I577" s="1" t="s">
        <v>5511</v>
      </c>
      <c r="J577" s="1" t="s">
        <v>1232</v>
      </c>
      <c r="K577" s="1" t="s">
        <v>5511</v>
      </c>
      <c r="L577" s="1" t="str">
        <f t="shared" si="19"/>
        <v>PERUCAJAMARCACAJABAMBACACHACHI</v>
      </c>
      <c r="M577" s="225" t="str">
        <f t="shared" si="20"/>
        <v>060202</v>
      </c>
    </row>
    <row r="578" spans="4:13" x14ac:dyDescent="0.2">
      <c r="D578" s="6"/>
      <c r="F578" s="1" t="s">
        <v>852</v>
      </c>
      <c r="I578" s="1" t="s">
        <v>5512</v>
      </c>
      <c r="J578" s="1" t="s">
        <v>1233</v>
      </c>
      <c r="K578" s="1" t="s">
        <v>5512</v>
      </c>
      <c r="L578" s="1" t="str">
        <f t="shared" si="19"/>
        <v>PERUCAJAMARCACAJABAMBACONDEBAMBA</v>
      </c>
      <c r="M578" s="225" t="str">
        <f t="shared" si="20"/>
        <v>060203</v>
      </c>
    </row>
    <row r="579" spans="4:13" x14ac:dyDescent="0.2">
      <c r="D579" s="6"/>
      <c r="F579" s="1" t="s">
        <v>852</v>
      </c>
      <c r="I579" s="1" t="s">
        <v>5513</v>
      </c>
      <c r="J579" s="1" t="s">
        <v>1234</v>
      </c>
      <c r="K579" s="1" t="s">
        <v>5513</v>
      </c>
      <c r="L579" s="1" t="str">
        <f t="shared" ref="L579:L642" si="21">"PERU"&amp;VLOOKUP(LEFT(J579,2),$B$1:$C$27,2,0)&amp;VLOOKUP(LEFT(J579,4),$F$2:$G$197,2,0)&amp;K579</f>
        <v>PERUCAJAMARCACAJABAMBASITACOCHA</v>
      </c>
      <c r="M579" s="225" t="str">
        <f t="shared" ref="M579:M642" si="22">J579</f>
        <v>060204</v>
      </c>
    </row>
    <row r="580" spans="4:13" x14ac:dyDescent="0.2">
      <c r="D580" s="6"/>
      <c r="F580" s="1" t="s">
        <v>852</v>
      </c>
      <c r="I580" s="1" t="s">
        <v>4889</v>
      </c>
      <c r="J580" s="1" t="s">
        <v>1235</v>
      </c>
      <c r="K580" s="1" t="s">
        <v>4889</v>
      </c>
      <c r="L580" s="1" t="str">
        <f t="shared" si="21"/>
        <v>PERUCAJAMARCACELENDINCELENDIN</v>
      </c>
      <c r="M580" s="225" t="str">
        <f t="shared" si="22"/>
        <v>060301</v>
      </c>
    </row>
    <row r="581" spans="4:13" x14ac:dyDescent="0.2">
      <c r="D581" s="6"/>
      <c r="F581" s="1" t="s">
        <v>852</v>
      </c>
      <c r="I581" s="1" t="s">
        <v>5514</v>
      </c>
      <c r="J581" s="1" t="s">
        <v>1236</v>
      </c>
      <c r="K581" s="1" t="s">
        <v>5514</v>
      </c>
      <c r="L581" s="1" t="str">
        <f t="shared" si="21"/>
        <v>PERUCAJAMARCACELENDINCHUMUCH</v>
      </c>
      <c r="M581" s="225" t="str">
        <f t="shared" si="22"/>
        <v>060302</v>
      </c>
    </row>
    <row r="582" spans="4:13" x14ac:dyDescent="0.2">
      <c r="D582" s="6"/>
      <c r="F582" s="1" t="s">
        <v>852</v>
      </c>
      <c r="I582" s="1" t="s">
        <v>5515</v>
      </c>
      <c r="J582" s="1" t="s">
        <v>1237</v>
      </c>
      <c r="K582" s="1" t="s">
        <v>5515</v>
      </c>
      <c r="L582" s="1" t="str">
        <f t="shared" si="21"/>
        <v>PERUCAJAMARCACELENDINCORTEGANA</v>
      </c>
      <c r="M582" s="225" t="str">
        <f t="shared" si="22"/>
        <v>060303</v>
      </c>
    </row>
    <row r="583" spans="4:13" x14ac:dyDescent="0.2">
      <c r="D583" s="6"/>
      <c r="F583" s="1" t="s">
        <v>852</v>
      </c>
      <c r="I583" s="1" t="s">
        <v>5516</v>
      </c>
      <c r="J583" s="1" t="s">
        <v>1238</v>
      </c>
      <c r="K583" s="1" t="s">
        <v>5516</v>
      </c>
      <c r="L583" s="1" t="str">
        <f t="shared" si="21"/>
        <v>PERUCAJAMARCACELENDINHUASMIN</v>
      </c>
      <c r="M583" s="225" t="str">
        <f t="shared" si="22"/>
        <v>060304</v>
      </c>
    </row>
    <row r="584" spans="4:13" x14ac:dyDescent="0.2">
      <c r="D584" s="6"/>
      <c r="F584" s="1" t="s">
        <v>852</v>
      </c>
      <c r="I584" s="1" t="s">
        <v>5517</v>
      </c>
      <c r="J584" s="1" t="s">
        <v>1239</v>
      </c>
      <c r="K584" s="1" t="s">
        <v>5517</v>
      </c>
      <c r="L584" s="1" t="str">
        <f t="shared" si="21"/>
        <v>PERUCAJAMARCACELENDINJORGE CHAVEZ</v>
      </c>
      <c r="M584" s="225" t="str">
        <f t="shared" si="22"/>
        <v>060305</v>
      </c>
    </row>
    <row r="585" spans="4:13" x14ac:dyDescent="0.2">
      <c r="D585" s="6"/>
      <c r="F585" s="1" t="s">
        <v>852</v>
      </c>
      <c r="I585" s="1" t="s">
        <v>5518</v>
      </c>
      <c r="J585" s="1" t="s">
        <v>1240</v>
      </c>
      <c r="K585" s="1" t="s">
        <v>5518</v>
      </c>
      <c r="L585" s="1" t="str">
        <f t="shared" si="21"/>
        <v>PERUCAJAMARCACELENDINJOSE GALVEZ</v>
      </c>
      <c r="M585" s="225" t="str">
        <f t="shared" si="22"/>
        <v>060306</v>
      </c>
    </row>
    <row r="586" spans="4:13" x14ac:dyDescent="0.2">
      <c r="D586" s="6"/>
      <c r="F586" s="1" t="s">
        <v>852</v>
      </c>
      <c r="I586" s="1" t="s">
        <v>5519</v>
      </c>
      <c r="J586" s="1" t="s">
        <v>1241</v>
      </c>
      <c r="K586" s="1" t="s">
        <v>5519</v>
      </c>
      <c r="L586" s="1" t="str">
        <f t="shared" si="21"/>
        <v>PERUCAJAMARCACELENDINMIGUEL IGLESIAS</v>
      </c>
      <c r="M586" s="225" t="str">
        <f t="shared" si="22"/>
        <v>060307</v>
      </c>
    </row>
    <row r="587" spans="4:13" x14ac:dyDescent="0.2">
      <c r="D587" s="6"/>
      <c r="F587" s="1" t="s">
        <v>852</v>
      </c>
      <c r="I587" s="1" t="s">
        <v>5520</v>
      </c>
      <c r="J587" s="1" t="s">
        <v>1242</v>
      </c>
      <c r="K587" s="1" t="s">
        <v>5520</v>
      </c>
      <c r="L587" s="1" t="str">
        <f t="shared" si="21"/>
        <v>PERUCAJAMARCACELENDINOXAMARCA</v>
      </c>
      <c r="M587" s="225" t="str">
        <f t="shared" si="22"/>
        <v>060308</v>
      </c>
    </row>
    <row r="588" spans="4:13" x14ac:dyDescent="0.2">
      <c r="D588" s="6"/>
      <c r="F588" s="1" t="s">
        <v>852</v>
      </c>
      <c r="I588" s="1" t="s">
        <v>5521</v>
      </c>
      <c r="J588" s="1" t="s">
        <v>1243</v>
      </c>
      <c r="K588" s="1" t="s">
        <v>5521</v>
      </c>
      <c r="L588" s="1" t="str">
        <f t="shared" si="21"/>
        <v>PERUCAJAMARCACELENDINSOROCHUCO</v>
      </c>
      <c r="M588" s="225" t="str">
        <f t="shared" si="22"/>
        <v>060309</v>
      </c>
    </row>
    <row r="589" spans="4:13" x14ac:dyDescent="0.2">
      <c r="D589" s="6"/>
      <c r="F589" s="1" t="s">
        <v>852</v>
      </c>
      <c r="I589" s="1" t="s">
        <v>4885</v>
      </c>
      <c r="J589" s="1" t="s">
        <v>1244</v>
      </c>
      <c r="K589" s="1" t="s">
        <v>4885</v>
      </c>
      <c r="L589" s="1" t="str">
        <f t="shared" si="21"/>
        <v>PERUCAJAMARCACELENDINSUCRE</v>
      </c>
      <c r="M589" s="225" t="str">
        <f t="shared" si="22"/>
        <v>060310</v>
      </c>
    </row>
    <row r="590" spans="4:13" x14ac:dyDescent="0.2">
      <c r="D590" s="6"/>
      <c r="F590" s="1" t="s">
        <v>852</v>
      </c>
      <c r="I590" s="1" t="s">
        <v>5522</v>
      </c>
      <c r="J590" s="1" t="s">
        <v>1245</v>
      </c>
      <c r="K590" s="1" t="s">
        <v>5522</v>
      </c>
      <c r="L590" s="1" t="str">
        <f t="shared" si="21"/>
        <v>PERUCAJAMARCACELENDINUTCO</v>
      </c>
      <c r="M590" s="225" t="str">
        <f t="shared" si="22"/>
        <v>060311</v>
      </c>
    </row>
    <row r="591" spans="4:13" x14ac:dyDescent="0.2">
      <c r="D591" s="6"/>
      <c r="F591" s="1" t="s">
        <v>852</v>
      </c>
      <c r="I591" s="1" t="s">
        <v>5523</v>
      </c>
      <c r="J591" s="1" t="s">
        <v>1246</v>
      </c>
      <c r="K591" s="1" t="s">
        <v>5523</v>
      </c>
      <c r="L591" s="1" t="str">
        <f t="shared" si="21"/>
        <v>PERUCAJAMARCACELENDINLA LIBERTAD DE PALLAN</v>
      </c>
      <c r="M591" s="225" t="str">
        <f t="shared" si="22"/>
        <v>060312</v>
      </c>
    </row>
    <row r="592" spans="4:13" x14ac:dyDescent="0.2">
      <c r="D592" s="6"/>
      <c r="F592" s="1" t="s">
        <v>852</v>
      </c>
      <c r="I592" s="1" t="s">
        <v>4890</v>
      </c>
      <c r="J592" s="1" t="s">
        <v>1247</v>
      </c>
      <c r="K592" s="1" t="s">
        <v>4890</v>
      </c>
      <c r="L592" s="1" t="str">
        <f t="shared" si="21"/>
        <v>PERUCAJAMARCACHOTACHOTA</v>
      </c>
      <c r="M592" s="225" t="str">
        <f t="shared" si="22"/>
        <v>060401</v>
      </c>
    </row>
    <row r="593" spans="4:13" x14ac:dyDescent="0.2">
      <c r="D593" s="6"/>
      <c r="F593" s="1" t="s">
        <v>852</v>
      </c>
      <c r="I593" s="1" t="s">
        <v>5524</v>
      </c>
      <c r="J593" s="1" t="s">
        <v>1248</v>
      </c>
      <c r="K593" s="1" t="s">
        <v>5524</v>
      </c>
      <c r="L593" s="1" t="str">
        <f t="shared" si="21"/>
        <v>PERUCAJAMARCACHOTAANGUIA</v>
      </c>
      <c r="M593" s="225" t="str">
        <f t="shared" si="22"/>
        <v>060402</v>
      </c>
    </row>
    <row r="594" spans="4:13" x14ac:dyDescent="0.2">
      <c r="D594" s="6"/>
      <c r="F594" s="1" t="s">
        <v>852</v>
      </c>
      <c r="I594" s="1" t="s">
        <v>5525</v>
      </c>
      <c r="J594" s="1" t="s">
        <v>1249</v>
      </c>
      <c r="K594" s="1" t="s">
        <v>5525</v>
      </c>
      <c r="L594" s="1" t="str">
        <f t="shared" si="21"/>
        <v>PERUCAJAMARCACHOTACHADIN</v>
      </c>
      <c r="M594" s="225" t="str">
        <f t="shared" si="22"/>
        <v>060403</v>
      </c>
    </row>
    <row r="595" spans="4:13" x14ac:dyDescent="0.2">
      <c r="D595" s="6"/>
      <c r="F595" s="1" t="s">
        <v>852</v>
      </c>
      <c r="I595" s="1" t="s">
        <v>5526</v>
      </c>
      <c r="J595" s="1" t="s">
        <v>1250</v>
      </c>
      <c r="K595" s="1" t="s">
        <v>5526</v>
      </c>
      <c r="L595" s="1" t="str">
        <f t="shared" si="21"/>
        <v>PERUCAJAMARCACHOTACHIGUIRIP</v>
      </c>
      <c r="M595" s="225" t="str">
        <f t="shared" si="22"/>
        <v>060404</v>
      </c>
    </row>
    <row r="596" spans="4:13" x14ac:dyDescent="0.2">
      <c r="D596" s="6"/>
      <c r="F596" s="1" t="s">
        <v>852</v>
      </c>
      <c r="I596" s="1" t="s">
        <v>5527</v>
      </c>
      <c r="J596" s="1" t="s">
        <v>1251</v>
      </c>
      <c r="K596" s="1" t="s">
        <v>5527</v>
      </c>
      <c r="L596" s="1" t="str">
        <f t="shared" si="21"/>
        <v>PERUCAJAMARCACHOTACHIMBAN</v>
      </c>
      <c r="M596" s="225" t="str">
        <f t="shared" si="22"/>
        <v>060405</v>
      </c>
    </row>
    <row r="597" spans="4:13" x14ac:dyDescent="0.2">
      <c r="D597" s="6"/>
      <c r="F597" s="1" t="s">
        <v>852</v>
      </c>
      <c r="I597" s="1" t="s">
        <v>5528</v>
      </c>
      <c r="J597" s="1" t="s">
        <v>1252</v>
      </c>
      <c r="K597" s="1" t="s">
        <v>5528</v>
      </c>
      <c r="L597" s="1" t="str">
        <f t="shared" si="21"/>
        <v>PERUCAJAMARCACHOTACHOROPAMPA</v>
      </c>
      <c r="M597" s="225" t="str">
        <f t="shared" si="22"/>
        <v>060406</v>
      </c>
    </row>
    <row r="598" spans="4:13" x14ac:dyDescent="0.2">
      <c r="D598" s="6"/>
      <c r="F598" s="1" t="s">
        <v>852</v>
      </c>
      <c r="I598" s="1" t="s">
        <v>5091</v>
      </c>
      <c r="J598" s="1" t="s">
        <v>1253</v>
      </c>
      <c r="K598" s="1" t="s">
        <v>5091</v>
      </c>
      <c r="L598" s="1" t="str">
        <f t="shared" si="21"/>
        <v>PERUCAJAMARCACHOTACOCHABAMBA</v>
      </c>
      <c r="M598" s="225" t="str">
        <f t="shared" si="22"/>
        <v>060407</v>
      </c>
    </row>
    <row r="599" spans="4:13" x14ac:dyDescent="0.2">
      <c r="D599" s="6"/>
      <c r="F599" s="1" t="s">
        <v>852</v>
      </c>
      <c r="I599" s="1" t="s">
        <v>5529</v>
      </c>
      <c r="J599" s="1" t="s">
        <v>1254</v>
      </c>
      <c r="K599" s="1" t="s">
        <v>5529</v>
      </c>
      <c r="L599" s="1" t="str">
        <f t="shared" si="21"/>
        <v>PERUCAJAMARCACHOTACONCHAN</v>
      </c>
      <c r="M599" s="225" t="str">
        <f t="shared" si="22"/>
        <v>060408</v>
      </c>
    </row>
    <row r="600" spans="4:13" x14ac:dyDescent="0.2">
      <c r="D600" s="6"/>
      <c r="F600" s="1" t="s">
        <v>852</v>
      </c>
      <c r="I600" s="1" t="s">
        <v>5530</v>
      </c>
      <c r="J600" s="1" t="s">
        <v>1255</v>
      </c>
      <c r="K600" s="1" t="s">
        <v>5530</v>
      </c>
      <c r="L600" s="1" t="str">
        <f t="shared" si="21"/>
        <v>PERUCAJAMARCACHOTAHUAMBOS</v>
      </c>
      <c r="M600" s="225" t="str">
        <f t="shared" si="22"/>
        <v>060409</v>
      </c>
    </row>
    <row r="601" spans="4:13" x14ac:dyDescent="0.2">
      <c r="D601" s="6"/>
      <c r="F601" s="1" t="s">
        <v>852</v>
      </c>
      <c r="I601" s="1" t="s">
        <v>5531</v>
      </c>
      <c r="J601" s="1" t="s">
        <v>1256</v>
      </c>
      <c r="K601" s="1" t="s">
        <v>5531</v>
      </c>
      <c r="L601" s="1" t="str">
        <f t="shared" si="21"/>
        <v>PERUCAJAMARCACHOTALAJAS</v>
      </c>
      <c r="M601" s="225" t="str">
        <f t="shared" si="22"/>
        <v>060410</v>
      </c>
    </row>
    <row r="602" spans="4:13" x14ac:dyDescent="0.2">
      <c r="D602" s="6"/>
      <c r="F602" s="1" t="s">
        <v>852</v>
      </c>
      <c r="I602" s="1" t="s">
        <v>5174</v>
      </c>
      <c r="J602" s="1" t="s">
        <v>1257</v>
      </c>
      <c r="K602" s="1" t="s">
        <v>5174</v>
      </c>
      <c r="L602" s="1" t="str">
        <f t="shared" si="21"/>
        <v>PERUCAJAMARCACHOTALLAMA</v>
      </c>
      <c r="M602" s="225" t="str">
        <f t="shared" si="22"/>
        <v>060411</v>
      </c>
    </row>
    <row r="603" spans="4:13" x14ac:dyDescent="0.2">
      <c r="D603" s="6"/>
      <c r="F603" s="1" t="s">
        <v>852</v>
      </c>
      <c r="I603" s="1" t="s">
        <v>5532</v>
      </c>
      <c r="J603" s="1" t="s">
        <v>1258</v>
      </c>
      <c r="K603" s="1" t="s">
        <v>5532</v>
      </c>
      <c r="L603" s="1" t="str">
        <f t="shared" si="21"/>
        <v>PERUCAJAMARCACHOTAMIRACOSTA</v>
      </c>
      <c r="M603" s="225" t="str">
        <f t="shared" si="22"/>
        <v>060412</v>
      </c>
    </row>
    <row r="604" spans="4:13" x14ac:dyDescent="0.2">
      <c r="D604" s="6"/>
      <c r="F604" s="1" t="s">
        <v>852</v>
      </c>
      <c r="I604" s="1" t="s">
        <v>5533</v>
      </c>
      <c r="J604" s="1" t="s">
        <v>1259</v>
      </c>
      <c r="K604" s="1" t="s">
        <v>5533</v>
      </c>
      <c r="L604" s="1" t="str">
        <f t="shared" si="21"/>
        <v>PERUCAJAMARCACHOTAPACCHA</v>
      </c>
      <c r="M604" s="225" t="str">
        <f t="shared" si="22"/>
        <v>060413</v>
      </c>
    </row>
    <row r="605" spans="4:13" x14ac:dyDescent="0.2">
      <c r="D605" s="6"/>
      <c r="F605" s="1" t="s">
        <v>852</v>
      </c>
      <c r="I605" s="1" t="s">
        <v>5534</v>
      </c>
      <c r="J605" s="1" t="s">
        <v>1260</v>
      </c>
      <c r="K605" s="1" t="s">
        <v>5534</v>
      </c>
      <c r="L605" s="1" t="str">
        <f t="shared" si="21"/>
        <v>PERUCAJAMARCACHOTAPION</v>
      </c>
      <c r="M605" s="225" t="str">
        <f t="shared" si="22"/>
        <v>060414</v>
      </c>
    </row>
    <row r="606" spans="4:13" x14ac:dyDescent="0.2">
      <c r="D606" s="6"/>
      <c r="F606" s="1" t="s">
        <v>852</v>
      </c>
      <c r="I606" s="1" t="s">
        <v>5535</v>
      </c>
      <c r="J606" s="1" t="s">
        <v>1261</v>
      </c>
      <c r="K606" s="1" t="s">
        <v>5535</v>
      </c>
      <c r="L606" s="1" t="str">
        <f t="shared" si="21"/>
        <v>PERUCAJAMARCACHOTAQUEROCOTO</v>
      </c>
      <c r="M606" s="225" t="str">
        <f t="shared" si="22"/>
        <v>060415</v>
      </c>
    </row>
    <row r="607" spans="4:13" x14ac:dyDescent="0.2">
      <c r="D607" s="6"/>
      <c r="F607" s="1" t="s">
        <v>852</v>
      </c>
      <c r="I607" s="1" t="s">
        <v>5536</v>
      </c>
      <c r="J607" s="1" t="s">
        <v>1262</v>
      </c>
      <c r="K607" s="1" t="s">
        <v>5536</v>
      </c>
      <c r="L607" s="1" t="str">
        <f t="shared" si="21"/>
        <v>PERUCAJAMARCACHOTASAN JUAN DE LICUPIS</v>
      </c>
      <c r="M607" s="225" t="str">
        <f t="shared" si="22"/>
        <v>060416</v>
      </c>
    </row>
    <row r="608" spans="4:13" x14ac:dyDescent="0.2">
      <c r="D608" s="6"/>
      <c r="F608" s="1" t="s">
        <v>852</v>
      </c>
      <c r="I608" s="1" t="s">
        <v>5537</v>
      </c>
      <c r="J608" s="1" t="s">
        <v>1263</v>
      </c>
      <c r="K608" s="1" t="s">
        <v>5537</v>
      </c>
      <c r="L608" s="1" t="str">
        <f t="shared" si="21"/>
        <v>PERUCAJAMARCACHOTATACABAMBA</v>
      </c>
      <c r="M608" s="225" t="str">
        <f t="shared" si="22"/>
        <v>060417</v>
      </c>
    </row>
    <row r="609" spans="4:13" x14ac:dyDescent="0.2">
      <c r="D609" s="6"/>
      <c r="F609" s="1" t="s">
        <v>852</v>
      </c>
      <c r="I609" s="1" t="s">
        <v>5538</v>
      </c>
      <c r="J609" s="1" t="s">
        <v>1264</v>
      </c>
      <c r="K609" s="1" t="s">
        <v>5538</v>
      </c>
      <c r="L609" s="1" t="str">
        <f t="shared" si="21"/>
        <v>PERUCAJAMARCACHOTATOCMOCHE</v>
      </c>
      <c r="M609" s="225" t="str">
        <f t="shared" si="22"/>
        <v>060418</v>
      </c>
    </row>
    <row r="610" spans="4:13" x14ac:dyDescent="0.2">
      <c r="D610" s="6"/>
      <c r="F610" s="1" t="s">
        <v>852</v>
      </c>
      <c r="I610" s="1" t="s">
        <v>5539</v>
      </c>
      <c r="J610" s="1" t="s">
        <v>1265</v>
      </c>
      <c r="K610" s="1" t="s">
        <v>5539</v>
      </c>
      <c r="L610" s="1" t="str">
        <f t="shared" si="21"/>
        <v>PERUCAJAMARCACHOTACHALAMARCA</v>
      </c>
      <c r="M610" s="225" t="str">
        <f t="shared" si="22"/>
        <v>060419</v>
      </c>
    </row>
    <row r="611" spans="4:13" x14ac:dyDescent="0.2">
      <c r="D611" s="6"/>
      <c r="F611" s="1" t="s">
        <v>852</v>
      </c>
      <c r="I611" s="1" t="s">
        <v>4891</v>
      </c>
      <c r="J611" s="1" t="s">
        <v>1266</v>
      </c>
      <c r="K611" s="1" t="s">
        <v>4891</v>
      </c>
      <c r="L611" s="1" t="str">
        <f t="shared" si="21"/>
        <v>PERUCAJAMARCACONTUMAZACONTUMAZA</v>
      </c>
      <c r="M611" s="225" t="str">
        <f t="shared" si="22"/>
        <v>060501</v>
      </c>
    </row>
    <row r="612" spans="4:13" x14ac:dyDescent="0.2">
      <c r="D612" s="6"/>
      <c r="F612" s="1" t="s">
        <v>852</v>
      </c>
      <c r="I612" s="1" t="s">
        <v>5540</v>
      </c>
      <c r="J612" s="1" t="s">
        <v>1267</v>
      </c>
      <c r="K612" s="1" t="s">
        <v>5540</v>
      </c>
      <c r="L612" s="1" t="str">
        <f t="shared" si="21"/>
        <v>PERUCAJAMARCACONTUMAZACHILETE</v>
      </c>
      <c r="M612" s="225" t="str">
        <f t="shared" si="22"/>
        <v>060502</v>
      </c>
    </row>
    <row r="613" spans="4:13" x14ac:dyDescent="0.2">
      <c r="D613" s="6"/>
      <c r="F613" s="1" t="s">
        <v>852</v>
      </c>
      <c r="I613" s="1" t="s">
        <v>5541</v>
      </c>
      <c r="J613" s="1" t="s">
        <v>1268</v>
      </c>
      <c r="K613" s="1" t="s">
        <v>5541</v>
      </c>
      <c r="L613" s="1" t="str">
        <f t="shared" si="21"/>
        <v>PERUCAJAMARCACONTUMAZACUPISNIQUE</v>
      </c>
      <c r="M613" s="225" t="str">
        <f t="shared" si="22"/>
        <v>060503</v>
      </c>
    </row>
    <row r="614" spans="4:13" x14ac:dyDescent="0.2">
      <c r="D614" s="6"/>
      <c r="F614" s="1" t="s">
        <v>852</v>
      </c>
      <c r="I614" s="1" t="s">
        <v>5542</v>
      </c>
      <c r="J614" s="1" t="s">
        <v>1269</v>
      </c>
      <c r="K614" s="1" t="s">
        <v>5542</v>
      </c>
      <c r="L614" s="1" t="str">
        <f t="shared" si="21"/>
        <v>PERUCAJAMARCACONTUMAZAGUZMANGO</v>
      </c>
      <c r="M614" s="225" t="str">
        <f t="shared" si="22"/>
        <v>060504</v>
      </c>
    </row>
    <row r="615" spans="4:13" x14ac:dyDescent="0.2">
      <c r="D615" s="6"/>
      <c r="F615" s="1" t="s">
        <v>852</v>
      </c>
      <c r="I615" s="1" t="s">
        <v>5543</v>
      </c>
      <c r="J615" s="1" t="s">
        <v>1270</v>
      </c>
      <c r="K615" s="1" t="s">
        <v>5543</v>
      </c>
      <c r="L615" s="1" t="str">
        <f t="shared" si="21"/>
        <v>PERUCAJAMARCACONTUMAZASAN BENITO</v>
      </c>
      <c r="M615" s="225" t="str">
        <f t="shared" si="22"/>
        <v>060505</v>
      </c>
    </row>
    <row r="616" spans="4:13" x14ac:dyDescent="0.2">
      <c r="D616" s="6"/>
      <c r="F616" s="1" t="s">
        <v>852</v>
      </c>
      <c r="I616" s="1" t="s">
        <v>5544</v>
      </c>
      <c r="J616" s="1" t="s">
        <v>1271</v>
      </c>
      <c r="K616" s="1" t="s">
        <v>5544</v>
      </c>
      <c r="L616" s="1" t="str">
        <f t="shared" si="21"/>
        <v>PERUCAJAMARCACONTUMAZASANTA CRUZ DE TOLED</v>
      </c>
      <c r="M616" s="225" t="str">
        <f t="shared" si="22"/>
        <v>060506</v>
      </c>
    </row>
    <row r="617" spans="4:13" x14ac:dyDescent="0.2">
      <c r="D617" s="6"/>
      <c r="F617" s="1" t="s">
        <v>852</v>
      </c>
      <c r="I617" s="1" t="s">
        <v>5545</v>
      </c>
      <c r="J617" s="1" t="s">
        <v>1272</v>
      </c>
      <c r="K617" s="1" t="s">
        <v>5545</v>
      </c>
      <c r="L617" s="1" t="str">
        <f t="shared" si="21"/>
        <v>PERUCAJAMARCACONTUMAZATANTARICA</v>
      </c>
      <c r="M617" s="225" t="str">
        <f t="shared" si="22"/>
        <v>060507</v>
      </c>
    </row>
    <row r="618" spans="4:13" x14ac:dyDescent="0.2">
      <c r="D618" s="6"/>
      <c r="F618" s="1" t="s">
        <v>852</v>
      </c>
      <c r="I618" s="1" t="s">
        <v>5546</v>
      </c>
      <c r="J618" s="1" t="s">
        <v>1273</v>
      </c>
      <c r="K618" s="1" t="s">
        <v>5546</v>
      </c>
      <c r="L618" s="1" t="str">
        <f t="shared" si="21"/>
        <v>PERUCAJAMARCACONTUMAZAYONAN</v>
      </c>
      <c r="M618" s="225" t="str">
        <f t="shared" si="22"/>
        <v>060508</v>
      </c>
    </row>
    <row r="619" spans="4:13" x14ac:dyDescent="0.2">
      <c r="D619" s="6"/>
      <c r="F619" s="1" t="s">
        <v>852</v>
      </c>
      <c r="I619" s="1" t="s">
        <v>4892</v>
      </c>
      <c r="J619" s="1" t="s">
        <v>1274</v>
      </c>
      <c r="K619" s="1" t="s">
        <v>4892</v>
      </c>
      <c r="L619" s="1" t="str">
        <f t="shared" si="21"/>
        <v>PERUCAJAMARCACUTERVOCUTERVO</v>
      </c>
      <c r="M619" s="225" t="str">
        <f t="shared" si="22"/>
        <v>060601</v>
      </c>
    </row>
    <row r="620" spans="4:13" x14ac:dyDescent="0.2">
      <c r="D620" s="6"/>
      <c r="F620" s="1" t="s">
        <v>852</v>
      </c>
      <c r="I620" s="1" t="s">
        <v>5547</v>
      </c>
      <c r="J620" s="1" t="s">
        <v>1275</v>
      </c>
      <c r="K620" s="1" t="s">
        <v>5547</v>
      </c>
      <c r="L620" s="1" t="str">
        <f t="shared" si="21"/>
        <v>PERUCAJAMARCACUTERVOCALLAYUC</v>
      </c>
      <c r="M620" s="225" t="str">
        <f t="shared" si="22"/>
        <v>060602</v>
      </c>
    </row>
    <row r="621" spans="4:13" x14ac:dyDescent="0.2">
      <c r="D621" s="6"/>
      <c r="F621" s="1" t="s">
        <v>852</v>
      </c>
      <c r="I621" s="1" t="s">
        <v>5548</v>
      </c>
      <c r="J621" s="1" t="s">
        <v>1276</v>
      </c>
      <c r="K621" s="1" t="s">
        <v>5548</v>
      </c>
      <c r="L621" s="1" t="str">
        <f t="shared" si="21"/>
        <v>PERUCAJAMARCACUTERVOCHOROS</v>
      </c>
      <c r="M621" s="225" t="str">
        <f t="shared" si="22"/>
        <v>060603</v>
      </c>
    </row>
    <row r="622" spans="4:13" x14ac:dyDescent="0.2">
      <c r="D622" s="6"/>
      <c r="F622" s="1" t="s">
        <v>852</v>
      </c>
      <c r="I622" s="1" t="s">
        <v>5549</v>
      </c>
      <c r="J622" s="1" t="s">
        <v>1277</v>
      </c>
      <c r="K622" s="1" t="s">
        <v>5549</v>
      </c>
      <c r="L622" s="1" t="str">
        <f t="shared" si="21"/>
        <v>PERUCAJAMARCACUTERVOCUJILLO</v>
      </c>
      <c r="M622" s="225" t="str">
        <f t="shared" si="22"/>
        <v>060604</v>
      </c>
    </row>
    <row r="623" spans="4:13" x14ac:dyDescent="0.2">
      <c r="D623" s="6"/>
      <c r="F623" s="1" t="s">
        <v>852</v>
      </c>
      <c r="I623" s="1" t="s">
        <v>5550</v>
      </c>
      <c r="J623" s="1" t="s">
        <v>1278</v>
      </c>
      <c r="K623" s="1" t="s">
        <v>5550</v>
      </c>
      <c r="L623" s="1" t="str">
        <f t="shared" si="21"/>
        <v>PERUCAJAMARCACUTERVOLA RAMADA</v>
      </c>
      <c r="M623" s="225" t="str">
        <f t="shared" si="22"/>
        <v>060605</v>
      </c>
    </row>
    <row r="624" spans="4:13" x14ac:dyDescent="0.2">
      <c r="D624" s="6"/>
      <c r="F624" s="1" t="s">
        <v>852</v>
      </c>
      <c r="I624" s="1" t="s">
        <v>5551</v>
      </c>
      <c r="J624" s="1" t="s">
        <v>1279</v>
      </c>
      <c r="K624" s="1" t="s">
        <v>5551</v>
      </c>
      <c r="L624" s="1" t="str">
        <f t="shared" si="21"/>
        <v>PERUCAJAMARCACUTERVOPIMPINGOS</v>
      </c>
      <c r="M624" s="225" t="str">
        <f t="shared" si="22"/>
        <v>060606</v>
      </c>
    </row>
    <row r="625" spans="4:13" x14ac:dyDescent="0.2">
      <c r="D625" s="6"/>
      <c r="F625" s="1" t="s">
        <v>852</v>
      </c>
      <c r="I625" s="1" t="s">
        <v>5552</v>
      </c>
      <c r="J625" s="1" t="s">
        <v>1280</v>
      </c>
      <c r="K625" s="1" t="s">
        <v>5552</v>
      </c>
      <c r="L625" s="1" t="str">
        <f t="shared" si="21"/>
        <v>PERUCAJAMARCACUTERVOQUEROCOTILLO</v>
      </c>
      <c r="M625" s="225" t="str">
        <f t="shared" si="22"/>
        <v>060607</v>
      </c>
    </row>
    <row r="626" spans="4:13" x14ac:dyDescent="0.2">
      <c r="D626" s="6"/>
      <c r="F626" s="1" t="s">
        <v>852</v>
      </c>
      <c r="I626" s="1" t="s">
        <v>5553</v>
      </c>
      <c r="J626" s="1" t="s">
        <v>1281</v>
      </c>
      <c r="K626" s="1" t="s">
        <v>5553</v>
      </c>
      <c r="L626" s="1" t="str">
        <f t="shared" si="21"/>
        <v>PERUCAJAMARCACUTERVOSAN ANDRES DE CUTERVO</v>
      </c>
      <c r="M626" s="225" t="str">
        <f t="shared" si="22"/>
        <v>060608</v>
      </c>
    </row>
    <row r="627" spans="4:13" x14ac:dyDescent="0.2">
      <c r="D627" s="6"/>
      <c r="F627" s="1" t="s">
        <v>852</v>
      </c>
      <c r="I627" s="1" t="s">
        <v>5554</v>
      </c>
      <c r="J627" s="1" t="s">
        <v>1282</v>
      </c>
      <c r="K627" s="1" t="s">
        <v>5554</v>
      </c>
      <c r="L627" s="1" t="str">
        <f t="shared" si="21"/>
        <v>PERUCAJAMARCACUTERVOSAN JUAN DE CUTERVO</v>
      </c>
      <c r="M627" s="225" t="str">
        <f t="shared" si="22"/>
        <v>060609</v>
      </c>
    </row>
    <row r="628" spans="4:13" x14ac:dyDescent="0.2">
      <c r="D628" s="6"/>
      <c r="F628" s="1" t="s">
        <v>852</v>
      </c>
      <c r="I628" s="1" t="s">
        <v>5555</v>
      </c>
      <c r="J628" s="1" t="s">
        <v>1283</v>
      </c>
      <c r="K628" s="1" t="s">
        <v>5555</v>
      </c>
      <c r="L628" s="1" t="str">
        <f t="shared" si="21"/>
        <v>PERUCAJAMARCACUTERVOSAN LUIS DE LUCMA</v>
      </c>
      <c r="M628" s="225" t="str">
        <f t="shared" si="22"/>
        <v>060610</v>
      </c>
    </row>
    <row r="629" spans="4:13" x14ac:dyDescent="0.2">
      <c r="D629" s="6"/>
      <c r="F629" s="1" t="s">
        <v>852</v>
      </c>
      <c r="I629" s="1" t="s">
        <v>4899</v>
      </c>
      <c r="J629" s="1" t="s">
        <v>1284</v>
      </c>
      <c r="K629" s="1" t="s">
        <v>4899</v>
      </c>
      <c r="L629" s="1" t="str">
        <f t="shared" si="21"/>
        <v>PERUCAJAMARCACUTERVOSANTA CRUZ</v>
      </c>
      <c r="M629" s="225" t="str">
        <f t="shared" si="22"/>
        <v>060611</v>
      </c>
    </row>
    <row r="630" spans="4:13" x14ac:dyDescent="0.2">
      <c r="D630" s="6"/>
      <c r="F630" s="1" t="s">
        <v>852</v>
      </c>
      <c r="I630" s="1" t="s">
        <v>5556</v>
      </c>
      <c r="J630" s="1" t="s">
        <v>1285</v>
      </c>
      <c r="K630" s="1" t="s">
        <v>5556</v>
      </c>
      <c r="L630" s="1" t="str">
        <f t="shared" si="21"/>
        <v>PERUCAJAMARCACUTERVOSANTO DOMINGO DE LA CAPILLA</v>
      </c>
      <c r="M630" s="225" t="str">
        <f t="shared" si="22"/>
        <v>060612</v>
      </c>
    </row>
    <row r="631" spans="4:13" x14ac:dyDescent="0.2">
      <c r="D631" s="6"/>
      <c r="F631" s="1" t="s">
        <v>852</v>
      </c>
      <c r="I631" s="1" t="s">
        <v>5069</v>
      </c>
      <c r="J631" s="1" t="s">
        <v>1286</v>
      </c>
      <c r="K631" s="1" t="s">
        <v>5069</v>
      </c>
      <c r="L631" s="1" t="str">
        <f t="shared" si="21"/>
        <v>PERUCAJAMARCACUTERVOSANTO TOMAS</v>
      </c>
      <c r="M631" s="225" t="str">
        <f t="shared" si="22"/>
        <v>060613</v>
      </c>
    </row>
    <row r="632" spans="4:13" x14ac:dyDescent="0.2">
      <c r="D632" s="6"/>
      <c r="F632" s="1" t="s">
        <v>852</v>
      </c>
      <c r="I632" s="1" t="s">
        <v>5557</v>
      </c>
      <c r="J632" s="1" t="s">
        <v>1287</v>
      </c>
      <c r="K632" s="1" t="s">
        <v>5557</v>
      </c>
      <c r="L632" s="1" t="str">
        <f t="shared" si="21"/>
        <v>PERUCAJAMARCACUTERVOSOCOTA</v>
      </c>
      <c r="M632" s="225" t="str">
        <f t="shared" si="22"/>
        <v>060614</v>
      </c>
    </row>
    <row r="633" spans="4:13" x14ac:dyDescent="0.2">
      <c r="D633" s="6"/>
      <c r="F633" s="1" t="s">
        <v>852</v>
      </c>
      <c r="I633" s="1" t="s">
        <v>5558</v>
      </c>
      <c r="J633" s="1" t="s">
        <v>1288</v>
      </c>
      <c r="K633" s="1" t="s">
        <v>5558</v>
      </c>
      <c r="L633" s="1" t="str">
        <f t="shared" si="21"/>
        <v>PERUCAJAMARCACUTERVOTORIBIO CASANOVA</v>
      </c>
      <c r="M633" s="225" t="str">
        <f t="shared" si="22"/>
        <v>060615</v>
      </c>
    </row>
    <row r="634" spans="4:13" x14ac:dyDescent="0.2">
      <c r="D634" s="6"/>
      <c r="F634" s="1" t="s">
        <v>852</v>
      </c>
      <c r="I634" s="1" t="s">
        <v>5559</v>
      </c>
      <c r="J634" s="1" t="s">
        <v>1289</v>
      </c>
      <c r="K634" s="1" t="s">
        <v>5559</v>
      </c>
      <c r="L634" s="1" t="str">
        <f t="shared" si="21"/>
        <v>PERUCAJAMARCAHUALGAYOCBAMBAMARCA</v>
      </c>
      <c r="M634" s="225" t="str">
        <f t="shared" si="22"/>
        <v>060701</v>
      </c>
    </row>
    <row r="635" spans="4:13" x14ac:dyDescent="0.2">
      <c r="D635" s="6"/>
      <c r="F635" s="1" t="s">
        <v>852</v>
      </c>
      <c r="I635" s="1" t="s">
        <v>5560</v>
      </c>
      <c r="J635" s="1" t="s">
        <v>1290</v>
      </c>
      <c r="K635" s="1" t="s">
        <v>5560</v>
      </c>
      <c r="L635" s="1" t="str">
        <f t="shared" si="21"/>
        <v>PERUCAJAMARCAHUALGAYOCCHUGUR</v>
      </c>
      <c r="M635" s="225" t="str">
        <f t="shared" si="22"/>
        <v>060702</v>
      </c>
    </row>
    <row r="636" spans="4:13" x14ac:dyDescent="0.2">
      <c r="D636" s="6"/>
      <c r="F636" s="1" t="s">
        <v>852</v>
      </c>
      <c r="I636" s="1" t="s">
        <v>4893</v>
      </c>
      <c r="J636" s="1" t="s">
        <v>1291</v>
      </c>
      <c r="K636" s="1" t="s">
        <v>4893</v>
      </c>
      <c r="L636" s="1" t="str">
        <f t="shared" si="21"/>
        <v>PERUCAJAMARCAHUALGAYOCHUALGAYOC</v>
      </c>
      <c r="M636" s="225" t="str">
        <f t="shared" si="22"/>
        <v>060703</v>
      </c>
    </row>
    <row r="637" spans="4:13" x14ac:dyDescent="0.2">
      <c r="D637" s="6"/>
      <c r="F637" s="1" t="s">
        <v>852</v>
      </c>
      <c r="I637" s="1" t="s">
        <v>4894</v>
      </c>
      <c r="J637" s="1" t="s">
        <v>1292</v>
      </c>
      <c r="K637" s="1" t="s">
        <v>4894</v>
      </c>
      <c r="L637" s="1" t="str">
        <f t="shared" si="21"/>
        <v>PERUCAJAMARCAJAENJAEN</v>
      </c>
      <c r="M637" s="225" t="str">
        <f t="shared" si="22"/>
        <v>060801</v>
      </c>
    </row>
    <row r="638" spans="4:13" x14ac:dyDescent="0.2">
      <c r="D638" s="6"/>
      <c r="F638" s="1" t="s">
        <v>852</v>
      </c>
      <c r="I638" s="1" t="s">
        <v>4997</v>
      </c>
      <c r="J638" s="1" t="s">
        <v>1293</v>
      </c>
      <c r="K638" s="1" t="s">
        <v>4997</v>
      </c>
      <c r="L638" s="1" t="str">
        <f t="shared" si="21"/>
        <v>PERUCAJAMARCAJAENBELLAVISTA</v>
      </c>
      <c r="M638" s="225" t="str">
        <f t="shared" si="22"/>
        <v>060802</v>
      </c>
    </row>
    <row r="639" spans="4:13" x14ac:dyDescent="0.2">
      <c r="D639" s="6"/>
      <c r="F639" s="1" t="s">
        <v>852</v>
      </c>
      <c r="I639" s="1" t="s">
        <v>5561</v>
      </c>
      <c r="J639" s="1" t="s">
        <v>1294</v>
      </c>
      <c r="K639" s="1" t="s">
        <v>5561</v>
      </c>
      <c r="L639" s="1" t="str">
        <f t="shared" si="21"/>
        <v>PERUCAJAMARCAJAENCHONTALI</v>
      </c>
      <c r="M639" s="225" t="str">
        <f t="shared" si="22"/>
        <v>060803</v>
      </c>
    </row>
    <row r="640" spans="4:13" x14ac:dyDescent="0.2">
      <c r="D640" s="6"/>
      <c r="F640" s="1" t="s">
        <v>852</v>
      </c>
      <c r="I640" s="1" t="s">
        <v>5562</v>
      </c>
      <c r="J640" s="1" t="s">
        <v>1295</v>
      </c>
      <c r="K640" s="1" t="s">
        <v>5562</v>
      </c>
      <c r="L640" s="1" t="str">
        <f t="shared" si="21"/>
        <v>PERUCAJAMARCAJAENCOLASAY</v>
      </c>
      <c r="M640" s="225" t="str">
        <f t="shared" si="22"/>
        <v>060804</v>
      </c>
    </row>
    <row r="641" spans="4:13" x14ac:dyDescent="0.2">
      <c r="D641" s="6"/>
      <c r="F641" s="1" t="s">
        <v>852</v>
      </c>
      <c r="I641" s="1" t="s">
        <v>5563</v>
      </c>
      <c r="J641" s="1" t="s">
        <v>1296</v>
      </c>
      <c r="K641" s="1" t="s">
        <v>5563</v>
      </c>
      <c r="L641" s="1" t="str">
        <f t="shared" si="21"/>
        <v>PERUCAJAMARCAJAENHUABAL</v>
      </c>
      <c r="M641" s="225" t="str">
        <f t="shared" si="22"/>
        <v>060805</v>
      </c>
    </row>
    <row r="642" spans="4:13" x14ac:dyDescent="0.2">
      <c r="D642" s="6"/>
      <c r="F642" s="1" t="s">
        <v>852</v>
      </c>
      <c r="I642" s="1" t="s">
        <v>5564</v>
      </c>
      <c r="J642" s="1" t="s">
        <v>1297</v>
      </c>
      <c r="K642" s="1" t="s">
        <v>5564</v>
      </c>
      <c r="L642" s="1" t="str">
        <f t="shared" si="21"/>
        <v>PERUCAJAMARCAJAENLAS PIRIAS</v>
      </c>
      <c r="M642" s="225" t="str">
        <f t="shared" si="22"/>
        <v>060806</v>
      </c>
    </row>
    <row r="643" spans="4:13" x14ac:dyDescent="0.2">
      <c r="D643" s="6"/>
      <c r="F643" s="1" t="s">
        <v>852</v>
      </c>
      <c r="I643" s="1" t="s">
        <v>5565</v>
      </c>
      <c r="J643" s="1" t="s">
        <v>1298</v>
      </c>
      <c r="K643" s="1" t="s">
        <v>5565</v>
      </c>
      <c r="L643" s="1" t="str">
        <f t="shared" ref="L643:L706" si="23">"PERU"&amp;VLOOKUP(LEFT(J643,2),$B$1:$C$27,2,0)&amp;VLOOKUP(LEFT(J643,4),$F$2:$G$197,2,0)&amp;K643</f>
        <v>PERUCAJAMARCAJAENPOMAHUACA</v>
      </c>
      <c r="M643" s="225" t="str">
        <f t="shared" ref="M643:M706" si="24">J643</f>
        <v>060807</v>
      </c>
    </row>
    <row r="644" spans="4:13" x14ac:dyDescent="0.2">
      <c r="D644" s="6"/>
      <c r="F644" s="1" t="s">
        <v>852</v>
      </c>
      <c r="I644" s="1" t="s">
        <v>5566</v>
      </c>
      <c r="J644" s="1" t="s">
        <v>1299</v>
      </c>
      <c r="K644" s="1" t="s">
        <v>5566</v>
      </c>
      <c r="L644" s="1" t="str">
        <f t="shared" si="23"/>
        <v>PERUCAJAMARCAJAENPUCARA</v>
      </c>
      <c r="M644" s="225" t="str">
        <f t="shared" si="24"/>
        <v>060808</v>
      </c>
    </row>
    <row r="645" spans="4:13" x14ac:dyDescent="0.2">
      <c r="D645" s="6"/>
      <c r="F645" s="1" t="s">
        <v>852</v>
      </c>
      <c r="I645" s="1" t="s">
        <v>5567</v>
      </c>
      <c r="J645" s="1" t="s">
        <v>1300</v>
      </c>
      <c r="K645" s="1" t="s">
        <v>5567</v>
      </c>
      <c r="L645" s="1" t="str">
        <f t="shared" si="23"/>
        <v>PERUCAJAMARCAJAENSALLIQUE</v>
      </c>
      <c r="M645" s="225" t="str">
        <f t="shared" si="24"/>
        <v>060809</v>
      </c>
    </row>
    <row r="646" spans="4:13" x14ac:dyDescent="0.2">
      <c r="D646" s="6"/>
      <c r="F646" s="1" t="s">
        <v>852</v>
      </c>
      <c r="I646" s="1" t="s">
        <v>5568</v>
      </c>
      <c r="J646" s="1" t="s">
        <v>1301</v>
      </c>
      <c r="K646" s="1" t="s">
        <v>5568</v>
      </c>
      <c r="L646" s="1" t="str">
        <f t="shared" si="23"/>
        <v>PERUCAJAMARCAJAENSAN FELIPE</v>
      </c>
      <c r="M646" s="225" t="str">
        <f t="shared" si="24"/>
        <v>060810</v>
      </c>
    </row>
    <row r="647" spans="4:13" x14ac:dyDescent="0.2">
      <c r="D647" s="6"/>
      <c r="F647" s="1" t="s">
        <v>852</v>
      </c>
      <c r="I647" s="1" t="s">
        <v>5569</v>
      </c>
      <c r="J647" s="1" t="s">
        <v>1302</v>
      </c>
      <c r="K647" s="1" t="s">
        <v>5569</v>
      </c>
      <c r="L647" s="1" t="str">
        <f t="shared" si="23"/>
        <v>PERUCAJAMARCAJAENSAN JOSE DEL ALTO</v>
      </c>
      <c r="M647" s="225" t="str">
        <f t="shared" si="24"/>
        <v>060811</v>
      </c>
    </row>
    <row r="648" spans="4:13" x14ac:dyDescent="0.2">
      <c r="D648" s="6"/>
      <c r="F648" s="1" t="s">
        <v>852</v>
      </c>
      <c r="I648" s="1" t="s">
        <v>5081</v>
      </c>
      <c r="J648" s="1" t="s">
        <v>1303</v>
      </c>
      <c r="K648" s="1" t="s">
        <v>5081</v>
      </c>
      <c r="L648" s="1" t="str">
        <f t="shared" si="23"/>
        <v>PERUCAJAMARCAJAENSANTA ROSA</v>
      </c>
      <c r="M648" s="225" t="str">
        <f t="shared" si="24"/>
        <v>060812</v>
      </c>
    </row>
    <row r="649" spans="4:13" x14ac:dyDescent="0.2">
      <c r="D649" s="6"/>
      <c r="F649" s="1" t="s">
        <v>852</v>
      </c>
      <c r="I649" s="1" t="s">
        <v>4895</v>
      </c>
      <c r="J649" s="1" t="s">
        <v>1304</v>
      </c>
      <c r="K649" s="1" t="s">
        <v>4895</v>
      </c>
      <c r="L649" s="1" t="str">
        <f t="shared" si="23"/>
        <v>PERUCAJAMARCASAN IGNACIOSAN IGNACIO</v>
      </c>
      <c r="M649" s="225" t="str">
        <f t="shared" si="24"/>
        <v>060901</v>
      </c>
    </row>
    <row r="650" spans="4:13" x14ac:dyDescent="0.2">
      <c r="D650" s="6"/>
      <c r="F650" s="1" t="s">
        <v>852</v>
      </c>
      <c r="I650" s="1" t="s">
        <v>5570</v>
      </c>
      <c r="J650" s="1" t="s">
        <v>1305</v>
      </c>
      <c r="K650" s="1" t="s">
        <v>5570</v>
      </c>
      <c r="L650" s="1" t="str">
        <f t="shared" si="23"/>
        <v>PERUCAJAMARCASAN IGNACIOCHIRINOS</v>
      </c>
      <c r="M650" s="225" t="str">
        <f t="shared" si="24"/>
        <v>060902</v>
      </c>
    </row>
    <row r="651" spans="4:13" x14ac:dyDescent="0.2">
      <c r="D651" s="6"/>
      <c r="F651" s="1" t="s">
        <v>852</v>
      </c>
      <c r="I651" s="1" t="s">
        <v>5571</v>
      </c>
      <c r="J651" s="1" t="s">
        <v>1306</v>
      </c>
      <c r="K651" s="1" t="s">
        <v>5571</v>
      </c>
      <c r="L651" s="1" t="str">
        <f t="shared" si="23"/>
        <v>PERUCAJAMARCASAN IGNACIOHUARANGO</v>
      </c>
      <c r="M651" s="225" t="str">
        <f t="shared" si="24"/>
        <v>060903</v>
      </c>
    </row>
    <row r="652" spans="4:13" x14ac:dyDescent="0.2">
      <c r="D652" s="6"/>
      <c r="F652" s="1" t="s">
        <v>852</v>
      </c>
      <c r="I652" s="1" t="s">
        <v>5572</v>
      </c>
      <c r="J652" s="1" t="s">
        <v>1307</v>
      </c>
      <c r="K652" s="1" t="s">
        <v>5572</v>
      </c>
      <c r="L652" s="1" t="str">
        <f t="shared" si="23"/>
        <v>PERUCAJAMARCASAN IGNACIOLA COIPA</v>
      </c>
      <c r="M652" s="225" t="str">
        <f t="shared" si="24"/>
        <v>060904</v>
      </c>
    </row>
    <row r="653" spans="4:13" x14ac:dyDescent="0.2">
      <c r="D653" s="6"/>
      <c r="F653" s="1" t="s">
        <v>852</v>
      </c>
      <c r="I653" s="1" t="s">
        <v>5573</v>
      </c>
      <c r="J653" s="1" t="s">
        <v>1308</v>
      </c>
      <c r="K653" s="1" t="s">
        <v>5573</v>
      </c>
      <c r="L653" s="1" t="str">
        <f t="shared" si="23"/>
        <v>PERUCAJAMARCASAN IGNACIONAMBALLE</v>
      </c>
      <c r="M653" s="225" t="str">
        <f t="shared" si="24"/>
        <v>060905</v>
      </c>
    </row>
    <row r="654" spans="4:13" x14ac:dyDescent="0.2">
      <c r="D654" s="6"/>
      <c r="F654" s="1" t="s">
        <v>852</v>
      </c>
      <c r="I654" s="1" t="s">
        <v>5574</v>
      </c>
      <c r="J654" s="1" t="s">
        <v>1309</v>
      </c>
      <c r="K654" s="1" t="s">
        <v>5574</v>
      </c>
      <c r="L654" s="1" t="str">
        <f t="shared" si="23"/>
        <v>PERUCAJAMARCASAN IGNACIOSAN JOSE DE LOURDES</v>
      </c>
      <c r="M654" s="225" t="str">
        <f t="shared" si="24"/>
        <v>060906</v>
      </c>
    </row>
    <row r="655" spans="4:13" x14ac:dyDescent="0.2">
      <c r="D655" s="6"/>
      <c r="F655" s="1" t="s">
        <v>852</v>
      </c>
      <c r="I655" s="1" t="s">
        <v>5575</v>
      </c>
      <c r="J655" s="1" t="s">
        <v>1310</v>
      </c>
      <c r="K655" s="1" t="s">
        <v>5575</v>
      </c>
      <c r="L655" s="1" t="str">
        <f t="shared" si="23"/>
        <v>PERUCAJAMARCASAN IGNACIOTABACONAS</v>
      </c>
      <c r="M655" s="225" t="str">
        <f t="shared" si="24"/>
        <v>060907</v>
      </c>
    </row>
    <row r="656" spans="4:13" x14ac:dyDescent="0.2">
      <c r="D656" s="6"/>
      <c r="F656" s="1" t="s">
        <v>852</v>
      </c>
      <c r="I656" s="1" t="s">
        <v>5576</v>
      </c>
      <c r="J656" s="1" t="s">
        <v>1311</v>
      </c>
      <c r="K656" s="1" t="s">
        <v>5576</v>
      </c>
      <c r="L656" s="1" t="str">
        <f t="shared" si="23"/>
        <v>PERUCAJAMARCASAN MARCOSPEDRO GALVEZ</v>
      </c>
      <c r="M656" s="225" t="str">
        <f t="shared" si="24"/>
        <v>061001</v>
      </c>
    </row>
    <row r="657" spans="4:13" x14ac:dyDescent="0.2">
      <c r="D657" s="6"/>
      <c r="F657" s="1" t="s">
        <v>852</v>
      </c>
      <c r="I657" s="1" t="s">
        <v>5577</v>
      </c>
      <c r="J657" s="1" t="s">
        <v>1312</v>
      </c>
      <c r="K657" s="1" t="s">
        <v>5577</v>
      </c>
      <c r="L657" s="1" t="str">
        <f t="shared" si="23"/>
        <v>PERUCAJAMARCASAN MARCOSCHANCAY</v>
      </c>
      <c r="M657" s="225" t="str">
        <f t="shared" si="24"/>
        <v>061002</v>
      </c>
    </row>
    <row r="658" spans="4:13" x14ac:dyDescent="0.2">
      <c r="D658" s="6"/>
      <c r="F658" s="1" t="s">
        <v>852</v>
      </c>
      <c r="I658" s="1" t="s">
        <v>5578</v>
      </c>
      <c r="J658" s="1" t="s">
        <v>1313</v>
      </c>
      <c r="K658" s="1" t="s">
        <v>5578</v>
      </c>
      <c r="L658" s="1" t="str">
        <f t="shared" si="23"/>
        <v>PERUCAJAMARCASAN MARCOSEDUARDO VILLANUEVA</v>
      </c>
      <c r="M658" s="225" t="str">
        <f t="shared" si="24"/>
        <v>061003</v>
      </c>
    </row>
    <row r="659" spans="4:13" x14ac:dyDescent="0.2">
      <c r="D659" s="6"/>
      <c r="F659" s="1" t="s">
        <v>852</v>
      </c>
      <c r="I659" s="1" t="s">
        <v>5579</v>
      </c>
      <c r="J659" s="1" t="s">
        <v>1314</v>
      </c>
      <c r="K659" s="1" t="s">
        <v>5579</v>
      </c>
      <c r="L659" s="1" t="str">
        <f t="shared" si="23"/>
        <v>PERUCAJAMARCASAN MARCOSGREGORIO PITA</v>
      </c>
      <c r="M659" s="225" t="str">
        <f t="shared" si="24"/>
        <v>061004</v>
      </c>
    </row>
    <row r="660" spans="4:13" x14ac:dyDescent="0.2">
      <c r="D660" s="6"/>
      <c r="F660" s="1" t="s">
        <v>852</v>
      </c>
      <c r="I660" s="1" t="s">
        <v>5580</v>
      </c>
      <c r="J660" s="1" t="s">
        <v>1315</v>
      </c>
      <c r="K660" s="1" t="s">
        <v>5580</v>
      </c>
      <c r="L660" s="1" t="str">
        <f t="shared" si="23"/>
        <v>PERUCAJAMARCASAN MARCOSICHOCAN</v>
      </c>
      <c r="M660" s="225" t="str">
        <f t="shared" si="24"/>
        <v>061005</v>
      </c>
    </row>
    <row r="661" spans="4:13" x14ac:dyDescent="0.2">
      <c r="D661" s="6"/>
      <c r="F661" s="1" t="s">
        <v>852</v>
      </c>
      <c r="I661" s="1" t="s">
        <v>5581</v>
      </c>
      <c r="J661" s="1" t="s">
        <v>1316</v>
      </c>
      <c r="K661" s="1" t="s">
        <v>5581</v>
      </c>
      <c r="L661" s="1" t="str">
        <f t="shared" si="23"/>
        <v>PERUCAJAMARCASAN MARCOSJOSE MANUEL QUIROZ</v>
      </c>
      <c r="M661" s="225" t="str">
        <f t="shared" si="24"/>
        <v>061006</v>
      </c>
    </row>
    <row r="662" spans="4:13" x14ac:dyDescent="0.2">
      <c r="D662" s="6"/>
      <c r="F662" s="1" t="s">
        <v>852</v>
      </c>
      <c r="I662" s="1" t="s">
        <v>5582</v>
      </c>
      <c r="J662" s="1" t="s">
        <v>1317</v>
      </c>
      <c r="K662" s="1" t="s">
        <v>5582</v>
      </c>
      <c r="L662" s="1" t="str">
        <f t="shared" si="23"/>
        <v>PERUCAJAMARCASAN MARCOSJOSE SABOGAL</v>
      </c>
      <c r="M662" s="225" t="str">
        <f t="shared" si="24"/>
        <v>061007</v>
      </c>
    </row>
    <row r="663" spans="4:13" x14ac:dyDescent="0.2">
      <c r="D663" s="6"/>
      <c r="F663" s="1" t="s">
        <v>852</v>
      </c>
      <c r="I663" s="1" t="s">
        <v>4897</v>
      </c>
      <c r="J663" s="1" t="s">
        <v>1318</v>
      </c>
      <c r="K663" s="1" t="s">
        <v>4897</v>
      </c>
      <c r="L663" s="1" t="str">
        <f t="shared" si="23"/>
        <v>PERUCAJAMARCASAN MIGUELSAN MIGUEL</v>
      </c>
      <c r="M663" s="225" t="str">
        <f t="shared" si="24"/>
        <v>061101</v>
      </c>
    </row>
    <row r="664" spans="4:13" x14ac:dyDescent="0.2">
      <c r="D664" s="6"/>
      <c r="F664" s="1" t="s">
        <v>852</v>
      </c>
      <c r="I664" s="1" t="s">
        <v>4942</v>
      </c>
      <c r="J664" s="1" t="s">
        <v>1319</v>
      </c>
      <c r="K664" s="1" t="s">
        <v>4942</v>
      </c>
      <c r="L664" s="1" t="str">
        <f t="shared" si="23"/>
        <v>PERUCAJAMARCASAN MIGUELBOLIVAR</v>
      </c>
      <c r="M664" s="225" t="str">
        <f t="shared" si="24"/>
        <v>061102</v>
      </c>
    </row>
    <row r="665" spans="4:13" x14ac:dyDescent="0.2">
      <c r="D665" s="6"/>
      <c r="F665" s="1" t="s">
        <v>852</v>
      </c>
      <c r="I665" s="1" t="s">
        <v>5583</v>
      </c>
      <c r="J665" s="1" t="s">
        <v>1320</v>
      </c>
      <c r="K665" s="1" t="s">
        <v>5583</v>
      </c>
      <c r="L665" s="1" t="str">
        <f t="shared" si="23"/>
        <v>PERUCAJAMARCASAN MIGUELCALQUIS</v>
      </c>
      <c r="M665" s="225" t="str">
        <f t="shared" si="24"/>
        <v>061103</v>
      </c>
    </row>
    <row r="666" spans="4:13" x14ac:dyDescent="0.2">
      <c r="D666" s="6"/>
      <c r="F666" s="1" t="s">
        <v>852</v>
      </c>
      <c r="I666" s="1" t="s">
        <v>5584</v>
      </c>
      <c r="J666" s="1" t="s">
        <v>1321</v>
      </c>
      <c r="K666" s="1" t="s">
        <v>5584</v>
      </c>
      <c r="L666" s="1" t="str">
        <f t="shared" si="23"/>
        <v>PERUCAJAMARCASAN MIGUELCATILLUC</v>
      </c>
      <c r="M666" s="225" t="str">
        <f t="shared" si="24"/>
        <v>061104</v>
      </c>
    </row>
    <row r="667" spans="4:13" x14ac:dyDescent="0.2">
      <c r="D667" s="6"/>
      <c r="F667" s="1" t="s">
        <v>852</v>
      </c>
      <c r="I667" s="1" t="s">
        <v>5585</v>
      </c>
      <c r="J667" s="1" t="s">
        <v>1322</v>
      </c>
      <c r="K667" s="1" t="s">
        <v>5585</v>
      </c>
      <c r="L667" s="1" t="str">
        <f t="shared" si="23"/>
        <v>PERUCAJAMARCASAN MIGUELEL PRADO</v>
      </c>
      <c r="M667" s="225" t="str">
        <f t="shared" si="24"/>
        <v>061105</v>
      </c>
    </row>
    <row r="668" spans="4:13" x14ac:dyDescent="0.2">
      <c r="D668" s="6"/>
      <c r="F668" s="1" t="s">
        <v>852</v>
      </c>
      <c r="I668" s="1" t="s">
        <v>5586</v>
      </c>
      <c r="J668" s="1" t="s">
        <v>1323</v>
      </c>
      <c r="K668" s="1" t="s">
        <v>5586</v>
      </c>
      <c r="L668" s="1" t="str">
        <f t="shared" si="23"/>
        <v>PERUCAJAMARCASAN MIGUELLA FLORIDA</v>
      </c>
      <c r="M668" s="225" t="str">
        <f t="shared" si="24"/>
        <v>061106</v>
      </c>
    </row>
    <row r="669" spans="4:13" x14ac:dyDescent="0.2">
      <c r="D669" s="6"/>
      <c r="F669" s="1" t="s">
        <v>852</v>
      </c>
      <c r="I669" s="1" t="s">
        <v>5587</v>
      </c>
      <c r="J669" s="1" t="s">
        <v>1324</v>
      </c>
      <c r="K669" s="1" t="s">
        <v>5587</v>
      </c>
      <c r="L669" s="1" t="str">
        <f t="shared" si="23"/>
        <v>PERUCAJAMARCASAN MIGUELLLAPA</v>
      </c>
      <c r="M669" s="225" t="str">
        <f t="shared" si="24"/>
        <v>061107</v>
      </c>
    </row>
    <row r="670" spans="4:13" x14ac:dyDescent="0.2">
      <c r="D670" s="6"/>
      <c r="F670" s="1" t="s">
        <v>852</v>
      </c>
      <c r="I670" s="1" t="s">
        <v>5588</v>
      </c>
      <c r="J670" s="1" t="s">
        <v>1325</v>
      </c>
      <c r="K670" s="1" t="s">
        <v>5588</v>
      </c>
      <c r="L670" s="1" t="str">
        <f t="shared" si="23"/>
        <v>PERUCAJAMARCASAN MIGUELNANCHOC</v>
      </c>
      <c r="M670" s="225" t="str">
        <f t="shared" si="24"/>
        <v>061108</v>
      </c>
    </row>
    <row r="671" spans="4:13" x14ac:dyDescent="0.2">
      <c r="D671" s="6"/>
      <c r="F671" s="1" t="s">
        <v>852</v>
      </c>
      <c r="I671" s="1" t="s">
        <v>5589</v>
      </c>
      <c r="J671" s="1" t="s">
        <v>1326</v>
      </c>
      <c r="K671" s="1" t="s">
        <v>5589</v>
      </c>
      <c r="L671" s="1" t="str">
        <f t="shared" si="23"/>
        <v>PERUCAJAMARCASAN MIGUELNIEPOS</v>
      </c>
      <c r="M671" s="225" t="str">
        <f t="shared" si="24"/>
        <v>061109</v>
      </c>
    </row>
    <row r="672" spans="4:13" x14ac:dyDescent="0.2">
      <c r="D672" s="6"/>
      <c r="F672" s="1" t="s">
        <v>852</v>
      </c>
      <c r="I672" s="1" t="s">
        <v>5590</v>
      </c>
      <c r="J672" s="1" t="s">
        <v>1327</v>
      </c>
      <c r="K672" s="1" t="s">
        <v>5590</v>
      </c>
      <c r="L672" s="1" t="str">
        <f t="shared" si="23"/>
        <v>PERUCAJAMARCASAN MIGUELSAN GREGORIO</v>
      </c>
      <c r="M672" s="225" t="str">
        <f t="shared" si="24"/>
        <v>061110</v>
      </c>
    </row>
    <row r="673" spans="4:13" x14ac:dyDescent="0.2">
      <c r="D673" s="6"/>
      <c r="F673" s="1" t="s">
        <v>852</v>
      </c>
      <c r="I673" s="1" t="s">
        <v>5591</v>
      </c>
      <c r="J673" s="1" t="s">
        <v>1328</v>
      </c>
      <c r="K673" s="1" t="s">
        <v>5591</v>
      </c>
      <c r="L673" s="1" t="str">
        <f t="shared" si="23"/>
        <v>PERUCAJAMARCASAN MIGUELSAN SILVESTRE DE COCHAN</v>
      </c>
      <c r="M673" s="225" t="str">
        <f t="shared" si="24"/>
        <v>061111</v>
      </c>
    </row>
    <row r="674" spans="4:13" x14ac:dyDescent="0.2">
      <c r="D674" s="6"/>
      <c r="F674" s="1" t="s">
        <v>852</v>
      </c>
      <c r="I674" s="1" t="s">
        <v>5592</v>
      </c>
      <c r="J674" s="1" t="s">
        <v>1329</v>
      </c>
      <c r="K674" s="1" t="s">
        <v>5592</v>
      </c>
      <c r="L674" s="1" t="str">
        <f t="shared" si="23"/>
        <v>PERUCAJAMARCASAN MIGUELTONGOD</v>
      </c>
      <c r="M674" s="225" t="str">
        <f t="shared" si="24"/>
        <v>061112</v>
      </c>
    </row>
    <row r="675" spans="4:13" x14ac:dyDescent="0.2">
      <c r="D675" s="6"/>
      <c r="F675" s="1" t="s">
        <v>852</v>
      </c>
      <c r="I675" s="1" t="s">
        <v>5593</v>
      </c>
      <c r="J675" s="1" t="s">
        <v>1330</v>
      </c>
      <c r="K675" s="1" t="s">
        <v>5593</v>
      </c>
      <c r="L675" s="1" t="str">
        <f t="shared" si="23"/>
        <v>PERUCAJAMARCASAN MIGUELUNION AGUA BLANCA</v>
      </c>
      <c r="M675" s="225" t="str">
        <f t="shared" si="24"/>
        <v>061113</v>
      </c>
    </row>
    <row r="676" spans="4:13" x14ac:dyDescent="0.2">
      <c r="D676" s="6"/>
      <c r="F676" s="1" t="s">
        <v>852</v>
      </c>
      <c r="I676" s="1" t="s">
        <v>4898</v>
      </c>
      <c r="J676" s="1" t="s">
        <v>1331</v>
      </c>
      <c r="K676" s="1" t="s">
        <v>4898</v>
      </c>
      <c r="L676" s="1" t="str">
        <f t="shared" si="23"/>
        <v>PERUCAJAMARCASAN PABLOSAN PABLO</v>
      </c>
      <c r="M676" s="225" t="str">
        <f t="shared" si="24"/>
        <v>061201</v>
      </c>
    </row>
    <row r="677" spans="4:13" x14ac:dyDescent="0.2">
      <c r="D677" s="6"/>
      <c r="F677" s="1" t="s">
        <v>852</v>
      </c>
      <c r="I677" s="1" t="s">
        <v>5594</v>
      </c>
      <c r="J677" s="1" t="s">
        <v>1332</v>
      </c>
      <c r="K677" s="1" t="s">
        <v>5594</v>
      </c>
      <c r="L677" s="1" t="str">
        <f t="shared" si="23"/>
        <v>PERUCAJAMARCASAN PABLOSAN BERNARDINO</v>
      </c>
      <c r="M677" s="225" t="str">
        <f t="shared" si="24"/>
        <v>061202</v>
      </c>
    </row>
    <row r="678" spans="4:13" x14ac:dyDescent="0.2">
      <c r="D678" s="6"/>
      <c r="F678" s="1" t="s">
        <v>852</v>
      </c>
      <c r="I678" s="1" t="s">
        <v>5134</v>
      </c>
      <c r="J678" s="1" t="s">
        <v>1333</v>
      </c>
      <c r="K678" s="1" t="s">
        <v>5134</v>
      </c>
      <c r="L678" s="1" t="str">
        <f t="shared" si="23"/>
        <v>PERUCAJAMARCASAN PABLOSAN LUIS</v>
      </c>
      <c r="M678" s="225" t="str">
        <f t="shared" si="24"/>
        <v>061203</v>
      </c>
    </row>
    <row r="679" spans="4:13" x14ac:dyDescent="0.2">
      <c r="D679" s="6"/>
      <c r="F679" s="1" t="s">
        <v>852</v>
      </c>
      <c r="I679" s="1" t="s">
        <v>5595</v>
      </c>
      <c r="J679" s="1" t="s">
        <v>1334</v>
      </c>
      <c r="K679" s="1" t="s">
        <v>5595</v>
      </c>
      <c r="L679" s="1" t="str">
        <f t="shared" si="23"/>
        <v>PERUCAJAMARCASAN PABLOTUMBADEN</v>
      </c>
      <c r="M679" s="225" t="str">
        <f t="shared" si="24"/>
        <v>061204</v>
      </c>
    </row>
    <row r="680" spans="4:13" x14ac:dyDescent="0.2">
      <c r="D680" s="6"/>
      <c r="F680" s="1" t="s">
        <v>852</v>
      </c>
      <c r="I680" s="1" t="s">
        <v>4899</v>
      </c>
      <c r="J680" s="1" t="s">
        <v>1335</v>
      </c>
      <c r="K680" s="1" t="s">
        <v>4899</v>
      </c>
      <c r="L680" s="1" t="str">
        <f t="shared" si="23"/>
        <v>PERUCAJAMARCASANTA CRUZSANTA CRUZ</v>
      </c>
      <c r="M680" s="225" t="str">
        <f t="shared" si="24"/>
        <v>061301</v>
      </c>
    </row>
    <row r="681" spans="4:13" x14ac:dyDescent="0.2">
      <c r="D681" s="6"/>
      <c r="F681" s="1" t="s">
        <v>852</v>
      </c>
      <c r="I681" s="1" t="s">
        <v>5596</v>
      </c>
      <c r="J681" s="1" t="s">
        <v>1336</v>
      </c>
      <c r="K681" s="1" t="s">
        <v>5596</v>
      </c>
      <c r="L681" s="1" t="str">
        <f t="shared" si="23"/>
        <v>PERUCAJAMARCASANTA CRUZANDABAMBA</v>
      </c>
      <c r="M681" s="225" t="str">
        <f t="shared" si="24"/>
        <v>061302</v>
      </c>
    </row>
    <row r="682" spans="4:13" x14ac:dyDescent="0.2">
      <c r="D682" s="6"/>
      <c r="F682" s="1" t="s">
        <v>852</v>
      </c>
      <c r="I682" s="1" t="s">
        <v>5597</v>
      </c>
      <c r="J682" s="1" t="s">
        <v>1337</v>
      </c>
      <c r="K682" s="1" t="s">
        <v>5597</v>
      </c>
      <c r="L682" s="1" t="str">
        <f t="shared" si="23"/>
        <v>PERUCAJAMARCASANTA CRUZCATACHE</v>
      </c>
      <c r="M682" s="225" t="str">
        <f t="shared" si="24"/>
        <v>061303</v>
      </c>
    </row>
    <row r="683" spans="4:13" x14ac:dyDescent="0.2">
      <c r="D683" s="6"/>
      <c r="F683" s="1" t="s">
        <v>852</v>
      </c>
      <c r="I683" s="1" t="s">
        <v>5598</v>
      </c>
      <c r="J683" s="1" t="s">
        <v>1338</v>
      </c>
      <c r="K683" s="1" t="s">
        <v>5598</v>
      </c>
      <c r="L683" s="1" t="str">
        <f t="shared" si="23"/>
        <v>PERUCAJAMARCASANTA CRUZCHANCAYBAÑOS</v>
      </c>
      <c r="M683" s="225" t="str">
        <f t="shared" si="24"/>
        <v>061304</v>
      </c>
    </row>
    <row r="684" spans="4:13" x14ac:dyDescent="0.2">
      <c r="D684" s="6"/>
      <c r="F684" s="1" t="s">
        <v>852</v>
      </c>
      <c r="I684" s="1" t="s">
        <v>5599</v>
      </c>
      <c r="J684" s="1" t="s">
        <v>1339</v>
      </c>
      <c r="K684" s="1" t="s">
        <v>5599</v>
      </c>
      <c r="L684" s="1" t="str">
        <f t="shared" si="23"/>
        <v>PERUCAJAMARCASANTA CRUZLA ESPERANZA</v>
      </c>
      <c r="M684" s="225" t="str">
        <f t="shared" si="24"/>
        <v>061305</v>
      </c>
    </row>
    <row r="685" spans="4:13" x14ac:dyDescent="0.2">
      <c r="D685" s="6"/>
      <c r="F685" s="1" t="s">
        <v>852</v>
      </c>
      <c r="I685" s="1" t="s">
        <v>5600</v>
      </c>
      <c r="J685" s="1" t="s">
        <v>1340</v>
      </c>
      <c r="K685" s="1" t="s">
        <v>5600</v>
      </c>
      <c r="L685" s="1" t="str">
        <f t="shared" si="23"/>
        <v>PERUCAJAMARCASANTA CRUZNINABAMBA</v>
      </c>
      <c r="M685" s="225" t="str">
        <f t="shared" si="24"/>
        <v>061306</v>
      </c>
    </row>
    <row r="686" spans="4:13" x14ac:dyDescent="0.2">
      <c r="D686" s="6"/>
      <c r="F686" s="1" t="s">
        <v>852</v>
      </c>
      <c r="I686" s="1" t="s">
        <v>5601</v>
      </c>
      <c r="J686" s="1" t="s">
        <v>1341</v>
      </c>
      <c r="K686" s="1" t="s">
        <v>5601</v>
      </c>
      <c r="L686" s="1" t="str">
        <f t="shared" si="23"/>
        <v>PERUCAJAMARCASANTA CRUZPULAN</v>
      </c>
      <c r="M686" s="225" t="str">
        <f t="shared" si="24"/>
        <v>061307</v>
      </c>
    </row>
    <row r="687" spans="4:13" x14ac:dyDescent="0.2">
      <c r="D687" s="6"/>
      <c r="F687" s="1" t="s">
        <v>852</v>
      </c>
      <c r="I687" s="1" t="s">
        <v>5602</v>
      </c>
      <c r="J687" s="1" t="s">
        <v>1342</v>
      </c>
      <c r="K687" s="1" t="s">
        <v>5602</v>
      </c>
      <c r="L687" s="1" t="str">
        <f t="shared" si="23"/>
        <v>PERUCAJAMARCASANTA CRUZSAUCEPAMPA</v>
      </c>
      <c r="M687" s="225" t="str">
        <f t="shared" si="24"/>
        <v>061308</v>
      </c>
    </row>
    <row r="688" spans="4:13" x14ac:dyDescent="0.2">
      <c r="D688" s="6"/>
      <c r="F688" s="1" t="s">
        <v>852</v>
      </c>
      <c r="I688" s="1" t="s">
        <v>5603</v>
      </c>
      <c r="J688" s="1" t="s">
        <v>1343</v>
      </c>
      <c r="K688" s="1" t="s">
        <v>5603</v>
      </c>
      <c r="L688" s="1" t="str">
        <f t="shared" si="23"/>
        <v>PERUCAJAMARCASANTA CRUZSEXI</v>
      </c>
      <c r="M688" s="225" t="str">
        <f t="shared" si="24"/>
        <v>061309</v>
      </c>
    </row>
    <row r="689" spans="4:13" x14ac:dyDescent="0.2">
      <c r="D689" s="6"/>
      <c r="F689" s="1" t="s">
        <v>852</v>
      </c>
      <c r="I689" s="1" t="s">
        <v>5604</v>
      </c>
      <c r="J689" s="1" t="s">
        <v>1344</v>
      </c>
      <c r="K689" s="1" t="s">
        <v>5604</v>
      </c>
      <c r="L689" s="1" t="str">
        <f t="shared" si="23"/>
        <v>PERUCAJAMARCASANTA CRUZUTICYACU</v>
      </c>
      <c r="M689" s="225" t="str">
        <f t="shared" si="24"/>
        <v>061310</v>
      </c>
    </row>
    <row r="690" spans="4:13" x14ac:dyDescent="0.2">
      <c r="D690" s="6"/>
      <c r="F690" s="1" t="s">
        <v>852</v>
      </c>
      <c r="I690" s="1" t="s">
        <v>5605</v>
      </c>
      <c r="J690" s="1" t="s">
        <v>1345</v>
      </c>
      <c r="K690" s="1" t="s">
        <v>5605</v>
      </c>
      <c r="L690" s="1" t="str">
        <f t="shared" si="23"/>
        <v>PERUCAJAMARCASANTA CRUZYAUYUCAN</v>
      </c>
      <c r="M690" s="225" t="str">
        <f t="shared" si="24"/>
        <v>061311</v>
      </c>
    </row>
    <row r="691" spans="4:13" x14ac:dyDescent="0.2">
      <c r="D691" s="6"/>
      <c r="F691" s="1" t="s">
        <v>852</v>
      </c>
      <c r="I691" s="1" t="s">
        <v>4817</v>
      </c>
      <c r="J691" s="1" t="s">
        <v>1346</v>
      </c>
      <c r="K691" s="1" t="s">
        <v>4817</v>
      </c>
      <c r="L691" s="1" t="str">
        <f t="shared" si="23"/>
        <v>PERUCALLAOCALLAOCALLAO</v>
      </c>
      <c r="M691" s="225" t="str">
        <f t="shared" si="24"/>
        <v>070101</v>
      </c>
    </row>
    <row r="692" spans="4:13" x14ac:dyDescent="0.2">
      <c r="D692" s="6"/>
      <c r="F692" s="1" t="s">
        <v>852</v>
      </c>
      <c r="I692" s="1" t="s">
        <v>4997</v>
      </c>
      <c r="J692" s="1" t="s">
        <v>1347</v>
      </c>
      <c r="K692" s="1" t="s">
        <v>4997</v>
      </c>
      <c r="L692" s="1" t="str">
        <f t="shared" si="23"/>
        <v>PERUCALLAOCALLAOBELLAVISTA</v>
      </c>
      <c r="M692" s="225" t="str">
        <f t="shared" si="24"/>
        <v>070102</v>
      </c>
    </row>
    <row r="693" spans="4:13" x14ac:dyDescent="0.2">
      <c r="D693" s="6"/>
      <c r="F693" s="1" t="s">
        <v>852</v>
      </c>
      <c r="I693" s="1" t="s">
        <v>5606</v>
      </c>
      <c r="J693" s="1" t="s">
        <v>1348</v>
      </c>
      <c r="K693" s="1" t="s">
        <v>5606</v>
      </c>
      <c r="L693" s="1" t="str">
        <f t="shared" si="23"/>
        <v>PERUCALLAOCALLAOCARMEN DE LA LEGUA REYNOSO</v>
      </c>
      <c r="M693" s="225" t="str">
        <f t="shared" si="24"/>
        <v>070103</v>
      </c>
    </row>
    <row r="694" spans="4:13" x14ac:dyDescent="0.2">
      <c r="D694" s="6"/>
      <c r="F694" s="1" t="s">
        <v>852</v>
      </c>
      <c r="I694" s="1" t="s">
        <v>5607</v>
      </c>
      <c r="J694" s="1" t="s">
        <v>1349</v>
      </c>
      <c r="K694" s="1" t="s">
        <v>5607</v>
      </c>
      <c r="L694" s="1" t="str">
        <f t="shared" si="23"/>
        <v>PERUCALLAOCALLAOLA PERLA</v>
      </c>
      <c r="M694" s="225" t="str">
        <f t="shared" si="24"/>
        <v>070104</v>
      </c>
    </row>
    <row r="695" spans="4:13" x14ac:dyDescent="0.2">
      <c r="D695" s="6"/>
      <c r="F695" s="1" t="s">
        <v>852</v>
      </c>
      <c r="I695" s="1" t="s">
        <v>5608</v>
      </c>
      <c r="J695" s="1" t="s">
        <v>1350</v>
      </c>
      <c r="K695" s="1" t="s">
        <v>5608</v>
      </c>
      <c r="L695" s="1" t="str">
        <f t="shared" si="23"/>
        <v>PERUCALLAOCALLAOLA PUNTA</v>
      </c>
      <c r="M695" s="225" t="str">
        <f t="shared" si="24"/>
        <v>070105</v>
      </c>
    </row>
    <row r="696" spans="4:13" x14ac:dyDescent="0.2">
      <c r="D696" s="6"/>
      <c r="F696" s="1" t="s">
        <v>852</v>
      </c>
      <c r="I696" s="1" t="s">
        <v>5609</v>
      </c>
      <c r="J696" s="1" t="s">
        <v>1351</v>
      </c>
      <c r="K696" s="1" t="s">
        <v>5609</v>
      </c>
      <c r="L696" s="1" t="str">
        <f t="shared" si="23"/>
        <v>PERUCALLAOCALLAOVENTANILLA</v>
      </c>
      <c r="M696" s="225" t="str">
        <f t="shared" si="24"/>
        <v>070106</v>
      </c>
    </row>
    <row r="697" spans="4:13" x14ac:dyDescent="0.2">
      <c r="D697" s="6"/>
      <c r="F697" s="1" t="s">
        <v>852</v>
      </c>
      <c r="I697" s="1" t="s">
        <v>5610</v>
      </c>
      <c r="J697" s="1" t="s">
        <v>1352</v>
      </c>
      <c r="K697" s="1" t="s">
        <v>5610</v>
      </c>
      <c r="L697" s="1" t="str">
        <f t="shared" si="23"/>
        <v>PERUCALLAOCALLAOMI PERU</v>
      </c>
      <c r="M697" s="225" t="str">
        <f t="shared" si="24"/>
        <v>070107</v>
      </c>
    </row>
    <row r="698" spans="4:13" x14ac:dyDescent="0.2">
      <c r="D698" s="6"/>
      <c r="F698" s="1" t="s">
        <v>852</v>
      </c>
      <c r="I698" s="1" t="s">
        <v>4818</v>
      </c>
      <c r="J698" s="1" t="s">
        <v>1353</v>
      </c>
      <c r="K698" s="1" t="s">
        <v>4818</v>
      </c>
      <c r="L698" s="1" t="str">
        <f t="shared" si="23"/>
        <v>PERUCUSCOCUSCOCUSCO</v>
      </c>
      <c r="M698" s="225" t="str">
        <f t="shared" si="24"/>
        <v>080101</v>
      </c>
    </row>
    <row r="699" spans="4:13" x14ac:dyDescent="0.2">
      <c r="D699" s="6"/>
      <c r="F699" s="1" t="s">
        <v>852</v>
      </c>
      <c r="I699" s="1" t="s">
        <v>5611</v>
      </c>
      <c r="J699" s="1" t="s">
        <v>1354</v>
      </c>
      <c r="K699" s="1" t="s">
        <v>5611</v>
      </c>
      <c r="L699" s="1" t="str">
        <f t="shared" si="23"/>
        <v>PERUCUSCOCUSCOCCORCA</v>
      </c>
      <c r="M699" s="225" t="str">
        <f t="shared" si="24"/>
        <v>080102</v>
      </c>
    </row>
    <row r="700" spans="4:13" x14ac:dyDescent="0.2">
      <c r="D700" s="6"/>
      <c r="F700" s="1" t="s">
        <v>852</v>
      </c>
      <c r="I700" s="1" t="s">
        <v>5612</v>
      </c>
      <c r="J700" s="1" t="s">
        <v>1355</v>
      </c>
      <c r="K700" s="1" t="s">
        <v>5612</v>
      </c>
      <c r="L700" s="1" t="str">
        <f t="shared" si="23"/>
        <v>PERUCUSCOCUSCOPOROY</v>
      </c>
      <c r="M700" s="225" t="str">
        <f t="shared" si="24"/>
        <v>080103</v>
      </c>
    </row>
    <row r="701" spans="4:13" x14ac:dyDescent="0.2">
      <c r="D701" s="6"/>
      <c r="F701" s="1" t="s">
        <v>852</v>
      </c>
      <c r="I701" s="1" t="s">
        <v>5066</v>
      </c>
      <c r="J701" s="1" t="s">
        <v>1356</v>
      </c>
      <c r="K701" s="1" t="s">
        <v>5066</v>
      </c>
      <c r="L701" s="1" t="str">
        <f t="shared" si="23"/>
        <v>PERUCUSCOCUSCOSAN JERONIMO</v>
      </c>
      <c r="M701" s="225" t="str">
        <f t="shared" si="24"/>
        <v>080104</v>
      </c>
    </row>
    <row r="702" spans="4:13" x14ac:dyDescent="0.2">
      <c r="D702" s="6"/>
      <c r="F702" s="1" t="s">
        <v>852</v>
      </c>
      <c r="I702" s="1" t="s">
        <v>5613</v>
      </c>
      <c r="J702" s="1" t="s">
        <v>1357</v>
      </c>
      <c r="K702" s="1" t="s">
        <v>5613</v>
      </c>
      <c r="L702" s="1" t="str">
        <f t="shared" si="23"/>
        <v>PERUCUSCOCUSCOSAN SEBASTIAN</v>
      </c>
      <c r="M702" s="225" t="str">
        <f t="shared" si="24"/>
        <v>080105</v>
      </c>
    </row>
    <row r="703" spans="4:13" x14ac:dyDescent="0.2">
      <c r="D703" s="6"/>
      <c r="F703" s="1" t="s">
        <v>852</v>
      </c>
      <c r="I703" s="1" t="s">
        <v>5614</v>
      </c>
      <c r="J703" s="1" t="s">
        <v>1358</v>
      </c>
      <c r="K703" s="1" t="s">
        <v>5614</v>
      </c>
      <c r="L703" s="1" t="str">
        <f t="shared" si="23"/>
        <v>PERUCUSCOCUSCOSANTIAGO</v>
      </c>
      <c r="M703" s="225" t="str">
        <f t="shared" si="24"/>
        <v>080106</v>
      </c>
    </row>
    <row r="704" spans="4:13" x14ac:dyDescent="0.2">
      <c r="D704" s="6"/>
      <c r="F704" s="1" t="s">
        <v>852</v>
      </c>
      <c r="I704" s="1" t="s">
        <v>5615</v>
      </c>
      <c r="J704" s="1" t="s">
        <v>1359</v>
      </c>
      <c r="K704" s="1" t="s">
        <v>5615</v>
      </c>
      <c r="L704" s="1" t="str">
        <f t="shared" si="23"/>
        <v>PERUCUSCOCUSCOSAYLLA</v>
      </c>
      <c r="M704" s="225" t="str">
        <f t="shared" si="24"/>
        <v>080107</v>
      </c>
    </row>
    <row r="705" spans="4:13" x14ac:dyDescent="0.2">
      <c r="D705" s="6"/>
      <c r="F705" s="1" t="s">
        <v>852</v>
      </c>
      <c r="I705" s="1" t="s">
        <v>5616</v>
      </c>
      <c r="J705" s="1" t="s">
        <v>1360</v>
      </c>
      <c r="K705" s="1" t="s">
        <v>5616</v>
      </c>
      <c r="L705" s="1" t="str">
        <f t="shared" si="23"/>
        <v>PERUCUSCOCUSCOWANCHAQ</v>
      </c>
      <c r="M705" s="225" t="str">
        <f t="shared" si="24"/>
        <v>080108</v>
      </c>
    </row>
    <row r="706" spans="4:13" x14ac:dyDescent="0.2">
      <c r="D706" s="6"/>
      <c r="F706" s="1" t="s">
        <v>852</v>
      </c>
      <c r="I706" s="1" t="s">
        <v>4900</v>
      </c>
      <c r="J706" s="1" t="s">
        <v>1361</v>
      </c>
      <c r="K706" s="1" t="s">
        <v>4900</v>
      </c>
      <c r="L706" s="1" t="str">
        <f t="shared" si="23"/>
        <v>PERUCUSCOACOMAYOACOMAYO</v>
      </c>
      <c r="M706" s="225" t="str">
        <f t="shared" si="24"/>
        <v>080201</v>
      </c>
    </row>
    <row r="707" spans="4:13" x14ac:dyDescent="0.2">
      <c r="D707" s="6"/>
      <c r="F707" s="1" t="s">
        <v>852</v>
      </c>
      <c r="I707" s="1" t="s">
        <v>5617</v>
      </c>
      <c r="J707" s="1" t="s">
        <v>1362</v>
      </c>
      <c r="K707" s="1" t="s">
        <v>5617</v>
      </c>
      <c r="L707" s="1" t="str">
        <f t="shared" ref="L707:L770" si="25">"PERU"&amp;VLOOKUP(LEFT(J707,2),$B$1:$C$27,2,0)&amp;VLOOKUP(LEFT(J707,4),$F$2:$G$197,2,0)&amp;K707</f>
        <v>PERUCUSCOACOMAYOACOPIA</v>
      </c>
      <c r="M707" s="225" t="str">
        <f t="shared" ref="M707:M770" si="26">J707</f>
        <v>080202</v>
      </c>
    </row>
    <row r="708" spans="4:13" x14ac:dyDescent="0.2">
      <c r="D708" s="6"/>
      <c r="F708" s="1" t="s">
        <v>852</v>
      </c>
      <c r="I708" s="1" t="s">
        <v>5618</v>
      </c>
      <c r="J708" s="1" t="s">
        <v>1363</v>
      </c>
      <c r="K708" s="1" t="s">
        <v>5618</v>
      </c>
      <c r="L708" s="1" t="str">
        <f t="shared" si="25"/>
        <v>PERUCUSCOACOMAYOACOS</v>
      </c>
      <c r="M708" s="225" t="str">
        <f t="shared" si="26"/>
        <v>080203</v>
      </c>
    </row>
    <row r="709" spans="4:13" x14ac:dyDescent="0.2">
      <c r="D709" s="6"/>
      <c r="F709" s="1" t="s">
        <v>852</v>
      </c>
      <c r="I709" s="1" t="s">
        <v>5619</v>
      </c>
      <c r="J709" s="1" t="s">
        <v>1364</v>
      </c>
      <c r="K709" s="1" t="s">
        <v>5619</v>
      </c>
      <c r="L709" s="1" t="str">
        <f t="shared" si="25"/>
        <v>PERUCUSCOACOMAYOMOSOC LLACTA</v>
      </c>
      <c r="M709" s="225" t="str">
        <f t="shared" si="26"/>
        <v>080204</v>
      </c>
    </row>
    <row r="710" spans="4:13" x14ac:dyDescent="0.2">
      <c r="D710" s="6"/>
      <c r="F710" s="1" t="s">
        <v>852</v>
      </c>
      <c r="I710" s="1" t="s">
        <v>5620</v>
      </c>
      <c r="J710" s="1" t="s">
        <v>1365</v>
      </c>
      <c r="K710" s="1" t="s">
        <v>5620</v>
      </c>
      <c r="L710" s="1" t="str">
        <f t="shared" si="25"/>
        <v>PERUCUSCOACOMAYOPOMACANCHI</v>
      </c>
      <c r="M710" s="225" t="str">
        <f t="shared" si="26"/>
        <v>080205</v>
      </c>
    </row>
    <row r="711" spans="4:13" x14ac:dyDescent="0.2">
      <c r="D711" s="6"/>
      <c r="F711" s="1" t="s">
        <v>852</v>
      </c>
      <c r="I711" s="1" t="s">
        <v>5621</v>
      </c>
      <c r="J711" s="1" t="s">
        <v>1366</v>
      </c>
      <c r="K711" s="1" t="s">
        <v>5621</v>
      </c>
      <c r="L711" s="1" t="str">
        <f t="shared" si="25"/>
        <v>PERUCUSCOACOMAYORONDOCAN</v>
      </c>
      <c r="M711" s="225" t="str">
        <f t="shared" si="26"/>
        <v>080206</v>
      </c>
    </row>
    <row r="712" spans="4:13" x14ac:dyDescent="0.2">
      <c r="D712" s="6"/>
      <c r="F712" s="1" t="s">
        <v>852</v>
      </c>
      <c r="I712" s="1" t="s">
        <v>5622</v>
      </c>
      <c r="J712" s="1" t="s">
        <v>1367</v>
      </c>
      <c r="K712" s="1" t="s">
        <v>5622</v>
      </c>
      <c r="L712" s="1" t="str">
        <f t="shared" si="25"/>
        <v>PERUCUSCOACOMAYOSANGARARA</v>
      </c>
      <c r="M712" s="225" t="str">
        <f t="shared" si="26"/>
        <v>080207</v>
      </c>
    </row>
    <row r="713" spans="4:13" x14ac:dyDescent="0.2">
      <c r="D713" s="6"/>
      <c r="F713" s="1" t="s">
        <v>852</v>
      </c>
      <c r="I713" s="1" t="s">
        <v>4901</v>
      </c>
      <c r="J713" s="1" t="s">
        <v>1368</v>
      </c>
      <c r="K713" s="1" t="s">
        <v>4901</v>
      </c>
      <c r="L713" s="1" t="str">
        <f t="shared" si="25"/>
        <v>PERUCUSCOANTAANTA</v>
      </c>
      <c r="M713" s="225" t="str">
        <f t="shared" si="26"/>
        <v>080301</v>
      </c>
    </row>
    <row r="714" spans="4:13" x14ac:dyDescent="0.2">
      <c r="D714" s="6"/>
      <c r="F714" s="1" t="s">
        <v>852</v>
      </c>
      <c r="I714" s="1" t="s">
        <v>5623</v>
      </c>
      <c r="J714" s="1" t="s">
        <v>1369</v>
      </c>
      <c r="K714" s="1" t="s">
        <v>5623</v>
      </c>
      <c r="L714" s="1" t="str">
        <f t="shared" si="25"/>
        <v>PERUCUSCOANTAANCAHUASI</v>
      </c>
      <c r="M714" s="225" t="str">
        <f t="shared" si="26"/>
        <v>080302</v>
      </c>
    </row>
    <row r="715" spans="4:13" x14ac:dyDescent="0.2">
      <c r="D715" s="6"/>
      <c r="F715" s="1" t="s">
        <v>852</v>
      </c>
      <c r="I715" s="1" t="s">
        <v>5624</v>
      </c>
      <c r="J715" s="1" t="s">
        <v>1370</v>
      </c>
      <c r="K715" s="1" t="s">
        <v>5624</v>
      </c>
      <c r="L715" s="1" t="str">
        <f t="shared" si="25"/>
        <v>PERUCUSCOANTACACHIMAYO</v>
      </c>
      <c r="M715" s="225" t="str">
        <f t="shared" si="26"/>
        <v>080303</v>
      </c>
    </row>
    <row r="716" spans="4:13" x14ac:dyDescent="0.2">
      <c r="D716" s="6"/>
      <c r="F716" s="1" t="s">
        <v>852</v>
      </c>
      <c r="I716" s="1" t="s">
        <v>5625</v>
      </c>
      <c r="J716" s="1" t="s">
        <v>1371</v>
      </c>
      <c r="K716" s="1" t="s">
        <v>5625</v>
      </c>
      <c r="L716" s="1" t="str">
        <f t="shared" si="25"/>
        <v>PERUCUSCOANTACHINCHAYPUJIO</v>
      </c>
      <c r="M716" s="225" t="str">
        <f t="shared" si="26"/>
        <v>080304</v>
      </c>
    </row>
    <row r="717" spans="4:13" x14ac:dyDescent="0.2">
      <c r="D717" s="6"/>
      <c r="F717" s="1" t="s">
        <v>852</v>
      </c>
      <c r="I717" s="1" t="s">
        <v>5626</v>
      </c>
      <c r="J717" s="1" t="s">
        <v>1372</v>
      </c>
      <c r="K717" s="1" t="s">
        <v>5626</v>
      </c>
      <c r="L717" s="1" t="str">
        <f t="shared" si="25"/>
        <v>PERUCUSCOANTAHUAROCONDO</v>
      </c>
      <c r="M717" s="225" t="str">
        <f t="shared" si="26"/>
        <v>080305</v>
      </c>
    </row>
    <row r="718" spans="4:13" x14ac:dyDescent="0.2">
      <c r="D718" s="6"/>
      <c r="F718" s="1" t="s">
        <v>852</v>
      </c>
      <c r="I718" s="1" t="s">
        <v>5627</v>
      </c>
      <c r="J718" s="1" t="s">
        <v>1373</v>
      </c>
      <c r="K718" s="1" t="s">
        <v>5627</v>
      </c>
      <c r="L718" s="1" t="str">
        <f t="shared" si="25"/>
        <v>PERUCUSCOANTALIMATAMBO</v>
      </c>
      <c r="M718" s="225" t="str">
        <f t="shared" si="26"/>
        <v>080306</v>
      </c>
    </row>
    <row r="719" spans="4:13" x14ac:dyDescent="0.2">
      <c r="D719" s="6"/>
      <c r="F719" s="1" t="s">
        <v>852</v>
      </c>
      <c r="I719" s="1" t="s">
        <v>5628</v>
      </c>
      <c r="J719" s="1" t="s">
        <v>1374</v>
      </c>
      <c r="K719" s="1" t="s">
        <v>5628</v>
      </c>
      <c r="L719" s="1" t="str">
        <f t="shared" si="25"/>
        <v>PERUCUSCOANTAMOLLEPATA</v>
      </c>
      <c r="M719" s="225" t="str">
        <f t="shared" si="26"/>
        <v>080307</v>
      </c>
    </row>
    <row r="720" spans="4:13" x14ac:dyDescent="0.2">
      <c r="D720" s="6"/>
      <c r="F720" s="1" t="s">
        <v>852</v>
      </c>
      <c r="I720" s="1" t="s">
        <v>5629</v>
      </c>
      <c r="J720" s="1" t="s">
        <v>1375</v>
      </c>
      <c r="K720" s="1" t="s">
        <v>5629</v>
      </c>
      <c r="L720" s="1" t="str">
        <f t="shared" si="25"/>
        <v>PERUCUSCOANTAPUCYURA</v>
      </c>
      <c r="M720" s="225" t="str">
        <f t="shared" si="26"/>
        <v>080308</v>
      </c>
    </row>
    <row r="721" spans="4:13" x14ac:dyDescent="0.2">
      <c r="D721" s="6"/>
      <c r="F721" s="1" t="s">
        <v>852</v>
      </c>
      <c r="I721" s="1" t="s">
        <v>5630</v>
      </c>
      <c r="J721" s="1" t="s">
        <v>1376</v>
      </c>
      <c r="K721" s="1" t="s">
        <v>5630</v>
      </c>
      <c r="L721" s="1" t="str">
        <f t="shared" si="25"/>
        <v>PERUCUSCOANTAZURITE</v>
      </c>
      <c r="M721" s="225" t="str">
        <f t="shared" si="26"/>
        <v>080309</v>
      </c>
    </row>
    <row r="722" spans="4:13" x14ac:dyDescent="0.2">
      <c r="D722" s="6"/>
      <c r="F722" s="1" t="s">
        <v>852</v>
      </c>
      <c r="I722" s="1" t="s">
        <v>4902</v>
      </c>
      <c r="J722" s="1" t="s">
        <v>1377</v>
      </c>
      <c r="K722" s="1" t="s">
        <v>4902</v>
      </c>
      <c r="L722" s="1" t="str">
        <f t="shared" si="25"/>
        <v>PERUCUSCOCALCACALCA</v>
      </c>
      <c r="M722" s="225" t="str">
        <f t="shared" si="26"/>
        <v>080401</v>
      </c>
    </row>
    <row r="723" spans="4:13" x14ac:dyDescent="0.2">
      <c r="D723" s="6"/>
      <c r="F723" s="1" t="s">
        <v>852</v>
      </c>
      <c r="I723" s="1" t="s">
        <v>5631</v>
      </c>
      <c r="J723" s="1" t="s">
        <v>1378</v>
      </c>
      <c r="K723" s="1" t="s">
        <v>5631</v>
      </c>
      <c r="L723" s="1" t="str">
        <f t="shared" si="25"/>
        <v>PERUCUSCOCALCACOYA</v>
      </c>
      <c r="M723" s="225" t="str">
        <f t="shared" si="26"/>
        <v>080402</v>
      </c>
    </row>
    <row r="724" spans="4:13" x14ac:dyDescent="0.2">
      <c r="D724" s="6"/>
      <c r="F724" s="1" t="s">
        <v>852</v>
      </c>
      <c r="I724" s="1" t="s">
        <v>5632</v>
      </c>
      <c r="J724" s="1" t="s">
        <v>1379</v>
      </c>
      <c r="K724" s="1" t="s">
        <v>5632</v>
      </c>
      <c r="L724" s="1" t="str">
        <f t="shared" si="25"/>
        <v>PERUCUSCOCALCALAMAY</v>
      </c>
      <c r="M724" s="225" t="str">
        <f t="shared" si="26"/>
        <v>080403</v>
      </c>
    </row>
    <row r="725" spans="4:13" x14ac:dyDescent="0.2">
      <c r="D725" s="6"/>
      <c r="F725" s="1" t="s">
        <v>852</v>
      </c>
      <c r="I725" s="1" t="s">
        <v>5633</v>
      </c>
      <c r="J725" s="1" t="s">
        <v>1380</v>
      </c>
      <c r="K725" s="1" t="s">
        <v>5633</v>
      </c>
      <c r="L725" s="1" t="str">
        <f t="shared" si="25"/>
        <v>PERUCUSCOCALCALARES</v>
      </c>
      <c r="M725" s="225" t="str">
        <f t="shared" si="26"/>
        <v>080404</v>
      </c>
    </row>
    <row r="726" spans="4:13" x14ac:dyDescent="0.2">
      <c r="D726" s="6"/>
      <c r="F726" s="1" t="s">
        <v>852</v>
      </c>
      <c r="I726" s="1" t="s">
        <v>5634</v>
      </c>
      <c r="J726" s="1" t="s">
        <v>1381</v>
      </c>
      <c r="K726" s="1" t="s">
        <v>5634</v>
      </c>
      <c r="L726" s="1" t="str">
        <f t="shared" si="25"/>
        <v>PERUCUSCOCALCAPISAC</v>
      </c>
      <c r="M726" s="225" t="str">
        <f t="shared" si="26"/>
        <v>080405</v>
      </c>
    </row>
    <row r="727" spans="4:13" x14ac:dyDescent="0.2">
      <c r="D727" s="6"/>
      <c r="F727" s="1" t="s">
        <v>852</v>
      </c>
      <c r="I727" s="1" t="s">
        <v>5635</v>
      </c>
      <c r="J727" s="1" t="s">
        <v>1382</v>
      </c>
      <c r="K727" s="1" t="s">
        <v>5635</v>
      </c>
      <c r="L727" s="1" t="str">
        <f t="shared" si="25"/>
        <v>PERUCUSCOCALCASAN SALVADOR</v>
      </c>
      <c r="M727" s="225" t="str">
        <f t="shared" si="26"/>
        <v>080406</v>
      </c>
    </row>
    <row r="728" spans="4:13" x14ac:dyDescent="0.2">
      <c r="D728" s="6"/>
      <c r="F728" s="1" t="s">
        <v>852</v>
      </c>
      <c r="I728" s="1" t="s">
        <v>5636</v>
      </c>
      <c r="J728" s="1" t="s">
        <v>1383</v>
      </c>
      <c r="K728" s="1" t="s">
        <v>5636</v>
      </c>
      <c r="L728" s="1" t="str">
        <f t="shared" si="25"/>
        <v>PERUCUSCOCALCATARAY</v>
      </c>
      <c r="M728" s="225" t="str">
        <f t="shared" si="26"/>
        <v>080407</v>
      </c>
    </row>
    <row r="729" spans="4:13" x14ac:dyDescent="0.2">
      <c r="D729" s="6"/>
      <c r="F729" s="1" t="s">
        <v>852</v>
      </c>
      <c r="I729" s="1" t="s">
        <v>5637</v>
      </c>
      <c r="J729" s="1" t="s">
        <v>1384</v>
      </c>
      <c r="K729" s="1" t="s">
        <v>5637</v>
      </c>
      <c r="L729" s="1" t="str">
        <f t="shared" si="25"/>
        <v>PERUCUSCOCALCAYANATILE</v>
      </c>
      <c r="M729" s="225" t="str">
        <f t="shared" si="26"/>
        <v>080408</v>
      </c>
    </row>
    <row r="730" spans="4:13" x14ac:dyDescent="0.2">
      <c r="D730" s="6"/>
      <c r="F730" s="1" t="s">
        <v>852</v>
      </c>
      <c r="I730" s="1" t="s">
        <v>5638</v>
      </c>
      <c r="J730" s="1" t="s">
        <v>1385</v>
      </c>
      <c r="K730" s="1" t="s">
        <v>5638</v>
      </c>
      <c r="L730" s="1" t="str">
        <f t="shared" si="25"/>
        <v>PERUCUSCOCANASYANAOCA</v>
      </c>
      <c r="M730" s="225" t="str">
        <f t="shared" si="26"/>
        <v>080501</v>
      </c>
    </row>
    <row r="731" spans="4:13" x14ac:dyDescent="0.2">
      <c r="D731" s="6"/>
      <c r="F731" s="1" t="s">
        <v>852</v>
      </c>
      <c r="I731" s="1" t="s">
        <v>5639</v>
      </c>
      <c r="J731" s="1" t="s">
        <v>1386</v>
      </c>
      <c r="K731" s="1" t="s">
        <v>5639</v>
      </c>
      <c r="L731" s="1" t="str">
        <f t="shared" si="25"/>
        <v>PERUCUSCOCANASCHECCA</v>
      </c>
      <c r="M731" s="225" t="str">
        <f t="shared" si="26"/>
        <v>080502</v>
      </c>
    </row>
    <row r="732" spans="4:13" x14ac:dyDescent="0.2">
      <c r="D732" s="6"/>
      <c r="F732" s="1" t="s">
        <v>852</v>
      </c>
      <c r="I732" s="1" t="s">
        <v>5640</v>
      </c>
      <c r="J732" s="1" t="s">
        <v>1387</v>
      </c>
      <c r="K732" s="1" t="s">
        <v>5640</v>
      </c>
      <c r="L732" s="1" t="str">
        <f t="shared" si="25"/>
        <v>PERUCUSCOCANASKUNTURKANKI</v>
      </c>
      <c r="M732" s="225" t="str">
        <f t="shared" si="26"/>
        <v>080503</v>
      </c>
    </row>
    <row r="733" spans="4:13" x14ac:dyDescent="0.2">
      <c r="D733" s="6"/>
      <c r="F733" s="1" t="s">
        <v>852</v>
      </c>
      <c r="I733" s="1" t="s">
        <v>5641</v>
      </c>
      <c r="J733" s="1" t="s">
        <v>1388</v>
      </c>
      <c r="K733" s="1" t="s">
        <v>5641</v>
      </c>
      <c r="L733" s="1" t="str">
        <f t="shared" si="25"/>
        <v>PERUCUSCOCANASLANGUI</v>
      </c>
      <c r="M733" s="225" t="str">
        <f t="shared" si="26"/>
        <v>080504</v>
      </c>
    </row>
    <row r="734" spans="4:13" x14ac:dyDescent="0.2">
      <c r="D734" s="6"/>
      <c r="F734" s="1" t="s">
        <v>852</v>
      </c>
      <c r="I734" s="1" t="s">
        <v>5642</v>
      </c>
      <c r="J734" s="1" t="s">
        <v>1389</v>
      </c>
      <c r="K734" s="1" t="s">
        <v>5642</v>
      </c>
      <c r="L734" s="1" t="str">
        <f t="shared" si="25"/>
        <v>PERUCUSCOCANASLAYO</v>
      </c>
      <c r="M734" s="225" t="str">
        <f t="shared" si="26"/>
        <v>080505</v>
      </c>
    </row>
    <row r="735" spans="4:13" x14ac:dyDescent="0.2">
      <c r="D735" s="6"/>
      <c r="F735" s="1" t="s">
        <v>852</v>
      </c>
      <c r="I735" s="1" t="s">
        <v>5397</v>
      </c>
      <c r="J735" s="1" t="s">
        <v>1390</v>
      </c>
      <c r="K735" s="1" t="s">
        <v>5397</v>
      </c>
      <c r="L735" s="1" t="str">
        <f t="shared" si="25"/>
        <v>PERUCUSCOCANASPAMPAMARCA</v>
      </c>
      <c r="M735" s="225" t="str">
        <f t="shared" si="26"/>
        <v>080506</v>
      </c>
    </row>
    <row r="736" spans="4:13" x14ac:dyDescent="0.2">
      <c r="D736" s="6"/>
      <c r="F736" s="1" t="s">
        <v>852</v>
      </c>
      <c r="I736" s="1" t="s">
        <v>5643</v>
      </c>
      <c r="J736" s="1" t="s">
        <v>1391</v>
      </c>
      <c r="K736" s="1" t="s">
        <v>5643</v>
      </c>
      <c r="L736" s="1" t="str">
        <f t="shared" si="25"/>
        <v>PERUCUSCOCANASQUEHUE</v>
      </c>
      <c r="M736" s="225" t="str">
        <f t="shared" si="26"/>
        <v>080507</v>
      </c>
    </row>
    <row r="737" spans="4:13" x14ac:dyDescent="0.2">
      <c r="D737" s="6"/>
      <c r="F737" s="1" t="s">
        <v>852</v>
      </c>
      <c r="I737" s="1" t="s">
        <v>5644</v>
      </c>
      <c r="J737" s="1" t="s">
        <v>1392</v>
      </c>
      <c r="K737" s="1" t="s">
        <v>5644</v>
      </c>
      <c r="L737" s="1" t="str">
        <f t="shared" si="25"/>
        <v>PERUCUSCOCANASTUPAC AMARU</v>
      </c>
      <c r="M737" s="225" t="str">
        <f t="shared" si="26"/>
        <v>080508</v>
      </c>
    </row>
    <row r="738" spans="4:13" x14ac:dyDescent="0.2">
      <c r="D738" s="6"/>
      <c r="F738" s="1" t="s">
        <v>852</v>
      </c>
      <c r="I738" s="1" t="s">
        <v>5645</v>
      </c>
      <c r="J738" s="1" t="s">
        <v>1393</v>
      </c>
      <c r="K738" s="1" t="s">
        <v>5645</v>
      </c>
      <c r="L738" s="1" t="str">
        <f t="shared" si="25"/>
        <v>PERUCUSCOCANCHISSICUANI</v>
      </c>
      <c r="M738" s="225" t="str">
        <f t="shared" si="26"/>
        <v>080601</v>
      </c>
    </row>
    <row r="739" spans="4:13" x14ac:dyDescent="0.2">
      <c r="D739" s="6"/>
      <c r="F739" s="1" t="s">
        <v>852</v>
      </c>
      <c r="I739" s="1" t="s">
        <v>5646</v>
      </c>
      <c r="J739" s="1" t="s">
        <v>1394</v>
      </c>
      <c r="K739" s="1" t="s">
        <v>5646</v>
      </c>
      <c r="L739" s="1" t="str">
        <f t="shared" si="25"/>
        <v>PERUCUSCOCANCHISCHECACUPE</v>
      </c>
      <c r="M739" s="225" t="str">
        <f t="shared" si="26"/>
        <v>080602</v>
      </c>
    </row>
    <row r="740" spans="4:13" x14ac:dyDescent="0.2">
      <c r="D740" s="6"/>
      <c r="F740" s="1" t="s">
        <v>852</v>
      </c>
      <c r="I740" s="1" t="s">
        <v>5647</v>
      </c>
      <c r="J740" s="1" t="s">
        <v>1395</v>
      </c>
      <c r="K740" s="1" t="s">
        <v>5647</v>
      </c>
      <c r="L740" s="1" t="str">
        <f t="shared" si="25"/>
        <v>PERUCUSCOCANCHISCOMBAPATA</v>
      </c>
      <c r="M740" s="225" t="str">
        <f t="shared" si="26"/>
        <v>080603</v>
      </c>
    </row>
    <row r="741" spans="4:13" x14ac:dyDescent="0.2">
      <c r="D741" s="6"/>
      <c r="F741" s="1" t="s">
        <v>852</v>
      </c>
      <c r="I741" s="1" t="s">
        <v>5648</v>
      </c>
      <c r="J741" s="1" t="s">
        <v>1396</v>
      </c>
      <c r="K741" s="1" t="s">
        <v>5648</v>
      </c>
      <c r="L741" s="1" t="str">
        <f t="shared" si="25"/>
        <v>PERUCUSCOCANCHISMARANGANI</v>
      </c>
      <c r="M741" s="225" t="str">
        <f t="shared" si="26"/>
        <v>080604</v>
      </c>
    </row>
    <row r="742" spans="4:13" x14ac:dyDescent="0.2">
      <c r="D742" s="6"/>
      <c r="F742" s="1" t="s">
        <v>852</v>
      </c>
      <c r="I742" s="1" t="s">
        <v>5649</v>
      </c>
      <c r="J742" s="1" t="s">
        <v>1397</v>
      </c>
      <c r="K742" s="1" t="s">
        <v>5649</v>
      </c>
      <c r="L742" s="1" t="str">
        <f t="shared" si="25"/>
        <v>PERUCUSCOCANCHISPITUMARCA</v>
      </c>
      <c r="M742" s="225" t="str">
        <f t="shared" si="26"/>
        <v>080605</v>
      </c>
    </row>
    <row r="743" spans="4:13" x14ac:dyDescent="0.2">
      <c r="D743" s="6"/>
      <c r="F743" s="1" t="s">
        <v>852</v>
      </c>
      <c r="I743" s="1" t="s">
        <v>4898</v>
      </c>
      <c r="J743" s="1" t="s">
        <v>1398</v>
      </c>
      <c r="K743" s="1" t="s">
        <v>4898</v>
      </c>
      <c r="L743" s="1" t="str">
        <f t="shared" si="25"/>
        <v>PERUCUSCOCANCHISSAN PABLO</v>
      </c>
      <c r="M743" s="225" t="str">
        <f t="shared" si="26"/>
        <v>080606</v>
      </c>
    </row>
    <row r="744" spans="4:13" x14ac:dyDescent="0.2">
      <c r="D744" s="6"/>
      <c r="F744" s="1" t="s">
        <v>852</v>
      </c>
      <c r="I744" s="1" t="s">
        <v>5185</v>
      </c>
      <c r="J744" s="1" t="s">
        <v>1399</v>
      </c>
      <c r="K744" s="1" t="s">
        <v>5185</v>
      </c>
      <c r="L744" s="1" t="str">
        <f t="shared" si="25"/>
        <v>PERUCUSCOCANCHISSAN PEDRO</v>
      </c>
      <c r="M744" s="225" t="str">
        <f t="shared" si="26"/>
        <v>080607</v>
      </c>
    </row>
    <row r="745" spans="4:13" x14ac:dyDescent="0.2">
      <c r="D745" s="6"/>
      <c r="F745" s="1" t="s">
        <v>852</v>
      </c>
      <c r="I745" s="1" t="s">
        <v>5650</v>
      </c>
      <c r="J745" s="1" t="s">
        <v>1400</v>
      </c>
      <c r="K745" s="1" t="s">
        <v>5650</v>
      </c>
      <c r="L745" s="1" t="str">
        <f t="shared" si="25"/>
        <v>PERUCUSCOCANCHISTINTA</v>
      </c>
      <c r="M745" s="225" t="str">
        <f t="shared" si="26"/>
        <v>080608</v>
      </c>
    </row>
    <row r="746" spans="4:13" x14ac:dyDescent="0.2">
      <c r="D746" s="6"/>
      <c r="F746" s="1" t="s">
        <v>852</v>
      </c>
      <c r="I746" s="1" t="s">
        <v>5069</v>
      </c>
      <c r="J746" s="1" t="s">
        <v>1401</v>
      </c>
      <c r="K746" s="1" t="s">
        <v>5069</v>
      </c>
      <c r="L746" s="1" t="str">
        <f t="shared" si="25"/>
        <v>PERUCUSCOCHUMBIVILCASSANTO TOMAS</v>
      </c>
      <c r="M746" s="225" t="str">
        <f t="shared" si="26"/>
        <v>080701</v>
      </c>
    </row>
    <row r="747" spans="4:13" x14ac:dyDescent="0.2">
      <c r="D747" s="6"/>
      <c r="F747" s="1" t="s">
        <v>852</v>
      </c>
      <c r="I747" s="1" t="s">
        <v>5651</v>
      </c>
      <c r="J747" s="1" t="s">
        <v>1402</v>
      </c>
      <c r="K747" s="1" t="s">
        <v>5651</v>
      </c>
      <c r="L747" s="1" t="str">
        <f t="shared" si="25"/>
        <v>PERUCUSCOCHUMBIVILCASCAPACMARCA</v>
      </c>
      <c r="M747" s="225" t="str">
        <f t="shared" si="26"/>
        <v>080702</v>
      </c>
    </row>
    <row r="748" spans="4:13" x14ac:dyDescent="0.2">
      <c r="D748" s="6"/>
      <c r="F748" s="1" t="s">
        <v>852</v>
      </c>
      <c r="I748" s="1" t="s">
        <v>5652</v>
      </c>
      <c r="J748" s="1" t="s">
        <v>1403</v>
      </c>
      <c r="K748" s="1" t="s">
        <v>5652</v>
      </c>
      <c r="L748" s="1" t="str">
        <f t="shared" si="25"/>
        <v>PERUCUSCOCHUMBIVILCASCHAMACA</v>
      </c>
      <c r="M748" s="225" t="str">
        <f t="shared" si="26"/>
        <v>080703</v>
      </c>
    </row>
    <row r="749" spans="4:13" x14ac:dyDescent="0.2">
      <c r="D749" s="6"/>
      <c r="F749" s="1" t="s">
        <v>852</v>
      </c>
      <c r="I749" s="1" t="s">
        <v>5653</v>
      </c>
      <c r="J749" s="1" t="s">
        <v>1404</v>
      </c>
      <c r="K749" s="1" t="s">
        <v>5653</v>
      </c>
      <c r="L749" s="1" t="str">
        <f t="shared" si="25"/>
        <v>PERUCUSCOCHUMBIVILCASCOLQUEMARCA</v>
      </c>
      <c r="M749" s="225" t="str">
        <f t="shared" si="26"/>
        <v>080704</v>
      </c>
    </row>
    <row r="750" spans="4:13" x14ac:dyDescent="0.2">
      <c r="D750" s="6"/>
      <c r="F750" s="1" t="s">
        <v>852</v>
      </c>
      <c r="I750" s="1" t="s">
        <v>5654</v>
      </c>
      <c r="J750" s="1" t="s">
        <v>1405</v>
      </c>
      <c r="K750" s="1" t="s">
        <v>5654</v>
      </c>
      <c r="L750" s="1" t="str">
        <f t="shared" si="25"/>
        <v>PERUCUSCOCHUMBIVILCASLIVITACA</v>
      </c>
      <c r="M750" s="225" t="str">
        <f t="shared" si="26"/>
        <v>080705</v>
      </c>
    </row>
    <row r="751" spans="4:13" x14ac:dyDescent="0.2">
      <c r="D751" s="6"/>
      <c r="F751" s="1" t="s">
        <v>852</v>
      </c>
      <c r="I751" s="1" t="s">
        <v>5655</v>
      </c>
      <c r="J751" s="1" t="s">
        <v>1406</v>
      </c>
      <c r="K751" s="1" t="s">
        <v>5655</v>
      </c>
      <c r="L751" s="1" t="str">
        <f t="shared" si="25"/>
        <v>PERUCUSCOCHUMBIVILCASLLUSCO</v>
      </c>
      <c r="M751" s="225" t="str">
        <f t="shared" si="26"/>
        <v>080706</v>
      </c>
    </row>
    <row r="752" spans="4:13" x14ac:dyDescent="0.2">
      <c r="D752" s="6"/>
      <c r="F752" s="1" t="s">
        <v>852</v>
      </c>
      <c r="I752" s="160" t="s">
        <v>7178</v>
      </c>
      <c r="J752" s="1" t="s">
        <v>1407</v>
      </c>
      <c r="K752" s="160" t="s">
        <v>7178</v>
      </c>
      <c r="L752" s="1" t="str">
        <f t="shared" si="25"/>
        <v>PERUCUSCOCHUMBIVILCASQUINOTA</v>
      </c>
      <c r="M752" s="225" t="str">
        <f t="shared" si="26"/>
        <v>080707</v>
      </c>
    </row>
    <row r="753" spans="4:13" x14ac:dyDescent="0.2">
      <c r="D753" s="6"/>
      <c r="F753" s="1" t="s">
        <v>852</v>
      </c>
      <c r="I753" s="1" t="s">
        <v>5656</v>
      </c>
      <c r="J753" s="1" t="s">
        <v>1408</v>
      </c>
      <c r="K753" s="1" t="s">
        <v>5656</v>
      </c>
      <c r="L753" s="1" t="str">
        <f t="shared" si="25"/>
        <v>PERUCUSCOCHUMBIVILCASVELILLE</v>
      </c>
      <c r="M753" s="225" t="str">
        <f t="shared" si="26"/>
        <v>080708</v>
      </c>
    </row>
    <row r="754" spans="4:13" x14ac:dyDescent="0.2">
      <c r="D754" s="6"/>
      <c r="F754" s="1" t="s">
        <v>852</v>
      </c>
      <c r="I754" s="1" t="s">
        <v>4906</v>
      </c>
      <c r="J754" s="1" t="s">
        <v>1409</v>
      </c>
      <c r="K754" s="1" t="s">
        <v>4906</v>
      </c>
      <c r="L754" s="1" t="str">
        <f t="shared" si="25"/>
        <v>PERUCUSCOESPINARESPINAR</v>
      </c>
      <c r="M754" s="225" t="str">
        <f t="shared" si="26"/>
        <v>080801</v>
      </c>
    </row>
    <row r="755" spans="4:13" x14ac:dyDescent="0.2">
      <c r="D755" s="6"/>
      <c r="F755" s="1" t="s">
        <v>852</v>
      </c>
      <c r="I755" s="1" t="s">
        <v>5657</v>
      </c>
      <c r="J755" s="1" t="s">
        <v>1410</v>
      </c>
      <c r="K755" s="1" t="s">
        <v>5657</v>
      </c>
      <c r="L755" s="1" t="str">
        <f t="shared" si="25"/>
        <v>PERUCUSCOESPINARCONDOROMA</v>
      </c>
      <c r="M755" s="225" t="str">
        <f t="shared" si="26"/>
        <v>080802</v>
      </c>
    </row>
    <row r="756" spans="4:13" x14ac:dyDescent="0.2">
      <c r="D756" s="6"/>
      <c r="F756" s="1" t="s">
        <v>852</v>
      </c>
      <c r="I756" s="1" t="s">
        <v>5367</v>
      </c>
      <c r="J756" s="1" t="s">
        <v>1411</v>
      </c>
      <c r="K756" s="1" t="s">
        <v>5367</v>
      </c>
      <c r="L756" s="1" t="str">
        <f t="shared" si="25"/>
        <v>PERUCUSCOESPINARCOPORAQUE</v>
      </c>
      <c r="M756" s="225" t="str">
        <f t="shared" si="26"/>
        <v>080803</v>
      </c>
    </row>
    <row r="757" spans="4:13" x14ac:dyDescent="0.2">
      <c r="D757" s="6"/>
      <c r="F757" s="1" t="s">
        <v>852</v>
      </c>
      <c r="I757" s="1" t="s">
        <v>5658</v>
      </c>
      <c r="J757" s="1" t="s">
        <v>1412</v>
      </c>
      <c r="K757" s="1" t="s">
        <v>5658</v>
      </c>
      <c r="L757" s="1" t="str">
        <f t="shared" si="25"/>
        <v>PERUCUSCOESPINAROCORURO</v>
      </c>
      <c r="M757" s="225" t="str">
        <f t="shared" si="26"/>
        <v>080804</v>
      </c>
    </row>
    <row r="758" spans="4:13" x14ac:dyDescent="0.2">
      <c r="D758" s="6"/>
      <c r="F758" s="1" t="s">
        <v>852</v>
      </c>
      <c r="I758" s="1" t="s">
        <v>5659</v>
      </c>
      <c r="J758" s="1" t="s">
        <v>1413</v>
      </c>
      <c r="K758" s="1" t="s">
        <v>5659</v>
      </c>
      <c r="L758" s="1" t="str">
        <f t="shared" si="25"/>
        <v>PERUCUSCOESPINARPALLPATA</v>
      </c>
      <c r="M758" s="225" t="str">
        <f t="shared" si="26"/>
        <v>080805</v>
      </c>
    </row>
    <row r="759" spans="4:13" x14ac:dyDescent="0.2">
      <c r="D759" s="6"/>
      <c r="F759" s="1" t="s">
        <v>852</v>
      </c>
      <c r="I759" s="1" t="s">
        <v>5660</v>
      </c>
      <c r="J759" s="1" t="s">
        <v>1414</v>
      </c>
      <c r="K759" s="1" t="s">
        <v>5660</v>
      </c>
      <c r="L759" s="1" t="str">
        <f t="shared" si="25"/>
        <v>PERUCUSCOESPINARPICHIGUA</v>
      </c>
      <c r="M759" s="225" t="str">
        <f t="shared" si="26"/>
        <v>080806</v>
      </c>
    </row>
    <row r="760" spans="4:13" x14ac:dyDescent="0.2">
      <c r="D760" s="6"/>
      <c r="F760" s="1" t="s">
        <v>852</v>
      </c>
      <c r="I760" s="1" t="s">
        <v>5661</v>
      </c>
      <c r="J760" s="1" t="s">
        <v>1415</v>
      </c>
      <c r="K760" s="1" t="s">
        <v>5661</v>
      </c>
      <c r="L760" s="1" t="str">
        <f t="shared" si="25"/>
        <v>PERUCUSCOESPINARSUYCKUTAMBO</v>
      </c>
      <c r="M760" s="225" t="str">
        <f t="shared" si="26"/>
        <v>080807</v>
      </c>
    </row>
    <row r="761" spans="4:13" x14ac:dyDescent="0.2">
      <c r="D761" s="6"/>
      <c r="F761" s="1" t="s">
        <v>852</v>
      </c>
      <c r="I761" s="1" t="s">
        <v>5662</v>
      </c>
      <c r="J761" s="1" t="s">
        <v>1416</v>
      </c>
      <c r="K761" s="1" t="s">
        <v>5662</v>
      </c>
      <c r="L761" s="1" t="str">
        <f t="shared" si="25"/>
        <v>PERUCUSCOESPINARALTO PICHIGUA</v>
      </c>
      <c r="M761" s="225" t="str">
        <f t="shared" si="26"/>
        <v>080808</v>
      </c>
    </row>
    <row r="762" spans="4:13" x14ac:dyDescent="0.2">
      <c r="D762" s="6"/>
      <c r="F762" s="1" t="s">
        <v>852</v>
      </c>
      <c r="I762" s="1" t="s">
        <v>5663</v>
      </c>
      <c r="J762" s="1" t="s">
        <v>1417</v>
      </c>
      <c r="K762" s="1" t="s">
        <v>5663</v>
      </c>
      <c r="L762" s="1" t="str">
        <f t="shared" si="25"/>
        <v>PERUCUSCOLA CONVENCIONSANTA ANA</v>
      </c>
      <c r="M762" s="225" t="str">
        <f t="shared" si="26"/>
        <v>080901</v>
      </c>
    </row>
    <row r="763" spans="4:13" x14ac:dyDescent="0.2">
      <c r="D763" s="6"/>
      <c r="F763" s="1" t="s">
        <v>852</v>
      </c>
      <c r="I763" s="1" t="s">
        <v>5664</v>
      </c>
      <c r="J763" s="1" t="s">
        <v>1418</v>
      </c>
      <c r="K763" s="1" t="s">
        <v>5664</v>
      </c>
      <c r="L763" s="1" t="str">
        <f t="shared" si="25"/>
        <v>PERUCUSCOLA CONVENCIONECHARATE</v>
      </c>
      <c r="M763" s="225" t="str">
        <f t="shared" si="26"/>
        <v>080902</v>
      </c>
    </row>
    <row r="764" spans="4:13" x14ac:dyDescent="0.2">
      <c r="D764" s="6"/>
      <c r="F764" s="1" t="s">
        <v>852</v>
      </c>
      <c r="I764" s="1" t="s">
        <v>5665</v>
      </c>
      <c r="J764" s="1" t="s">
        <v>1419</v>
      </c>
      <c r="K764" s="1" t="s">
        <v>5665</v>
      </c>
      <c r="L764" s="1" t="str">
        <f t="shared" si="25"/>
        <v>PERUCUSCOLA CONVENCIONHUAYOPATA</v>
      </c>
      <c r="M764" s="225" t="str">
        <f t="shared" si="26"/>
        <v>080903</v>
      </c>
    </row>
    <row r="765" spans="4:13" x14ac:dyDescent="0.2">
      <c r="D765" s="6"/>
      <c r="F765" s="1" t="s">
        <v>852</v>
      </c>
      <c r="I765" s="1" t="s">
        <v>5666</v>
      </c>
      <c r="J765" s="1" t="s">
        <v>1420</v>
      </c>
      <c r="K765" s="1" t="s">
        <v>5666</v>
      </c>
      <c r="L765" s="1" t="str">
        <f t="shared" si="25"/>
        <v>PERUCUSCOLA CONVENCIONMARANURA</v>
      </c>
      <c r="M765" s="225" t="str">
        <f t="shared" si="26"/>
        <v>080904</v>
      </c>
    </row>
    <row r="766" spans="4:13" x14ac:dyDescent="0.2">
      <c r="D766" s="6"/>
      <c r="F766" s="1" t="s">
        <v>852</v>
      </c>
      <c r="I766" s="1" t="s">
        <v>5283</v>
      </c>
      <c r="J766" s="1" t="s">
        <v>1421</v>
      </c>
      <c r="K766" s="1" t="s">
        <v>5283</v>
      </c>
      <c r="L766" s="1" t="str">
        <f t="shared" si="25"/>
        <v>PERUCUSCOLA CONVENCIONOCOBAMBA</v>
      </c>
      <c r="M766" s="225" t="str">
        <f t="shared" si="26"/>
        <v>080905</v>
      </c>
    </row>
    <row r="767" spans="4:13" x14ac:dyDescent="0.2">
      <c r="D767" s="6"/>
      <c r="F767" s="1" t="s">
        <v>852</v>
      </c>
      <c r="I767" s="1" t="s">
        <v>5667</v>
      </c>
      <c r="J767" s="1" t="s">
        <v>1422</v>
      </c>
      <c r="K767" s="1" t="s">
        <v>5667</v>
      </c>
      <c r="L767" s="1" t="str">
        <f t="shared" si="25"/>
        <v>PERUCUSCOLA CONVENCIONQUELLOUNO</v>
      </c>
      <c r="M767" s="225" t="str">
        <f t="shared" si="26"/>
        <v>080906</v>
      </c>
    </row>
    <row r="768" spans="4:13" x14ac:dyDescent="0.2">
      <c r="D768" s="6"/>
      <c r="F768" s="1" t="s">
        <v>852</v>
      </c>
      <c r="I768" s="1" t="s">
        <v>5668</v>
      </c>
      <c r="J768" s="1" t="s">
        <v>1423</v>
      </c>
      <c r="K768" s="1" t="s">
        <v>5668</v>
      </c>
      <c r="L768" s="1" t="str">
        <f t="shared" si="25"/>
        <v>PERUCUSCOLA CONVENCIONKIMBIRI</v>
      </c>
      <c r="M768" s="225" t="str">
        <f t="shared" si="26"/>
        <v>080907</v>
      </c>
    </row>
    <row r="769" spans="4:13" x14ac:dyDescent="0.2">
      <c r="D769" s="6"/>
      <c r="F769" s="1" t="s">
        <v>852</v>
      </c>
      <c r="I769" s="1" t="s">
        <v>5669</v>
      </c>
      <c r="J769" s="1" t="s">
        <v>1424</v>
      </c>
      <c r="K769" s="1" t="s">
        <v>5669</v>
      </c>
      <c r="L769" s="1" t="str">
        <f t="shared" si="25"/>
        <v>PERUCUSCOLA CONVENCIONSANTA TERESA</v>
      </c>
      <c r="M769" s="225" t="str">
        <f t="shared" si="26"/>
        <v>080908</v>
      </c>
    </row>
    <row r="770" spans="4:13" x14ac:dyDescent="0.2">
      <c r="D770" s="6"/>
      <c r="F770" s="1" t="s">
        <v>852</v>
      </c>
      <c r="I770" s="1" t="s">
        <v>5300</v>
      </c>
      <c r="J770" s="1" t="s">
        <v>1425</v>
      </c>
      <c r="K770" s="1" t="s">
        <v>5300</v>
      </c>
      <c r="L770" s="1" t="str">
        <f t="shared" si="25"/>
        <v>PERUCUSCOLA CONVENCIONVILCABAMBA</v>
      </c>
      <c r="M770" s="225" t="str">
        <f t="shared" si="26"/>
        <v>080909</v>
      </c>
    </row>
    <row r="771" spans="4:13" x14ac:dyDescent="0.2">
      <c r="D771" s="6"/>
      <c r="F771" s="1" t="s">
        <v>852</v>
      </c>
      <c r="I771" s="1" t="s">
        <v>5670</v>
      </c>
      <c r="J771" s="1" t="s">
        <v>1426</v>
      </c>
      <c r="K771" s="1" t="s">
        <v>5670</v>
      </c>
      <c r="L771" s="1" t="str">
        <f t="shared" ref="L771:L834" si="27">"PERU"&amp;VLOOKUP(LEFT(J771,2),$B$1:$C$27,2,0)&amp;VLOOKUP(LEFT(J771,4),$F$2:$G$197,2,0)&amp;K771</f>
        <v>PERUCUSCOLA CONVENCIONPICHARI</v>
      </c>
      <c r="M771" s="225" t="str">
        <f t="shared" ref="M771:M834" si="28">J771</f>
        <v>080910</v>
      </c>
    </row>
    <row r="772" spans="4:13" x14ac:dyDescent="0.2">
      <c r="D772" s="6"/>
      <c r="F772" s="1" t="s">
        <v>852</v>
      </c>
      <c r="I772" s="1" t="s">
        <v>5671</v>
      </c>
      <c r="J772" s="1" t="s">
        <v>1427</v>
      </c>
      <c r="K772" s="1" t="s">
        <v>5671</v>
      </c>
      <c r="L772" s="1" t="str">
        <f t="shared" si="27"/>
        <v>PERUCUSCOLA CONVENCIONINKAWASI</v>
      </c>
      <c r="M772" s="225" t="str">
        <f t="shared" si="28"/>
        <v>080911</v>
      </c>
    </row>
    <row r="773" spans="4:13" x14ac:dyDescent="0.2">
      <c r="D773" s="6"/>
      <c r="F773" s="1" t="s">
        <v>852</v>
      </c>
      <c r="I773" s="1" t="s">
        <v>5672</v>
      </c>
      <c r="J773" s="1" t="s">
        <v>1428</v>
      </c>
      <c r="K773" s="1" t="s">
        <v>5672</v>
      </c>
      <c r="L773" s="1" t="str">
        <f t="shared" si="27"/>
        <v>PERUCUSCOLA CONVENCIONVILLA VIRGEN</v>
      </c>
      <c r="M773" s="225" t="str">
        <f t="shared" si="28"/>
        <v>080912</v>
      </c>
    </row>
    <row r="774" spans="4:13" x14ac:dyDescent="0.2">
      <c r="D774" s="6"/>
      <c r="F774" s="1" t="s">
        <v>852</v>
      </c>
      <c r="I774" s="1" t="s">
        <v>5673</v>
      </c>
      <c r="J774" s="1" t="s">
        <v>1429</v>
      </c>
      <c r="K774" s="1" t="s">
        <v>5673</v>
      </c>
      <c r="L774" s="1" t="str">
        <f t="shared" si="27"/>
        <v>PERUCUSCOLA CONVENCIONVILLA KINTIARINA</v>
      </c>
      <c r="M774" s="225" t="str">
        <f t="shared" si="28"/>
        <v>080913</v>
      </c>
    </row>
    <row r="775" spans="4:13" x14ac:dyDescent="0.2">
      <c r="D775" s="6"/>
      <c r="F775" s="1" t="s">
        <v>852</v>
      </c>
      <c r="I775" s="1" t="s">
        <v>5674</v>
      </c>
      <c r="J775" s="1" t="s">
        <v>1430</v>
      </c>
      <c r="K775" s="1" t="s">
        <v>5674</v>
      </c>
      <c r="L775" s="1" t="str">
        <f t="shared" si="27"/>
        <v>PERUCUSCOLA CONVENCIONMEGANTONI</v>
      </c>
      <c r="M775" s="225" t="str">
        <f t="shared" si="28"/>
        <v>080914</v>
      </c>
    </row>
    <row r="776" spans="4:13" x14ac:dyDescent="0.2">
      <c r="D776" s="6"/>
      <c r="F776" s="1" t="s">
        <v>852</v>
      </c>
      <c r="I776" s="1" t="s">
        <v>4908</v>
      </c>
      <c r="J776" s="1" t="s">
        <v>1431</v>
      </c>
      <c r="K776" s="1" t="s">
        <v>4908</v>
      </c>
      <c r="L776" s="1" t="str">
        <f t="shared" si="27"/>
        <v>PERUCUSCOPARUROPARURO</v>
      </c>
      <c r="M776" s="225" t="str">
        <f t="shared" si="28"/>
        <v>081001</v>
      </c>
    </row>
    <row r="777" spans="4:13" x14ac:dyDescent="0.2">
      <c r="D777" s="6"/>
      <c r="F777" s="1" t="s">
        <v>852</v>
      </c>
      <c r="I777" s="1" t="s">
        <v>5675</v>
      </c>
      <c r="J777" s="1" t="s">
        <v>1432</v>
      </c>
      <c r="K777" s="1" t="s">
        <v>5675</v>
      </c>
      <c r="L777" s="1" t="str">
        <f t="shared" si="27"/>
        <v>PERUCUSCOPARUROACCHA</v>
      </c>
      <c r="M777" s="225" t="str">
        <f t="shared" si="28"/>
        <v>081002</v>
      </c>
    </row>
    <row r="778" spans="4:13" x14ac:dyDescent="0.2">
      <c r="D778" s="6"/>
      <c r="F778" s="1" t="s">
        <v>852</v>
      </c>
      <c r="I778" s="1" t="s">
        <v>5676</v>
      </c>
      <c r="J778" s="1" t="s">
        <v>1433</v>
      </c>
      <c r="K778" s="1" t="s">
        <v>5676</v>
      </c>
      <c r="L778" s="1" t="str">
        <f t="shared" si="27"/>
        <v>PERUCUSCOPARUROCCAPI</v>
      </c>
      <c r="M778" s="225" t="str">
        <f t="shared" si="28"/>
        <v>081003</v>
      </c>
    </row>
    <row r="779" spans="4:13" x14ac:dyDescent="0.2">
      <c r="D779" s="6"/>
      <c r="F779" s="1" t="s">
        <v>852</v>
      </c>
      <c r="I779" s="1" t="s">
        <v>5677</v>
      </c>
      <c r="J779" s="1" t="s">
        <v>1434</v>
      </c>
      <c r="K779" s="1" t="s">
        <v>5677</v>
      </c>
      <c r="L779" s="1" t="str">
        <f t="shared" si="27"/>
        <v>PERUCUSCOPARUROCOLCHA</v>
      </c>
      <c r="M779" s="225" t="str">
        <f t="shared" si="28"/>
        <v>081004</v>
      </c>
    </row>
    <row r="780" spans="4:13" x14ac:dyDescent="0.2">
      <c r="D780" s="6"/>
      <c r="F780" s="1" t="s">
        <v>852</v>
      </c>
      <c r="I780" s="1" t="s">
        <v>5678</v>
      </c>
      <c r="J780" s="1" t="s">
        <v>1435</v>
      </c>
      <c r="K780" s="1" t="s">
        <v>5678</v>
      </c>
      <c r="L780" s="1" t="str">
        <f t="shared" si="27"/>
        <v>PERUCUSCOPARUROHUANOQUITE</v>
      </c>
      <c r="M780" s="225" t="str">
        <f t="shared" si="28"/>
        <v>081005</v>
      </c>
    </row>
    <row r="781" spans="4:13" x14ac:dyDescent="0.2">
      <c r="D781" s="6"/>
      <c r="F781" s="1" t="s">
        <v>852</v>
      </c>
      <c r="I781" s="1" t="s">
        <v>5679</v>
      </c>
      <c r="J781" s="1" t="s">
        <v>1436</v>
      </c>
      <c r="K781" s="1" t="s">
        <v>5679</v>
      </c>
      <c r="L781" s="1" t="str">
        <f t="shared" si="27"/>
        <v>PERUCUSCOPARUROOMACHA</v>
      </c>
      <c r="M781" s="225" t="str">
        <f t="shared" si="28"/>
        <v>081006</v>
      </c>
    </row>
    <row r="782" spans="4:13" x14ac:dyDescent="0.2">
      <c r="D782" s="6"/>
      <c r="F782" s="1" t="s">
        <v>852</v>
      </c>
      <c r="I782" s="1" t="s">
        <v>5680</v>
      </c>
      <c r="J782" s="1" t="s">
        <v>1437</v>
      </c>
      <c r="K782" s="1" t="s">
        <v>5680</v>
      </c>
      <c r="L782" s="1" t="str">
        <f t="shared" si="27"/>
        <v>PERUCUSCOPARUROPACCARITAMBO</v>
      </c>
      <c r="M782" s="225" t="str">
        <f t="shared" si="28"/>
        <v>081007</v>
      </c>
    </row>
    <row r="783" spans="4:13" x14ac:dyDescent="0.2">
      <c r="D783" s="6"/>
      <c r="F783" s="1" t="s">
        <v>852</v>
      </c>
      <c r="I783" s="1" t="s">
        <v>5681</v>
      </c>
      <c r="J783" s="1" t="s">
        <v>1438</v>
      </c>
      <c r="K783" s="1" t="s">
        <v>5681</v>
      </c>
      <c r="L783" s="1" t="str">
        <f t="shared" si="27"/>
        <v>PERUCUSCOPARUROPILLPINTO</v>
      </c>
      <c r="M783" s="225" t="str">
        <f t="shared" si="28"/>
        <v>081008</v>
      </c>
    </row>
    <row r="784" spans="4:13" x14ac:dyDescent="0.2">
      <c r="D784" s="6"/>
      <c r="F784" s="1" t="s">
        <v>852</v>
      </c>
      <c r="I784" s="1" t="s">
        <v>5682</v>
      </c>
      <c r="J784" s="1" t="s">
        <v>1439</v>
      </c>
      <c r="K784" s="1" t="s">
        <v>5682</v>
      </c>
      <c r="L784" s="1" t="str">
        <f t="shared" si="27"/>
        <v>PERUCUSCOPARUROYAURISQUE</v>
      </c>
      <c r="M784" s="225" t="str">
        <f t="shared" si="28"/>
        <v>081009</v>
      </c>
    </row>
    <row r="785" spans="4:13" x14ac:dyDescent="0.2">
      <c r="D785" s="6"/>
      <c r="F785" s="1" t="s">
        <v>852</v>
      </c>
      <c r="I785" s="1" t="s">
        <v>4909</v>
      </c>
      <c r="J785" s="1" t="s">
        <v>1440</v>
      </c>
      <c r="K785" s="1" t="s">
        <v>4909</v>
      </c>
      <c r="L785" s="1" t="str">
        <f t="shared" si="27"/>
        <v>PERUCUSCOPAUCARTAMBOPAUCARTAMBO</v>
      </c>
      <c r="M785" s="225" t="str">
        <f t="shared" si="28"/>
        <v>081101</v>
      </c>
    </row>
    <row r="786" spans="4:13" x14ac:dyDescent="0.2">
      <c r="D786" s="6"/>
      <c r="F786" s="1" t="s">
        <v>852</v>
      </c>
      <c r="I786" s="1" t="s">
        <v>5683</v>
      </c>
      <c r="J786" s="1" t="s">
        <v>1441</v>
      </c>
      <c r="K786" s="1" t="s">
        <v>5683</v>
      </c>
      <c r="L786" s="1" t="str">
        <f t="shared" si="27"/>
        <v>PERUCUSCOPAUCARTAMBOCAICAY</v>
      </c>
      <c r="M786" s="225" t="str">
        <f t="shared" si="28"/>
        <v>081102</v>
      </c>
    </row>
    <row r="787" spans="4:13" x14ac:dyDescent="0.2">
      <c r="D787" s="6"/>
      <c r="F787" s="1" t="s">
        <v>852</v>
      </c>
      <c r="I787" s="1" t="s">
        <v>5684</v>
      </c>
      <c r="J787" s="1" t="s">
        <v>1442</v>
      </c>
      <c r="K787" s="1" t="s">
        <v>5684</v>
      </c>
      <c r="L787" s="1" t="str">
        <f t="shared" si="27"/>
        <v>PERUCUSCOPAUCARTAMBOCHALLABAMBA</v>
      </c>
      <c r="M787" s="225" t="str">
        <f t="shared" si="28"/>
        <v>081103</v>
      </c>
    </row>
    <row r="788" spans="4:13" x14ac:dyDescent="0.2">
      <c r="D788" s="6"/>
      <c r="F788" s="1" t="s">
        <v>852</v>
      </c>
      <c r="I788" s="1" t="s">
        <v>5685</v>
      </c>
      <c r="J788" s="1" t="s">
        <v>1443</v>
      </c>
      <c r="K788" s="1" t="s">
        <v>5685</v>
      </c>
      <c r="L788" s="1" t="str">
        <f t="shared" si="27"/>
        <v>PERUCUSCOPAUCARTAMBOCOLQUEPATA</v>
      </c>
      <c r="M788" s="225" t="str">
        <f t="shared" si="28"/>
        <v>081104</v>
      </c>
    </row>
    <row r="789" spans="4:13" x14ac:dyDescent="0.2">
      <c r="D789" s="6"/>
      <c r="F789" s="1" t="s">
        <v>852</v>
      </c>
      <c r="I789" s="1" t="s">
        <v>5686</v>
      </c>
      <c r="J789" s="1" t="s">
        <v>1444</v>
      </c>
      <c r="K789" s="1" t="s">
        <v>5686</v>
      </c>
      <c r="L789" s="1" t="str">
        <f t="shared" si="27"/>
        <v>PERUCUSCOPAUCARTAMBOHUANCARANI</v>
      </c>
      <c r="M789" s="225" t="str">
        <f t="shared" si="28"/>
        <v>081105</v>
      </c>
    </row>
    <row r="790" spans="4:13" x14ac:dyDescent="0.2">
      <c r="D790" s="6"/>
      <c r="F790" s="1" t="s">
        <v>852</v>
      </c>
      <c r="I790" s="1" t="s">
        <v>5687</v>
      </c>
      <c r="J790" s="1" t="s">
        <v>1445</v>
      </c>
      <c r="K790" s="1" t="s">
        <v>5687</v>
      </c>
      <c r="L790" s="1" t="str">
        <f t="shared" si="27"/>
        <v>PERUCUSCOPAUCARTAMBOKOSÑIPATA</v>
      </c>
      <c r="M790" s="225" t="str">
        <f t="shared" si="28"/>
        <v>081106</v>
      </c>
    </row>
    <row r="791" spans="4:13" x14ac:dyDescent="0.2">
      <c r="D791" s="6"/>
      <c r="F791" s="1" t="s">
        <v>852</v>
      </c>
      <c r="I791" s="1" t="s">
        <v>5688</v>
      </c>
      <c r="J791" s="1" t="s">
        <v>1446</v>
      </c>
      <c r="K791" s="1" t="s">
        <v>5688</v>
      </c>
      <c r="L791" s="1" t="str">
        <f t="shared" si="27"/>
        <v>PERUCUSCOQUISPICANCHIURCOS</v>
      </c>
      <c r="M791" s="225" t="str">
        <f t="shared" si="28"/>
        <v>081201</v>
      </c>
    </row>
    <row r="792" spans="4:13" x14ac:dyDescent="0.2">
      <c r="D792" s="6"/>
      <c r="F792" s="1" t="s">
        <v>852</v>
      </c>
      <c r="I792" s="1" t="s">
        <v>5689</v>
      </c>
      <c r="J792" s="1" t="s">
        <v>1447</v>
      </c>
      <c r="K792" s="1" t="s">
        <v>5689</v>
      </c>
      <c r="L792" s="1" t="str">
        <f t="shared" si="27"/>
        <v>PERUCUSCOQUISPICANCHIANDAHUAYLILLAS</v>
      </c>
      <c r="M792" s="225" t="str">
        <f t="shared" si="28"/>
        <v>081202</v>
      </c>
    </row>
    <row r="793" spans="4:13" x14ac:dyDescent="0.2">
      <c r="D793" s="6"/>
      <c r="F793" s="1" t="s">
        <v>852</v>
      </c>
      <c r="I793" s="1" t="s">
        <v>5690</v>
      </c>
      <c r="J793" s="1" t="s">
        <v>1448</v>
      </c>
      <c r="K793" s="1" t="s">
        <v>5690</v>
      </c>
      <c r="L793" s="1" t="str">
        <f t="shared" si="27"/>
        <v>PERUCUSCOQUISPICANCHICAMANTI</v>
      </c>
      <c r="M793" s="225" t="str">
        <f t="shared" si="28"/>
        <v>081203</v>
      </c>
    </row>
    <row r="794" spans="4:13" x14ac:dyDescent="0.2">
      <c r="D794" s="6"/>
      <c r="F794" s="1" t="s">
        <v>852</v>
      </c>
      <c r="I794" s="1" t="s">
        <v>5691</v>
      </c>
      <c r="J794" s="1" t="s">
        <v>1449</v>
      </c>
      <c r="K794" s="1" t="s">
        <v>5691</v>
      </c>
      <c r="L794" s="1" t="str">
        <f t="shared" si="27"/>
        <v>PERUCUSCOQUISPICANCHICCARHUAYO</v>
      </c>
      <c r="M794" s="225" t="str">
        <f t="shared" si="28"/>
        <v>081204</v>
      </c>
    </row>
    <row r="795" spans="4:13" x14ac:dyDescent="0.2">
      <c r="D795" s="6"/>
      <c r="F795" s="1" t="s">
        <v>852</v>
      </c>
      <c r="I795" s="1" t="s">
        <v>5692</v>
      </c>
      <c r="J795" s="1" t="s">
        <v>1450</v>
      </c>
      <c r="K795" s="1" t="s">
        <v>5692</v>
      </c>
      <c r="L795" s="1" t="str">
        <f t="shared" si="27"/>
        <v>PERUCUSCOQUISPICANCHICCATCA</v>
      </c>
      <c r="M795" s="225" t="str">
        <f t="shared" si="28"/>
        <v>081205</v>
      </c>
    </row>
    <row r="796" spans="4:13" x14ac:dyDescent="0.2">
      <c r="D796" s="6"/>
      <c r="F796" s="1" t="s">
        <v>852</v>
      </c>
      <c r="I796" s="1" t="s">
        <v>5693</v>
      </c>
      <c r="J796" s="1" t="s">
        <v>1451</v>
      </c>
      <c r="K796" s="1" t="s">
        <v>5693</v>
      </c>
      <c r="L796" s="1" t="str">
        <f t="shared" si="27"/>
        <v>PERUCUSCOQUISPICANCHICUSIPATA</v>
      </c>
      <c r="M796" s="225" t="str">
        <f t="shared" si="28"/>
        <v>081206</v>
      </c>
    </row>
    <row r="797" spans="4:13" x14ac:dyDescent="0.2">
      <c r="D797" s="6"/>
      <c r="F797" s="1" t="s">
        <v>852</v>
      </c>
      <c r="I797" s="1" t="s">
        <v>5694</v>
      </c>
      <c r="J797" s="1" t="s">
        <v>1452</v>
      </c>
      <c r="K797" s="1" t="s">
        <v>5694</v>
      </c>
      <c r="L797" s="1" t="str">
        <f t="shared" si="27"/>
        <v>PERUCUSCOQUISPICANCHIHUARO</v>
      </c>
      <c r="M797" s="225" t="str">
        <f t="shared" si="28"/>
        <v>081207</v>
      </c>
    </row>
    <row r="798" spans="4:13" x14ac:dyDescent="0.2">
      <c r="D798" s="6"/>
      <c r="F798" s="1" t="s">
        <v>852</v>
      </c>
      <c r="I798" s="1" t="s">
        <v>5267</v>
      </c>
      <c r="J798" s="1" t="s">
        <v>1453</v>
      </c>
      <c r="K798" s="1" t="s">
        <v>5267</v>
      </c>
      <c r="L798" s="1" t="str">
        <f t="shared" si="27"/>
        <v>PERUCUSCOQUISPICANCHILUCRE</v>
      </c>
      <c r="M798" s="225" t="str">
        <f t="shared" si="28"/>
        <v>081208</v>
      </c>
    </row>
    <row r="799" spans="4:13" x14ac:dyDescent="0.2">
      <c r="D799" s="6"/>
      <c r="F799" s="1" t="s">
        <v>852</v>
      </c>
      <c r="I799" s="1" t="s">
        <v>5695</v>
      </c>
      <c r="J799" s="1" t="s">
        <v>1454</v>
      </c>
      <c r="K799" s="1" t="s">
        <v>5695</v>
      </c>
      <c r="L799" s="1" t="str">
        <f t="shared" si="27"/>
        <v>PERUCUSCOQUISPICANCHIMARCAPATA</v>
      </c>
      <c r="M799" s="225" t="str">
        <f t="shared" si="28"/>
        <v>081209</v>
      </c>
    </row>
    <row r="800" spans="4:13" x14ac:dyDescent="0.2">
      <c r="D800" s="6"/>
      <c r="F800" s="1" t="s">
        <v>852</v>
      </c>
      <c r="I800" s="1" t="s">
        <v>5696</v>
      </c>
      <c r="J800" s="1" t="s">
        <v>1455</v>
      </c>
      <c r="K800" s="1" t="s">
        <v>5696</v>
      </c>
      <c r="L800" s="1" t="str">
        <f t="shared" si="27"/>
        <v>PERUCUSCOQUISPICANCHIOCONGATE</v>
      </c>
      <c r="M800" s="225" t="str">
        <f t="shared" si="28"/>
        <v>081210</v>
      </c>
    </row>
    <row r="801" spans="4:13" x14ac:dyDescent="0.2">
      <c r="D801" s="6"/>
      <c r="F801" s="1" t="s">
        <v>852</v>
      </c>
      <c r="I801" s="1" t="s">
        <v>5258</v>
      </c>
      <c r="J801" s="1" t="s">
        <v>1456</v>
      </c>
      <c r="K801" s="1" t="s">
        <v>5258</v>
      </c>
      <c r="L801" s="1" t="str">
        <f t="shared" si="27"/>
        <v>PERUCUSCOQUISPICANCHIOROPESA</v>
      </c>
      <c r="M801" s="225" t="str">
        <f t="shared" si="28"/>
        <v>081211</v>
      </c>
    </row>
    <row r="802" spans="4:13" x14ac:dyDescent="0.2">
      <c r="D802" s="6"/>
      <c r="F802" s="1" t="s">
        <v>852</v>
      </c>
      <c r="I802" s="1" t="s">
        <v>5697</v>
      </c>
      <c r="J802" s="1" t="s">
        <v>1457</v>
      </c>
      <c r="K802" s="1" t="s">
        <v>5697</v>
      </c>
      <c r="L802" s="1" t="str">
        <f t="shared" si="27"/>
        <v>PERUCUSCOQUISPICANCHIQUIQUIJANA</v>
      </c>
      <c r="M802" s="225" t="str">
        <f t="shared" si="28"/>
        <v>081212</v>
      </c>
    </row>
    <row r="803" spans="4:13" x14ac:dyDescent="0.2">
      <c r="D803" s="6"/>
      <c r="F803" s="1" t="s">
        <v>852</v>
      </c>
      <c r="I803" s="1" t="s">
        <v>4911</v>
      </c>
      <c r="J803" s="1" t="s">
        <v>1458</v>
      </c>
      <c r="K803" s="1" t="s">
        <v>4911</v>
      </c>
      <c r="L803" s="1" t="str">
        <f t="shared" si="27"/>
        <v>PERUCUSCOURUBAMBAURUBAMBA</v>
      </c>
      <c r="M803" s="225" t="str">
        <f t="shared" si="28"/>
        <v>081301</v>
      </c>
    </row>
    <row r="804" spans="4:13" x14ac:dyDescent="0.2">
      <c r="D804" s="6"/>
      <c r="F804" s="1" t="s">
        <v>852</v>
      </c>
      <c r="I804" s="1" t="s">
        <v>5698</v>
      </c>
      <c r="J804" s="1" t="s">
        <v>1459</v>
      </c>
      <c r="K804" s="1" t="s">
        <v>5698</v>
      </c>
      <c r="L804" s="1" t="str">
        <f t="shared" si="27"/>
        <v>PERUCUSCOURUBAMBACHINCHERO</v>
      </c>
      <c r="M804" s="225" t="str">
        <f t="shared" si="28"/>
        <v>081302</v>
      </c>
    </row>
    <row r="805" spans="4:13" x14ac:dyDescent="0.2">
      <c r="D805" s="6"/>
      <c r="F805" s="1" t="s">
        <v>852</v>
      </c>
      <c r="I805" s="1" t="s">
        <v>5218</v>
      </c>
      <c r="J805" s="1" t="s">
        <v>1460</v>
      </c>
      <c r="K805" s="1" t="s">
        <v>5218</v>
      </c>
      <c r="L805" s="1" t="str">
        <f t="shared" si="27"/>
        <v>PERUCUSCOURUBAMBAHUAYLLABAMBA</v>
      </c>
      <c r="M805" s="225" t="str">
        <f t="shared" si="28"/>
        <v>081303</v>
      </c>
    </row>
    <row r="806" spans="4:13" x14ac:dyDescent="0.2">
      <c r="D806" s="6"/>
      <c r="F806" s="1" t="s">
        <v>852</v>
      </c>
      <c r="I806" s="1" t="s">
        <v>5699</v>
      </c>
      <c r="J806" s="1" t="s">
        <v>1461</v>
      </c>
      <c r="K806" s="1" t="s">
        <v>5699</v>
      </c>
      <c r="L806" s="1" t="str">
        <f t="shared" si="27"/>
        <v>PERUCUSCOURUBAMBAMACHUPICCHU</v>
      </c>
      <c r="M806" s="225" t="str">
        <f t="shared" si="28"/>
        <v>081304</v>
      </c>
    </row>
    <row r="807" spans="4:13" x14ac:dyDescent="0.2">
      <c r="D807" s="6"/>
      <c r="F807" s="1" t="s">
        <v>852</v>
      </c>
      <c r="I807" s="1" t="s">
        <v>5700</v>
      </c>
      <c r="J807" s="1" t="s">
        <v>1462</v>
      </c>
      <c r="K807" s="1" t="s">
        <v>5700</v>
      </c>
      <c r="L807" s="1" t="str">
        <f t="shared" si="27"/>
        <v>PERUCUSCOURUBAMBAMARAS</v>
      </c>
      <c r="M807" s="225" t="str">
        <f t="shared" si="28"/>
        <v>081305</v>
      </c>
    </row>
    <row r="808" spans="4:13" x14ac:dyDescent="0.2">
      <c r="D808" s="6"/>
      <c r="F808" s="1" t="s">
        <v>852</v>
      </c>
      <c r="I808" s="1" t="s">
        <v>5701</v>
      </c>
      <c r="J808" s="1" t="s">
        <v>1463</v>
      </c>
      <c r="K808" s="1" t="s">
        <v>5701</v>
      </c>
      <c r="L808" s="1" t="str">
        <f t="shared" si="27"/>
        <v>PERUCUSCOURUBAMBAOLLANTAYTAMBO</v>
      </c>
      <c r="M808" s="225" t="str">
        <f t="shared" si="28"/>
        <v>081306</v>
      </c>
    </row>
    <row r="809" spans="4:13" x14ac:dyDescent="0.2">
      <c r="D809" s="6"/>
      <c r="F809" s="1" t="s">
        <v>852</v>
      </c>
      <c r="I809" s="1" t="s">
        <v>5702</v>
      </c>
      <c r="J809" s="1" t="s">
        <v>1464</v>
      </c>
      <c r="K809" s="1" t="s">
        <v>5702</v>
      </c>
      <c r="L809" s="1" t="str">
        <f t="shared" si="27"/>
        <v>PERUCUSCOURUBAMBAYUCAY</v>
      </c>
      <c r="M809" s="225" t="str">
        <f t="shared" si="28"/>
        <v>081307</v>
      </c>
    </row>
    <row r="810" spans="4:13" x14ac:dyDescent="0.2">
      <c r="D810" s="6"/>
      <c r="F810" s="1" t="s">
        <v>852</v>
      </c>
      <c r="I810" s="1" t="s">
        <v>4819</v>
      </c>
      <c r="J810" s="1" t="s">
        <v>1465</v>
      </c>
      <c r="K810" s="1" t="s">
        <v>4819</v>
      </c>
      <c r="L810" s="1" t="str">
        <f t="shared" si="27"/>
        <v>PERUHUANCAVELICAHUANCAVELICAHUANCAVELICA</v>
      </c>
      <c r="M810" s="225" t="str">
        <f t="shared" si="28"/>
        <v>090101</v>
      </c>
    </row>
    <row r="811" spans="4:13" x14ac:dyDescent="0.2">
      <c r="D811" s="6"/>
      <c r="F811" s="1" t="s">
        <v>852</v>
      </c>
      <c r="I811" s="1" t="s">
        <v>5703</v>
      </c>
      <c r="J811" s="1" t="s">
        <v>1466</v>
      </c>
      <c r="K811" s="1" t="s">
        <v>5703</v>
      </c>
      <c r="L811" s="1" t="str">
        <f t="shared" si="27"/>
        <v>PERUHUANCAVELICAHUANCAVELICAACOBAMBILLA</v>
      </c>
      <c r="M811" s="225" t="str">
        <f t="shared" si="28"/>
        <v>090102</v>
      </c>
    </row>
    <row r="812" spans="4:13" x14ac:dyDescent="0.2">
      <c r="D812" s="6"/>
      <c r="F812" s="1" t="s">
        <v>852</v>
      </c>
      <c r="I812" s="1" t="s">
        <v>5704</v>
      </c>
      <c r="J812" s="1" t="s">
        <v>1467</v>
      </c>
      <c r="K812" s="1" t="s">
        <v>5704</v>
      </c>
      <c r="L812" s="1" t="str">
        <f t="shared" si="27"/>
        <v>PERUHUANCAVELICAHUANCAVELICAACORIA</v>
      </c>
      <c r="M812" s="225" t="str">
        <f t="shared" si="28"/>
        <v>090103</v>
      </c>
    </row>
    <row r="813" spans="4:13" x14ac:dyDescent="0.2">
      <c r="D813" s="6"/>
      <c r="F813" s="1" t="s">
        <v>852</v>
      </c>
      <c r="I813" s="1" t="s">
        <v>5705</v>
      </c>
      <c r="J813" s="1" t="s">
        <v>1468</v>
      </c>
      <c r="K813" s="1" t="s">
        <v>5705</v>
      </c>
      <c r="L813" s="1" t="str">
        <f t="shared" si="27"/>
        <v>PERUHUANCAVELICAHUANCAVELICACONAYCA</v>
      </c>
      <c r="M813" s="225" t="str">
        <f t="shared" si="28"/>
        <v>090104</v>
      </c>
    </row>
    <row r="814" spans="4:13" x14ac:dyDescent="0.2">
      <c r="D814" s="6"/>
      <c r="F814" s="1" t="s">
        <v>852</v>
      </c>
      <c r="I814" s="1" t="s">
        <v>5706</v>
      </c>
      <c r="J814" s="1" t="s">
        <v>1469</v>
      </c>
      <c r="K814" s="1" t="s">
        <v>5706</v>
      </c>
      <c r="L814" s="1" t="str">
        <f t="shared" si="27"/>
        <v>PERUHUANCAVELICAHUANCAVELICACUENCA</v>
      </c>
      <c r="M814" s="225" t="str">
        <f t="shared" si="28"/>
        <v>090105</v>
      </c>
    </row>
    <row r="815" spans="4:13" x14ac:dyDescent="0.2">
      <c r="D815" s="6"/>
      <c r="F815" s="1" t="s">
        <v>852</v>
      </c>
      <c r="I815" s="1" t="s">
        <v>5707</v>
      </c>
      <c r="J815" s="1" t="s">
        <v>1470</v>
      </c>
      <c r="K815" s="1" t="s">
        <v>5707</v>
      </c>
      <c r="L815" s="1" t="str">
        <f t="shared" si="27"/>
        <v>PERUHUANCAVELICAHUANCAVELICAHUACHOCOLPA</v>
      </c>
      <c r="M815" s="225" t="str">
        <f t="shared" si="28"/>
        <v>090106</v>
      </c>
    </row>
    <row r="816" spans="4:13" x14ac:dyDescent="0.2">
      <c r="D816" s="6"/>
      <c r="F816" s="1" t="s">
        <v>852</v>
      </c>
      <c r="I816" s="1" t="s">
        <v>5708</v>
      </c>
      <c r="J816" s="1" t="s">
        <v>1471</v>
      </c>
      <c r="K816" s="1" t="s">
        <v>5708</v>
      </c>
      <c r="L816" s="1" t="str">
        <f t="shared" si="27"/>
        <v>PERUHUANCAVELICAHUANCAVELICAHUAYLLAHUARA</v>
      </c>
      <c r="M816" s="225" t="str">
        <f t="shared" si="28"/>
        <v>090107</v>
      </c>
    </row>
    <row r="817" spans="4:13" x14ac:dyDescent="0.2">
      <c r="D817" s="6"/>
      <c r="F817" s="1" t="s">
        <v>852</v>
      </c>
      <c r="I817" s="1" t="s">
        <v>5709</v>
      </c>
      <c r="J817" s="1" t="s">
        <v>1472</v>
      </c>
      <c r="K817" s="1" t="s">
        <v>5709</v>
      </c>
      <c r="L817" s="1" t="str">
        <f t="shared" si="27"/>
        <v>PERUHUANCAVELICAHUANCAVELICAIZCUCHACA</v>
      </c>
      <c r="M817" s="225" t="str">
        <f t="shared" si="28"/>
        <v>090108</v>
      </c>
    </row>
    <row r="818" spans="4:13" x14ac:dyDescent="0.2">
      <c r="D818" s="6"/>
      <c r="F818" s="1" t="s">
        <v>852</v>
      </c>
      <c r="I818" s="1" t="s">
        <v>5710</v>
      </c>
      <c r="J818" s="1" t="s">
        <v>1473</v>
      </c>
      <c r="K818" s="1" t="s">
        <v>5710</v>
      </c>
      <c r="L818" s="1" t="str">
        <f t="shared" si="27"/>
        <v>PERUHUANCAVELICAHUANCAVELICALARIA</v>
      </c>
      <c r="M818" s="225" t="str">
        <f t="shared" si="28"/>
        <v>090109</v>
      </c>
    </row>
    <row r="819" spans="4:13" x14ac:dyDescent="0.2">
      <c r="D819" s="6"/>
      <c r="F819" s="1" t="s">
        <v>852</v>
      </c>
      <c r="I819" s="1" t="s">
        <v>5711</v>
      </c>
      <c r="J819" s="1" t="s">
        <v>1474</v>
      </c>
      <c r="K819" s="1" t="s">
        <v>5711</v>
      </c>
      <c r="L819" s="1" t="str">
        <f t="shared" si="27"/>
        <v>PERUHUANCAVELICAHUANCAVELICAMANTA</v>
      </c>
      <c r="M819" s="225" t="str">
        <f t="shared" si="28"/>
        <v>090110</v>
      </c>
    </row>
    <row r="820" spans="4:13" x14ac:dyDescent="0.2">
      <c r="D820" s="6"/>
      <c r="F820" s="1" t="s">
        <v>852</v>
      </c>
      <c r="I820" s="1" t="s">
        <v>5001</v>
      </c>
      <c r="J820" s="1" t="s">
        <v>1475</v>
      </c>
      <c r="K820" s="1" t="s">
        <v>5001</v>
      </c>
      <c r="L820" s="1" t="str">
        <f t="shared" si="27"/>
        <v>PERUHUANCAVELICAHUANCAVELICAMARISCAL CACERES</v>
      </c>
      <c r="M820" s="225" t="str">
        <f t="shared" si="28"/>
        <v>090111</v>
      </c>
    </row>
    <row r="821" spans="4:13" x14ac:dyDescent="0.2">
      <c r="D821" s="6"/>
      <c r="F821" s="1" t="s">
        <v>852</v>
      </c>
      <c r="I821" s="1" t="s">
        <v>5712</v>
      </c>
      <c r="J821" s="1" t="s">
        <v>1476</v>
      </c>
      <c r="K821" s="1" t="s">
        <v>5712</v>
      </c>
      <c r="L821" s="1" t="str">
        <f t="shared" si="27"/>
        <v>PERUHUANCAVELICAHUANCAVELICAMOYA</v>
      </c>
      <c r="M821" s="225" t="str">
        <f t="shared" si="28"/>
        <v>090112</v>
      </c>
    </row>
    <row r="822" spans="4:13" x14ac:dyDescent="0.2">
      <c r="D822" s="6"/>
      <c r="F822" s="1" t="s">
        <v>852</v>
      </c>
      <c r="I822" s="1" t="s">
        <v>5713</v>
      </c>
      <c r="J822" s="1" t="s">
        <v>1477</v>
      </c>
      <c r="K822" s="1" t="s">
        <v>5713</v>
      </c>
      <c r="L822" s="1" t="str">
        <f t="shared" si="27"/>
        <v>PERUHUANCAVELICAHUANCAVELICANUEVO OCCORO</v>
      </c>
      <c r="M822" s="225" t="str">
        <f t="shared" si="28"/>
        <v>090113</v>
      </c>
    </row>
    <row r="823" spans="4:13" x14ac:dyDescent="0.2">
      <c r="D823" s="6"/>
      <c r="F823" s="1" t="s">
        <v>852</v>
      </c>
      <c r="I823" s="1" t="s">
        <v>5714</v>
      </c>
      <c r="J823" s="1" t="s">
        <v>1478</v>
      </c>
      <c r="K823" s="1" t="s">
        <v>5714</v>
      </c>
      <c r="L823" s="1" t="str">
        <f t="shared" si="27"/>
        <v>PERUHUANCAVELICAHUANCAVELICAPALCA</v>
      </c>
      <c r="M823" s="225" t="str">
        <f t="shared" si="28"/>
        <v>090114</v>
      </c>
    </row>
    <row r="824" spans="4:13" x14ac:dyDescent="0.2">
      <c r="D824" s="6"/>
      <c r="F824" s="1" t="s">
        <v>852</v>
      </c>
      <c r="I824" s="1" t="s">
        <v>5715</v>
      </c>
      <c r="J824" s="1" t="s">
        <v>1479</v>
      </c>
      <c r="K824" s="1" t="s">
        <v>5715</v>
      </c>
      <c r="L824" s="1" t="str">
        <f t="shared" si="27"/>
        <v>PERUHUANCAVELICAHUANCAVELICAPILCHACA</v>
      </c>
      <c r="M824" s="225" t="str">
        <f t="shared" si="28"/>
        <v>090115</v>
      </c>
    </row>
    <row r="825" spans="4:13" x14ac:dyDescent="0.2">
      <c r="D825" s="6"/>
      <c r="F825" s="1" t="s">
        <v>852</v>
      </c>
      <c r="I825" s="1" t="s">
        <v>5716</v>
      </c>
      <c r="J825" s="1" t="s">
        <v>1480</v>
      </c>
      <c r="K825" s="1" t="s">
        <v>5716</v>
      </c>
      <c r="L825" s="1" t="str">
        <f t="shared" si="27"/>
        <v>PERUHUANCAVELICAHUANCAVELICAVILCA</v>
      </c>
      <c r="M825" s="225" t="str">
        <f t="shared" si="28"/>
        <v>090116</v>
      </c>
    </row>
    <row r="826" spans="4:13" x14ac:dyDescent="0.2">
      <c r="D826" s="6"/>
      <c r="F826" s="1" t="s">
        <v>852</v>
      </c>
      <c r="I826" s="1" t="s">
        <v>4938</v>
      </c>
      <c r="J826" s="1" t="s">
        <v>1481</v>
      </c>
      <c r="K826" s="1" t="s">
        <v>4938</v>
      </c>
      <c r="L826" s="1" t="str">
        <f t="shared" si="27"/>
        <v>PERUHUANCAVELICAHUANCAVELICAYAULI</v>
      </c>
      <c r="M826" s="225" t="str">
        <f t="shared" si="28"/>
        <v>090117</v>
      </c>
    </row>
    <row r="827" spans="4:13" x14ac:dyDescent="0.2">
      <c r="D827" s="6"/>
      <c r="F827" s="1" t="s">
        <v>852</v>
      </c>
      <c r="I827" s="1" t="s">
        <v>5717</v>
      </c>
      <c r="J827" s="1" t="s">
        <v>1482</v>
      </c>
      <c r="K827" s="1" t="s">
        <v>5717</v>
      </c>
      <c r="L827" s="1" t="str">
        <f t="shared" si="27"/>
        <v>PERUHUANCAVELICAHUANCAVELICAASCENSION</v>
      </c>
      <c r="M827" s="225" t="str">
        <f t="shared" si="28"/>
        <v>090118</v>
      </c>
    </row>
    <row r="828" spans="4:13" x14ac:dyDescent="0.2">
      <c r="D828" s="6"/>
      <c r="F828" s="1" t="s">
        <v>852</v>
      </c>
      <c r="I828" s="1" t="s">
        <v>5718</v>
      </c>
      <c r="J828" s="1" t="s">
        <v>1483</v>
      </c>
      <c r="K828" s="1" t="s">
        <v>5718</v>
      </c>
      <c r="L828" s="1" t="str">
        <f t="shared" si="27"/>
        <v>PERUHUANCAVELICAHUANCAVELICAHUANDO</v>
      </c>
      <c r="M828" s="225" t="str">
        <f t="shared" si="28"/>
        <v>090119</v>
      </c>
    </row>
    <row r="829" spans="4:13" x14ac:dyDescent="0.2">
      <c r="D829" s="6"/>
      <c r="F829" s="1" t="s">
        <v>852</v>
      </c>
      <c r="I829" s="1" t="s">
        <v>4912</v>
      </c>
      <c r="J829" s="1" t="s">
        <v>1484</v>
      </c>
      <c r="K829" s="1" t="s">
        <v>4912</v>
      </c>
      <c r="L829" s="1" t="str">
        <f t="shared" si="27"/>
        <v>PERUHUANCAVELICAACOBAMBAACOBAMBA</v>
      </c>
      <c r="M829" s="225" t="str">
        <f t="shared" si="28"/>
        <v>090201</v>
      </c>
    </row>
    <row r="830" spans="4:13" x14ac:dyDescent="0.2">
      <c r="D830" s="6"/>
      <c r="F830" s="1" t="s">
        <v>852</v>
      </c>
      <c r="I830" s="1" t="s">
        <v>5596</v>
      </c>
      <c r="J830" s="1" t="s">
        <v>1485</v>
      </c>
      <c r="K830" s="1" t="s">
        <v>5596</v>
      </c>
      <c r="L830" s="1" t="str">
        <f t="shared" si="27"/>
        <v>PERUHUANCAVELICAACOBAMBAANDABAMBA</v>
      </c>
      <c r="M830" s="225" t="str">
        <f t="shared" si="28"/>
        <v>090202</v>
      </c>
    </row>
    <row r="831" spans="4:13" x14ac:dyDescent="0.2">
      <c r="D831" s="6"/>
      <c r="F831" s="1" t="s">
        <v>852</v>
      </c>
      <c r="I831" s="1" t="s">
        <v>4901</v>
      </c>
      <c r="J831" s="1" t="s">
        <v>1486</v>
      </c>
      <c r="K831" s="1" t="s">
        <v>4901</v>
      </c>
      <c r="L831" s="1" t="str">
        <f t="shared" si="27"/>
        <v>PERUHUANCAVELICAACOBAMBAANTA</v>
      </c>
      <c r="M831" s="225" t="str">
        <f t="shared" si="28"/>
        <v>090203</v>
      </c>
    </row>
    <row r="832" spans="4:13" x14ac:dyDescent="0.2">
      <c r="D832" s="6"/>
      <c r="F832" s="1" t="s">
        <v>852</v>
      </c>
      <c r="I832" s="1" t="s">
        <v>5719</v>
      </c>
      <c r="J832" s="1" t="s">
        <v>1487</v>
      </c>
      <c r="K832" s="1" t="s">
        <v>5719</v>
      </c>
      <c r="L832" s="1" t="str">
        <f t="shared" si="27"/>
        <v>PERUHUANCAVELICAACOBAMBACAJA</v>
      </c>
      <c r="M832" s="225" t="str">
        <f t="shared" si="28"/>
        <v>090204</v>
      </c>
    </row>
    <row r="833" spans="4:13" x14ac:dyDescent="0.2">
      <c r="D833" s="6"/>
      <c r="F833" s="1" t="s">
        <v>852</v>
      </c>
      <c r="I833" s="1" t="s">
        <v>5720</v>
      </c>
      <c r="J833" s="1" t="s">
        <v>1488</v>
      </c>
      <c r="K833" s="1" t="s">
        <v>5720</v>
      </c>
      <c r="L833" s="1" t="str">
        <f t="shared" si="27"/>
        <v>PERUHUANCAVELICAACOBAMBAMARCAS</v>
      </c>
      <c r="M833" s="225" t="str">
        <f t="shared" si="28"/>
        <v>090205</v>
      </c>
    </row>
    <row r="834" spans="4:13" x14ac:dyDescent="0.2">
      <c r="D834" s="6"/>
      <c r="F834" s="1" t="s">
        <v>852</v>
      </c>
      <c r="I834" s="1" t="s">
        <v>5721</v>
      </c>
      <c r="J834" s="1" t="s">
        <v>1489</v>
      </c>
      <c r="K834" s="1" t="s">
        <v>5721</v>
      </c>
      <c r="L834" s="1" t="str">
        <f t="shared" si="27"/>
        <v>PERUHUANCAVELICAACOBAMBAPAUCARA</v>
      </c>
      <c r="M834" s="225" t="str">
        <f t="shared" si="28"/>
        <v>090206</v>
      </c>
    </row>
    <row r="835" spans="4:13" x14ac:dyDescent="0.2">
      <c r="D835" s="6"/>
      <c r="F835" s="1" t="s">
        <v>852</v>
      </c>
      <c r="I835" s="1" t="s">
        <v>5247</v>
      </c>
      <c r="J835" s="1" t="s">
        <v>1490</v>
      </c>
      <c r="K835" s="1" t="s">
        <v>5247</v>
      </c>
      <c r="L835" s="1" t="str">
        <f t="shared" ref="L835:L898" si="29">"PERU"&amp;VLOOKUP(LEFT(J835,2),$B$1:$C$27,2,0)&amp;VLOOKUP(LEFT(J835,4),$F$2:$G$197,2,0)&amp;K835</f>
        <v>PERUHUANCAVELICAACOBAMBAPOMACOCHA</v>
      </c>
      <c r="M835" s="225" t="str">
        <f t="shared" ref="M835:M898" si="30">J835</f>
        <v>090207</v>
      </c>
    </row>
    <row r="836" spans="4:13" x14ac:dyDescent="0.2">
      <c r="D836" s="6"/>
      <c r="F836" s="1" t="s">
        <v>852</v>
      </c>
      <c r="I836" s="1" t="s">
        <v>5722</v>
      </c>
      <c r="J836" s="1" t="s">
        <v>1491</v>
      </c>
      <c r="K836" s="1" t="s">
        <v>5722</v>
      </c>
      <c r="L836" s="1" t="str">
        <f t="shared" si="29"/>
        <v>PERUHUANCAVELICAACOBAMBAROSARIO</v>
      </c>
      <c r="M836" s="225" t="str">
        <f t="shared" si="30"/>
        <v>090208</v>
      </c>
    </row>
    <row r="837" spans="4:13" x14ac:dyDescent="0.2">
      <c r="D837" s="6"/>
      <c r="F837" s="1" t="s">
        <v>852</v>
      </c>
      <c r="I837" s="1" t="s">
        <v>5723</v>
      </c>
      <c r="J837" s="1" t="s">
        <v>1492</v>
      </c>
      <c r="K837" s="1" t="s">
        <v>5723</v>
      </c>
      <c r="L837" s="1" t="str">
        <f t="shared" si="29"/>
        <v>PERUHUANCAVELICAANGARAESLIRCAY</v>
      </c>
      <c r="M837" s="225" t="str">
        <f t="shared" si="30"/>
        <v>090301</v>
      </c>
    </row>
    <row r="838" spans="4:13" x14ac:dyDescent="0.2">
      <c r="D838" s="6"/>
      <c r="F838" s="1" t="s">
        <v>852</v>
      </c>
      <c r="I838" s="1" t="s">
        <v>5724</v>
      </c>
      <c r="J838" s="1" t="s">
        <v>1493</v>
      </c>
      <c r="K838" s="1" t="s">
        <v>5724</v>
      </c>
      <c r="L838" s="1" t="str">
        <f t="shared" si="29"/>
        <v>PERUHUANCAVELICAANGARAESANCHONGA</v>
      </c>
      <c r="M838" s="225" t="str">
        <f t="shared" si="30"/>
        <v>090302</v>
      </c>
    </row>
    <row r="839" spans="4:13" x14ac:dyDescent="0.2">
      <c r="D839" s="6"/>
      <c r="F839" s="1" t="s">
        <v>852</v>
      </c>
      <c r="I839" s="1" t="s">
        <v>5725</v>
      </c>
      <c r="J839" s="1" t="s">
        <v>1494</v>
      </c>
      <c r="K839" s="1" t="s">
        <v>5725</v>
      </c>
      <c r="L839" s="1" t="str">
        <f t="shared" si="29"/>
        <v>PERUHUANCAVELICAANGARAESCALLANMARCA</v>
      </c>
      <c r="M839" s="225" t="str">
        <f t="shared" si="30"/>
        <v>090303</v>
      </c>
    </row>
    <row r="840" spans="4:13" x14ac:dyDescent="0.2">
      <c r="D840" s="6"/>
      <c r="F840" s="1" t="s">
        <v>852</v>
      </c>
      <c r="I840" s="1" t="s">
        <v>5726</v>
      </c>
      <c r="J840" s="1" t="s">
        <v>1495</v>
      </c>
      <c r="K840" s="1" t="s">
        <v>5726</v>
      </c>
      <c r="L840" s="1" t="str">
        <f t="shared" si="29"/>
        <v>PERUHUANCAVELICAANGARAESCCOCHACCASA</v>
      </c>
      <c r="M840" s="225" t="str">
        <f t="shared" si="30"/>
        <v>090304</v>
      </c>
    </row>
    <row r="841" spans="4:13" x14ac:dyDescent="0.2">
      <c r="D841" s="6"/>
      <c r="F841" s="1" t="s">
        <v>852</v>
      </c>
      <c r="I841" s="1" t="s">
        <v>5727</v>
      </c>
      <c r="J841" s="1" t="s">
        <v>1496</v>
      </c>
      <c r="K841" s="1" t="s">
        <v>5727</v>
      </c>
      <c r="L841" s="1" t="str">
        <f t="shared" si="29"/>
        <v>PERUHUANCAVELICAANGARAESCHINCHO</v>
      </c>
      <c r="M841" s="225" t="str">
        <f t="shared" si="30"/>
        <v>090305</v>
      </c>
    </row>
    <row r="842" spans="4:13" x14ac:dyDescent="0.2">
      <c r="D842" s="6"/>
      <c r="F842" s="1" t="s">
        <v>852</v>
      </c>
      <c r="I842" s="1" t="s">
        <v>5728</v>
      </c>
      <c r="J842" s="1" t="s">
        <v>1497</v>
      </c>
      <c r="K842" s="1" t="s">
        <v>5728</v>
      </c>
      <c r="L842" s="1" t="str">
        <f t="shared" si="29"/>
        <v>PERUHUANCAVELICAANGARAESCONGALLA</v>
      </c>
      <c r="M842" s="225" t="str">
        <f t="shared" si="30"/>
        <v>090306</v>
      </c>
    </row>
    <row r="843" spans="4:13" x14ac:dyDescent="0.2">
      <c r="D843" s="6"/>
      <c r="F843" s="1" t="s">
        <v>852</v>
      </c>
      <c r="I843" s="1" t="s">
        <v>5729</v>
      </c>
      <c r="J843" s="1" t="s">
        <v>1498</v>
      </c>
      <c r="K843" s="1" t="s">
        <v>5729</v>
      </c>
      <c r="L843" s="1" t="str">
        <f t="shared" si="29"/>
        <v>PERUHUANCAVELICAANGARAESHUANCA-HUANCA</v>
      </c>
      <c r="M843" s="225" t="str">
        <f t="shared" si="30"/>
        <v>090307</v>
      </c>
    </row>
    <row r="844" spans="4:13" x14ac:dyDescent="0.2">
      <c r="D844" s="6"/>
      <c r="F844" s="1" t="s">
        <v>852</v>
      </c>
      <c r="I844" s="1" t="s">
        <v>5730</v>
      </c>
      <c r="J844" s="1" t="s">
        <v>1499</v>
      </c>
      <c r="K844" s="1" t="s">
        <v>5730</v>
      </c>
      <c r="L844" s="1" t="str">
        <f t="shared" si="29"/>
        <v>PERUHUANCAVELICAANGARAESHUAYLLAY GRANDE</v>
      </c>
      <c r="M844" s="225" t="str">
        <f t="shared" si="30"/>
        <v>090308</v>
      </c>
    </row>
    <row r="845" spans="4:13" x14ac:dyDescent="0.2">
      <c r="D845" s="6"/>
      <c r="F845" s="1" t="s">
        <v>852</v>
      </c>
      <c r="I845" s="1" t="s">
        <v>5731</v>
      </c>
      <c r="J845" s="1" t="s">
        <v>1500</v>
      </c>
      <c r="K845" s="1" t="s">
        <v>5731</v>
      </c>
      <c r="L845" s="1" t="str">
        <f t="shared" si="29"/>
        <v>PERUHUANCAVELICAANGARAESJULCAMARCA</v>
      </c>
      <c r="M845" s="225" t="str">
        <f t="shared" si="30"/>
        <v>090309</v>
      </c>
    </row>
    <row r="846" spans="4:13" x14ac:dyDescent="0.2">
      <c r="D846" s="6"/>
      <c r="F846" s="1" t="s">
        <v>852</v>
      </c>
      <c r="I846" s="1" t="s">
        <v>5732</v>
      </c>
      <c r="J846" s="1" t="s">
        <v>1501</v>
      </c>
      <c r="K846" s="1" t="s">
        <v>5732</v>
      </c>
      <c r="L846" s="1" t="str">
        <f t="shared" si="29"/>
        <v>PERUHUANCAVELICAANGARAESSAN ANTONIO DE ANTAPARCO</v>
      </c>
      <c r="M846" s="225" t="str">
        <f t="shared" si="30"/>
        <v>090310</v>
      </c>
    </row>
    <row r="847" spans="4:13" x14ac:dyDescent="0.2">
      <c r="D847" s="6"/>
      <c r="F847" s="1" t="s">
        <v>852</v>
      </c>
      <c r="I847" s="1" t="s">
        <v>5733</v>
      </c>
      <c r="J847" s="1" t="s">
        <v>1502</v>
      </c>
      <c r="K847" s="1" t="s">
        <v>5733</v>
      </c>
      <c r="L847" s="1" t="str">
        <f t="shared" si="29"/>
        <v>PERUHUANCAVELICAANGARAESSANTO TOMAS DE PATA</v>
      </c>
      <c r="M847" s="225" t="str">
        <f t="shared" si="30"/>
        <v>090311</v>
      </c>
    </row>
    <row r="848" spans="4:13" x14ac:dyDescent="0.2">
      <c r="D848" s="6"/>
      <c r="F848" s="1" t="s">
        <v>852</v>
      </c>
      <c r="I848" s="1" t="s">
        <v>5734</v>
      </c>
      <c r="J848" s="1" t="s">
        <v>1503</v>
      </c>
      <c r="K848" s="1" t="s">
        <v>5734</v>
      </c>
      <c r="L848" s="1" t="str">
        <f t="shared" si="29"/>
        <v>PERUHUANCAVELICAANGARAESSECCLLA</v>
      </c>
      <c r="M848" s="225" t="str">
        <f t="shared" si="30"/>
        <v>090312</v>
      </c>
    </row>
    <row r="849" spans="4:13" x14ac:dyDescent="0.2">
      <c r="D849" s="6"/>
      <c r="F849" s="1" t="s">
        <v>852</v>
      </c>
      <c r="I849" s="1" t="s">
        <v>4914</v>
      </c>
      <c r="J849" s="1" t="s">
        <v>1504</v>
      </c>
      <c r="K849" s="1" t="s">
        <v>4914</v>
      </c>
      <c r="L849" s="1" t="str">
        <f t="shared" si="29"/>
        <v>PERUHUANCAVELICACASTROVIRREYNACASTROVIRREYNA</v>
      </c>
      <c r="M849" s="225" t="str">
        <f t="shared" si="30"/>
        <v>090401</v>
      </c>
    </row>
    <row r="850" spans="4:13" x14ac:dyDescent="0.2">
      <c r="D850" s="6"/>
      <c r="F850" s="1" t="s">
        <v>852</v>
      </c>
      <c r="I850" s="1" t="s">
        <v>5735</v>
      </c>
      <c r="J850" s="1" t="s">
        <v>1505</v>
      </c>
      <c r="K850" s="1" t="s">
        <v>5735</v>
      </c>
      <c r="L850" s="1" t="str">
        <f t="shared" si="29"/>
        <v>PERUHUANCAVELICACASTROVIRREYNAARMA</v>
      </c>
      <c r="M850" s="225" t="str">
        <f t="shared" si="30"/>
        <v>090402</v>
      </c>
    </row>
    <row r="851" spans="4:13" x14ac:dyDescent="0.2">
      <c r="D851" s="6"/>
      <c r="F851" s="1" t="s">
        <v>852</v>
      </c>
      <c r="I851" s="1" t="s">
        <v>5736</v>
      </c>
      <c r="J851" s="1" t="s">
        <v>1506</v>
      </c>
      <c r="K851" s="1" t="s">
        <v>5736</v>
      </c>
      <c r="L851" s="1" t="str">
        <f t="shared" si="29"/>
        <v>PERUHUANCAVELICACASTROVIRREYNAAURAHUA</v>
      </c>
      <c r="M851" s="225" t="str">
        <f t="shared" si="30"/>
        <v>090403</v>
      </c>
    </row>
    <row r="852" spans="4:13" x14ac:dyDescent="0.2">
      <c r="D852" s="6"/>
      <c r="F852" s="1" t="s">
        <v>852</v>
      </c>
      <c r="I852" s="1" t="s">
        <v>5737</v>
      </c>
      <c r="J852" s="1" t="s">
        <v>1507</v>
      </c>
      <c r="K852" s="1" t="s">
        <v>5737</v>
      </c>
      <c r="L852" s="1" t="str">
        <f t="shared" si="29"/>
        <v>PERUHUANCAVELICACASTROVIRREYNACAPILLAS</v>
      </c>
      <c r="M852" s="225" t="str">
        <f t="shared" si="30"/>
        <v>090404</v>
      </c>
    </row>
    <row r="853" spans="4:13" x14ac:dyDescent="0.2">
      <c r="D853" s="6"/>
      <c r="F853" s="1" t="s">
        <v>852</v>
      </c>
      <c r="I853" s="1" t="s">
        <v>5738</v>
      </c>
      <c r="J853" s="1" t="s">
        <v>1508</v>
      </c>
      <c r="K853" s="1" t="s">
        <v>5738</v>
      </c>
      <c r="L853" s="1" t="str">
        <f t="shared" si="29"/>
        <v>PERUHUANCAVELICACASTROVIRREYNACHUPAMARCA</v>
      </c>
      <c r="M853" s="225" t="str">
        <f t="shared" si="30"/>
        <v>090405</v>
      </c>
    </row>
    <row r="854" spans="4:13" x14ac:dyDescent="0.2">
      <c r="D854" s="6"/>
      <c r="F854" s="1" t="s">
        <v>852</v>
      </c>
      <c r="I854" s="1" t="s">
        <v>5739</v>
      </c>
      <c r="J854" s="1" t="s">
        <v>1509</v>
      </c>
      <c r="K854" s="1" t="s">
        <v>5739</v>
      </c>
      <c r="L854" s="1" t="str">
        <f t="shared" si="29"/>
        <v>PERUHUANCAVELICACASTROVIRREYNACOCAS</v>
      </c>
      <c r="M854" s="225" t="str">
        <f t="shared" si="30"/>
        <v>090406</v>
      </c>
    </row>
    <row r="855" spans="4:13" x14ac:dyDescent="0.2">
      <c r="D855" s="6"/>
      <c r="F855" s="1" t="s">
        <v>852</v>
      </c>
      <c r="I855" s="1" t="s">
        <v>5740</v>
      </c>
      <c r="J855" s="1" t="s">
        <v>1510</v>
      </c>
      <c r="K855" s="1" t="s">
        <v>5740</v>
      </c>
      <c r="L855" s="1" t="str">
        <f t="shared" si="29"/>
        <v>PERUHUANCAVELICACASTROVIRREYNAHUACHOS</v>
      </c>
      <c r="M855" s="225" t="str">
        <f t="shared" si="30"/>
        <v>090407</v>
      </c>
    </row>
    <row r="856" spans="4:13" x14ac:dyDescent="0.2">
      <c r="D856" s="6"/>
      <c r="F856" s="1" t="s">
        <v>852</v>
      </c>
      <c r="I856" s="1" t="s">
        <v>5741</v>
      </c>
      <c r="J856" s="1" t="s">
        <v>1511</v>
      </c>
      <c r="K856" s="1" t="s">
        <v>5741</v>
      </c>
      <c r="L856" s="1" t="str">
        <f t="shared" si="29"/>
        <v>PERUHUANCAVELICACASTROVIRREYNAHUAMATAMBO</v>
      </c>
      <c r="M856" s="225" t="str">
        <f t="shared" si="30"/>
        <v>090408</v>
      </c>
    </row>
    <row r="857" spans="4:13" x14ac:dyDescent="0.2">
      <c r="D857" s="6"/>
      <c r="F857" s="1" t="s">
        <v>852</v>
      </c>
      <c r="I857" s="1" t="s">
        <v>5742</v>
      </c>
      <c r="J857" s="1" t="s">
        <v>1512</v>
      </c>
      <c r="K857" s="1" t="s">
        <v>5742</v>
      </c>
      <c r="L857" s="1" t="str">
        <f t="shared" si="29"/>
        <v>PERUHUANCAVELICACASTROVIRREYNAMOLLEPAMPA</v>
      </c>
      <c r="M857" s="225" t="str">
        <f t="shared" si="30"/>
        <v>090409</v>
      </c>
    </row>
    <row r="858" spans="4:13" x14ac:dyDescent="0.2">
      <c r="D858" s="6"/>
      <c r="F858" s="1" t="s">
        <v>852</v>
      </c>
      <c r="I858" s="1" t="s">
        <v>5221</v>
      </c>
      <c r="J858" s="1" t="s">
        <v>1513</v>
      </c>
      <c r="K858" s="1" t="s">
        <v>5221</v>
      </c>
      <c r="L858" s="1" t="str">
        <f t="shared" si="29"/>
        <v>PERUHUANCAVELICACASTROVIRREYNASAN JUAN</v>
      </c>
      <c r="M858" s="225" t="str">
        <f t="shared" si="30"/>
        <v>090410</v>
      </c>
    </row>
    <row r="859" spans="4:13" x14ac:dyDescent="0.2">
      <c r="D859" s="6"/>
      <c r="F859" s="1" t="s">
        <v>852</v>
      </c>
      <c r="I859" s="1" t="s">
        <v>5663</v>
      </c>
      <c r="J859" s="1" t="s">
        <v>1514</v>
      </c>
      <c r="K859" s="1" t="s">
        <v>5663</v>
      </c>
      <c r="L859" s="1" t="str">
        <f t="shared" si="29"/>
        <v>PERUHUANCAVELICACASTROVIRREYNASANTA ANA</v>
      </c>
      <c r="M859" s="225" t="str">
        <f t="shared" si="30"/>
        <v>090411</v>
      </c>
    </row>
    <row r="860" spans="4:13" x14ac:dyDescent="0.2">
      <c r="D860" s="6"/>
      <c r="F860" s="1" t="s">
        <v>852</v>
      </c>
      <c r="I860" s="1" t="s">
        <v>5743</v>
      </c>
      <c r="J860" s="1" t="s">
        <v>1515</v>
      </c>
      <c r="K860" s="1" t="s">
        <v>5743</v>
      </c>
      <c r="L860" s="1" t="str">
        <f t="shared" si="29"/>
        <v>PERUHUANCAVELICACASTROVIRREYNATANTARA</v>
      </c>
      <c r="M860" s="225" t="str">
        <f t="shared" si="30"/>
        <v>090412</v>
      </c>
    </row>
    <row r="861" spans="4:13" x14ac:dyDescent="0.2">
      <c r="D861" s="6"/>
      <c r="F861" s="1" t="s">
        <v>852</v>
      </c>
      <c r="I861" s="1" t="s">
        <v>5744</v>
      </c>
      <c r="J861" s="1" t="s">
        <v>1516</v>
      </c>
      <c r="K861" s="1" t="s">
        <v>5744</v>
      </c>
      <c r="L861" s="1" t="str">
        <f t="shared" si="29"/>
        <v>PERUHUANCAVELICACASTROVIRREYNATICRAPO</v>
      </c>
      <c r="M861" s="225" t="str">
        <f t="shared" si="30"/>
        <v>090413</v>
      </c>
    </row>
    <row r="862" spans="4:13" x14ac:dyDescent="0.2">
      <c r="D862" s="6"/>
      <c r="F862" s="1" t="s">
        <v>852</v>
      </c>
      <c r="I862" s="1" t="s">
        <v>4915</v>
      </c>
      <c r="J862" s="1" t="s">
        <v>1517</v>
      </c>
      <c r="K862" s="1" t="s">
        <v>4915</v>
      </c>
      <c r="L862" s="1" t="str">
        <f t="shared" si="29"/>
        <v>PERUHUANCAVELICACHURCAMPACHURCAMPA</v>
      </c>
      <c r="M862" s="225" t="str">
        <f t="shared" si="30"/>
        <v>090501</v>
      </c>
    </row>
    <row r="863" spans="4:13" x14ac:dyDescent="0.2">
      <c r="D863" s="6"/>
      <c r="F863" s="1" t="s">
        <v>852</v>
      </c>
      <c r="I863" s="1" t="s">
        <v>5437</v>
      </c>
      <c r="J863" s="1" t="s">
        <v>1518</v>
      </c>
      <c r="K863" s="1" t="s">
        <v>5437</v>
      </c>
      <c r="L863" s="1" t="str">
        <f t="shared" si="29"/>
        <v>PERUHUANCAVELICACHURCAMPAANCO</v>
      </c>
      <c r="M863" s="225" t="str">
        <f t="shared" si="30"/>
        <v>090502</v>
      </c>
    </row>
    <row r="864" spans="4:13" x14ac:dyDescent="0.2">
      <c r="D864" s="6"/>
      <c r="F864" s="1" t="s">
        <v>852</v>
      </c>
      <c r="I864" s="1" t="s">
        <v>5745</v>
      </c>
      <c r="J864" s="1" t="s">
        <v>1519</v>
      </c>
      <c r="K864" s="1" t="s">
        <v>5745</v>
      </c>
      <c r="L864" s="1" t="str">
        <f t="shared" si="29"/>
        <v>PERUHUANCAVELICACHURCAMPACHINCHIHUASI</v>
      </c>
      <c r="M864" s="225" t="str">
        <f t="shared" si="30"/>
        <v>090503</v>
      </c>
    </row>
    <row r="865" spans="4:13" x14ac:dyDescent="0.2">
      <c r="D865" s="6"/>
      <c r="F865" s="1" t="s">
        <v>852</v>
      </c>
      <c r="I865" s="1" t="s">
        <v>5746</v>
      </c>
      <c r="J865" s="1" t="s">
        <v>1520</v>
      </c>
      <c r="K865" s="1" t="s">
        <v>5746</v>
      </c>
      <c r="L865" s="1" t="str">
        <f t="shared" si="29"/>
        <v>PERUHUANCAVELICACHURCAMPAEL CARMEN</v>
      </c>
      <c r="M865" s="225" t="str">
        <f t="shared" si="30"/>
        <v>090504</v>
      </c>
    </row>
    <row r="866" spans="4:13" x14ac:dyDescent="0.2">
      <c r="D866" s="6"/>
      <c r="F866" s="1" t="s">
        <v>852</v>
      </c>
      <c r="I866" s="1" t="s">
        <v>5102</v>
      </c>
      <c r="J866" s="1" t="s">
        <v>1521</v>
      </c>
      <c r="K866" s="1" t="s">
        <v>5102</v>
      </c>
      <c r="L866" s="1" t="str">
        <f t="shared" si="29"/>
        <v>PERUHUANCAVELICACHURCAMPALA MERCED</v>
      </c>
      <c r="M866" s="225" t="str">
        <f t="shared" si="30"/>
        <v>090505</v>
      </c>
    </row>
    <row r="867" spans="4:13" x14ac:dyDescent="0.2">
      <c r="D867" s="6"/>
      <c r="F867" s="1" t="s">
        <v>852</v>
      </c>
      <c r="I867" s="160" t="s">
        <v>7181</v>
      </c>
      <c r="J867" s="1" t="s">
        <v>1522</v>
      </c>
      <c r="K867" s="160" t="s">
        <v>7181</v>
      </c>
      <c r="L867" s="1" t="str">
        <f t="shared" si="29"/>
        <v>PERUHUANCAVELICACHURCAMPALACROJA</v>
      </c>
      <c r="M867" s="225" t="str">
        <f t="shared" si="30"/>
        <v>090506</v>
      </c>
    </row>
    <row r="868" spans="4:13" x14ac:dyDescent="0.2">
      <c r="D868" s="6"/>
      <c r="F868" s="1" t="s">
        <v>852</v>
      </c>
      <c r="I868" s="1" t="s">
        <v>5747</v>
      </c>
      <c r="J868" s="1" t="s">
        <v>1523</v>
      </c>
      <c r="K868" s="1" t="s">
        <v>5747</v>
      </c>
      <c r="L868" s="1" t="str">
        <f t="shared" si="29"/>
        <v>PERUHUANCAVELICACHURCAMPAPAUCARBAMBA</v>
      </c>
      <c r="M868" s="225" t="str">
        <f t="shared" si="30"/>
        <v>090507</v>
      </c>
    </row>
    <row r="869" spans="4:13" x14ac:dyDescent="0.2">
      <c r="D869" s="6"/>
      <c r="F869" s="1" t="s">
        <v>852</v>
      </c>
      <c r="I869" s="1" t="s">
        <v>5748</v>
      </c>
      <c r="J869" s="1" t="s">
        <v>1524</v>
      </c>
      <c r="K869" s="1" t="s">
        <v>5748</v>
      </c>
      <c r="L869" s="1" t="str">
        <f t="shared" si="29"/>
        <v>PERUHUANCAVELICACHURCAMPASAN MIGUEL DE MAYOCC</v>
      </c>
      <c r="M869" s="225" t="str">
        <f t="shared" si="30"/>
        <v>090508</v>
      </c>
    </row>
    <row r="870" spans="4:13" x14ac:dyDescent="0.2">
      <c r="D870" s="6"/>
      <c r="F870" s="1" t="s">
        <v>852</v>
      </c>
      <c r="I870" s="1" t="s">
        <v>5749</v>
      </c>
      <c r="J870" s="1" t="s">
        <v>1525</v>
      </c>
      <c r="K870" s="1" t="s">
        <v>5749</v>
      </c>
      <c r="L870" s="1" t="str">
        <f t="shared" si="29"/>
        <v>PERUHUANCAVELICACHURCAMPASAN PEDRO DE CORIS</v>
      </c>
      <c r="M870" s="225" t="str">
        <f t="shared" si="30"/>
        <v>090509</v>
      </c>
    </row>
    <row r="871" spans="4:13" x14ac:dyDescent="0.2">
      <c r="D871" s="6"/>
      <c r="F871" s="1" t="s">
        <v>852</v>
      </c>
      <c r="I871" s="1" t="s">
        <v>5750</v>
      </c>
      <c r="J871" s="1" t="s">
        <v>1526</v>
      </c>
      <c r="K871" s="1" t="s">
        <v>5750</v>
      </c>
      <c r="L871" s="1" t="str">
        <f t="shared" si="29"/>
        <v>PERUHUANCAVELICACHURCAMPAPACHAMARCA</v>
      </c>
      <c r="M871" s="225" t="str">
        <f t="shared" si="30"/>
        <v>090510</v>
      </c>
    </row>
    <row r="872" spans="4:13" x14ac:dyDescent="0.2">
      <c r="D872" s="6"/>
      <c r="F872" s="1" t="s">
        <v>852</v>
      </c>
      <c r="I872" s="1" t="s">
        <v>5751</v>
      </c>
      <c r="J872" s="1" t="s">
        <v>1527</v>
      </c>
      <c r="K872" s="1" t="s">
        <v>5751</v>
      </c>
      <c r="L872" s="1" t="str">
        <f t="shared" si="29"/>
        <v>PERUHUANCAVELICACHURCAMPACOSME</v>
      </c>
      <c r="M872" s="225" t="str">
        <f t="shared" si="30"/>
        <v>090511</v>
      </c>
    </row>
    <row r="873" spans="4:13" x14ac:dyDescent="0.2">
      <c r="D873" s="6"/>
      <c r="F873" s="1" t="s">
        <v>852</v>
      </c>
      <c r="I873" s="1" t="s">
        <v>4916</v>
      </c>
      <c r="J873" s="1" t="s">
        <v>1528</v>
      </c>
      <c r="K873" s="1" t="s">
        <v>4916</v>
      </c>
      <c r="L873" s="1" t="str">
        <f t="shared" si="29"/>
        <v>PERUHUANCAVELICAHUAYTARAHUAYTARA</v>
      </c>
      <c r="M873" s="225" t="str">
        <f t="shared" si="30"/>
        <v>090601</v>
      </c>
    </row>
    <row r="874" spans="4:13" x14ac:dyDescent="0.2">
      <c r="D874" s="6"/>
      <c r="F874" s="1" t="s">
        <v>852</v>
      </c>
      <c r="I874" s="1" t="s">
        <v>5752</v>
      </c>
      <c r="J874" s="1" t="s">
        <v>1529</v>
      </c>
      <c r="K874" s="1" t="s">
        <v>5752</v>
      </c>
      <c r="L874" s="1" t="str">
        <f t="shared" si="29"/>
        <v>PERUHUANCAVELICAHUAYTARAAYAVI</v>
      </c>
      <c r="M874" s="225" t="str">
        <f t="shared" si="30"/>
        <v>090602</v>
      </c>
    </row>
    <row r="875" spans="4:13" x14ac:dyDescent="0.2">
      <c r="D875" s="6"/>
      <c r="F875" s="1" t="s">
        <v>852</v>
      </c>
      <c r="I875" s="1" t="s">
        <v>5753</v>
      </c>
      <c r="J875" s="1" t="s">
        <v>1530</v>
      </c>
      <c r="K875" s="1" t="s">
        <v>5753</v>
      </c>
      <c r="L875" s="1" t="str">
        <f t="shared" si="29"/>
        <v>PERUHUANCAVELICAHUAYTARACORDOVA</v>
      </c>
      <c r="M875" s="225" t="str">
        <f t="shared" si="30"/>
        <v>090603</v>
      </c>
    </row>
    <row r="876" spans="4:13" x14ac:dyDescent="0.2">
      <c r="D876" s="6"/>
      <c r="F876" s="1" t="s">
        <v>852</v>
      </c>
      <c r="I876" s="1" t="s">
        <v>5754</v>
      </c>
      <c r="J876" s="1" t="s">
        <v>1531</v>
      </c>
      <c r="K876" s="1" t="s">
        <v>5754</v>
      </c>
      <c r="L876" s="1" t="str">
        <f t="shared" si="29"/>
        <v>PERUHUANCAVELICAHUAYTARAHUAYACUNDO ARMA</v>
      </c>
      <c r="M876" s="225" t="str">
        <f t="shared" si="30"/>
        <v>090604</v>
      </c>
    </row>
    <row r="877" spans="4:13" x14ac:dyDescent="0.2">
      <c r="D877" s="6"/>
      <c r="F877" s="1" t="s">
        <v>852</v>
      </c>
      <c r="I877" s="1" t="s">
        <v>5755</v>
      </c>
      <c r="J877" s="1" t="s">
        <v>1532</v>
      </c>
      <c r="K877" s="1" t="s">
        <v>5755</v>
      </c>
      <c r="L877" s="1" t="str">
        <f t="shared" si="29"/>
        <v>PERUHUANCAVELICAHUAYTARALARAMARCA</v>
      </c>
      <c r="M877" s="225" t="str">
        <f t="shared" si="30"/>
        <v>090605</v>
      </c>
    </row>
    <row r="878" spans="4:13" x14ac:dyDescent="0.2">
      <c r="D878" s="6"/>
      <c r="F878" s="1" t="s">
        <v>852</v>
      </c>
      <c r="I878" s="1" t="s">
        <v>5756</v>
      </c>
      <c r="J878" s="1" t="s">
        <v>1533</v>
      </c>
      <c r="K878" s="1" t="s">
        <v>5756</v>
      </c>
      <c r="L878" s="1" t="str">
        <f t="shared" si="29"/>
        <v>PERUHUANCAVELICAHUAYTARAOCOYO</v>
      </c>
      <c r="M878" s="225" t="str">
        <f t="shared" si="30"/>
        <v>090606</v>
      </c>
    </row>
    <row r="879" spans="4:13" x14ac:dyDescent="0.2">
      <c r="D879" s="6"/>
      <c r="F879" s="1" t="s">
        <v>852</v>
      </c>
      <c r="I879" s="1" t="s">
        <v>5757</v>
      </c>
      <c r="J879" s="1" t="s">
        <v>1534</v>
      </c>
      <c r="K879" s="1" t="s">
        <v>5757</v>
      </c>
      <c r="L879" s="1" t="str">
        <f t="shared" si="29"/>
        <v>PERUHUANCAVELICAHUAYTARAPILPICHACA</v>
      </c>
      <c r="M879" s="225" t="str">
        <f t="shared" si="30"/>
        <v>090607</v>
      </c>
    </row>
    <row r="880" spans="4:13" x14ac:dyDescent="0.2">
      <c r="D880" s="6"/>
      <c r="F880" s="1" t="s">
        <v>852</v>
      </c>
      <c r="I880" s="1" t="s">
        <v>5758</v>
      </c>
      <c r="J880" s="1" t="s">
        <v>1535</v>
      </c>
      <c r="K880" s="1" t="s">
        <v>5758</v>
      </c>
      <c r="L880" s="1" t="str">
        <f t="shared" si="29"/>
        <v>PERUHUANCAVELICAHUAYTARAQUERCO</v>
      </c>
      <c r="M880" s="225" t="str">
        <f t="shared" si="30"/>
        <v>090608</v>
      </c>
    </row>
    <row r="881" spans="4:13" x14ac:dyDescent="0.2">
      <c r="D881" s="6"/>
      <c r="F881" s="1" t="s">
        <v>852</v>
      </c>
      <c r="I881" s="1" t="s">
        <v>5759</v>
      </c>
      <c r="J881" s="1" t="s">
        <v>1536</v>
      </c>
      <c r="K881" s="1" t="s">
        <v>5759</v>
      </c>
      <c r="L881" s="1" t="str">
        <f t="shared" si="29"/>
        <v>PERUHUANCAVELICAHUAYTARAQUITO-ARMA</v>
      </c>
      <c r="M881" s="225" t="str">
        <f t="shared" si="30"/>
        <v>090609</v>
      </c>
    </row>
    <row r="882" spans="4:13" x14ac:dyDescent="0.2">
      <c r="D882" s="6"/>
      <c r="F882" s="1" t="s">
        <v>852</v>
      </c>
      <c r="I882" s="1" t="s">
        <v>5760</v>
      </c>
      <c r="J882" s="1" t="s">
        <v>1537</v>
      </c>
      <c r="K882" s="1" t="s">
        <v>5760</v>
      </c>
      <c r="L882" s="1" t="str">
        <f t="shared" si="29"/>
        <v>PERUHUANCAVELICAHUAYTARASAN ANTONIO DE CUSICANCHA</v>
      </c>
      <c r="M882" s="225" t="str">
        <f t="shared" si="30"/>
        <v>090610</v>
      </c>
    </row>
    <row r="883" spans="4:13" x14ac:dyDescent="0.2">
      <c r="D883" s="6"/>
      <c r="F883" s="1" t="s">
        <v>852</v>
      </c>
      <c r="I883" s="1" t="s">
        <v>5761</v>
      </c>
      <c r="J883" s="1" t="s">
        <v>1538</v>
      </c>
      <c r="K883" s="1" t="s">
        <v>5761</v>
      </c>
      <c r="L883" s="1" t="str">
        <f t="shared" si="29"/>
        <v>PERUHUANCAVELICAHUAYTARASAN FRANCISCO DE SANGAYAICO</v>
      </c>
      <c r="M883" s="225" t="str">
        <f t="shared" si="30"/>
        <v>090611</v>
      </c>
    </row>
    <row r="884" spans="4:13" x14ac:dyDescent="0.2">
      <c r="D884" s="6"/>
      <c r="F884" s="1" t="s">
        <v>852</v>
      </c>
      <c r="I884" s="1" t="s">
        <v>5762</v>
      </c>
      <c r="J884" s="1" t="s">
        <v>1539</v>
      </c>
      <c r="K884" s="1" t="s">
        <v>5762</v>
      </c>
      <c r="L884" s="1" t="str">
        <f t="shared" si="29"/>
        <v>PERUHUANCAVELICAHUAYTARASAN ISIDRO</v>
      </c>
      <c r="M884" s="225" t="str">
        <f t="shared" si="30"/>
        <v>090612</v>
      </c>
    </row>
    <row r="885" spans="4:13" x14ac:dyDescent="0.2">
      <c r="D885" s="6"/>
      <c r="F885" s="1" t="s">
        <v>852</v>
      </c>
      <c r="I885" s="1" t="s">
        <v>5763</v>
      </c>
      <c r="J885" s="1" t="s">
        <v>1540</v>
      </c>
      <c r="K885" s="1" t="s">
        <v>5763</v>
      </c>
      <c r="L885" s="1" t="str">
        <f t="shared" si="29"/>
        <v>PERUHUANCAVELICAHUAYTARASANTIAGO DE CHOCORVOS</v>
      </c>
      <c r="M885" s="225" t="str">
        <f t="shared" si="30"/>
        <v>090613</v>
      </c>
    </row>
    <row r="886" spans="4:13" x14ac:dyDescent="0.2">
      <c r="D886" s="6"/>
      <c r="F886" s="1" t="s">
        <v>852</v>
      </c>
      <c r="I886" s="1" t="s">
        <v>5764</v>
      </c>
      <c r="J886" s="1" t="s">
        <v>1541</v>
      </c>
      <c r="K886" s="1" t="s">
        <v>5764</v>
      </c>
      <c r="L886" s="1" t="str">
        <f t="shared" si="29"/>
        <v>PERUHUANCAVELICAHUAYTARASANTIAGO DE QUIRAHUARA</v>
      </c>
      <c r="M886" s="225" t="str">
        <f t="shared" si="30"/>
        <v>090614</v>
      </c>
    </row>
    <row r="887" spans="4:13" x14ac:dyDescent="0.2">
      <c r="D887" s="6"/>
      <c r="F887" s="1" t="s">
        <v>852</v>
      </c>
      <c r="I887" s="1" t="s">
        <v>5765</v>
      </c>
      <c r="J887" s="1" t="s">
        <v>1542</v>
      </c>
      <c r="K887" s="1" t="s">
        <v>5765</v>
      </c>
      <c r="L887" s="1" t="str">
        <f t="shared" si="29"/>
        <v>PERUHUANCAVELICAHUAYTARASANTO DOMINGO DE CAPILLAS</v>
      </c>
      <c r="M887" s="225" t="str">
        <f t="shared" si="30"/>
        <v>090615</v>
      </c>
    </row>
    <row r="888" spans="4:13" x14ac:dyDescent="0.2">
      <c r="D888" s="6"/>
      <c r="F888" s="1" t="s">
        <v>852</v>
      </c>
      <c r="I888" s="1" t="s">
        <v>5442</v>
      </c>
      <c r="J888" s="1" t="s">
        <v>1543</v>
      </c>
      <c r="K888" s="1" t="s">
        <v>5442</v>
      </c>
      <c r="L888" s="1" t="str">
        <f t="shared" si="29"/>
        <v>PERUHUANCAVELICAHUAYTARATAMBO</v>
      </c>
      <c r="M888" s="225" t="str">
        <f t="shared" si="30"/>
        <v>090616</v>
      </c>
    </row>
    <row r="889" spans="4:13" x14ac:dyDescent="0.2">
      <c r="D889" s="6"/>
      <c r="F889" s="1" t="s">
        <v>852</v>
      </c>
      <c r="I889" s="1" t="s">
        <v>5193</v>
      </c>
      <c r="J889" s="1" t="s">
        <v>1544</v>
      </c>
      <c r="K889" s="1" t="s">
        <v>5193</v>
      </c>
      <c r="L889" s="1" t="str">
        <f t="shared" si="29"/>
        <v>PERUHUANCAVELICATAYACAJAPAMPAS</v>
      </c>
      <c r="M889" s="225" t="str">
        <f t="shared" si="30"/>
        <v>090701</v>
      </c>
    </row>
    <row r="890" spans="4:13" x14ac:dyDescent="0.2">
      <c r="D890" s="6"/>
      <c r="F890" s="1" t="s">
        <v>852</v>
      </c>
      <c r="I890" s="1" t="s">
        <v>5766</v>
      </c>
      <c r="J890" s="1" t="s">
        <v>1545</v>
      </c>
      <c r="K890" s="1" t="s">
        <v>5766</v>
      </c>
      <c r="L890" s="1" t="str">
        <f t="shared" si="29"/>
        <v>PERUHUANCAVELICATAYACAJAACOSTAMBO</v>
      </c>
      <c r="M890" s="225" t="str">
        <f t="shared" si="30"/>
        <v>090702</v>
      </c>
    </row>
    <row r="891" spans="4:13" x14ac:dyDescent="0.2">
      <c r="D891" s="6"/>
      <c r="F891" s="1" t="s">
        <v>852</v>
      </c>
      <c r="I891" s="1" t="s">
        <v>5767</v>
      </c>
      <c r="J891" s="1" t="s">
        <v>1546</v>
      </c>
      <c r="K891" s="1" t="s">
        <v>5767</v>
      </c>
      <c r="L891" s="1" t="str">
        <f t="shared" si="29"/>
        <v>PERUHUANCAVELICATAYACAJAACRAQUIA</v>
      </c>
      <c r="M891" s="225" t="str">
        <f t="shared" si="30"/>
        <v>090703</v>
      </c>
    </row>
    <row r="892" spans="4:13" x14ac:dyDescent="0.2">
      <c r="D892" s="6"/>
      <c r="F892" s="1" t="s">
        <v>852</v>
      </c>
      <c r="I892" s="1" t="s">
        <v>5768</v>
      </c>
      <c r="J892" s="1" t="s">
        <v>1547</v>
      </c>
      <c r="K892" s="1" t="s">
        <v>5768</v>
      </c>
      <c r="L892" s="1" t="str">
        <f t="shared" si="29"/>
        <v>PERUHUANCAVELICATAYACAJAAHUAYCHA</v>
      </c>
      <c r="M892" s="225" t="str">
        <f t="shared" si="30"/>
        <v>090704</v>
      </c>
    </row>
    <row r="893" spans="4:13" x14ac:dyDescent="0.2">
      <c r="D893" s="6"/>
      <c r="F893" s="1" t="s">
        <v>852</v>
      </c>
      <c r="I893" s="1" t="s">
        <v>5092</v>
      </c>
      <c r="J893" s="1" t="s">
        <v>1548</v>
      </c>
      <c r="K893" s="1" t="s">
        <v>5092</v>
      </c>
      <c r="L893" s="1" t="str">
        <f t="shared" si="29"/>
        <v>PERUHUANCAVELICATAYACAJACOLCABAMBA</v>
      </c>
      <c r="M893" s="225" t="str">
        <f t="shared" si="30"/>
        <v>090705</v>
      </c>
    </row>
    <row r="894" spans="4:13" x14ac:dyDescent="0.2">
      <c r="D894" s="6"/>
      <c r="F894" s="1" t="s">
        <v>852</v>
      </c>
      <c r="I894" s="1" t="s">
        <v>5769</v>
      </c>
      <c r="J894" s="1" t="s">
        <v>1549</v>
      </c>
      <c r="K894" s="1" t="s">
        <v>5769</v>
      </c>
      <c r="L894" s="1" t="str">
        <f t="shared" si="29"/>
        <v>PERUHUANCAVELICATAYACAJADANIEL HERNANDEZ</v>
      </c>
      <c r="M894" s="225" t="str">
        <f t="shared" si="30"/>
        <v>090706</v>
      </c>
    </row>
    <row r="895" spans="4:13" x14ac:dyDescent="0.2">
      <c r="D895" s="6"/>
      <c r="F895" s="1" t="s">
        <v>852</v>
      </c>
      <c r="I895" s="1" t="s">
        <v>5707</v>
      </c>
      <c r="J895" s="1" t="s">
        <v>1550</v>
      </c>
      <c r="K895" s="1" t="s">
        <v>5707</v>
      </c>
      <c r="L895" s="1" t="str">
        <f t="shared" si="29"/>
        <v>PERUHUANCAVELICATAYACAJAHUACHOCOLPA</v>
      </c>
      <c r="M895" s="225" t="str">
        <f t="shared" si="30"/>
        <v>090707</v>
      </c>
    </row>
    <row r="896" spans="4:13" x14ac:dyDescent="0.2">
      <c r="D896" s="6"/>
      <c r="F896" s="1" t="s">
        <v>852</v>
      </c>
      <c r="I896" s="1" t="s">
        <v>5770</v>
      </c>
      <c r="J896" s="1" t="s">
        <v>1551</v>
      </c>
      <c r="K896" s="1" t="s">
        <v>5770</v>
      </c>
      <c r="L896" s="1" t="str">
        <f t="shared" si="29"/>
        <v>PERUHUANCAVELICATAYACAJAHUARIBAMBA</v>
      </c>
      <c r="M896" s="225" t="str">
        <f t="shared" si="30"/>
        <v>090709</v>
      </c>
    </row>
    <row r="897" spans="4:13" x14ac:dyDescent="0.2">
      <c r="D897" s="6"/>
      <c r="F897" s="1" t="s">
        <v>852</v>
      </c>
      <c r="I897" s="1" t="s">
        <v>5771</v>
      </c>
      <c r="J897" s="1" t="s">
        <v>1552</v>
      </c>
      <c r="K897" s="1" t="s">
        <v>5771</v>
      </c>
      <c r="L897" s="1" t="str">
        <f t="shared" si="29"/>
        <v>PERUHUANCAVELICATAYACAJAÑAHUIMPUQUIO</v>
      </c>
      <c r="M897" s="225" t="str">
        <f t="shared" si="30"/>
        <v>090710</v>
      </c>
    </row>
    <row r="898" spans="4:13" x14ac:dyDescent="0.2">
      <c r="D898" s="6"/>
      <c r="F898" s="1" t="s">
        <v>852</v>
      </c>
      <c r="I898" s="1" t="s">
        <v>5772</v>
      </c>
      <c r="J898" s="1" t="s">
        <v>1553</v>
      </c>
      <c r="K898" s="1" t="s">
        <v>5772</v>
      </c>
      <c r="L898" s="1" t="str">
        <f t="shared" si="29"/>
        <v>PERUHUANCAVELICATAYACAJAPAZOS</v>
      </c>
      <c r="M898" s="225" t="str">
        <f t="shared" si="30"/>
        <v>090711</v>
      </c>
    </row>
    <row r="899" spans="4:13" x14ac:dyDescent="0.2">
      <c r="D899" s="6"/>
      <c r="F899" s="1" t="s">
        <v>852</v>
      </c>
      <c r="I899" s="1" t="s">
        <v>5773</v>
      </c>
      <c r="J899" s="1" t="s">
        <v>1554</v>
      </c>
      <c r="K899" s="1" t="s">
        <v>5773</v>
      </c>
      <c r="L899" s="1" t="str">
        <f t="shared" ref="L899:L962" si="31">"PERU"&amp;VLOOKUP(LEFT(J899,2),$B$1:$C$27,2,0)&amp;VLOOKUP(LEFT(J899,4),$F$2:$G$197,2,0)&amp;K899</f>
        <v>PERUHUANCAVELICATAYACAJAQUISHUAR</v>
      </c>
      <c r="M899" s="225" t="str">
        <f t="shared" ref="M899:M962" si="32">J899</f>
        <v>090713</v>
      </c>
    </row>
    <row r="900" spans="4:13" x14ac:dyDescent="0.2">
      <c r="D900" s="6"/>
      <c r="F900" s="1" t="s">
        <v>852</v>
      </c>
      <c r="I900" s="1" t="s">
        <v>5774</v>
      </c>
      <c r="J900" s="1" t="s">
        <v>1555</v>
      </c>
      <c r="K900" s="1" t="s">
        <v>5774</v>
      </c>
      <c r="L900" s="1" t="str">
        <f t="shared" si="31"/>
        <v>PERUHUANCAVELICATAYACAJASALCABAMBA</v>
      </c>
      <c r="M900" s="225" t="str">
        <f t="shared" si="32"/>
        <v>090714</v>
      </c>
    </row>
    <row r="901" spans="4:13" x14ac:dyDescent="0.2">
      <c r="D901" s="6"/>
      <c r="F901" s="1" t="s">
        <v>852</v>
      </c>
      <c r="I901" s="1" t="s">
        <v>5775</v>
      </c>
      <c r="J901" s="1" t="s">
        <v>1556</v>
      </c>
      <c r="K901" s="1" t="s">
        <v>5775</v>
      </c>
      <c r="L901" s="1" t="str">
        <f t="shared" si="31"/>
        <v>PERUHUANCAVELICATAYACAJASALCAHUASI</v>
      </c>
      <c r="M901" s="225" t="str">
        <f t="shared" si="32"/>
        <v>090715</v>
      </c>
    </row>
    <row r="902" spans="4:13" x14ac:dyDescent="0.2">
      <c r="D902" s="6"/>
      <c r="F902" s="1" t="s">
        <v>852</v>
      </c>
      <c r="I902" s="1" t="s">
        <v>5776</v>
      </c>
      <c r="J902" s="1" t="s">
        <v>1557</v>
      </c>
      <c r="K902" s="1" t="s">
        <v>5776</v>
      </c>
      <c r="L902" s="1" t="str">
        <f t="shared" si="31"/>
        <v>PERUHUANCAVELICATAYACAJASAN MARCOS DE ROCCHAC</v>
      </c>
      <c r="M902" s="225" t="str">
        <f t="shared" si="32"/>
        <v>090716</v>
      </c>
    </row>
    <row r="903" spans="4:13" x14ac:dyDescent="0.2">
      <c r="D903" s="6"/>
      <c r="F903" s="1" t="s">
        <v>852</v>
      </c>
      <c r="I903" s="1" t="s">
        <v>5777</v>
      </c>
      <c r="J903" s="1" t="s">
        <v>1558</v>
      </c>
      <c r="K903" s="1" t="s">
        <v>5777</v>
      </c>
      <c r="L903" s="1" t="str">
        <f t="shared" si="31"/>
        <v>PERUHUANCAVELICATAYACAJASURCUBAMBA</v>
      </c>
      <c r="M903" s="225" t="str">
        <f t="shared" si="32"/>
        <v>090717</v>
      </c>
    </row>
    <row r="904" spans="4:13" x14ac:dyDescent="0.2">
      <c r="D904" s="6"/>
      <c r="F904" s="1" t="s">
        <v>852</v>
      </c>
      <c r="I904" s="1" t="s">
        <v>5778</v>
      </c>
      <c r="J904" s="1" t="s">
        <v>1559</v>
      </c>
      <c r="K904" s="1" t="s">
        <v>5778</v>
      </c>
      <c r="L904" s="1" t="str">
        <f t="shared" si="31"/>
        <v>PERUHUANCAVELICATAYACAJATINTAY PUNCU</v>
      </c>
      <c r="M904" s="225" t="str">
        <f t="shared" si="32"/>
        <v>090718</v>
      </c>
    </row>
    <row r="905" spans="4:13" x14ac:dyDescent="0.2">
      <c r="D905" s="6"/>
      <c r="F905" s="1" t="s">
        <v>852</v>
      </c>
      <c r="I905" s="1" t="s">
        <v>5779</v>
      </c>
      <c r="J905" s="1" t="s">
        <v>1560</v>
      </c>
      <c r="K905" s="1" t="s">
        <v>5779</v>
      </c>
      <c r="L905" s="1" t="str">
        <f t="shared" si="31"/>
        <v>PERUHUANCAVELICATAYACAJAQUICHUAS</v>
      </c>
      <c r="M905" s="225" t="str">
        <f t="shared" si="32"/>
        <v>090719</v>
      </c>
    </row>
    <row r="906" spans="4:13" x14ac:dyDescent="0.2">
      <c r="D906" s="6"/>
      <c r="F906" s="1" t="s">
        <v>852</v>
      </c>
      <c r="I906" s="1" t="s">
        <v>5780</v>
      </c>
      <c r="J906" s="1" t="s">
        <v>1561</v>
      </c>
      <c r="K906" s="1" t="s">
        <v>5780</v>
      </c>
      <c r="L906" s="1" t="str">
        <f t="shared" si="31"/>
        <v>PERUHUANCAVELICATAYACAJAANDAYMARCA</v>
      </c>
      <c r="M906" s="225" t="str">
        <f t="shared" si="32"/>
        <v>090720</v>
      </c>
    </row>
    <row r="907" spans="4:13" x14ac:dyDescent="0.2">
      <c r="D907" s="6"/>
      <c r="F907" s="1" t="s">
        <v>852</v>
      </c>
      <c r="I907" s="1" t="s">
        <v>5781</v>
      </c>
      <c r="J907" s="1" t="s">
        <v>1562</v>
      </c>
      <c r="K907" s="1" t="s">
        <v>5781</v>
      </c>
      <c r="L907" s="1" t="str">
        <f t="shared" si="31"/>
        <v>PERUHUANCAVELICATAYACAJAROBLE</v>
      </c>
      <c r="M907" s="225" t="str">
        <f t="shared" si="32"/>
        <v>090721</v>
      </c>
    </row>
    <row r="908" spans="4:13" x14ac:dyDescent="0.2">
      <c r="D908" s="6"/>
      <c r="F908" s="1" t="s">
        <v>852</v>
      </c>
      <c r="I908" s="1" t="s">
        <v>5782</v>
      </c>
      <c r="J908" s="1" t="s">
        <v>1563</v>
      </c>
      <c r="K908" s="1" t="s">
        <v>5782</v>
      </c>
      <c r="L908" s="1" t="str">
        <f t="shared" si="31"/>
        <v>PERUHUANCAVELICATAYACAJAPICHOS</v>
      </c>
      <c r="M908" s="225" t="str">
        <f t="shared" si="32"/>
        <v>090722</v>
      </c>
    </row>
    <row r="909" spans="4:13" x14ac:dyDescent="0.2">
      <c r="D909" s="6"/>
      <c r="F909" s="1" t="s">
        <v>852</v>
      </c>
      <c r="I909" s="1" t="s">
        <v>5783</v>
      </c>
      <c r="J909" s="1" t="s">
        <v>1564</v>
      </c>
      <c r="K909" s="1" t="s">
        <v>5783</v>
      </c>
      <c r="L909" s="1" t="str">
        <f t="shared" si="31"/>
        <v>PERUHUANCAVELICATAYACAJASANTIAGO DE TUCUMA</v>
      </c>
      <c r="M909" s="225" t="str">
        <f t="shared" si="32"/>
        <v>090723</v>
      </c>
    </row>
    <row r="910" spans="4:13" x14ac:dyDescent="0.2">
      <c r="D910" s="6"/>
      <c r="F910" s="1" t="s">
        <v>852</v>
      </c>
      <c r="I910" s="1" t="s">
        <v>4820</v>
      </c>
      <c r="J910" s="1" t="s">
        <v>1565</v>
      </c>
      <c r="K910" s="1" t="s">
        <v>4820</v>
      </c>
      <c r="L910" s="1" t="str">
        <f t="shared" si="31"/>
        <v>PERUHUANUCOHUANUCOHUANUCO</v>
      </c>
      <c r="M910" s="225" t="str">
        <f t="shared" si="32"/>
        <v>100101</v>
      </c>
    </row>
    <row r="911" spans="4:13" x14ac:dyDescent="0.2">
      <c r="D911" s="6"/>
      <c r="F911" s="1" t="s">
        <v>852</v>
      </c>
      <c r="I911" s="1" t="s">
        <v>5784</v>
      </c>
      <c r="J911" s="1" t="s">
        <v>1566</v>
      </c>
      <c r="K911" s="1" t="s">
        <v>5784</v>
      </c>
      <c r="L911" s="1" t="str">
        <f t="shared" si="31"/>
        <v>PERUHUANUCOHUANUCOAMARILIS</v>
      </c>
      <c r="M911" s="225" t="str">
        <f t="shared" si="32"/>
        <v>100102</v>
      </c>
    </row>
    <row r="912" spans="4:13" x14ac:dyDescent="0.2">
      <c r="D912" s="6"/>
      <c r="F912" s="1" t="s">
        <v>852</v>
      </c>
      <c r="I912" s="1" t="s">
        <v>5785</v>
      </c>
      <c r="J912" s="1" t="s">
        <v>1567</v>
      </c>
      <c r="K912" s="1" t="s">
        <v>5785</v>
      </c>
      <c r="L912" s="1" t="str">
        <f t="shared" si="31"/>
        <v>PERUHUANUCOHUANUCOCHINCHAO</v>
      </c>
      <c r="M912" s="225" t="str">
        <f t="shared" si="32"/>
        <v>100103</v>
      </c>
    </row>
    <row r="913" spans="4:13" x14ac:dyDescent="0.2">
      <c r="D913" s="6"/>
      <c r="F913" s="1" t="s">
        <v>852</v>
      </c>
      <c r="I913" s="1" t="s">
        <v>5786</v>
      </c>
      <c r="J913" s="1" t="s">
        <v>1568</v>
      </c>
      <c r="K913" s="1" t="s">
        <v>5786</v>
      </c>
      <c r="L913" s="1" t="str">
        <f t="shared" si="31"/>
        <v>PERUHUANUCOHUANUCOCHURUBAMBA</v>
      </c>
      <c r="M913" s="225" t="str">
        <f t="shared" si="32"/>
        <v>100104</v>
      </c>
    </row>
    <row r="914" spans="4:13" x14ac:dyDescent="0.2">
      <c r="D914" s="6"/>
      <c r="F914" s="1" t="s">
        <v>852</v>
      </c>
      <c r="I914" s="1" t="s">
        <v>5787</v>
      </c>
      <c r="J914" s="1" t="s">
        <v>1569</v>
      </c>
      <c r="K914" s="1" t="s">
        <v>5787</v>
      </c>
      <c r="L914" s="1" t="str">
        <f t="shared" si="31"/>
        <v>PERUHUANUCOHUANUCOMARGOS</v>
      </c>
      <c r="M914" s="225" t="str">
        <f t="shared" si="32"/>
        <v>100105</v>
      </c>
    </row>
    <row r="915" spans="4:13" x14ac:dyDescent="0.2">
      <c r="D915" s="6"/>
      <c r="F915" s="1" t="s">
        <v>852</v>
      </c>
      <c r="I915" s="160" t="s">
        <v>7182</v>
      </c>
      <c r="J915" s="1" t="s">
        <v>1570</v>
      </c>
      <c r="K915" s="160" t="s">
        <v>7182</v>
      </c>
      <c r="L915" s="1" t="str">
        <f t="shared" si="31"/>
        <v>PERUHUANUCOHUANUCOQUISQUI</v>
      </c>
      <c r="M915" s="225" t="str">
        <f t="shared" si="32"/>
        <v>100106</v>
      </c>
    </row>
    <row r="916" spans="4:13" x14ac:dyDescent="0.2">
      <c r="D916" s="6"/>
      <c r="F916" s="1" t="s">
        <v>852</v>
      </c>
      <c r="I916" s="1" t="s">
        <v>5788</v>
      </c>
      <c r="J916" s="1" t="s">
        <v>1571</v>
      </c>
      <c r="K916" s="1" t="s">
        <v>5788</v>
      </c>
      <c r="L916" s="1" t="str">
        <f t="shared" si="31"/>
        <v>PERUHUANUCOHUANUCOSAN FRANCISCO DE CAYRAN</v>
      </c>
      <c r="M916" s="225" t="str">
        <f t="shared" si="32"/>
        <v>100107</v>
      </c>
    </row>
    <row r="917" spans="4:13" x14ac:dyDescent="0.2">
      <c r="D917" s="6"/>
      <c r="F917" s="1" t="s">
        <v>852</v>
      </c>
      <c r="I917" s="1" t="s">
        <v>5789</v>
      </c>
      <c r="J917" s="1" t="s">
        <v>1572</v>
      </c>
      <c r="K917" s="1" t="s">
        <v>5789</v>
      </c>
      <c r="L917" s="1" t="str">
        <f t="shared" si="31"/>
        <v>PERUHUANUCOHUANUCOSAN PEDRO DE CHAULAN</v>
      </c>
      <c r="M917" s="225" t="str">
        <f t="shared" si="32"/>
        <v>100108</v>
      </c>
    </row>
    <row r="918" spans="4:13" x14ac:dyDescent="0.2">
      <c r="D918" s="6"/>
      <c r="F918" s="1" t="s">
        <v>852</v>
      </c>
      <c r="I918" s="1" t="s">
        <v>5790</v>
      </c>
      <c r="J918" s="1" t="s">
        <v>1573</v>
      </c>
      <c r="K918" s="1" t="s">
        <v>5790</v>
      </c>
      <c r="L918" s="1" t="str">
        <f t="shared" si="31"/>
        <v>PERUHUANUCOHUANUCOSANTA MARIA DEL VALLE</v>
      </c>
      <c r="M918" s="225" t="str">
        <f t="shared" si="32"/>
        <v>100109</v>
      </c>
    </row>
    <row r="919" spans="4:13" x14ac:dyDescent="0.2">
      <c r="D919" s="6"/>
      <c r="F919" s="1" t="s">
        <v>852</v>
      </c>
      <c r="I919" s="1" t="s">
        <v>5791</v>
      </c>
      <c r="J919" s="1" t="s">
        <v>1574</v>
      </c>
      <c r="K919" s="1" t="s">
        <v>5791</v>
      </c>
      <c r="L919" s="1" t="str">
        <f t="shared" si="31"/>
        <v>PERUHUANUCOHUANUCOYARUMAYO</v>
      </c>
      <c r="M919" s="225" t="str">
        <f t="shared" si="32"/>
        <v>100110</v>
      </c>
    </row>
    <row r="920" spans="4:13" x14ac:dyDescent="0.2">
      <c r="D920" s="6"/>
      <c r="F920" s="1" t="s">
        <v>852</v>
      </c>
      <c r="I920" s="1" t="s">
        <v>5792</v>
      </c>
      <c r="J920" s="1" t="s">
        <v>1575</v>
      </c>
      <c r="K920" s="1" t="s">
        <v>5792</v>
      </c>
      <c r="L920" s="1" t="str">
        <f t="shared" si="31"/>
        <v>PERUHUANUCOHUANUCOPILLCO MARCA</v>
      </c>
      <c r="M920" s="225" t="str">
        <f t="shared" si="32"/>
        <v>100111</v>
      </c>
    </row>
    <row r="921" spans="4:13" x14ac:dyDescent="0.2">
      <c r="D921" s="6"/>
      <c r="F921" s="1" t="s">
        <v>852</v>
      </c>
      <c r="I921" s="1" t="s">
        <v>5793</v>
      </c>
      <c r="J921" s="1" t="s">
        <v>1576</v>
      </c>
      <c r="K921" s="1" t="s">
        <v>5793</v>
      </c>
      <c r="L921" s="1" t="str">
        <f t="shared" si="31"/>
        <v>PERUHUANUCOHUANUCOYACUS</v>
      </c>
      <c r="M921" s="225" t="str">
        <f t="shared" si="32"/>
        <v>100112</v>
      </c>
    </row>
    <row r="922" spans="4:13" x14ac:dyDescent="0.2">
      <c r="D922" s="6"/>
      <c r="F922" s="1" t="s">
        <v>852</v>
      </c>
      <c r="I922" s="1" t="s">
        <v>5794</v>
      </c>
      <c r="J922" s="1" t="s">
        <v>1577</v>
      </c>
      <c r="K922" s="1" t="s">
        <v>5794</v>
      </c>
      <c r="L922" s="1" t="str">
        <f t="shared" si="31"/>
        <v>PERUHUANUCOHUANUCOSAN PABLO DE PILLAO</v>
      </c>
      <c r="M922" s="225" t="str">
        <f t="shared" si="32"/>
        <v>100113</v>
      </c>
    </row>
    <row r="923" spans="4:13" x14ac:dyDescent="0.2">
      <c r="D923" s="6"/>
      <c r="F923" s="1" t="s">
        <v>852</v>
      </c>
      <c r="I923" s="1" t="s">
        <v>4918</v>
      </c>
      <c r="J923" s="1" t="s">
        <v>1578</v>
      </c>
      <c r="K923" s="1" t="s">
        <v>4918</v>
      </c>
      <c r="L923" s="1" t="str">
        <f t="shared" si="31"/>
        <v>PERUHUANUCOAMBOAMBO</v>
      </c>
      <c r="M923" s="225" t="str">
        <f t="shared" si="32"/>
        <v>100201</v>
      </c>
    </row>
    <row r="924" spans="4:13" x14ac:dyDescent="0.2">
      <c r="D924" s="6"/>
      <c r="F924" s="1" t="s">
        <v>852</v>
      </c>
      <c r="I924" s="1" t="s">
        <v>5795</v>
      </c>
      <c r="J924" s="1" t="s">
        <v>1579</v>
      </c>
      <c r="K924" s="1" t="s">
        <v>5795</v>
      </c>
      <c r="L924" s="1" t="str">
        <f t="shared" si="31"/>
        <v>PERUHUANUCOAMBOCAYNA</v>
      </c>
      <c r="M924" s="225" t="str">
        <f t="shared" si="32"/>
        <v>100202</v>
      </c>
    </row>
    <row r="925" spans="4:13" x14ac:dyDescent="0.2">
      <c r="D925" s="6"/>
      <c r="F925" s="1" t="s">
        <v>852</v>
      </c>
      <c r="I925" s="1" t="s">
        <v>5796</v>
      </c>
      <c r="J925" s="1" t="s">
        <v>1580</v>
      </c>
      <c r="K925" s="1" t="s">
        <v>5796</v>
      </c>
      <c r="L925" s="1" t="str">
        <f t="shared" si="31"/>
        <v>PERUHUANUCOAMBOCOLPAS</v>
      </c>
      <c r="M925" s="225" t="str">
        <f t="shared" si="32"/>
        <v>100203</v>
      </c>
    </row>
    <row r="926" spans="4:13" x14ac:dyDescent="0.2">
      <c r="D926" s="6"/>
      <c r="F926" s="1" t="s">
        <v>852</v>
      </c>
      <c r="I926" s="1" t="s">
        <v>5797</v>
      </c>
      <c r="J926" s="1" t="s">
        <v>1581</v>
      </c>
      <c r="K926" s="1" t="s">
        <v>5797</v>
      </c>
      <c r="L926" s="1" t="str">
        <f t="shared" si="31"/>
        <v>PERUHUANUCOAMBOCONCHAMARCA</v>
      </c>
      <c r="M926" s="225" t="str">
        <f t="shared" si="32"/>
        <v>100204</v>
      </c>
    </row>
    <row r="927" spans="4:13" x14ac:dyDescent="0.2">
      <c r="D927" s="6"/>
      <c r="F927" s="1" t="s">
        <v>852</v>
      </c>
      <c r="I927" s="1" t="s">
        <v>5798</v>
      </c>
      <c r="J927" s="1" t="s">
        <v>1582</v>
      </c>
      <c r="K927" s="1" t="s">
        <v>5798</v>
      </c>
      <c r="L927" s="1" t="str">
        <f t="shared" si="31"/>
        <v>PERUHUANUCOAMBOHUACAR</v>
      </c>
      <c r="M927" s="225" t="str">
        <f t="shared" si="32"/>
        <v>100205</v>
      </c>
    </row>
    <row r="928" spans="4:13" x14ac:dyDescent="0.2">
      <c r="D928" s="6"/>
      <c r="F928" s="1" t="s">
        <v>852</v>
      </c>
      <c r="I928" s="1" t="s">
        <v>5799</v>
      </c>
      <c r="J928" s="1" t="s">
        <v>1583</v>
      </c>
      <c r="K928" s="1" t="s">
        <v>5799</v>
      </c>
      <c r="L928" s="1" t="str">
        <f t="shared" si="31"/>
        <v>PERUHUANUCOAMBOSAN FRANCISCO</v>
      </c>
      <c r="M928" s="225" t="str">
        <f t="shared" si="32"/>
        <v>100206</v>
      </c>
    </row>
    <row r="929" spans="4:13" x14ac:dyDescent="0.2">
      <c r="D929" s="6"/>
      <c r="F929" s="1" t="s">
        <v>852</v>
      </c>
      <c r="I929" s="1" t="s">
        <v>5800</v>
      </c>
      <c r="J929" s="1" t="s">
        <v>1584</v>
      </c>
      <c r="K929" s="1" t="s">
        <v>5800</v>
      </c>
      <c r="L929" s="1" t="str">
        <f t="shared" si="31"/>
        <v>PERUHUANUCOAMBOSAN RAFAEL</v>
      </c>
      <c r="M929" s="225" t="str">
        <f t="shared" si="32"/>
        <v>100207</v>
      </c>
    </row>
    <row r="930" spans="4:13" x14ac:dyDescent="0.2">
      <c r="D930" s="6"/>
      <c r="F930" s="1" t="s">
        <v>852</v>
      </c>
      <c r="I930" s="1" t="s">
        <v>5801</v>
      </c>
      <c r="J930" s="1" t="s">
        <v>1585</v>
      </c>
      <c r="K930" s="1" t="s">
        <v>5801</v>
      </c>
      <c r="L930" s="1" t="str">
        <f t="shared" si="31"/>
        <v>PERUHUANUCOAMBOTOMAY KICHWA</v>
      </c>
      <c r="M930" s="225" t="str">
        <f t="shared" si="32"/>
        <v>100208</v>
      </c>
    </row>
    <row r="931" spans="4:13" x14ac:dyDescent="0.2">
      <c r="D931" s="6"/>
      <c r="F931" s="1" t="s">
        <v>852</v>
      </c>
      <c r="I931" s="1" t="s">
        <v>4876</v>
      </c>
      <c r="J931" s="1" t="s">
        <v>1586</v>
      </c>
      <c r="K931" s="1" t="s">
        <v>4876</v>
      </c>
      <c r="L931" s="1" t="str">
        <f t="shared" si="31"/>
        <v>PERUHUANUCODOS DE MAYOLA UNION</v>
      </c>
      <c r="M931" s="225" t="str">
        <f t="shared" si="32"/>
        <v>100301</v>
      </c>
    </row>
    <row r="932" spans="4:13" x14ac:dyDescent="0.2">
      <c r="D932" s="6"/>
      <c r="F932" s="1" t="s">
        <v>852</v>
      </c>
      <c r="I932" s="1" t="s">
        <v>5802</v>
      </c>
      <c r="J932" s="1" t="s">
        <v>1587</v>
      </c>
      <c r="K932" s="1" t="s">
        <v>5802</v>
      </c>
      <c r="L932" s="1" t="str">
        <f t="shared" si="31"/>
        <v>PERUHUANUCODOS DE MAYOCHUQUIS</v>
      </c>
      <c r="M932" s="225" t="str">
        <f t="shared" si="32"/>
        <v>100307</v>
      </c>
    </row>
    <row r="933" spans="4:13" x14ac:dyDescent="0.2">
      <c r="D933" s="6"/>
      <c r="F933" s="1" t="s">
        <v>852</v>
      </c>
      <c r="I933" s="1" t="s">
        <v>5803</v>
      </c>
      <c r="J933" s="1" t="s">
        <v>1588</v>
      </c>
      <c r="K933" s="1" t="s">
        <v>5803</v>
      </c>
      <c r="L933" s="1" t="str">
        <f t="shared" si="31"/>
        <v>PERUHUANUCODOS DE MAYOMARIAS</v>
      </c>
      <c r="M933" s="225" t="str">
        <f t="shared" si="32"/>
        <v>100311</v>
      </c>
    </row>
    <row r="934" spans="4:13" x14ac:dyDescent="0.2">
      <c r="D934" s="6"/>
      <c r="F934" s="1" t="s">
        <v>852</v>
      </c>
      <c r="I934" s="1" t="s">
        <v>5804</v>
      </c>
      <c r="J934" s="1" t="s">
        <v>1589</v>
      </c>
      <c r="K934" s="1" t="s">
        <v>5804</v>
      </c>
      <c r="L934" s="1" t="str">
        <f t="shared" si="31"/>
        <v>PERUHUANUCODOS DE MAYOPACHAS</v>
      </c>
      <c r="M934" s="225" t="str">
        <f t="shared" si="32"/>
        <v>100313</v>
      </c>
    </row>
    <row r="935" spans="4:13" x14ac:dyDescent="0.2">
      <c r="D935" s="6"/>
      <c r="F935" s="1" t="s">
        <v>852</v>
      </c>
      <c r="I935" s="1" t="s">
        <v>5805</v>
      </c>
      <c r="J935" s="1" t="s">
        <v>1590</v>
      </c>
      <c r="K935" s="1" t="s">
        <v>5805</v>
      </c>
      <c r="L935" s="1" t="str">
        <f t="shared" si="31"/>
        <v>PERUHUANUCODOS DE MAYOQUIVILLA</v>
      </c>
      <c r="M935" s="225" t="str">
        <f t="shared" si="32"/>
        <v>100316</v>
      </c>
    </row>
    <row r="936" spans="4:13" x14ac:dyDescent="0.2">
      <c r="D936" s="6"/>
      <c r="F936" s="1" t="s">
        <v>852</v>
      </c>
      <c r="I936" s="1" t="s">
        <v>5806</v>
      </c>
      <c r="J936" s="1" t="s">
        <v>1591</v>
      </c>
      <c r="K936" s="1" t="s">
        <v>5806</v>
      </c>
      <c r="L936" s="1" t="str">
        <f t="shared" si="31"/>
        <v>PERUHUANUCODOS DE MAYORIPAN</v>
      </c>
      <c r="M936" s="225" t="str">
        <f t="shared" si="32"/>
        <v>100317</v>
      </c>
    </row>
    <row r="937" spans="4:13" x14ac:dyDescent="0.2">
      <c r="D937" s="6"/>
      <c r="F937" s="1" t="s">
        <v>852</v>
      </c>
      <c r="I937" s="1" t="s">
        <v>5807</v>
      </c>
      <c r="J937" s="1" t="s">
        <v>1592</v>
      </c>
      <c r="K937" s="1" t="s">
        <v>5807</v>
      </c>
      <c r="L937" s="1" t="str">
        <f t="shared" si="31"/>
        <v>PERUHUANUCODOS DE MAYOSHUNQUI</v>
      </c>
      <c r="M937" s="225" t="str">
        <f t="shared" si="32"/>
        <v>100321</v>
      </c>
    </row>
    <row r="938" spans="4:13" x14ac:dyDescent="0.2">
      <c r="D938" s="6"/>
      <c r="F938" s="1" t="s">
        <v>852</v>
      </c>
      <c r="I938" s="1" t="s">
        <v>5808</v>
      </c>
      <c r="J938" s="1" t="s">
        <v>1593</v>
      </c>
      <c r="K938" s="1" t="s">
        <v>5808</v>
      </c>
      <c r="L938" s="1" t="str">
        <f t="shared" si="31"/>
        <v>PERUHUANUCODOS DE MAYOSILLAPATA</v>
      </c>
      <c r="M938" s="225" t="str">
        <f t="shared" si="32"/>
        <v>100322</v>
      </c>
    </row>
    <row r="939" spans="4:13" x14ac:dyDescent="0.2">
      <c r="D939" s="6"/>
      <c r="F939" s="1" t="s">
        <v>852</v>
      </c>
      <c r="I939" s="1" t="s">
        <v>5809</v>
      </c>
      <c r="J939" s="1" t="s">
        <v>1594</v>
      </c>
      <c r="K939" s="1" t="s">
        <v>5809</v>
      </c>
      <c r="L939" s="1" t="str">
        <f t="shared" si="31"/>
        <v>PERUHUANUCODOS DE MAYOYANAS</v>
      </c>
      <c r="M939" s="225" t="str">
        <f t="shared" si="32"/>
        <v>100323</v>
      </c>
    </row>
    <row r="940" spans="4:13" x14ac:dyDescent="0.2">
      <c r="D940" s="6"/>
      <c r="F940" s="1" t="s">
        <v>852</v>
      </c>
      <c r="I940" s="1" t="s">
        <v>4920</v>
      </c>
      <c r="J940" s="1" t="s">
        <v>1595</v>
      </c>
      <c r="K940" s="1" t="s">
        <v>4920</v>
      </c>
      <c r="L940" s="1" t="str">
        <f t="shared" si="31"/>
        <v>PERUHUANUCOHUACAYBAMBAHUACAYBAMBA</v>
      </c>
      <c r="M940" s="225" t="str">
        <f t="shared" si="32"/>
        <v>100401</v>
      </c>
    </row>
    <row r="941" spans="4:13" x14ac:dyDescent="0.2">
      <c r="D941" s="6"/>
      <c r="F941" s="1" t="s">
        <v>852</v>
      </c>
      <c r="I941" s="1" t="s">
        <v>5810</v>
      </c>
      <c r="J941" s="1" t="s">
        <v>1596</v>
      </c>
      <c r="K941" s="1" t="s">
        <v>5810</v>
      </c>
      <c r="L941" s="1" t="str">
        <f t="shared" si="31"/>
        <v>PERUHUANUCOHUACAYBAMBACANCHABAMBA</v>
      </c>
      <c r="M941" s="225" t="str">
        <f t="shared" si="32"/>
        <v>100402</v>
      </c>
    </row>
    <row r="942" spans="4:13" x14ac:dyDescent="0.2">
      <c r="D942" s="6"/>
      <c r="F942" s="1" t="s">
        <v>852</v>
      </c>
      <c r="I942" s="1" t="s">
        <v>5091</v>
      </c>
      <c r="J942" s="1" t="s">
        <v>1597</v>
      </c>
      <c r="K942" s="1" t="s">
        <v>5091</v>
      </c>
      <c r="L942" s="1" t="str">
        <f t="shared" si="31"/>
        <v>PERUHUANUCOHUACAYBAMBACOCHABAMBA</v>
      </c>
      <c r="M942" s="225" t="str">
        <f t="shared" si="32"/>
        <v>100403</v>
      </c>
    </row>
    <row r="943" spans="4:13" x14ac:dyDescent="0.2">
      <c r="D943" s="6"/>
      <c r="F943" s="1" t="s">
        <v>852</v>
      </c>
      <c r="I943" s="1" t="s">
        <v>5811</v>
      </c>
      <c r="J943" s="1" t="s">
        <v>1598</v>
      </c>
      <c r="K943" s="1" t="s">
        <v>5811</v>
      </c>
      <c r="L943" s="1" t="str">
        <f t="shared" si="31"/>
        <v>PERUHUANUCOHUACAYBAMBAPINRA</v>
      </c>
      <c r="M943" s="225" t="str">
        <f t="shared" si="32"/>
        <v>100404</v>
      </c>
    </row>
    <row r="944" spans="4:13" x14ac:dyDescent="0.2">
      <c r="D944" s="6"/>
      <c r="F944" s="1" t="s">
        <v>852</v>
      </c>
      <c r="I944" s="1" t="s">
        <v>5812</v>
      </c>
      <c r="J944" s="1" t="s">
        <v>1599</v>
      </c>
      <c r="K944" s="1" t="s">
        <v>5812</v>
      </c>
      <c r="L944" s="1" t="str">
        <f t="shared" si="31"/>
        <v>PERUHUANUCOHUAMALIESLLATA</v>
      </c>
      <c r="M944" s="225" t="str">
        <f t="shared" si="32"/>
        <v>100501</v>
      </c>
    </row>
    <row r="945" spans="4:13" x14ac:dyDescent="0.2">
      <c r="D945" s="6"/>
      <c r="F945" s="1" t="s">
        <v>852</v>
      </c>
      <c r="I945" s="1" t="s">
        <v>5813</v>
      </c>
      <c r="J945" s="1" t="s">
        <v>1600</v>
      </c>
      <c r="K945" s="1" t="s">
        <v>5813</v>
      </c>
      <c r="L945" s="1" t="str">
        <f t="shared" si="31"/>
        <v>PERUHUANUCOHUAMALIESARANCAY</v>
      </c>
      <c r="M945" s="225" t="str">
        <f t="shared" si="32"/>
        <v>100502</v>
      </c>
    </row>
    <row r="946" spans="4:13" x14ac:dyDescent="0.2">
      <c r="D946" s="6"/>
      <c r="F946" s="1" t="s">
        <v>852</v>
      </c>
      <c r="I946" s="1" t="s">
        <v>5814</v>
      </c>
      <c r="J946" s="1" t="s">
        <v>1601</v>
      </c>
      <c r="K946" s="1" t="s">
        <v>5814</v>
      </c>
      <c r="L946" s="1" t="str">
        <f t="shared" si="31"/>
        <v>PERUHUANUCOHUAMALIESCHAVIN DE PARIARCA</v>
      </c>
      <c r="M946" s="225" t="str">
        <f t="shared" si="32"/>
        <v>100503</v>
      </c>
    </row>
    <row r="947" spans="4:13" x14ac:dyDescent="0.2">
      <c r="D947" s="6"/>
      <c r="F947" s="1" t="s">
        <v>852</v>
      </c>
      <c r="I947" s="1" t="s">
        <v>5815</v>
      </c>
      <c r="J947" s="1" t="s">
        <v>1602</v>
      </c>
      <c r="K947" s="1" t="s">
        <v>5815</v>
      </c>
      <c r="L947" s="1" t="str">
        <f t="shared" si="31"/>
        <v>PERUHUANUCOHUAMALIESJACAS GRANDE</v>
      </c>
      <c r="M947" s="225" t="str">
        <f t="shared" si="32"/>
        <v>100504</v>
      </c>
    </row>
    <row r="948" spans="4:13" x14ac:dyDescent="0.2">
      <c r="D948" s="6"/>
      <c r="F948" s="1" t="s">
        <v>852</v>
      </c>
      <c r="I948" s="1" t="s">
        <v>5816</v>
      </c>
      <c r="J948" s="1" t="s">
        <v>1603</v>
      </c>
      <c r="K948" s="1" t="s">
        <v>5816</v>
      </c>
      <c r="L948" s="1" t="str">
        <f t="shared" si="31"/>
        <v>PERUHUANUCOHUAMALIESJIRCAN</v>
      </c>
      <c r="M948" s="225" t="str">
        <f t="shared" si="32"/>
        <v>100505</v>
      </c>
    </row>
    <row r="949" spans="4:13" x14ac:dyDescent="0.2">
      <c r="D949" s="6"/>
      <c r="F949" s="1" t="s">
        <v>852</v>
      </c>
      <c r="I949" s="1" t="s">
        <v>5311</v>
      </c>
      <c r="J949" s="1" t="s">
        <v>1604</v>
      </c>
      <c r="K949" s="1" t="s">
        <v>5311</v>
      </c>
      <c r="L949" s="1" t="str">
        <f t="shared" si="31"/>
        <v>PERUHUANUCOHUAMALIESMIRAFLORES</v>
      </c>
      <c r="M949" s="225" t="str">
        <f t="shared" si="32"/>
        <v>100506</v>
      </c>
    </row>
    <row r="950" spans="4:13" x14ac:dyDescent="0.2">
      <c r="D950" s="6"/>
      <c r="F950" s="1" t="s">
        <v>852</v>
      </c>
      <c r="I950" s="1" t="s">
        <v>5817</v>
      </c>
      <c r="J950" s="1" t="s">
        <v>1605</v>
      </c>
      <c r="K950" s="1" t="s">
        <v>5817</v>
      </c>
      <c r="L950" s="1" t="str">
        <f t="shared" si="31"/>
        <v>PERUHUANUCOHUAMALIESMONZON</v>
      </c>
      <c r="M950" s="225" t="str">
        <f t="shared" si="32"/>
        <v>100507</v>
      </c>
    </row>
    <row r="951" spans="4:13" x14ac:dyDescent="0.2">
      <c r="D951" s="6"/>
      <c r="F951" s="1" t="s">
        <v>852</v>
      </c>
      <c r="I951" s="1" t="s">
        <v>5818</v>
      </c>
      <c r="J951" s="1" t="s">
        <v>1606</v>
      </c>
      <c r="K951" s="1" t="s">
        <v>5818</v>
      </c>
      <c r="L951" s="1" t="str">
        <f t="shared" si="31"/>
        <v>PERUHUANUCOHUAMALIESPUNCHAO</v>
      </c>
      <c r="M951" s="225" t="str">
        <f t="shared" si="32"/>
        <v>100508</v>
      </c>
    </row>
    <row r="952" spans="4:13" x14ac:dyDescent="0.2">
      <c r="D952" s="6"/>
      <c r="F952" s="1" t="s">
        <v>852</v>
      </c>
      <c r="I952" s="1" t="s">
        <v>5819</v>
      </c>
      <c r="J952" s="1" t="s">
        <v>1607</v>
      </c>
      <c r="K952" s="1" t="s">
        <v>5819</v>
      </c>
      <c r="L952" s="1" t="str">
        <f t="shared" si="31"/>
        <v>PERUHUANUCOHUAMALIESPUÑOS</v>
      </c>
      <c r="M952" s="225" t="str">
        <f t="shared" si="32"/>
        <v>100509</v>
      </c>
    </row>
    <row r="953" spans="4:13" x14ac:dyDescent="0.2">
      <c r="D953" s="6"/>
      <c r="F953" s="1" t="s">
        <v>852</v>
      </c>
      <c r="I953" s="1" t="s">
        <v>5820</v>
      </c>
      <c r="J953" s="1" t="s">
        <v>1608</v>
      </c>
      <c r="K953" s="1" t="s">
        <v>5820</v>
      </c>
      <c r="L953" s="1" t="str">
        <f t="shared" si="31"/>
        <v>PERUHUANUCOHUAMALIESSINGA</v>
      </c>
      <c r="M953" s="225" t="str">
        <f t="shared" si="32"/>
        <v>100510</v>
      </c>
    </row>
    <row r="954" spans="4:13" x14ac:dyDescent="0.2">
      <c r="D954" s="6"/>
      <c r="F954" s="1" t="s">
        <v>852</v>
      </c>
      <c r="I954" s="1" t="s">
        <v>5821</v>
      </c>
      <c r="J954" s="1" t="s">
        <v>1609</v>
      </c>
      <c r="K954" s="1" t="s">
        <v>5821</v>
      </c>
      <c r="L954" s="1" t="str">
        <f t="shared" si="31"/>
        <v>PERUHUANUCOHUAMALIESTANTAMAYO</v>
      </c>
      <c r="M954" s="225" t="str">
        <f t="shared" si="32"/>
        <v>100511</v>
      </c>
    </row>
    <row r="955" spans="4:13" x14ac:dyDescent="0.2">
      <c r="D955" s="6"/>
      <c r="F955" s="1" t="s">
        <v>852</v>
      </c>
      <c r="I955" s="1" t="s">
        <v>5822</v>
      </c>
      <c r="J955" s="1" t="s">
        <v>1610</v>
      </c>
      <c r="K955" s="1" t="s">
        <v>5822</v>
      </c>
      <c r="L955" s="1" t="str">
        <f t="shared" si="31"/>
        <v>PERUHUANUCOLEONCIO PRADORUPA-RUPA</v>
      </c>
      <c r="M955" s="225" t="str">
        <f t="shared" si="32"/>
        <v>100601</v>
      </c>
    </row>
    <row r="956" spans="4:13" x14ac:dyDescent="0.2">
      <c r="D956" s="6"/>
      <c r="F956" s="1" t="s">
        <v>852</v>
      </c>
      <c r="I956" s="1" t="s">
        <v>5823</v>
      </c>
      <c r="J956" s="1" t="s">
        <v>1611</v>
      </c>
      <c r="K956" s="1" t="s">
        <v>5823</v>
      </c>
      <c r="L956" s="1" t="str">
        <f t="shared" si="31"/>
        <v>PERUHUANUCOLEONCIO PRADODANIEL ALOMIA ROBLES</v>
      </c>
      <c r="M956" s="225" t="str">
        <f t="shared" si="32"/>
        <v>100602</v>
      </c>
    </row>
    <row r="957" spans="4:13" x14ac:dyDescent="0.2">
      <c r="D957" s="6"/>
      <c r="F957" s="1" t="s">
        <v>852</v>
      </c>
      <c r="I957" s="1" t="s">
        <v>5824</v>
      </c>
      <c r="J957" s="1" t="s">
        <v>1612</v>
      </c>
      <c r="K957" s="1" t="s">
        <v>5824</v>
      </c>
      <c r="L957" s="1" t="str">
        <f t="shared" si="31"/>
        <v>PERUHUANUCOLEONCIO PRADOHERMILIO VALDIZAN</v>
      </c>
      <c r="M957" s="225" t="str">
        <f t="shared" si="32"/>
        <v>100603</v>
      </c>
    </row>
    <row r="958" spans="4:13" x14ac:dyDescent="0.2">
      <c r="D958" s="6"/>
      <c r="F958" s="1" t="s">
        <v>852</v>
      </c>
      <c r="I958" s="1" t="s">
        <v>5825</v>
      </c>
      <c r="J958" s="1" t="s">
        <v>1613</v>
      </c>
      <c r="K958" s="1" t="s">
        <v>5825</v>
      </c>
      <c r="L958" s="1" t="str">
        <f t="shared" si="31"/>
        <v>PERUHUANUCOLEONCIO PRADOJOSE CRESPO Y CASTILLO</v>
      </c>
      <c r="M958" s="225" t="str">
        <f t="shared" si="32"/>
        <v>100604</v>
      </c>
    </row>
    <row r="959" spans="4:13" x14ac:dyDescent="0.2">
      <c r="D959" s="6"/>
      <c r="F959" s="1" t="s">
        <v>852</v>
      </c>
      <c r="I959" s="1" t="s">
        <v>5826</v>
      </c>
      <c r="J959" s="1" t="s">
        <v>1614</v>
      </c>
      <c r="K959" s="1" t="s">
        <v>5826</v>
      </c>
      <c r="L959" s="1" t="str">
        <f t="shared" si="31"/>
        <v>PERUHUANUCOLEONCIO PRADOLUYANDO</v>
      </c>
      <c r="M959" s="225" t="str">
        <f t="shared" si="32"/>
        <v>100605</v>
      </c>
    </row>
    <row r="960" spans="4:13" x14ac:dyDescent="0.2">
      <c r="D960" s="6"/>
      <c r="F960" s="1" t="s">
        <v>852</v>
      </c>
      <c r="I960" s="160" t="s">
        <v>7183</v>
      </c>
      <c r="J960" s="1" t="s">
        <v>1615</v>
      </c>
      <c r="K960" s="160" t="s">
        <v>7183</v>
      </c>
      <c r="L960" s="1" t="str">
        <f t="shared" si="31"/>
        <v>PERUHUANUCOLEONCIO PRADOMARINO DAMASO BERAUN</v>
      </c>
      <c r="M960" s="225" t="str">
        <f t="shared" si="32"/>
        <v>100606</v>
      </c>
    </row>
    <row r="961" spans="4:13" x14ac:dyDescent="0.2">
      <c r="D961" s="6"/>
      <c r="F961" s="1" t="s">
        <v>852</v>
      </c>
      <c r="I961" s="1" t="s">
        <v>5827</v>
      </c>
      <c r="J961" s="1" t="s">
        <v>1616</v>
      </c>
      <c r="K961" s="1" t="s">
        <v>5827</v>
      </c>
      <c r="L961" s="1" t="str">
        <f t="shared" si="31"/>
        <v>PERUHUANUCOLEONCIO PRADOPUCAYACU</v>
      </c>
      <c r="M961" s="225" t="str">
        <f t="shared" si="32"/>
        <v>100607</v>
      </c>
    </row>
    <row r="962" spans="4:13" x14ac:dyDescent="0.2">
      <c r="D962" s="6"/>
      <c r="F962" s="1" t="s">
        <v>852</v>
      </c>
      <c r="I962" s="1" t="s">
        <v>5828</v>
      </c>
      <c r="J962" s="1" t="s">
        <v>1617</v>
      </c>
      <c r="K962" s="1" t="s">
        <v>5828</v>
      </c>
      <c r="L962" s="1" t="str">
        <f t="shared" si="31"/>
        <v>PERUHUANUCOLEONCIO PRADOCASTILLO GRANDE</v>
      </c>
      <c r="M962" s="225" t="str">
        <f t="shared" si="32"/>
        <v>100608</v>
      </c>
    </row>
    <row r="963" spans="4:13" x14ac:dyDescent="0.2">
      <c r="D963" s="6"/>
      <c r="F963" s="1" t="s">
        <v>852</v>
      </c>
      <c r="I963" s="1" t="s">
        <v>5829</v>
      </c>
      <c r="J963" s="1" t="s">
        <v>1618</v>
      </c>
      <c r="K963" s="1" t="s">
        <v>5829</v>
      </c>
      <c r="L963" s="1" t="str">
        <f t="shared" ref="L963:L1026" si="33">"PERU"&amp;VLOOKUP(LEFT(J963,2),$B$1:$C$27,2,0)&amp;VLOOKUP(LEFT(J963,4),$F$2:$G$197,2,0)&amp;K963</f>
        <v>PERUHUANUCOLEONCIO PRADOPUEBLO NUEVO</v>
      </c>
      <c r="M963" s="225" t="str">
        <f t="shared" ref="M963:M1026" si="34">J963</f>
        <v>100609</v>
      </c>
    </row>
    <row r="964" spans="4:13" x14ac:dyDescent="0.2">
      <c r="D964" s="6"/>
      <c r="F964" s="1" t="s">
        <v>852</v>
      </c>
      <c r="I964" s="160" t="s">
        <v>7184</v>
      </c>
      <c r="J964" s="1" t="s">
        <v>1619</v>
      </c>
      <c r="K964" s="160" t="s">
        <v>7184</v>
      </c>
      <c r="L964" s="1" t="str">
        <f t="shared" si="33"/>
        <v>PERUHUANUCOLEONCIO PRADOSANTA DOMIENGO DE ANDA</v>
      </c>
      <c r="M964" s="225" t="str">
        <f t="shared" si="34"/>
        <v>100610</v>
      </c>
    </row>
    <row r="965" spans="4:13" x14ac:dyDescent="0.2">
      <c r="D965" s="6"/>
      <c r="F965" s="1" t="s">
        <v>852</v>
      </c>
      <c r="I965" s="1" t="s">
        <v>5830</v>
      </c>
      <c r="J965" s="1" t="s">
        <v>1620</v>
      </c>
      <c r="K965" s="1" t="s">
        <v>5830</v>
      </c>
      <c r="L965" s="1" t="str">
        <f t="shared" si="33"/>
        <v>PERUHUANUCOMARAÑONHUACRACHUCO</v>
      </c>
      <c r="M965" s="225" t="str">
        <f t="shared" si="34"/>
        <v>100701</v>
      </c>
    </row>
    <row r="966" spans="4:13" x14ac:dyDescent="0.2">
      <c r="D966" s="6"/>
      <c r="F966" s="1" t="s">
        <v>852</v>
      </c>
      <c r="I966" s="1" t="s">
        <v>5831</v>
      </c>
      <c r="J966" s="1" t="s">
        <v>1621</v>
      </c>
      <c r="K966" s="1" t="s">
        <v>5831</v>
      </c>
      <c r="L966" s="1" t="str">
        <f t="shared" si="33"/>
        <v>PERUHUANUCOMARAÑONCHOLON</v>
      </c>
      <c r="M966" s="225" t="str">
        <f t="shared" si="34"/>
        <v>100702</v>
      </c>
    </row>
    <row r="967" spans="4:13" x14ac:dyDescent="0.2">
      <c r="D967" s="6"/>
      <c r="F967" s="1" t="s">
        <v>852</v>
      </c>
      <c r="I967" s="1" t="s">
        <v>5832</v>
      </c>
      <c r="J967" s="1" t="s">
        <v>1622</v>
      </c>
      <c r="K967" s="1" t="s">
        <v>5832</v>
      </c>
      <c r="L967" s="1" t="str">
        <f t="shared" si="33"/>
        <v>PERUHUANUCOMARAÑONSAN BUENAVENTURA</v>
      </c>
      <c r="M967" s="225" t="str">
        <f t="shared" si="34"/>
        <v>100703</v>
      </c>
    </row>
    <row r="968" spans="4:13" x14ac:dyDescent="0.2">
      <c r="D968" s="6"/>
      <c r="F968" s="1" t="s">
        <v>852</v>
      </c>
      <c r="I968" s="1" t="s">
        <v>5833</v>
      </c>
      <c r="J968" s="1" t="s">
        <v>1623</v>
      </c>
      <c r="K968" s="1" t="s">
        <v>5833</v>
      </c>
      <c r="L968" s="1" t="str">
        <f t="shared" si="33"/>
        <v>PERUHUANUCOMARAÑONLA MORADA</v>
      </c>
      <c r="M968" s="225" t="str">
        <f t="shared" si="34"/>
        <v>100704</v>
      </c>
    </row>
    <row r="969" spans="4:13" x14ac:dyDescent="0.2">
      <c r="D969" s="6"/>
      <c r="F969" s="1" t="s">
        <v>852</v>
      </c>
      <c r="I969" s="1" t="s">
        <v>5834</v>
      </c>
      <c r="J969" s="1" t="s">
        <v>1624</v>
      </c>
      <c r="K969" s="1" t="s">
        <v>5834</v>
      </c>
      <c r="L969" s="1" t="str">
        <f t="shared" si="33"/>
        <v>PERUHUANUCOMARAÑONSANTA ROSA DE ALTO YANAJANCA</v>
      </c>
      <c r="M969" s="225" t="str">
        <f t="shared" si="34"/>
        <v>100705</v>
      </c>
    </row>
    <row r="970" spans="4:13" x14ac:dyDescent="0.2">
      <c r="D970" s="6"/>
      <c r="F970" s="1" t="s">
        <v>852</v>
      </c>
      <c r="I970" s="1" t="s">
        <v>5835</v>
      </c>
      <c r="J970" s="1" t="s">
        <v>1625</v>
      </c>
      <c r="K970" s="1" t="s">
        <v>5835</v>
      </c>
      <c r="L970" s="1" t="str">
        <f t="shared" si="33"/>
        <v>PERUHUANUCOPACHITEAPANAO</v>
      </c>
      <c r="M970" s="225" t="str">
        <f t="shared" si="34"/>
        <v>100801</v>
      </c>
    </row>
    <row r="971" spans="4:13" x14ac:dyDescent="0.2">
      <c r="D971" s="6"/>
      <c r="F971" s="1" t="s">
        <v>852</v>
      </c>
      <c r="I971" s="1" t="s">
        <v>5836</v>
      </c>
      <c r="J971" s="1" t="s">
        <v>1626</v>
      </c>
      <c r="K971" s="1" t="s">
        <v>5836</v>
      </c>
      <c r="L971" s="1" t="str">
        <f t="shared" si="33"/>
        <v>PERUHUANUCOPACHITEACHAGLLA</v>
      </c>
      <c r="M971" s="225" t="str">
        <f t="shared" si="34"/>
        <v>100802</v>
      </c>
    </row>
    <row r="972" spans="4:13" x14ac:dyDescent="0.2">
      <c r="D972" s="6"/>
      <c r="F972" s="1" t="s">
        <v>852</v>
      </c>
      <c r="I972" s="1" t="s">
        <v>5837</v>
      </c>
      <c r="J972" s="1" t="s">
        <v>1627</v>
      </c>
      <c r="K972" s="1" t="s">
        <v>5837</v>
      </c>
      <c r="L972" s="1" t="str">
        <f t="shared" si="33"/>
        <v>PERUHUANUCOPACHITEAMOLINO</v>
      </c>
      <c r="M972" s="225" t="str">
        <f t="shared" si="34"/>
        <v>100803</v>
      </c>
    </row>
    <row r="973" spans="4:13" x14ac:dyDescent="0.2">
      <c r="D973" s="6"/>
      <c r="F973" s="1" t="s">
        <v>852</v>
      </c>
      <c r="I973" s="1" t="s">
        <v>5838</v>
      </c>
      <c r="J973" s="1" t="s">
        <v>1628</v>
      </c>
      <c r="K973" s="1" t="s">
        <v>5838</v>
      </c>
      <c r="L973" s="1" t="str">
        <f t="shared" si="33"/>
        <v>PERUHUANUCOPACHITEAUMARI</v>
      </c>
      <c r="M973" s="225" t="str">
        <f t="shared" si="34"/>
        <v>100804</v>
      </c>
    </row>
    <row r="974" spans="4:13" x14ac:dyDescent="0.2">
      <c r="D974" s="6"/>
      <c r="F974" s="1" t="s">
        <v>852</v>
      </c>
      <c r="I974" s="1" t="s">
        <v>4925</v>
      </c>
      <c r="J974" s="1" t="s">
        <v>1629</v>
      </c>
      <c r="K974" s="1" t="s">
        <v>4925</v>
      </c>
      <c r="L974" s="1" t="str">
        <f t="shared" si="33"/>
        <v>PERUHUANUCOPUERTO INCAPUERTO INCA</v>
      </c>
      <c r="M974" s="225" t="str">
        <f t="shared" si="34"/>
        <v>100901</v>
      </c>
    </row>
    <row r="975" spans="4:13" x14ac:dyDescent="0.2">
      <c r="D975" s="6"/>
      <c r="F975" s="1" t="s">
        <v>852</v>
      </c>
      <c r="I975" s="1" t="s">
        <v>5839</v>
      </c>
      <c r="J975" s="1" t="s">
        <v>1630</v>
      </c>
      <c r="K975" s="1" t="s">
        <v>5839</v>
      </c>
      <c r="L975" s="1" t="str">
        <f t="shared" si="33"/>
        <v>PERUHUANUCOPUERTO INCACODO DEL POZUZO</v>
      </c>
      <c r="M975" s="225" t="str">
        <f t="shared" si="34"/>
        <v>100902</v>
      </c>
    </row>
    <row r="976" spans="4:13" x14ac:dyDescent="0.2">
      <c r="D976" s="6"/>
      <c r="F976" s="1" t="s">
        <v>852</v>
      </c>
      <c r="I976" s="1" t="s">
        <v>5840</v>
      </c>
      <c r="J976" s="1" t="s">
        <v>1631</v>
      </c>
      <c r="K976" s="1" t="s">
        <v>5840</v>
      </c>
      <c r="L976" s="1" t="str">
        <f t="shared" si="33"/>
        <v>PERUHUANUCOPUERTO INCAHONORIA</v>
      </c>
      <c r="M976" s="225" t="str">
        <f t="shared" si="34"/>
        <v>100903</v>
      </c>
    </row>
    <row r="977" spans="4:13" x14ac:dyDescent="0.2">
      <c r="D977" s="6"/>
      <c r="F977" s="1" t="s">
        <v>852</v>
      </c>
      <c r="I977" s="1" t="s">
        <v>5841</v>
      </c>
      <c r="J977" s="1" t="s">
        <v>1632</v>
      </c>
      <c r="K977" s="1" t="s">
        <v>5841</v>
      </c>
      <c r="L977" s="1" t="str">
        <f t="shared" si="33"/>
        <v>PERUHUANUCOPUERTO INCATOURNAVISTA</v>
      </c>
      <c r="M977" s="225" t="str">
        <f t="shared" si="34"/>
        <v>100904</v>
      </c>
    </row>
    <row r="978" spans="4:13" x14ac:dyDescent="0.2">
      <c r="D978" s="6"/>
      <c r="F978" s="1" t="s">
        <v>852</v>
      </c>
      <c r="I978" s="1" t="s">
        <v>5842</v>
      </c>
      <c r="J978" s="1" t="s">
        <v>1633</v>
      </c>
      <c r="K978" s="1" t="s">
        <v>5842</v>
      </c>
      <c r="L978" s="1" t="str">
        <f t="shared" si="33"/>
        <v>PERUHUANUCOPUERTO INCAYUYAPICHIS</v>
      </c>
      <c r="M978" s="225" t="str">
        <f t="shared" si="34"/>
        <v>100905</v>
      </c>
    </row>
    <row r="979" spans="4:13" x14ac:dyDescent="0.2">
      <c r="D979" s="6"/>
      <c r="F979" s="1" t="s">
        <v>852</v>
      </c>
      <c r="I979" s="1" t="s">
        <v>5506</v>
      </c>
      <c r="J979" s="1" t="s">
        <v>1634</v>
      </c>
      <c r="K979" s="1" t="s">
        <v>5506</v>
      </c>
      <c r="L979" s="1" t="str">
        <f t="shared" si="33"/>
        <v>PERUHUANUCOLAURICOCHAJESUS</v>
      </c>
      <c r="M979" s="225" t="str">
        <f t="shared" si="34"/>
        <v>101001</v>
      </c>
    </row>
    <row r="980" spans="4:13" x14ac:dyDescent="0.2">
      <c r="D980" s="6"/>
      <c r="F980" s="1" t="s">
        <v>852</v>
      </c>
      <c r="I980" s="1" t="s">
        <v>5843</v>
      </c>
      <c r="J980" s="1" t="s">
        <v>1635</v>
      </c>
      <c r="K980" s="1" t="s">
        <v>5843</v>
      </c>
      <c r="L980" s="1" t="str">
        <f t="shared" si="33"/>
        <v>PERUHUANUCOLAURICOCHABAÑOS</v>
      </c>
      <c r="M980" s="225" t="str">
        <f t="shared" si="34"/>
        <v>101002</v>
      </c>
    </row>
    <row r="981" spans="4:13" x14ac:dyDescent="0.2">
      <c r="D981" s="6"/>
      <c r="F981" s="1" t="s">
        <v>852</v>
      </c>
      <c r="I981" s="1" t="s">
        <v>5844</v>
      </c>
      <c r="J981" s="1" t="s">
        <v>1636</v>
      </c>
      <c r="K981" s="1" t="s">
        <v>5844</v>
      </c>
      <c r="L981" s="1" t="str">
        <f t="shared" si="33"/>
        <v>PERUHUANUCOLAURICOCHAJIVIA</v>
      </c>
      <c r="M981" s="225" t="str">
        <f t="shared" si="34"/>
        <v>101003</v>
      </c>
    </row>
    <row r="982" spans="4:13" x14ac:dyDescent="0.2">
      <c r="D982" s="6"/>
      <c r="F982" s="1" t="s">
        <v>852</v>
      </c>
      <c r="I982" s="1" t="s">
        <v>5845</v>
      </c>
      <c r="J982" s="1" t="s">
        <v>1637</v>
      </c>
      <c r="K982" s="1" t="s">
        <v>5845</v>
      </c>
      <c r="L982" s="1" t="str">
        <f t="shared" si="33"/>
        <v>PERUHUANUCOLAURICOCHAQUEROPALCA</v>
      </c>
      <c r="M982" s="225" t="str">
        <f t="shared" si="34"/>
        <v>101004</v>
      </c>
    </row>
    <row r="983" spans="4:13" x14ac:dyDescent="0.2">
      <c r="D983" s="6"/>
      <c r="F983" s="1" t="s">
        <v>852</v>
      </c>
      <c r="I983" s="1" t="s">
        <v>5846</v>
      </c>
      <c r="J983" s="1" t="s">
        <v>1638</v>
      </c>
      <c r="K983" s="1" t="s">
        <v>5846</v>
      </c>
      <c r="L983" s="1" t="str">
        <f t="shared" si="33"/>
        <v>PERUHUANUCOLAURICOCHARONDOS</v>
      </c>
      <c r="M983" s="225" t="str">
        <f t="shared" si="34"/>
        <v>101005</v>
      </c>
    </row>
    <row r="984" spans="4:13" x14ac:dyDescent="0.2">
      <c r="D984" s="6"/>
      <c r="F984" s="1" t="s">
        <v>852</v>
      </c>
      <c r="I984" s="1" t="s">
        <v>5847</v>
      </c>
      <c r="J984" s="1" t="s">
        <v>1639</v>
      </c>
      <c r="K984" s="1" t="s">
        <v>5847</v>
      </c>
      <c r="L984" s="1" t="str">
        <f t="shared" si="33"/>
        <v>PERUHUANUCOLAURICOCHASAN FRANCISCO DE ASIS</v>
      </c>
      <c r="M984" s="225" t="str">
        <f t="shared" si="34"/>
        <v>101006</v>
      </c>
    </row>
    <row r="985" spans="4:13" x14ac:dyDescent="0.2">
      <c r="D985" s="6"/>
      <c r="F985" s="1" t="s">
        <v>852</v>
      </c>
      <c r="I985" s="1" t="s">
        <v>5848</v>
      </c>
      <c r="J985" s="1" t="s">
        <v>1640</v>
      </c>
      <c r="K985" s="1" t="s">
        <v>5848</v>
      </c>
      <c r="L985" s="1" t="str">
        <f t="shared" si="33"/>
        <v>PERUHUANUCOLAURICOCHASAN MIGUEL DE CAURI</v>
      </c>
      <c r="M985" s="225" t="str">
        <f t="shared" si="34"/>
        <v>101007</v>
      </c>
    </row>
    <row r="986" spans="4:13" x14ac:dyDescent="0.2">
      <c r="D986" s="6"/>
      <c r="F986" s="1" t="s">
        <v>852</v>
      </c>
      <c r="I986" s="1" t="s">
        <v>5849</v>
      </c>
      <c r="J986" s="1" t="s">
        <v>1641</v>
      </c>
      <c r="K986" s="1" t="s">
        <v>5849</v>
      </c>
      <c r="L986" s="1" t="str">
        <f t="shared" si="33"/>
        <v>PERUHUANUCOYAROWILCACHAVINILLO</v>
      </c>
      <c r="M986" s="225" t="str">
        <f t="shared" si="34"/>
        <v>101101</v>
      </c>
    </row>
    <row r="987" spans="4:13" x14ac:dyDescent="0.2">
      <c r="D987" s="6"/>
      <c r="F987" s="1" t="s">
        <v>852</v>
      </c>
      <c r="I987" s="1" t="s">
        <v>5850</v>
      </c>
      <c r="J987" s="1" t="s">
        <v>1642</v>
      </c>
      <c r="K987" s="1" t="s">
        <v>5850</v>
      </c>
      <c r="L987" s="1" t="str">
        <f t="shared" si="33"/>
        <v>PERUHUANUCOYAROWILCACAHUAC</v>
      </c>
      <c r="M987" s="225" t="str">
        <f t="shared" si="34"/>
        <v>101102</v>
      </c>
    </row>
    <row r="988" spans="4:13" x14ac:dyDescent="0.2">
      <c r="D988" s="6"/>
      <c r="F988" s="1" t="s">
        <v>852</v>
      </c>
      <c r="I988" s="1" t="s">
        <v>5851</v>
      </c>
      <c r="J988" s="1" t="s">
        <v>1643</v>
      </c>
      <c r="K988" s="1" t="s">
        <v>5851</v>
      </c>
      <c r="L988" s="1" t="str">
        <f t="shared" si="33"/>
        <v>PERUHUANUCOYAROWILCACHACABAMBA</v>
      </c>
      <c r="M988" s="225" t="str">
        <f t="shared" si="34"/>
        <v>101103</v>
      </c>
    </row>
    <row r="989" spans="4:13" x14ac:dyDescent="0.2">
      <c r="D989" s="6"/>
      <c r="F989" s="1" t="s">
        <v>852</v>
      </c>
      <c r="I989" s="1" t="s">
        <v>5852</v>
      </c>
      <c r="J989" s="1" t="s">
        <v>1644</v>
      </c>
      <c r="K989" s="1" t="s">
        <v>5852</v>
      </c>
      <c r="L989" s="1" t="str">
        <f t="shared" si="33"/>
        <v>PERUHUANUCOYAROWILCAAPARICIO POMARES</v>
      </c>
      <c r="M989" s="225" t="str">
        <f t="shared" si="34"/>
        <v>101104</v>
      </c>
    </row>
    <row r="990" spans="4:13" x14ac:dyDescent="0.2">
      <c r="D990" s="6"/>
      <c r="F990" s="1" t="s">
        <v>852</v>
      </c>
      <c r="I990" s="1" t="s">
        <v>5853</v>
      </c>
      <c r="J990" s="1" t="s">
        <v>1645</v>
      </c>
      <c r="K990" s="1" t="s">
        <v>5853</v>
      </c>
      <c r="L990" s="1" t="str">
        <f t="shared" si="33"/>
        <v>PERUHUANUCOYAROWILCAJACAS CHICO</v>
      </c>
      <c r="M990" s="225" t="str">
        <f t="shared" si="34"/>
        <v>101105</v>
      </c>
    </row>
    <row r="991" spans="4:13" x14ac:dyDescent="0.2">
      <c r="D991" s="6"/>
      <c r="F991" s="1" t="s">
        <v>852</v>
      </c>
      <c r="I991" s="1" t="s">
        <v>5854</v>
      </c>
      <c r="J991" s="1" t="s">
        <v>1646</v>
      </c>
      <c r="K991" s="1" t="s">
        <v>5854</v>
      </c>
      <c r="L991" s="1" t="str">
        <f t="shared" si="33"/>
        <v>PERUHUANUCOYAROWILCAOBAS</v>
      </c>
      <c r="M991" s="225" t="str">
        <f t="shared" si="34"/>
        <v>101106</v>
      </c>
    </row>
    <row r="992" spans="4:13" x14ac:dyDescent="0.2">
      <c r="D992" s="6"/>
      <c r="F992" s="1" t="s">
        <v>852</v>
      </c>
      <c r="I992" s="1" t="s">
        <v>5397</v>
      </c>
      <c r="J992" s="1" t="s">
        <v>1647</v>
      </c>
      <c r="K992" s="1" t="s">
        <v>5397</v>
      </c>
      <c r="L992" s="1" t="str">
        <f t="shared" si="33"/>
        <v>PERUHUANUCOYAROWILCAPAMPAMARCA</v>
      </c>
      <c r="M992" s="225" t="str">
        <f t="shared" si="34"/>
        <v>101107</v>
      </c>
    </row>
    <row r="993" spans="4:13" x14ac:dyDescent="0.2">
      <c r="D993" s="6"/>
      <c r="F993" s="1" t="s">
        <v>852</v>
      </c>
      <c r="I993" s="1" t="s">
        <v>5855</v>
      </c>
      <c r="J993" s="1" t="s">
        <v>1648</v>
      </c>
      <c r="K993" s="1" t="s">
        <v>5855</v>
      </c>
      <c r="L993" s="1" t="str">
        <f t="shared" si="33"/>
        <v>PERUHUANUCOYAROWILCACHORAS</v>
      </c>
      <c r="M993" s="225" t="str">
        <f t="shared" si="34"/>
        <v>101108</v>
      </c>
    </row>
    <row r="994" spans="4:13" x14ac:dyDescent="0.2">
      <c r="D994" s="6"/>
      <c r="F994" s="1" t="s">
        <v>852</v>
      </c>
      <c r="I994" s="1" t="s">
        <v>4821</v>
      </c>
      <c r="J994" s="1" t="s">
        <v>1649</v>
      </c>
      <c r="K994" s="1" t="s">
        <v>4821</v>
      </c>
      <c r="L994" s="1" t="str">
        <f t="shared" si="33"/>
        <v>PERUICAICAICA</v>
      </c>
      <c r="M994" s="225" t="str">
        <f t="shared" si="34"/>
        <v>110101</v>
      </c>
    </row>
    <row r="995" spans="4:13" x14ac:dyDescent="0.2">
      <c r="D995" s="6"/>
      <c r="F995" s="1" t="s">
        <v>852</v>
      </c>
      <c r="I995" s="1" t="s">
        <v>5856</v>
      </c>
      <c r="J995" s="1" t="s">
        <v>1650</v>
      </c>
      <c r="K995" s="1" t="s">
        <v>5856</v>
      </c>
      <c r="L995" s="1" t="str">
        <f t="shared" si="33"/>
        <v>PERUICAICALA TINGUIÑA</v>
      </c>
      <c r="M995" s="225" t="str">
        <f t="shared" si="34"/>
        <v>110102</v>
      </c>
    </row>
    <row r="996" spans="4:13" x14ac:dyDescent="0.2">
      <c r="D996" s="6"/>
      <c r="F996" s="1" t="s">
        <v>852</v>
      </c>
      <c r="I996" s="1" t="s">
        <v>5857</v>
      </c>
      <c r="J996" s="1" t="s">
        <v>1651</v>
      </c>
      <c r="K996" s="1" t="s">
        <v>5857</v>
      </c>
      <c r="L996" s="1" t="str">
        <f t="shared" si="33"/>
        <v>PERUICAICALOS AQUIJES</v>
      </c>
      <c r="M996" s="225" t="str">
        <f t="shared" si="34"/>
        <v>110103</v>
      </c>
    </row>
    <row r="997" spans="4:13" x14ac:dyDescent="0.2">
      <c r="D997" s="6"/>
      <c r="F997" s="1" t="s">
        <v>852</v>
      </c>
      <c r="I997" s="1" t="s">
        <v>5858</v>
      </c>
      <c r="J997" s="1" t="s">
        <v>1652</v>
      </c>
      <c r="K997" s="1" t="s">
        <v>5858</v>
      </c>
      <c r="L997" s="1" t="str">
        <f t="shared" si="33"/>
        <v>PERUICAICAOCUCAJE</v>
      </c>
      <c r="M997" s="225" t="str">
        <f t="shared" si="34"/>
        <v>110104</v>
      </c>
    </row>
    <row r="998" spans="4:13" x14ac:dyDescent="0.2">
      <c r="D998" s="6"/>
      <c r="F998" s="1" t="s">
        <v>852</v>
      </c>
      <c r="I998" s="1" t="s">
        <v>5859</v>
      </c>
      <c r="J998" s="1" t="s">
        <v>1653</v>
      </c>
      <c r="K998" s="1" t="s">
        <v>5859</v>
      </c>
      <c r="L998" s="1" t="str">
        <f t="shared" si="33"/>
        <v>PERUICAICAPACHACUTEC</v>
      </c>
      <c r="M998" s="225" t="str">
        <f t="shared" si="34"/>
        <v>110105</v>
      </c>
    </row>
    <row r="999" spans="4:13" x14ac:dyDescent="0.2">
      <c r="D999" s="6"/>
      <c r="F999" s="1" t="s">
        <v>852</v>
      </c>
      <c r="I999" s="1" t="s">
        <v>5860</v>
      </c>
      <c r="J999" s="1" t="s">
        <v>1654</v>
      </c>
      <c r="K999" s="1" t="s">
        <v>5860</v>
      </c>
      <c r="L999" s="1" t="str">
        <f t="shared" si="33"/>
        <v>PERUICAICAPARCONA</v>
      </c>
      <c r="M999" s="225" t="str">
        <f t="shared" si="34"/>
        <v>110106</v>
      </c>
    </row>
    <row r="1000" spans="4:13" x14ac:dyDescent="0.2">
      <c r="D1000" s="6"/>
      <c r="F1000" s="1" t="s">
        <v>852</v>
      </c>
      <c r="I1000" s="1" t="s">
        <v>5829</v>
      </c>
      <c r="J1000" s="1" t="s">
        <v>1655</v>
      </c>
      <c r="K1000" s="1" t="s">
        <v>5829</v>
      </c>
      <c r="L1000" s="1" t="str">
        <f t="shared" si="33"/>
        <v>PERUICAICAPUEBLO NUEVO</v>
      </c>
      <c r="M1000" s="225" t="str">
        <f t="shared" si="34"/>
        <v>110107</v>
      </c>
    </row>
    <row r="1001" spans="4:13" x14ac:dyDescent="0.2">
      <c r="D1001" s="6"/>
      <c r="F1001" s="1" t="s">
        <v>852</v>
      </c>
      <c r="I1001" s="1" t="s">
        <v>5861</v>
      </c>
      <c r="J1001" s="1" t="s">
        <v>1656</v>
      </c>
      <c r="K1001" s="1" t="s">
        <v>5861</v>
      </c>
      <c r="L1001" s="1" t="str">
        <f t="shared" si="33"/>
        <v>PERUICAICASALAS</v>
      </c>
      <c r="M1001" s="225" t="str">
        <f t="shared" si="34"/>
        <v>110108</v>
      </c>
    </row>
    <row r="1002" spans="4:13" x14ac:dyDescent="0.2">
      <c r="D1002" s="6"/>
      <c r="F1002" s="1" t="s">
        <v>852</v>
      </c>
      <c r="I1002" s="1" t="s">
        <v>5862</v>
      </c>
      <c r="J1002" s="1" t="s">
        <v>1657</v>
      </c>
      <c r="K1002" s="1" t="s">
        <v>5862</v>
      </c>
      <c r="L1002" s="1" t="str">
        <f t="shared" si="33"/>
        <v>PERUICAICASAN JOSE DE LOS MOLINOS</v>
      </c>
      <c r="M1002" s="225" t="str">
        <f t="shared" si="34"/>
        <v>110109</v>
      </c>
    </row>
    <row r="1003" spans="4:13" x14ac:dyDescent="0.2">
      <c r="D1003" s="6"/>
      <c r="F1003" s="1" t="s">
        <v>852</v>
      </c>
      <c r="I1003" s="1" t="s">
        <v>5410</v>
      </c>
      <c r="J1003" s="1" t="s">
        <v>1658</v>
      </c>
      <c r="K1003" s="1" t="s">
        <v>5410</v>
      </c>
      <c r="L1003" s="1" t="str">
        <f t="shared" si="33"/>
        <v>PERUICAICASAN JUAN BAUTISTA</v>
      </c>
      <c r="M1003" s="225" t="str">
        <f t="shared" si="34"/>
        <v>110110</v>
      </c>
    </row>
    <row r="1004" spans="4:13" x14ac:dyDescent="0.2">
      <c r="D1004" s="6"/>
      <c r="F1004" s="1" t="s">
        <v>852</v>
      </c>
      <c r="I1004" s="1" t="s">
        <v>5614</v>
      </c>
      <c r="J1004" s="1" t="s">
        <v>1659</v>
      </c>
      <c r="K1004" s="1" t="s">
        <v>5614</v>
      </c>
      <c r="L1004" s="1" t="str">
        <f t="shared" si="33"/>
        <v>PERUICAICASANTIAGO</v>
      </c>
      <c r="M1004" s="225" t="str">
        <f t="shared" si="34"/>
        <v>110111</v>
      </c>
    </row>
    <row r="1005" spans="4:13" x14ac:dyDescent="0.2">
      <c r="D1005" s="6"/>
      <c r="F1005" s="1" t="s">
        <v>852</v>
      </c>
      <c r="I1005" s="1" t="s">
        <v>5863</v>
      </c>
      <c r="J1005" s="1" t="s">
        <v>1660</v>
      </c>
      <c r="K1005" s="1" t="s">
        <v>5863</v>
      </c>
      <c r="L1005" s="1" t="str">
        <f t="shared" si="33"/>
        <v>PERUICAICASUBTANJALLA</v>
      </c>
      <c r="M1005" s="225" t="str">
        <f t="shared" si="34"/>
        <v>110112</v>
      </c>
    </row>
    <row r="1006" spans="4:13" x14ac:dyDescent="0.2">
      <c r="D1006" s="6"/>
      <c r="F1006" s="1" t="s">
        <v>852</v>
      </c>
      <c r="I1006" s="1" t="s">
        <v>5864</v>
      </c>
      <c r="J1006" s="1" t="s">
        <v>1661</v>
      </c>
      <c r="K1006" s="1" t="s">
        <v>5864</v>
      </c>
      <c r="L1006" s="1" t="str">
        <f t="shared" si="33"/>
        <v>PERUICAICATATE</v>
      </c>
      <c r="M1006" s="225" t="str">
        <f t="shared" si="34"/>
        <v>110113</v>
      </c>
    </row>
    <row r="1007" spans="4:13" x14ac:dyDescent="0.2">
      <c r="D1007" s="6"/>
      <c r="F1007" s="1" t="s">
        <v>852</v>
      </c>
      <c r="I1007" s="1" t="s">
        <v>5865</v>
      </c>
      <c r="J1007" s="1" t="s">
        <v>1662</v>
      </c>
      <c r="K1007" s="1" t="s">
        <v>5865</v>
      </c>
      <c r="L1007" s="1" t="str">
        <f t="shared" si="33"/>
        <v>PERUICAICAYAUCA DEL ROSARIO</v>
      </c>
      <c r="M1007" s="225" t="str">
        <f t="shared" si="34"/>
        <v>110114</v>
      </c>
    </row>
    <row r="1008" spans="4:13" x14ac:dyDescent="0.2">
      <c r="D1008" s="6"/>
      <c r="F1008" s="1" t="s">
        <v>852</v>
      </c>
      <c r="I1008" s="1" t="s">
        <v>5866</v>
      </c>
      <c r="J1008" s="1" t="s">
        <v>1663</v>
      </c>
      <c r="K1008" s="1" t="s">
        <v>5866</v>
      </c>
      <c r="L1008" s="1" t="str">
        <f t="shared" si="33"/>
        <v>PERUICACHINCHACHINCHA ALTA</v>
      </c>
      <c r="M1008" s="225" t="str">
        <f t="shared" si="34"/>
        <v>110201</v>
      </c>
    </row>
    <row r="1009" spans="4:13" x14ac:dyDescent="0.2">
      <c r="D1009" s="6"/>
      <c r="F1009" s="1" t="s">
        <v>852</v>
      </c>
      <c r="I1009" s="1" t="s">
        <v>5867</v>
      </c>
      <c r="J1009" s="1" t="s">
        <v>1664</v>
      </c>
      <c r="K1009" s="1" t="s">
        <v>5867</v>
      </c>
      <c r="L1009" s="1" t="str">
        <f t="shared" si="33"/>
        <v>PERUICACHINCHAALTO LARAN</v>
      </c>
      <c r="M1009" s="225" t="str">
        <f t="shared" si="34"/>
        <v>110202</v>
      </c>
    </row>
    <row r="1010" spans="4:13" x14ac:dyDescent="0.2">
      <c r="D1010" s="6"/>
      <c r="F1010" s="1" t="s">
        <v>852</v>
      </c>
      <c r="I1010" s="1" t="s">
        <v>5868</v>
      </c>
      <c r="J1010" s="1" t="s">
        <v>1665</v>
      </c>
      <c r="K1010" s="1" t="s">
        <v>5868</v>
      </c>
      <c r="L1010" s="1" t="str">
        <f t="shared" si="33"/>
        <v>PERUICACHINCHACHAVIN</v>
      </c>
      <c r="M1010" s="225" t="str">
        <f t="shared" si="34"/>
        <v>110203</v>
      </c>
    </row>
    <row r="1011" spans="4:13" x14ac:dyDescent="0.2">
      <c r="D1011" s="6"/>
      <c r="F1011" s="1" t="s">
        <v>852</v>
      </c>
      <c r="I1011" s="1" t="s">
        <v>5869</v>
      </c>
      <c r="J1011" s="1" t="s">
        <v>1666</v>
      </c>
      <c r="K1011" s="1" t="s">
        <v>5869</v>
      </c>
      <c r="L1011" s="1" t="str">
        <f t="shared" si="33"/>
        <v>PERUICACHINCHACHINCHA BAJA</v>
      </c>
      <c r="M1011" s="225" t="str">
        <f t="shared" si="34"/>
        <v>110204</v>
      </c>
    </row>
    <row r="1012" spans="4:13" x14ac:dyDescent="0.2">
      <c r="D1012" s="6"/>
      <c r="F1012" s="1" t="s">
        <v>852</v>
      </c>
      <c r="I1012" s="1" t="s">
        <v>5746</v>
      </c>
      <c r="J1012" s="1" t="s">
        <v>1667</v>
      </c>
      <c r="K1012" s="1" t="s">
        <v>5746</v>
      </c>
      <c r="L1012" s="1" t="str">
        <f t="shared" si="33"/>
        <v>PERUICACHINCHAEL CARMEN</v>
      </c>
      <c r="M1012" s="225" t="str">
        <f t="shared" si="34"/>
        <v>110205</v>
      </c>
    </row>
    <row r="1013" spans="4:13" x14ac:dyDescent="0.2">
      <c r="D1013" s="6"/>
      <c r="F1013" s="1" t="s">
        <v>852</v>
      </c>
      <c r="I1013" s="1" t="s">
        <v>5870</v>
      </c>
      <c r="J1013" s="1" t="s">
        <v>1668</v>
      </c>
      <c r="K1013" s="1" t="s">
        <v>5870</v>
      </c>
      <c r="L1013" s="1" t="str">
        <f t="shared" si="33"/>
        <v>PERUICACHINCHAGROCIO PRADO</v>
      </c>
      <c r="M1013" s="225" t="str">
        <f t="shared" si="34"/>
        <v>110206</v>
      </c>
    </row>
    <row r="1014" spans="4:13" x14ac:dyDescent="0.2">
      <c r="D1014" s="6"/>
      <c r="F1014" s="1" t="s">
        <v>852</v>
      </c>
      <c r="I1014" s="1" t="s">
        <v>5829</v>
      </c>
      <c r="J1014" s="1" t="s">
        <v>1669</v>
      </c>
      <c r="K1014" s="1" t="s">
        <v>5829</v>
      </c>
      <c r="L1014" s="1" t="str">
        <f t="shared" si="33"/>
        <v>PERUICACHINCHAPUEBLO NUEVO</v>
      </c>
      <c r="M1014" s="225" t="str">
        <f t="shared" si="34"/>
        <v>110207</v>
      </c>
    </row>
    <row r="1015" spans="4:13" x14ac:dyDescent="0.2">
      <c r="D1015" s="6"/>
      <c r="F1015" s="1" t="s">
        <v>852</v>
      </c>
      <c r="I1015" s="1" t="s">
        <v>5871</v>
      </c>
      <c r="J1015" s="1" t="s">
        <v>1670</v>
      </c>
      <c r="K1015" s="1" t="s">
        <v>5871</v>
      </c>
      <c r="L1015" s="1" t="str">
        <f t="shared" si="33"/>
        <v>PERUICACHINCHASAN JUAN DE YANAC</v>
      </c>
      <c r="M1015" s="225" t="str">
        <f t="shared" si="34"/>
        <v>110208</v>
      </c>
    </row>
    <row r="1016" spans="4:13" x14ac:dyDescent="0.2">
      <c r="D1016" s="6"/>
      <c r="F1016" s="1" t="s">
        <v>852</v>
      </c>
      <c r="I1016" s="1" t="s">
        <v>5872</v>
      </c>
      <c r="J1016" s="1" t="s">
        <v>1671</v>
      </c>
      <c r="K1016" s="1" t="s">
        <v>5872</v>
      </c>
      <c r="L1016" s="1" t="str">
        <f t="shared" si="33"/>
        <v>PERUICACHINCHASAN PEDRO DE HUACARPANA</v>
      </c>
      <c r="M1016" s="225" t="str">
        <f t="shared" si="34"/>
        <v>110209</v>
      </c>
    </row>
    <row r="1017" spans="4:13" x14ac:dyDescent="0.2">
      <c r="D1017" s="6"/>
      <c r="F1017" s="1" t="s">
        <v>852</v>
      </c>
      <c r="I1017" s="1" t="s">
        <v>5873</v>
      </c>
      <c r="J1017" s="1" t="s">
        <v>1672</v>
      </c>
      <c r="K1017" s="1" t="s">
        <v>5873</v>
      </c>
      <c r="L1017" s="1" t="str">
        <f t="shared" si="33"/>
        <v>PERUICACHINCHASUNAMPE</v>
      </c>
      <c r="M1017" s="225" t="str">
        <f t="shared" si="34"/>
        <v>110210</v>
      </c>
    </row>
    <row r="1018" spans="4:13" x14ac:dyDescent="0.2">
      <c r="D1018" s="6"/>
      <c r="F1018" s="1" t="s">
        <v>852</v>
      </c>
      <c r="I1018" s="1" t="s">
        <v>5874</v>
      </c>
      <c r="J1018" s="1" t="s">
        <v>1673</v>
      </c>
      <c r="K1018" s="1" t="s">
        <v>5874</v>
      </c>
      <c r="L1018" s="1" t="str">
        <f t="shared" si="33"/>
        <v>PERUICACHINCHATAMBO DE MORA</v>
      </c>
      <c r="M1018" s="225" t="str">
        <f t="shared" si="34"/>
        <v>110211</v>
      </c>
    </row>
    <row r="1019" spans="4:13" x14ac:dyDescent="0.2">
      <c r="D1019" s="6"/>
      <c r="F1019" s="1" t="s">
        <v>852</v>
      </c>
      <c r="I1019" s="160" t="s">
        <v>4929</v>
      </c>
      <c r="J1019" s="1" t="s">
        <v>1674</v>
      </c>
      <c r="K1019" s="160" t="s">
        <v>4929</v>
      </c>
      <c r="L1019" s="1" t="str">
        <f t="shared" si="33"/>
        <v>PERUICANAZCANAZCA</v>
      </c>
      <c r="M1019" s="225" t="str">
        <f t="shared" si="34"/>
        <v>110301</v>
      </c>
    </row>
    <row r="1020" spans="4:13" x14ac:dyDescent="0.2">
      <c r="D1020" s="6"/>
      <c r="F1020" s="1" t="s">
        <v>852</v>
      </c>
      <c r="I1020" s="1" t="s">
        <v>5875</v>
      </c>
      <c r="J1020" s="1" t="s">
        <v>1675</v>
      </c>
      <c r="K1020" s="1" t="s">
        <v>5875</v>
      </c>
      <c r="L1020" s="1" t="str">
        <f t="shared" si="33"/>
        <v>PERUICANAZCACHANGUILLO</v>
      </c>
      <c r="M1020" s="225" t="str">
        <f t="shared" si="34"/>
        <v>110302</v>
      </c>
    </row>
    <row r="1021" spans="4:13" x14ac:dyDescent="0.2">
      <c r="D1021" s="6"/>
      <c r="F1021" s="1" t="s">
        <v>852</v>
      </c>
      <c r="I1021" s="1" t="s">
        <v>5876</v>
      </c>
      <c r="J1021" s="1" t="s">
        <v>1676</v>
      </c>
      <c r="K1021" s="1" t="s">
        <v>5876</v>
      </c>
      <c r="L1021" s="1" t="str">
        <f t="shared" si="33"/>
        <v>PERUICANAZCAEL INGENIO</v>
      </c>
      <c r="M1021" s="225" t="str">
        <f t="shared" si="34"/>
        <v>110303</v>
      </c>
    </row>
    <row r="1022" spans="4:13" x14ac:dyDescent="0.2">
      <c r="D1022" s="6"/>
      <c r="F1022" s="1" t="s">
        <v>852</v>
      </c>
      <c r="I1022" s="1" t="s">
        <v>5877</v>
      </c>
      <c r="J1022" s="1" t="s">
        <v>1677</v>
      </c>
      <c r="K1022" s="1" t="s">
        <v>5877</v>
      </c>
      <c r="L1022" s="1" t="str">
        <f t="shared" si="33"/>
        <v>PERUICANAZCAMARCONA</v>
      </c>
      <c r="M1022" s="225" t="str">
        <f t="shared" si="34"/>
        <v>110304</v>
      </c>
    </row>
    <row r="1023" spans="4:13" x14ac:dyDescent="0.2">
      <c r="D1023" s="6"/>
      <c r="F1023" s="1" t="s">
        <v>852</v>
      </c>
      <c r="I1023" s="1" t="s">
        <v>5083</v>
      </c>
      <c r="J1023" s="1" t="s">
        <v>1678</v>
      </c>
      <c r="K1023" s="1" t="s">
        <v>5083</v>
      </c>
      <c r="L1023" s="1" t="str">
        <f t="shared" si="33"/>
        <v>PERUICANAZCAVISTA ALEGRE</v>
      </c>
      <c r="M1023" s="225" t="str">
        <f t="shared" si="34"/>
        <v>110305</v>
      </c>
    </row>
    <row r="1024" spans="4:13" x14ac:dyDescent="0.2">
      <c r="D1024" s="6"/>
      <c r="F1024" s="1" t="s">
        <v>852</v>
      </c>
      <c r="I1024" s="1" t="s">
        <v>4930</v>
      </c>
      <c r="J1024" s="1" t="s">
        <v>1679</v>
      </c>
      <c r="K1024" s="1" t="s">
        <v>4930</v>
      </c>
      <c r="L1024" s="1" t="str">
        <f t="shared" si="33"/>
        <v>PERUICAPALPAPALPA</v>
      </c>
      <c r="M1024" s="225" t="str">
        <f t="shared" si="34"/>
        <v>110401</v>
      </c>
    </row>
    <row r="1025" spans="4:13" x14ac:dyDescent="0.2">
      <c r="D1025" s="6"/>
      <c r="F1025" s="1" t="s">
        <v>852</v>
      </c>
      <c r="I1025" s="1" t="s">
        <v>5878</v>
      </c>
      <c r="J1025" s="1" t="s">
        <v>1680</v>
      </c>
      <c r="K1025" s="1" t="s">
        <v>5878</v>
      </c>
      <c r="L1025" s="1" t="str">
        <f t="shared" si="33"/>
        <v>PERUICAPALPALLIPATA</v>
      </c>
      <c r="M1025" s="225" t="str">
        <f t="shared" si="34"/>
        <v>110402</v>
      </c>
    </row>
    <row r="1026" spans="4:13" x14ac:dyDescent="0.2">
      <c r="D1026" s="6"/>
      <c r="F1026" s="1" t="s">
        <v>852</v>
      </c>
      <c r="I1026" s="1" t="s">
        <v>5385</v>
      </c>
      <c r="J1026" s="1" t="s">
        <v>1681</v>
      </c>
      <c r="K1026" s="1" t="s">
        <v>5385</v>
      </c>
      <c r="L1026" s="1" t="str">
        <f t="shared" si="33"/>
        <v>PERUICAPALPARIO GRANDE</v>
      </c>
      <c r="M1026" s="225" t="str">
        <f t="shared" si="34"/>
        <v>110403</v>
      </c>
    </row>
    <row r="1027" spans="4:13" x14ac:dyDescent="0.2">
      <c r="D1027" s="6"/>
      <c r="F1027" s="1" t="s">
        <v>852</v>
      </c>
      <c r="I1027" s="1" t="s">
        <v>4899</v>
      </c>
      <c r="J1027" s="1" t="s">
        <v>1682</v>
      </c>
      <c r="K1027" s="1" t="s">
        <v>4899</v>
      </c>
      <c r="L1027" s="1" t="str">
        <f t="shared" ref="L1027:L1090" si="35">"PERU"&amp;VLOOKUP(LEFT(J1027,2),$B$1:$C$27,2,0)&amp;VLOOKUP(LEFT(J1027,4),$F$2:$G$197,2,0)&amp;K1027</f>
        <v>PERUICAPALPASANTA CRUZ</v>
      </c>
      <c r="M1027" s="225" t="str">
        <f t="shared" ref="M1027:M1090" si="36">J1027</f>
        <v>110404</v>
      </c>
    </row>
    <row r="1028" spans="4:13" x14ac:dyDescent="0.2">
      <c r="D1028" s="6"/>
      <c r="F1028" s="1" t="s">
        <v>852</v>
      </c>
      <c r="I1028" s="1" t="s">
        <v>5879</v>
      </c>
      <c r="J1028" s="1" t="s">
        <v>1683</v>
      </c>
      <c r="K1028" s="1" t="s">
        <v>5879</v>
      </c>
      <c r="L1028" s="1" t="str">
        <f t="shared" si="35"/>
        <v>PERUICAPALPATIBILLO</v>
      </c>
      <c r="M1028" s="225" t="str">
        <f t="shared" si="36"/>
        <v>110405</v>
      </c>
    </row>
    <row r="1029" spans="4:13" x14ac:dyDescent="0.2">
      <c r="D1029" s="6"/>
      <c r="F1029" s="1" t="s">
        <v>852</v>
      </c>
      <c r="I1029" s="1" t="s">
        <v>4931</v>
      </c>
      <c r="J1029" s="1" t="s">
        <v>1684</v>
      </c>
      <c r="K1029" s="1" t="s">
        <v>4931</v>
      </c>
      <c r="L1029" s="1" t="str">
        <f t="shared" si="35"/>
        <v>PERUICAPISCOPISCO</v>
      </c>
      <c r="M1029" s="225" t="str">
        <f t="shared" si="36"/>
        <v>110501</v>
      </c>
    </row>
    <row r="1030" spans="4:13" x14ac:dyDescent="0.2">
      <c r="D1030" s="6"/>
      <c r="F1030" s="1" t="s">
        <v>852</v>
      </c>
      <c r="I1030" s="1" t="s">
        <v>5880</v>
      </c>
      <c r="J1030" s="1" t="s">
        <v>1685</v>
      </c>
      <c r="K1030" s="1" t="s">
        <v>5880</v>
      </c>
      <c r="L1030" s="1" t="str">
        <f t="shared" si="35"/>
        <v>PERUICAPISCOHUANCANO</v>
      </c>
      <c r="M1030" s="225" t="str">
        <f t="shared" si="36"/>
        <v>110502</v>
      </c>
    </row>
    <row r="1031" spans="4:13" x14ac:dyDescent="0.2">
      <c r="D1031" s="6"/>
      <c r="F1031" s="1" t="s">
        <v>852</v>
      </c>
      <c r="I1031" s="1" t="s">
        <v>5881</v>
      </c>
      <c r="J1031" s="1" t="s">
        <v>1686</v>
      </c>
      <c r="K1031" s="1" t="s">
        <v>5881</v>
      </c>
      <c r="L1031" s="1" t="str">
        <f t="shared" si="35"/>
        <v>PERUICAPISCOHUMAY</v>
      </c>
      <c r="M1031" s="225" t="str">
        <f t="shared" si="36"/>
        <v>110503</v>
      </c>
    </row>
    <row r="1032" spans="4:13" x14ac:dyDescent="0.2">
      <c r="D1032" s="6"/>
      <c r="F1032" s="1" t="s">
        <v>852</v>
      </c>
      <c r="I1032" s="1" t="s">
        <v>5094</v>
      </c>
      <c r="J1032" s="1" t="s">
        <v>1687</v>
      </c>
      <c r="K1032" s="1" t="s">
        <v>5094</v>
      </c>
      <c r="L1032" s="1" t="str">
        <f t="shared" si="35"/>
        <v>PERUICAPISCOINDEPENDENCIA</v>
      </c>
      <c r="M1032" s="225" t="str">
        <f t="shared" si="36"/>
        <v>110504</v>
      </c>
    </row>
    <row r="1033" spans="4:13" x14ac:dyDescent="0.2">
      <c r="D1033" s="6"/>
      <c r="F1033" s="1" t="s">
        <v>852</v>
      </c>
      <c r="I1033" s="1" t="s">
        <v>5882</v>
      </c>
      <c r="J1033" s="1" t="s">
        <v>1688</v>
      </c>
      <c r="K1033" s="1" t="s">
        <v>5882</v>
      </c>
      <c r="L1033" s="1" t="str">
        <f t="shared" si="35"/>
        <v>PERUICAPISCOPARACAS</v>
      </c>
      <c r="M1033" s="225" t="str">
        <f t="shared" si="36"/>
        <v>110505</v>
      </c>
    </row>
    <row r="1034" spans="4:13" x14ac:dyDescent="0.2">
      <c r="D1034" s="6"/>
      <c r="F1034" s="1" t="s">
        <v>852</v>
      </c>
      <c r="I1034" s="1" t="s">
        <v>5883</v>
      </c>
      <c r="J1034" s="1" t="s">
        <v>1689</v>
      </c>
      <c r="K1034" s="1" t="s">
        <v>5883</v>
      </c>
      <c r="L1034" s="1" t="str">
        <f t="shared" si="35"/>
        <v>PERUICAPISCOSAN ANDRES</v>
      </c>
      <c r="M1034" s="225" t="str">
        <f t="shared" si="36"/>
        <v>110506</v>
      </c>
    </row>
    <row r="1035" spans="4:13" x14ac:dyDescent="0.2">
      <c r="D1035" s="6"/>
      <c r="F1035" s="1" t="s">
        <v>852</v>
      </c>
      <c r="I1035" s="1" t="s">
        <v>5884</v>
      </c>
      <c r="J1035" s="1" t="s">
        <v>1690</v>
      </c>
      <c r="K1035" s="1" t="s">
        <v>5884</v>
      </c>
      <c r="L1035" s="1" t="str">
        <f t="shared" si="35"/>
        <v>PERUICAPISCOSAN CLEMENTE</v>
      </c>
      <c r="M1035" s="225" t="str">
        <f t="shared" si="36"/>
        <v>110507</v>
      </c>
    </row>
    <row r="1036" spans="4:13" x14ac:dyDescent="0.2">
      <c r="D1036" s="6"/>
      <c r="F1036" s="1" t="s">
        <v>852</v>
      </c>
      <c r="I1036" s="1" t="s">
        <v>5885</v>
      </c>
      <c r="J1036" s="1" t="s">
        <v>1691</v>
      </c>
      <c r="K1036" s="1" t="s">
        <v>5885</v>
      </c>
      <c r="L1036" s="1" t="str">
        <f t="shared" si="35"/>
        <v>PERUICAPISCOTUPAC AMARU INCA</v>
      </c>
      <c r="M1036" s="225" t="str">
        <f t="shared" si="36"/>
        <v>110508</v>
      </c>
    </row>
    <row r="1037" spans="4:13" x14ac:dyDescent="0.2">
      <c r="D1037" s="6"/>
      <c r="F1037" s="1" t="s">
        <v>852</v>
      </c>
      <c r="I1037" s="1" t="s">
        <v>4932</v>
      </c>
      <c r="J1037" s="1" t="s">
        <v>1692</v>
      </c>
      <c r="K1037" s="1" t="s">
        <v>4932</v>
      </c>
      <c r="L1037" s="1" t="str">
        <f t="shared" si="35"/>
        <v>PERUJUNINHUANCAYOHUANCAYO</v>
      </c>
      <c r="M1037" s="225" t="str">
        <f t="shared" si="36"/>
        <v>120101</v>
      </c>
    </row>
    <row r="1038" spans="4:13" x14ac:dyDescent="0.2">
      <c r="D1038" s="6"/>
      <c r="F1038" s="1" t="s">
        <v>852</v>
      </c>
      <c r="I1038" s="1" t="s">
        <v>5886</v>
      </c>
      <c r="J1038" s="1" t="s">
        <v>1693</v>
      </c>
      <c r="K1038" s="1" t="s">
        <v>5886</v>
      </c>
      <c r="L1038" s="1" t="str">
        <f t="shared" si="35"/>
        <v>PERUJUNINHUANCAYOCARHUACALLANGA</v>
      </c>
      <c r="M1038" s="225" t="str">
        <f t="shared" si="36"/>
        <v>120104</v>
      </c>
    </row>
    <row r="1039" spans="4:13" x14ac:dyDescent="0.2">
      <c r="D1039" s="6"/>
      <c r="F1039" s="1" t="s">
        <v>852</v>
      </c>
      <c r="I1039" s="1" t="s">
        <v>5887</v>
      </c>
      <c r="J1039" s="1" t="s">
        <v>1694</v>
      </c>
      <c r="K1039" s="1" t="s">
        <v>5887</v>
      </c>
      <c r="L1039" s="1" t="str">
        <f t="shared" si="35"/>
        <v>PERUJUNINHUANCAYOCHACAPAMPA</v>
      </c>
      <c r="M1039" s="225" t="str">
        <f t="shared" si="36"/>
        <v>120105</v>
      </c>
    </row>
    <row r="1040" spans="4:13" x14ac:dyDescent="0.2">
      <c r="D1040" s="6"/>
      <c r="F1040" s="1" t="s">
        <v>852</v>
      </c>
      <c r="I1040" s="1" t="s">
        <v>5888</v>
      </c>
      <c r="J1040" s="1" t="s">
        <v>1695</v>
      </c>
      <c r="K1040" s="1" t="s">
        <v>5888</v>
      </c>
      <c r="L1040" s="1" t="str">
        <f t="shared" si="35"/>
        <v>PERUJUNINHUANCAYOCHICCHE</v>
      </c>
      <c r="M1040" s="225" t="str">
        <f t="shared" si="36"/>
        <v>120106</v>
      </c>
    </row>
    <row r="1041" spans="4:13" x14ac:dyDescent="0.2">
      <c r="D1041" s="6"/>
      <c r="F1041" s="1" t="s">
        <v>852</v>
      </c>
      <c r="I1041" s="1" t="s">
        <v>5889</v>
      </c>
      <c r="J1041" s="1" t="s">
        <v>1696</v>
      </c>
      <c r="K1041" s="1" t="s">
        <v>5889</v>
      </c>
      <c r="L1041" s="1" t="str">
        <f t="shared" si="35"/>
        <v>PERUJUNINHUANCAYOCHILCA</v>
      </c>
      <c r="M1041" s="225" t="str">
        <f t="shared" si="36"/>
        <v>120107</v>
      </c>
    </row>
    <row r="1042" spans="4:13" x14ac:dyDescent="0.2">
      <c r="D1042" s="6"/>
      <c r="F1042" s="1" t="s">
        <v>852</v>
      </c>
      <c r="I1042" s="1" t="s">
        <v>5890</v>
      </c>
      <c r="J1042" s="1" t="s">
        <v>1697</v>
      </c>
      <c r="K1042" s="1" t="s">
        <v>5890</v>
      </c>
      <c r="L1042" s="1" t="str">
        <f t="shared" si="35"/>
        <v>PERUJUNINHUANCAYOCHONGOS ALTO</v>
      </c>
      <c r="M1042" s="225" t="str">
        <f t="shared" si="36"/>
        <v>120108</v>
      </c>
    </row>
    <row r="1043" spans="4:13" x14ac:dyDescent="0.2">
      <c r="D1043" s="6"/>
      <c r="F1043" s="1" t="s">
        <v>852</v>
      </c>
      <c r="I1043" s="1" t="s">
        <v>5891</v>
      </c>
      <c r="J1043" s="1" t="s">
        <v>1698</v>
      </c>
      <c r="K1043" s="1" t="s">
        <v>5891</v>
      </c>
      <c r="L1043" s="1" t="str">
        <f t="shared" si="35"/>
        <v>PERUJUNINHUANCAYOCHUPURO</v>
      </c>
      <c r="M1043" s="225" t="str">
        <f t="shared" si="36"/>
        <v>120111</v>
      </c>
    </row>
    <row r="1044" spans="4:13" x14ac:dyDescent="0.2">
      <c r="D1044" s="6"/>
      <c r="F1044" s="1" t="s">
        <v>852</v>
      </c>
      <c r="I1044" s="1" t="s">
        <v>5493</v>
      </c>
      <c r="J1044" s="1" t="s">
        <v>1699</v>
      </c>
      <c r="K1044" s="1" t="s">
        <v>5493</v>
      </c>
      <c r="L1044" s="1" t="str">
        <f t="shared" si="35"/>
        <v>PERUJUNINHUANCAYOCOLCA</v>
      </c>
      <c r="M1044" s="225" t="str">
        <f t="shared" si="36"/>
        <v>120112</v>
      </c>
    </row>
    <row r="1045" spans="4:13" x14ac:dyDescent="0.2">
      <c r="D1045" s="6"/>
      <c r="F1045" s="1" t="s">
        <v>852</v>
      </c>
      <c r="I1045" s="1" t="s">
        <v>5892</v>
      </c>
      <c r="J1045" s="1" t="s">
        <v>1700</v>
      </c>
      <c r="K1045" s="1" t="s">
        <v>5892</v>
      </c>
      <c r="L1045" s="1" t="str">
        <f t="shared" si="35"/>
        <v>PERUJUNINHUANCAYOCULLHUAS</v>
      </c>
      <c r="M1045" s="225" t="str">
        <f t="shared" si="36"/>
        <v>120113</v>
      </c>
    </row>
    <row r="1046" spans="4:13" x14ac:dyDescent="0.2">
      <c r="D1046" s="6"/>
      <c r="F1046" s="1" t="s">
        <v>852</v>
      </c>
      <c r="I1046" s="1" t="s">
        <v>5893</v>
      </c>
      <c r="J1046" s="1" t="s">
        <v>1701</v>
      </c>
      <c r="K1046" s="1" t="s">
        <v>5893</v>
      </c>
      <c r="L1046" s="1" t="str">
        <f t="shared" si="35"/>
        <v>PERUJUNINHUANCAYOEL TAMBO</v>
      </c>
      <c r="M1046" s="225" t="str">
        <f t="shared" si="36"/>
        <v>120114</v>
      </c>
    </row>
    <row r="1047" spans="4:13" x14ac:dyDescent="0.2">
      <c r="D1047" s="6"/>
      <c r="F1047" s="1" t="s">
        <v>852</v>
      </c>
      <c r="I1047" s="1" t="s">
        <v>5894</v>
      </c>
      <c r="J1047" s="1" t="s">
        <v>1702</v>
      </c>
      <c r="K1047" s="1" t="s">
        <v>5894</v>
      </c>
      <c r="L1047" s="1" t="str">
        <f t="shared" si="35"/>
        <v>PERUJUNINHUANCAYOHUACRAPUQUIO</v>
      </c>
      <c r="M1047" s="225" t="str">
        <f t="shared" si="36"/>
        <v>120116</v>
      </c>
    </row>
    <row r="1048" spans="4:13" x14ac:dyDescent="0.2">
      <c r="D1048" s="6"/>
      <c r="F1048" s="1" t="s">
        <v>852</v>
      </c>
      <c r="I1048" s="1" t="s">
        <v>5895</v>
      </c>
      <c r="J1048" s="1" t="s">
        <v>1703</v>
      </c>
      <c r="K1048" s="1" t="s">
        <v>5895</v>
      </c>
      <c r="L1048" s="1" t="str">
        <f t="shared" si="35"/>
        <v>PERUJUNINHUANCAYOHUALHUAS</v>
      </c>
      <c r="M1048" s="225" t="str">
        <f t="shared" si="36"/>
        <v>120117</v>
      </c>
    </row>
    <row r="1049" spans="4:13" x14ac:dyDescent="0.2">
      <c r="D1049" s="6"/>
      <c r="F1049" s="1" t="s">
        <v>852</v>
      </c>
      <c r="I1049" s="1" t="s">
        <v>5896</v>
      </c>
      <c r="J1049" s="1" t="s">
        <v>1704</v>
      </c>
      <c r="K1049" s="1" t="s">
        <v>5896</v>
      </c>
      <c r="L1049" s="1" t="str">
        <f t="shared" si="35"/>
        <v>PERUJUNINHUANCAYOHUANCAN</v>
      </c>
      <c r="M1049" s="225" t="str">
        <f t="shared" si="36"/>
        <v>120119</v>
      </c>
    </row>
    <row r="1050" spans="4:13" x14ac:dyDescent="0.2">
      <c r="D1050" s="6"/>
      <c r="F1050" s="1" t="s">
        <v>852</v>
      </c>
      <c r="I1050" s="1" t="s">
        <v>5897</v>
      </c>
      <c r="J1050" s="1" t="s">
        <v>1705</v>
      </c>
      <c r="K1050" s="1" t="s">
        <v>5897</v>
      </c>
      <c r="L1050" s="1" t="str">
        <f t="shared" si="35"/>
        <v>PERUJUNINHUANCAYOHUASICANCHA</v>
      </c>
      <c r="M1050" s="225" t="str">
        <f t="shared" si="36"/>
        <v>120120</v>
      </c>
    </row>
    <row r="1051" spans="4:13" x14ac:dyDescent="0.2">
      <c r="D1051" s="6"/>
      <c r="F1051" s="1" t="s">
        <v>852</v>
      </c>
      <c r="I1051" s="1" t="s">
        <v>5898</v>
      </c>
      <c r="J1051" s="1" t="s">
        <v>1706</v>
      </c>
      <c r="K1051" s="1" t="s">
        <v>5898</v>
      </c>
      <c r="L1051" s="1" t="str">
        <f t="shared" si="35"/>
        <v>PERUJUNINHUANCAYOHUAYUCACHI</v>
      </c>
      <c r="M1051" s="225" t="str">
        <f t="shared" si="36"/>
        <v>120121</v>
      </c>
    </row>
    <row r="1052" spans="4:13" x14ac:dyDescent="0.2">
      <c r="D1052" s="6"/>
      <c r="F1052" s="1" t="s">
        <v>852</v>
      </c>
      <c r="I1052" s="1" t="s">
        <v>5899</v>
      </c>
      <c r="J1052" s="1" t="s">
        <v>1707</v>
      </c>
      <c r="K1052" s="1" t="s">
        <v>5899</v>
      </c>
      <c r="L1052" s="1" t="str">
        <f t="shared" si="35"/>
        <v>PERUJUNINHUANCAYOINGENIO</v>
      </c>
      <c r="M1052" s="225" t="str">
        <f t="shared" si="36"/>
        <v>120122</v>
      </c>
    </row>
    <row r="1053" spans="4:13" x14ac:dyDescent="0.2">
      <c r="D1053" s="6"/>
      <c r="F1053" s="1" t="s">
        <v>852</v>
      </c>
      <c r="I1053" s="1" t="s">
        <v>5129</v>
      </c>
      <c r="J1053" s="1" t="s">
        <v>1708</v>
      </c>
      <c r="K1053" s="1" t="s">
        <v>5129</v>
      </c>
      <c r="L1053" s="1" t="str">
        <f t="shared" si="35"/>
        <v>PERUJUNINHUANCAYOPARIAHUANCA</v>
      </c>
      <c r="M1053" s="225" t="str">
        <f t="shared" si="36"/>
        <v>120124</v>
      </c>
    </row>
    <row r="1054" spans="4:13" x14ac:dyDescent="0.2">
      <c r="D1054" s="6"/>
      <c r="F1054" s="1" t="s">
        <v>852</v>
      </c>
      <c r="I1054" s="1" t="s">
        <v>5900</v>
      </c>
      <c r="J1054" s="1" t="s">
        <v>1709</v>
      </c>
      <c r="K1054" s="1" t="s">
        <v>5900</v>
      </c>
      <c r="L1054" s="1" t="str">
        <f t="shared" si="35"/>
        <v>PERUJUNINHUANCAYOPILCOMAYO</v>
      </c>
      <c r="M1054" s="225" t="str">
        <f t="shared" si="36"/>
        <v>120125</v>
      </c>
    </row>
    <row r="1055" spans="4:13" x14ac:dyDescent="0.2">
      <c r="D1055" s="6"/>
      <c r="F1055" s="1" t="s">
        <v>852</v>
      </c>
      <c r="I1055" s="1" t="s">
        <v>5566</v>
      </c>
      <c r="J1055" s="1" t="s">
        <v>1710</v>
      </c>
      <c r="K1055" s="1" t="s">
        <v>5566</v>
      </c>
      <c r="L1055" s="1" t="str">
        <f t="shared" si="35"/>
        <v>PERUJUNINHUANCAYOPUCARA</v>
      </c>
      <c r="M1055" s="225" t="str">
        <f t="shared" si="36"/>
        <v>120126</v>
      </c>
    </row>
    <row r="1056" spans="4:13" x14ac:dyDescent="0.2">
      <c r="D1056" s="6"/>
      <c r="F1056" s="1" t="s">
        <v>852</v>
      </c>
      <c r="I1056" s="1" t="s">
        <v>5901</v>
      </c>
      <c r="J1056" s="1" t="s">
        <v>1711</v>
      </c>
      <c r="K1056" s="1" t="s">
        <v>5901</v>
      </c>
      <c r="L1056" s="1" t="str">
        <f t="shared" si="35"/>
        <v>PERUJUNINHUANCAYOQUICHUAY</v>
      </c>
      <c r="M1056" s="225" t="str">
        <f t="shared" si="36"/>
        <v>120127</v>
      </c>
    </row>
    <row r="1057" spans="4:13" x14ac:dyDescent="0.2">
      <c r="D1057" s="6"/>
      <c r="F1057" s="1" t="s">
        <v>852</v>
      </c>
      <c r="I1057" s="1" t="s">
        <v>5902</v>
      </c>
      <c r="J1057" s="1" t="s">
        <v>1712</v>
      </c>
      <c r="K1057" s="1" t="s">
        <v>5902</v>
      </c>
      <c r="L1057" s="1" t="str">
        <f t="shared" si="35"/>
        <v>PERUJUNINHUANCAYOQUILCAS</v>
      </c>
      <c r="M1057" s="225" t="str">
        <f t="shared" si="36"/>
        <v>120128</v>
      </c>
    </row>
    <row r="1058" spans="4:13" x14ac:dyDescent="0.2">
      <c r="D1058" s="6"/>
      <c r="F1058" s="1" t="s">
        <v>852</v>
      </c>
      <c r="I1058" s="1" t="s">
        <v>5903</v>
      </c>
      <c r="J1058" s="1" t="s">
        <v>1713</v>
      </c>
      <c r="K1058" s="1" t="s">
        <v>5903</v>
      </c>
      <c r="L1058" s="1" t="str">
        <f t="shared" si="35"/>
        <v>PERUJUNINHUANCAYOSAN AGUSTIN</v>
      </c>
      <c r="M1058" s="225" t="str">
        <f t="shared" si="36"/>
        <v>120129</v>
      </c>
    </row>
    <row r="1059" spans="4:13" x14ac:dyDescent="0.2">
      <c r="D1059" s="6"/>
      <c r="F1059" s="1" t="s">
        <v>852</v>
      </c>
      <c r="I1059" s="1" t="s">
        <v>5904</v>
      </c>
      <c r="J1059" s="1" t="s">
        <v>1714</v>
      </c>
      <c r="K1059" s="1" t="s">
        <v>5904</v>
      </c>
      <c r="L1059" s="1" t="str">
        <f t="shared" si="35"/>
        <v>PERUJUNINHUANCAYOSAN JERONIMO DE TUNAN</v>
      </c>
      <c r="M1059" s="225" t="str">
        <f t="shared" si="36"/>
        <v>120130</v>
      </c>
    </row>
    <row r="1060" spans="4:13" x14ac:dyDescent="0.2">
      <c r="D1060" s="6"/>
      <c r="F1060" s="1" t="s">
        <v>852</v>
      </c>
      <c r="I1060" s="1" t="s">
        <v>5905</v>
      </c>
      <c r="J1060" s="1" t="s">
        <v>1715</v>
      </c>
      <c r="K1060" s="1" t="s">
        <v>5905</v>
      </c>
      <c r="L1060" s="1" t="str">
        <f t="shared" si="35"/>
        <v>PERUJUNINHUANCAYOSAÑO</v>
      </c>
      <c r="M1060" s="225" t="str">
        <f t="shared" si="36"/>
        <v>120132</v>
      </c>
    </row>
    <row r="1061" spans="4:13" x14ac:dyDescent="0.2">
      <c r="D1061" s="6"/>
      <c r="F1061" s="1" t="s">
        <v>852</v>
      </c>
      <c r="I1061" s="1" t="s">
        <v>5906</v>
      </c>
      <c r="J1061" s="1" t="s">
        <v>1716</v>
      </c>
      <c r="K1061" s="1" t="s">
        <v>5906</v>
      </c>
      <c r="L1061" s="1" t="str">
        <f t="shared" si="35"/>
        <v>PERUJUNINHUANCAYOSAPALLANGA</v>
      </c>
      <c r="M1061" s="225" t="str">
        <f t="shared" si="36"/>
        <v>120133</v>
      </c>
    </row>
    <row r="1062" spans="4:13" x14ac:dyDescent="0.2">
      <c r="D1062" s="6"/>
      <c r="F1062" s="1" t="s">
        <v>852</v>
      </c>
      <c r="I1062" s="1" t="s">
        <v>5907</v>
      </c>
      <c r="J1062" s="1" t="s">
        <v>1717</v>
      </c>
      <c r="K1062" s="1" t="s">
        <v>5907</v>
      </c>
      <c r="L1062" s="1" t="str">
        <f t="shared" si="35"/>
        <v>PERUJUNINHUANCAYOSICAYA</v>
      </c>
      <c r="M1062" s="225" t="str">
        <f t="shared" si="36"/>
        <v>120134</v>
      </c>
    </row>
    <row r="1063" spans="4:13" x14ac:dyDescent="0.2">
      <c r="D1063" s="6"/>
      <c r="F1063" s="1" t="s">
        <v>852</v>
      </c>
      <c r="I1063" s="1" t="s">
        <v>5908</v>
      </c>
      <c r="J1063" s="1" t="s">
        <v>1718</v>
      </c>
      <c r="K1063" s="1" t="s">
        <v>5908</v>
      </c>
      <c r="L1063" s="1" t="str">
        <f t="shared" si="35"/>
        <v>PERUJUNINHUANCAYOSANTO DOMINGO DE ACOBAMBA</v>
      </c>
      <c r="M1063" s="225" t="str">
        <f t="shared" si="36"/>
        <v>120135</v>
      </c>
    </row>
    <row r="1064" spans="4:13" x14ac:dyDescent="0.2">
      <c r="D1064" s="6"/>
      <c r="F1064" s="1" t="s">
        <v>852</v>
      </c>
      <c r="I1064" s="1" t="s">
        <v>5909</v>
      </c>
      <c r="J1064" s="1" t="s">
        <v>1719</v>
      </c>
      <c r="K1064" s="1" t="s">
        <v>5909</v>
      </c>
      <c r="L1064" s="1" t="str">
        <f t="shared" si="35"/>
        <v>PERUJUNINHUANCAYOVIQUES</v>
      </c>
      <c r="M1064" s="225" t="str">
        <f t="shared" si="36"/>
        <v>120136</v>
      </c>
    </row>
    <row r="1065" spans="4:13" x14ac:dyDescent="0.2">
      <c r="D1065" s="6"/>
      <c r="F1065" s="1" t="s">
        <v>852</v>
      </c>
      <c r="I1065" s="1" t="s">
        <v>4933</v>
      </c>
      <c r="J1065" s="1" t="s">
        <v>1720</v>
      </c>
      <c r="K1065" s="1" t="s">
        <v>4933</v>
      </c>
      <c r="L1065" s="1" t="str">
        <f t="shared" si="35"/>
        <v>PERUJUNINCONCEPCIONCONCEPCION</v>
      </c>
      <c r="M1065" s="225" t="str">
        <f t="shared" si="36"/>
        <v>120201</v>
      </c>
    </row>
    <row r="1066" spans="4:13" x14ac:dyDescent="0.2">
      <c r="D1066" s="6"/>
      <c r="F1066" s="1" t="s">
        <v>852</v>
      </c>
      <c r="I1066" s="1" t="s">
        <v>5139</v>
      </c>
      <c r="J1066" s="1" t="s">
        <v>1721</v>
      </c>
      <c r="K1066" s="1" t="s">
        <v>5139</v>
      </c>
      <c r="L1066" s="1" t="str">
        <f t="shared" si="35"/>
        <v>PERUJUNINCONCEPCIONACO</v>
      </c>
      <c r="M1066" s="225" t="str">
        <f t="shared" si="36"/>
        <v>120202</v>
      </c>
    </row>
    <row r="1067" spans="4:13" x14ac:dyDescent="0.2">
      <c r="D1067" s="6"/>
      <c r="F1067" s="1" t="s">
        <v>852</v>
      </c>
      <c r="I1067" s="1" t="s">
        <v>5910</v>
      </c>
      <c r="J1067" s="1" t="s">
        <v>1722</v>
      </c>
      <c r="K1067" s="1" t="s">
        <v>5910</v>
      </c>
      <c r="L1067" s="1" t="str">
        <f t="shared" si="35"/>
        <v>PERUJUNINCONCEPCIONANDAMARCA</v>
      </c>
      <c r="M1067" s="225" t="str">
        <f t="shared" si="36"/>
        <v>120203</v>
      </c>
    </row>
    <row r="1068" spans="4:13" x14ac:dyDescent="0.2">
      <c r="D1068" s="6"/>
      <c r="F1068" s="1" t="s">
        <v>852</v>
      </c>
      <c r="I1068" s="1" t="s">
        <v>5911</v>
      </c>
      <c r="J1068" s="1" t="s">
        <v>1723</v>
      </c>
      <c r="K1068" s="1" t="s">
        <v>5911</v>
      </c>
      <c r="L1068" s="1" t="str">
        <f t="shared" si="35"/>
        <v>PERUJUNINCONCEPCIONCHAMBARA</v>
      </c>
      <c r="M1068" s="225" t="str">
        <f t="shared" si="36"/>
        <v>120204</v>
      </c>
    </row>
    <row r="1069" spans="4:13" x14ac:dyDescent="0.2">
      <c r="D1069" s="6"/>
      <c r="F1069" s="1" t="s">
        <v>852</v>
      </c>
      <c r="I1069" s="1" t="s">
        <v>5181</v>
      </c>
      <c r="J1069" s="1" t="s">
        <v>1724</v>
      </c>
      <c r="K1069" s="1" t="s">
        <v>5181</v>
      </c>
      <c r="L1069" s="1" t="str">
        <f t="shared" si="35"/>
        <v>PERUJUNINCONCEPCIONCOCHAS</v>
      </c>
      <c r="M1069" s="225" t="str">
        <f t="shared" si="36"/>
        <v>120205</v>
      </c>
    </row>
    <row r="1070" spans="4:13" x14ac:dyDescent="0.2">
      <c r="D1070" s="6"/>
      <c r="F1070" s="1" t="s">
        <v>852</v>
      </c>
      <c r="I1070" s="1" t="s">
        <v>5912</v>
      </c>
      <c r="J1070" s="1" t="s">
        <v>1725</v>
      </c>
      <c r="K1070" s="1" t="s">
        <v>5912</v>
      </c>
      <c r="L1070" s="1" t="str">
        <f t="shared" si="35"/>
        <v>PERUJUNINCONCEPCIONCOMAS</v>
      </c>
      <c r="M1070" s="225" t="str">
        <f t="shared" si="36"/>
        <v>120206</v>
      </c>
    </row>
    <row r="1071" spans="4:13" x14ac:dyDescent="0.2">
      <c r="D1071" s="6"/>
      <c r="F1071" s="1" t="s">
        <v>852</v>
      </c>
      <c r="I1071" s="1" t="s">
        <v>5913</v>
      </c>
      <c r="J1071" s="1" t="s">
        <v>1726</v>
      </c>
      <c r="K1071" s="1" t="s">
        <v>5913</v>
      </c>
      <c r="L1071" s="1" t="str">
        <f t="shared" si="35"/>
        <v>PERUJUNINCONCEPCIONHEROINAS TOLEDO</v>
      </c>
      <c r="M1071" s="225" t="str">
        <f t="shared" si="36"/>
        <v>120207</v>
      </c>
    </row>
    <row r="1072" spans="4:13" x14ac:dyDescent="0.2">
      <c r="D1072" s="6"/>
      <c r="F1072" s="1" t="s">
        <v>852</v>
      </c>
      <c r="I1072" s="1" t="s">
        <v>5914</v>
      </c>
      <c r="J1072" s="1" t="s">
        <v>1727</v>
      </c>
      <c r="K1072" s="1" t="s">
        <v>5914</v>
      </c>
      <c r="L1072" s="1" t="str">
        <f t="shared" si="35"/>
        <v>PERUJUNINCONCEPCIONMANZANARES</v>
      </c>
      <c r="M1072" s="225" t="str">
        <f t="shared" si="36"/>
        <v>120208</v>
      </c>
    </row>
    <row r="1073" spans="4:13" x14ac:dyDescent="0.2">
      <c r="D1073" s="6"/>
      <c r="F1073" s="1" t="s">
        <v>852</v>
      </c>
      <c r="I1073" s="1" t="s">
        <v>5023</v>
      </c>
      <c r="J1073" s="1" t="s">
        <v>1728</v>
      </c>
      <c r="K1073" s="1" t="s">
        <v>5023</v>
      </c>
      <c r="L1073" s="1" t="str">
        <f t="shared" si="35"/>
        <v>PERUJUNINCONCEPCIONMARISCAL CASTILLA</v>
      </c>
      <c r="M1073" s="225" t="str">
        <f t="shared" si="36"/>
        <v>120209</v>
      </c>
    </row>
    <row r="1074" spans="4:13" x14ac:dyDescent="0.2">
      <c r="D1074" s="6"/>
      <c r="F1074" s="1" t="s">
        <v>852</v>
      </c>
      <c r="I1074" s="1" t="s">
        <v>5915</v>
      </c>
      <c r="J1074" s="1" t="s">
        <v>1729</v>
      </c>
      <c r="K1074" s="1" t="s">
        <v>5915</v>
      </c>
      <c r="L1074" s="1" t="str">
        <f t="shared" si="35"/>
        <v>PERUJUNINCONCEPCIONMATAHUASI</v>
      </c>
      <c r="M1074" s="225" t="str">
        <f t="shared" si="36"/>
        <v>120210</v>
      </c>
    </row>
    <row r="1075" spans="4:13" x14ac:dyDescent="0.2">
      <c r="D1075" s="6"/>
      <c r="F1075" s="1" t="s">
        <v>852</v>
      </c>
      <c r="I1075" s="1" t="s">
        <v>5916</v>
      </c>
      <c r="J1075" s="1" t="s">
        <v>1730</v>
      </c>
      <c r="K1075" s="1" t="s">
        <v>5916</v>
      </c>
      <c r="L1075" s="1" t="str">
        <f t="shared" si="35"/>
        <v>PERUJUNINCONCEPCIONMITO</v>
      </c>
      <c r="M1075" s="225" t="str">
        <f t="shared" si="36"/>
        <v>120211</v>
      </c>
    </row>
    <row r="1076" spans="4:13" x14ac:dyDescent="0.2">
      <c r="D1076" s="6"/>
      <c r="F1076" s="1" t="s">
        <v>852</v>
      </c>
      <c r="I1076" s="1" t="s">
        <v>5917</v>
      </c>
      <c r="J1076" s="1" t="s">
        <v>1731</v>
      </c>
      <c r="K1076" s="1" t="s">
        <v>5917</v>
      </c>
      <c r="L1076" s="1" t="str">
        <f t="shared" si="35"/>
        <v>PERUJUNINCONCEPCIONNUEVE DE JULIO</v>
      </c>
      <c r="M1076" s="225" t="str">
        <f t="shared" si="36"/>
        <v>120212</v>
      </c>
    </row>
    <row r="1077" spans="4:13" x14ac:dyDescent="0.2">
      <c r="D1077" s="6"/>
      <c r="F1077" s="1" t="s">
        <v>852</v>
      </c>
      <c r="I1077" s="1" t="s">
        <v>5918</v>
      </c>
      <c r="J1077" s="1" t="s">
        <v>1732</v>
      </c>
      <c r="K1077" s="1" t="s">
        <v>5918</v>
      </c>
      <c r="L1077" s="1" t="str">
        <f t="shared" si="35"/>
        <v>PERUJUNINCONCEPCIONORCOTUNA</v>
      </c>
      <c r="M1077" s="225" t="str">
        <f t="shared" si="36"/>
        <v>120213</v>
      </c>
    </row>
    <row r="1078" spans="4:13" x14ac:dyDescent="0.2">
      <c r="D1078" s="6"/>
      <c r="F1078" s="1" t="s">
        <v>852</v>
      </c>
      <c r="I1078" s="1" t="s">
        <v>5919</v>
      </c>
      <c r="J1078" s="1" t="s">
        <v>1733</v>
      </c>
      <c r="K1078" s="1" t="s">
        <v>5919</v>
      </c>
      <c r="L1078" s="1" t="str">
        <f t="shared" si="35"/>
        <v>PERUJUNINCONCEPCIONSAN JOSE DE QUERO</v>
      </c>
      <c r="M1078" s="225" t="str">
        <f t="shared" si="36"/>
        <v>120214</v>
      </c>
    </row>
    <row r="1079" spans="4:13" x14ac:dyDescent="0.2">
      <c r="D1079" s="6"/>
      <c r="F1079" s="1" t="s">
        <v>852</v>
      </c>
      <c r="I1079" s="1" t="s">
        <v>5920</v>
      </c>
      <c r="J1079" s="1" t="s">
        <v>1734</v>
      </c>
      <c r="K1079" s="1" t="s">
        <v>5920</v>
      </c>
      <c r="L1079" s="1" t="str">
        <f t="shared" si="35"/>
        <v>PERUJUNINCONCEPCIONSANTA ROSA DE OCOPA</v>
      </c>
      <c r="M1079" s="225" t="str">
        <f t="shared" si="36"/>
        <v>120215</v>
      </c>
    </row>
    <row r="1080" spans="4:13" x14ac:dyDescent="0.2">
      <c r="D1080" s="6"/>
      <c r="F1080" s="1" t="s">
        <v>852</v>
      </c>
      <c r="I1080" s="1" t="s">
        <v>4934</v>
      </c>
      <c r="J1080" s="1" t="s">
        <v>1735</v>
      </c>
      <c r="K1080" s="1" t="s">
        <v>4934</v>
      </c>
      <c r="L1080" s="1" t="str">
        <f t="shared" si="35"/>
        <v>PERUJUNINCHANCHAMAYOCHANCHAMAYO</v>
      </c>
      <c r="M1080" s="225" t="str">
        <f t="shared" si="36"/>
        <v>120301</v>
      </c>
    </row>
    <row r="1081" spans="4:13" x14ac:dyDescent="0.2">
      <c r="D1081" s="6"/>
      <c r="F1081" s="1" t="s">
        <v>852</v>
      </c>
      <c r="I1081" s="1" t="s">
        <v>5921</v>
      </c>
      <c r="J1081" s="1" t="s">
        <v>1736</v>
      </c>
      <c r="K1081" s="1" t="s">
        <v>5921</v>
      </c>
      <c r="L1081" s="1" t="str">
        <f t="shared" si="35"/>
        <v>PERUJUNINCHANCHAMAYOPERENE</v>
      </c>
      <c r="M1081" s="225" t="str">
        <f t="shared" si="36"/>
        <v>120302</v>
      </c>
    </row>
    <row r="1082" spans="4:13" x14ac:dyDescent="0.2">
      <c r="D1082" s="6"/>
      <c r="F1082" s="1" t="s">
        <v>852</v>
      </c>
      <c r="I1082" s="1" t="s">
        <v>5922</v>
      </c>
      <c r="J1082" s="1" t="s">
        <v>1737</v>
      </c>
      <c r="K1082" s="1" t="s">
        <v>5922</v>
      </c>
      <c r="L1082" s="1" t="str">
        <f t="shared" si="35"/>
        <v>PERUJUNINCHANCHAMAYOPICHANAQUI</v>
      </c>
      <c r="M1082" s="225" t="str">
        <f t="shared" si="36"/>
        <v>120303</v>
      </c>
    </row>
    <row r="1083" spans="4:13" x14ac:dyDescent="0.2">
      <c r="D1083" s="6"/>
      <c r="F1083" s="1" t="s">
        <v>852</v>
      </c>
      <c r="I1083" s="1" t="s">
        <v>5923</v>
      </c>
      <c r="J1083" s="1" t="s">
        <v>1738</v>
      </c>
      <c r="K1083" s="1" t="s">
        <v>5923</v>
      </c>
      <c r="L1083" s="1" t="str">
        <f t="shared" si="35"/>
        <v>PERUJUNINCHANCHAMAYOSAN LUIS DE SHUARO</v>
      </c>
      <c r="M1083" s="225" t="str">
        <f t="shared" si="36"/>
        <v>120304</v>
      </c>
    </row>
    <row r="1084" spans="4:13" x14ac:dyDescent="0.2">
      <c r="D1084" s="6"/>
      <c r="F1084" s="1" t="s">
        <v>852</v>
      </c>
      <c r="I1084" s="1" t="s">
        <v>5924</v>
      </c>
      <c r="J1084" s="1" t="s">
        <v>1739</v>
      </c>
      <c r="K1084" s="1" t="s">
        <v>5924</v>
      </c>
      <c r="L1084" s="1" t="str">
        <f t="shared" si="35"/>
        <v>PERUJUNINCHANCHAMAYOSAN RAMON</v>
      </c>
      <c r="M1084" s="225" t="str">
        <f t="shared" si="36"/>
        <v>120305</v>
      </c>
    </row>
    <row r="1085" spans="4:13" x14ac:dyDescent="0.2">
      <c r="D1085" s="6"/>
      <c r="F1085" s="1" t="s">
        <v>852</v>
      </c>
      <c r="I1085" s="1" t="s">
        <v>5925</v>
      </c>
      <c r="J1085" s="1" t="s">
        <v>1740</v>
      </c>
      <c r="K1085" s="1" t="s">
        <v>5925</v>
      </c>
      <c r="L1085" s="1" t="str">
        <f t="shared" si="35"/>
        <v>PERUJUNINCHANCHAMAYOVITOC</v>
      </c>
      <c r="M1085" s="225" t="str">
        <f t="shared" si="36"/>
        <v>120306</v>
      </c>
    </row>
    <row r="1086" spans="4:13" x14ac:dyDescent="0.2">
      <c r="D1086" s="6"/>
      <c r="F1086" s="1" t="s">
        <v>852</v>
      </c>
      <c r="I1086" s="1" t="s">
        <v>4935</v>
      </c>
      <c r="J1086" s="1" t="s">
        <v>1741</v>
      </c>
      <c r="K1086" s="1" t="s">
        <v>4935</v>
      </c>
      <c r="L1086" s="1" t="str">
        <f t="shared" si="35"/>
        <v>PERUJUNINJAUJAJAUJA</v>
      </c>
      <c r="M1086" s="225" t="str">
        <f t="shared" si="36"/>
        <v>120401</v>
      </c>
    </row>
    <row r="1087" spans="4:13" x14ac:dyDescent="0.2">
      <c r="D1087" s="6"/>
      <c r="F1087" s="1" t="s">
        <v>852</v>
      </c>
      <c r="I1087" s="1" t="s">
        <v>5926</v>
      </c>
      <c r="J1087" s="1" t="s">
        <v>1742</v>
      </c>
      <c r="K1087" s="1" t="s">
        <v>5926</v>
      </c>
      <c r="L1087" s="1" t="str">
        <f t="shared" si="35"/>
        <v>PERUJUNINJAUJAACOLLA</v>
      </c>
      <c r="M1087" s="225" t="str">
        <f t="shared" si="36"/>
        <v>120402</v>
      </c>
    </row>
    <row r="1088" spans="4:13" x14ac:dyDescent="0.2">
      <c r="D1088" s="6"/>
      <c r="F1088" s="1" t="s">
        <v>852</v>
      </c>
      <c r="I1088" s="1" t="s">
        <v>5927</v>
      </c>
      <c r="J1088" s="1" t="s">
        <v>1743</v>
      </c>
      <c r="K1088" s="1" t="s">
        <v>5927</v>
      </c>
      <c r="L1088" s="1" t="str">
        <f t="shared" si="35"/>
        <v>PERUJUNINJAUJAAPATA</v>
      </c>
      <c r="M1088" s="225" t="str">
        <f t="shared" si="36"/>
        <v>120403</v>
      </c>
    </row>
    <row r="1089" spans="4:13" x14ac:dyDescent="0.2">
      <c r="D1089" s="6"/>
      <c r="F1089" s="1" t="s">
        <v>852</v>
      </c>
      <c r="I1089" s="1" t="s">
        <v>5928</v>
      </c>
      <c r="J1089" s="1" t="s">
        <v>1744</v>
      </c>
      <c r="K1089" s="1" t="s">
        <v>5928</v>
      </c>
      <c r="L1089" s="1" t="str">
        <f t="shared" si="35"/>
        <v>PERUJUNINJAUJAATAURA</v>
      </c>
      <c r="M1089" s="225" t="str">
        <f t="shared" si="36"/>
        <v>120404</v>
      </c>
    </row>
    <row r="1090" spans="4:13" x14ac:dyDescent="0.2">
      <c r="D1090" s="6"/>
      <c r="F1090" s="1" t="s">
        <v>852</v>
      </c>
      <c r="I1090" s="1" t="s">
        <v>5929</v>
      </c>
      <c r="J1090" s="1" t="s">
        <v>1745</v>
      </c>
      <c r="K1090" s="1" t="s">
        <v>5929</v>
      </c>
      <c r="L1090" s="1" t="str">
        <f t="shared" si="35"/>
        <v>PERUJUNINJAUJACANCHAYLLO</v>
      </c>
      <c r="M1090" s="225" t="str">
        <f t="shared" si="36"/>
        <v>120405</v>
      </c>
    </row>
    <row r="1091" spans="4:13" x14ac:dyDescent="0.2">
      <c r="D1091" s="6"/>
      <c r="F1091" s="1" t="s">
        <v>852</v>
      </c>
      <c r="I1091" s="1" t="s">
        <v>5930</v>
      </c>
      <c r="J1091" s="1" t="s">
        <v>1746</v>
      </c>
      <c r="K1091" s="1" t="s">
        <v>5930</v>
      </c>
      <c r="L1091" s="1" t="str">
        <f t="shared" ref="L1091:L1154" si="37">"PERU"&amp;VLOOKUP(LEFT(J1091,2),$B$1:$C$27,2,0)&amp;VLOOKUP(LEFT(J1091,4),$F$2:$G$197,2,0)&amp;K1091</f>
        <v>PERUJUNINJAUJACURICACA</v>
      </c>
      <c r="M1091" s="225" t="str">
        <f t="shared" ref="M1091:M1154" si="38">J1091</f>
        <v>120406</v>
      </c>
    </row>
    <row r="1092" spans="4:13" x14ac:dyDescent="0.2">
      <c r="D1092" s="6"/>
      <c r="F1092" s="1" t="s">
        <v>852</v>
      </c>
      <c r="I1092" s="1" t="s">
        <v>5931</v>
      </c>
      <c r="J1092" s="1" t="s">
        <v>1747</v>
      </c>
      <c r="K1092" s="1" t="s">
        <v>5931</v>
      </c>
      <c r="L1092" s="1" t="str">
        <f t="shared" si="37"/>
        <v>PERUJUNINJAUJAEL MANTARO</v>
      </c>
      <c r="M1092" s="225" t="str">
        <f t="shared" si="38"/>
        <v>120407</v>
      </c>
    </row>
    <row r="1093" spans="4:13" x14ac:dyDescent="0.2">
      <c r="D1093" s="6"/>
      <c r="F1093" s="1" t="s">
        <v>852</v>
      </c>
      <c r="I1093" s="1" t="s">
        <v>5932</v>
      </c>
      <c r="J1093" s="1" t="s">
        <v>1748</v>
      </c>
      <c r="K1093" s="1" t="s">
        <v>5932</v>
      </c>
      <c r="L1093" s="1" t="str">
        <f t="shared" si="37"/>
        <v>PERUJUNINJAUJAHUAMALI</v>
      </c>
      <c r="M1093" s="225" t="str">
        <f t="shared" si="38"/>
        <v>120408</v>
      </c>
    </row>
    <row r="1094" spans="4:13" x14ac:dyDescent="0.2">
      <c r="D1094" s="6"/>
      <c r="F1094" s="1" t="s">
        <v>852</v>
      </c>
      <c r="I1094" s="1" t="s">
        <v>5933</v>
      </c>
      <c r="J1094" s="1" t="s">
        <v>1749</v>
      </c>
      <c r="K1094" s="1" t="s">
        <v>5933</v>
      </c>
      <c r="L1094" s="1" t="str">
        <f t="shared" si="37"/>
        <v>PERUJUNINJAUJAHUARIPAMPA</v>
      </c>
      <c r="M1094" s="225" t="str">
        <f t="shared" si="38"/>
        <v>120409</v>
      </c>
    </row>
    <row r="1095" spans="4:13" x14ac:dyDescent="0.2">
      <c r="D1095" s="6"/>
      <c r="F1095" s="1" t="s">
        <v>852</v>
      </c>
      <c r="I1095" s="1" t="s">
        <v>5934</v>
      </c>
      <c r="J1095" s="1" t="s">
        <v>1750</v>
      </c>
      <c r="K1095" s="1" t="s">
        <v>5934</v>
      </c>
      <c r="L1095" s="1" t="str">
        <f t="shared" si="37"/>
        <v>PERUJUNINJAUJAHUERTAS</v>
      </c>
      <c r="M1095" s="225" t="str">
        <f t="shared" si="38"/>
        <v>120410</v>
      </c>
    </row>
    <row r="1096" spans="4:13" x14ac:dyDescent="0.2">
      <c r="D1096" s="6"/>
      <c r="F1096" s="1" t="s">
        <v>852</v>
      </c>
      <c r="I1096" s="1" t="s">
        <v>5935</v>
      </c>
      <c r="J1096" s="1" t="s">
        <v>1751</v>
      </c>
      <c r="K1096" s="1" t="s">
        <v>5935</v>
      </c>
      <c r="L1096" s="1" t="str">
        <f t="shared" si="37"/>
        <v>PERUJUNINJAUJAJANJAILLO</v>
      </c>
      <c r="M1096" s="225" t="str">
        <f t="shared" si="38"/>
        <v>120411</v>
      </c>
    </row>
    <row r="1097" spans="4:13" x14ac:dyDescent="0.2">
      <c r="D1097" s="6"/>
      <c r="F1097" s="1" t="s">
        <v>852</v>
      </c>
      <c r="I1097" s="1" t="s">
        <v>4944</v>
      </c>
      <c r="J1097" s="1" t="s">
        <v>1752</v>
      </c>
      <c r="K1097" s="1" t="s">
        <v>4944</v>
      </c>
      <c r="L1097" s="1" t="str">
        <f t="shared" si="37"/>
        <v>PERUJUNINJAUJAJULCAN</v>
      </c>
      <c r="M1097" s="225" t="str">
        <f t="shared" si="38"/>
        <v>120412</v>
      </c>
    </row>
    <row r="1098" spans="4:13" x14ac:dyDescent="0.2">
      <c r="D1098" s="6"/>
      <c r="F1098" s="1" t="s">
        <v>852</v>
      </c>
      <c r="I1098" s="1" t="s">
        <v>5936</v>
      </c>
      <c r="J1098" s="1" t="s">
        <v>1753</v>
      </c>
      <c r="K1098" s="1" t="s">
        <v>5936</v>
      </c>
      <c r="L1098" s="1" t="str">
        <f t="shared" si="37"/>
        <v>PERUJUNINJAUJALEONOR ORDOÑEZ</v>
      </c>
      <c r="M1098" s="225" t="str">
        <f t="shared" si="38"/>
        <v>120413</v>
      </c>
    </row>
    <row r="1099" spans="4:13" x14ac:dyDescent="0.2">
      <c r="D1099" s="6"/>
      <c r="F1099" s="1" t="s">
        <v>852</v>
      </c>
      <c r="I1099" s="1" t="s">
        <v>5937</v>
      </c>
      <c r="J1099" s="1" t="s">
        <v>1754</v>
      </c>
      <c r="K1099" s="1" t="s">
        <v>5937</v>
      </c>
      <c r="L1099" s="1" t="str">
        <f t="shared" si="37"/>
        <v>PERUJUNINJAUJALLOCLLAPAMPA</v>
      </c>
      <c r="M1099" s="225" t="str">
        <f t="shared" si="38"/>
        <v>120414</v>
      </c>
    </row>
    <row r="1100" spans="4:13" x14ac:dyDescent="0.2">
      <c r="D1100" s="6"/>
      <c r="F1100" s="1" t="s">
        <v>852</v>
      </c>
      <c r="I1100" s="1" t="s">
        <v>5938</v>
      </c>
      <c r="J1100" s="1" t="s">
        <v>1755</v>
      </c>
      <c r="K1100" s="1" t="s">
        <v>5938</v>
      </c>
      <c r="L1100" s="1" t="str">
        <f t="shared" si="37"/>
        <v>PERUJUNINJAUJAMARCO</v>
      </c>
      <c r="M1100" s="225" t="str">
        <f t="shared" si="38"/>
        <v>120415</v>
      </c>
    </row>
    <row r="1101" spans="4:13" x14ac:dyDescent="0.2">
      <c r="D1101" s="6"/>
      <c r="F1101" s="1" t="s">
        <v>852</v>
      </c>
      <c r="I1101" s="1" t="s">
        <v>5939</v>
      </c>
      <c r="J1101" s="1" t="s">
        <v>1756</v>
      </c>
      <c r="K1101" s="1" t="s">
        <v>5939</v>
      </c>
      <c r="L1101" s="1" t="str">
        <f t="shared" si="37"/>
        <v>PERUJUNINJAUJAMASMA</v>
      </c>
      <c r="M1101" s="225" t="str">
        <f t="shared" si="38"/>
        <v>120416</v>
      </c>
    </row>
    <row r="1102" spans="4:13" x14ac:dyDescent="0.2">
      <c r="D1102" s="6"/>
      <c r="F1102" s="1" t="s">
        <v>852</v>
      </c>
      <c r="I1102" s="1" t="s">
        <v>5940</v>
      </c>
      <c r="J1102" s="1" t="s">
        <v>1757</v>
      </c>
      <c r="K1102" s="1" t="s">
        <v>5940</v>
      </c>
      <c r="L1102" s="1" t="str">
        <f t="shared" si="37"/>
        <v>PERUJUNINJAUJAMASMA CHICCHE</v>
      </c>
      <c r="M1102" s="225" t="str">
        <f t="shared" si="38"/>
        <v>120417</v>
      </c>
    </row>
    <row r="1103" spans="4:13" x14ac:dyDescent="0.2">
      <c r="D1103" s="6"/>
      <c r="F1103" s="1" t="s">
        <v>852</v>
      </c>
      <c r="I1103" s="1" t="s">
        <v>5941</v>
      </c>
      <c r="J1103" s="1" t="s">
        <v>1758</v>
      </c>
      <c r="K1103" s="1" t="s">
        <v>5941</v>
      </c>
      <c r="L1103" s="1" t="str">
        <f t="shared" si="37"/>
        <v>PERUJUNINJAUJAMOLINOS</v>
      </c>
      <c r="M1103" s="225" t="str">
        <f t="shared" si="38"/>
        <v>120418</v>
      </c>
    </row>
    <row r="1104" spans="4:13" x14ac:dyDescent="0.2">
      <c r="D1104" s="6"/>
      <c r="F1104" s="1" t="s">
        <v>852</v>
      </c>
      <c r="I1104" s="1" t="s">
        <v>5942</v>
      </c>
      <c r="J1104" s="1" t="s">
        <v>1759</v>
      </c>
      <c r="K1104" s="1" t="s">
        <v>5942</v>
      </c>
      <c r="L1104" s="1" t="str">
        <f t="shared" si="37"/>
        <v>PERUJUNINJAUJAMONOBAMBA</v>
      </c>
      <c r="M1104" s="225" t="str">
        <f t="shared" si="38"/>
        <v>120419</v>
      </c>
    </row>
    <row r="1105" spans="4:13" x14ac:dyDescent="0.2">
      <c r="D1105" s="6"/>
      <c r="F1105" s="1" t="s">
        <v>852</v>
      </c>
      <c r="I1105" s="1" t="s">
        <v>5943</v>
      </c>
      <c r="J1105" s="1" t="s">
        <v>1760</v>
      </c>
      <c r="K1105" s="1" t="s">
        <v>5943</v>
      </c>
      <c r="L1105" s="1" t="str">
        <f t="shared" si="37"/>
        <v>PERUJUNINJAUJAMUQUI</v>
      </c>
      <c r="M1105" s="225" t="str">
        <f t="shared" si="38"/>
        <v>120420</v>
      </c>
    </row>
    <row r="1106" spans="4:13" x14ac:dyDescent="0.2">
      <c r="D1106" s="6"/>
      <c r="F1106" s="1" t="s">
        <v>852</v>
      </c>
      <c r="I1106" s="1" t="s">
        <v>5944</v>
      </c>
      <c r="J1106" s="1" t="s">
        <v>1761</v>
      </c>
      <c r="K1106" s="1" t="s">
        <v>5944</v>
      </c>
      <c r="L1106" s="1" t="str">
        <f t="shared" si="37"/>
        <v>PERUJUNINJAUJAMUQUIYAUYO</v>
      </c>
      <c r="M1106" s="225" t="str">
        <f t="shared" si="38"/>
        <v>120421</v>
      </c>
    </row>
    <row r="1107" spans="4:13" x14ac:dyDescent="0.2">
      <c r="D1107" s="6"/>
      <c r="F1107" s="1" t="s">
        <v>852</v>
      </c>
      <c r="I1107" s="1" t="s">
        <v>5945</v>
      </c>
      <c r="J1107" s="1" t="s">
        <v>1762</v>
      </c>
      <c r="K1107" s="1" t="s">
        <v>5945</v>
      </c>
      <c r="L1107" s="1" t="str">
        <f t="shared" si="37"/>
        <v>PERUJUNINJAUJAPACA</v>
      </c>
      <c r="M1107" s="225" t="str">
        <f t="shared" si="38"/>
        <v>120422</v>
      </c>
    </row>
    <row r="1108" spans="4:13" x14ac:dyDescent="0.2">
      <c r="D1108" s="6"/>
      <c r="F1108" s="1" t="s">
        <v>852</v>
      </c>
      <c r="I1108" s="1" t="s">
        <v>5533</v>
      </c>
      <c r="J1108" s="1" t="s">
        <v>1763</v>
      </c>
      <c r="K1108" s="1" t="s">
        <v>5533</v>
      </c>
      <c r="L1108" s="1" t="str">
        <f t="shared" si="37"/>
        <v>PERUJUNINJAUJAPACCHA</v>
      </c>
      <c r="M1108" s="225" t="str">
        <f t="shared" si="38"/>
        <v>120423</v>
      </c>
    </row>
    <row r="1109" spans="4:13" x14ac:dyDescent="0.2">
      <c r="D1109" s="6"/>
      <c r="F1109" s="1" t="s">
        <v>852</v>
      </c>
      <c r="I1109" s="1" t="s">
        <v>5946</v>
      </c>
      <c r="J1109" s="1" t="s">
        <v>1764</v>
      </c>
      <c r="K1109" s="1" t="s">
        <v>5946</v>
      </c>
      <c r="L1109" s="1" t="str">
        <f t="shared" si="37"/>
        <v>PERUJUNINJAUJAPANCAN</v>
      </c>
      <c r="M1109" s="225" t="str">
        <f t="shared" si="38"/>
        <v>120424</v>
      </c>
    </row>
    <row r="1110" spans="4:13" x14ac:dyDescent="0.2">
      <c r="D1110" s="6"/>
      <c r="F1110" s="1" t="s">
        <v>852</v>
      </c>
      <c r="I1110" s="1" t="s">
        <v>5947</v>
      </c>
      <c r="J1110" s="1" t="s">
        <v>1765</v>
      </c>
      <c r="K1110" s="1" t="s">
        <v>5947</v>
      </c>
      <c r="L1110" s="1" t="str">
        <f t="shared" si="37"/>
        <v>PERUJUNINJAUJAPARCO</v>
      </c>
      <c r="M1110" s="225" t="str">
        <f t="shared" si="38"/>
        <v>120425</v>
      </c>
    </row>
    <row r="1111" spans="4:13" x14ac:dyDescent="0.2">
      <c r="D1111" s="6"/>
      <c r="F1111" s="1" t="s">
        <v>852</v>
      </c>
      <c r="I1111" s="1" t="s">
        <v>5948</v>
      </c>
      <c r="J1111" s="1" t="s">
        <v>1766</v>
      </c>
      <c r="K1111" s="1" t="s">
        <v>5948</v>
      </c>
      <c r="L1111" s="1" t="str">
        <f t="shared" si="37"/>
        <v>PERUJUNINJAUJAPOMACANCHA</v>
      </c>
      <c r="M1111" s="225" t="str">
        <f t="shared" si="38"/>
        <v>120426</v>
      </c>
    </row>
    <row r="1112" spans="4:13" x14ac:dyDescent="0.2">
      <c r="D1112" s="6"/>
      <c r="F1112" s="1" t="s">
        <v>852</v>
      </c>
      <c r="I1112" s="1" t="s">
        <v>5949</v>
      </c>
      <c r="J1112" s="1" t="s">
        <v>1767</v>
      </c>
      <c r="K1112" s="1" t="s">
        <v>5949</v>
      </c>
      <c r="L1112" s="1" t="str">
        <f t="shared" si="37"/>
        <v>PERUJUNINJAUJARICRAN</v>
      </c>
      <c r="M1112" s="225" t="str">
        <f t="shared" si="38"/>
        <v>120427</v>
      </c>
    </row>
    <row r="1113" spans="4:13" x14ac:dyDescent="0.2">
      <c r="D1113" s="6"/>
      <c r="F1113" s="1" t="s">
        <v>852</v>
      </c>
      <c r="I1113" s="1" t="s">
        <v>5950</v>
      </c>
      <c r="J1113" s="1" t="s">
        <v>1768</v>
      </c>
      <c r="K1113" s="1" t="s">
        <v>5950</v>
      </c>
      <c r="L1113" s="1" t="str">
        <f t="shared" si="37"/>
        <v>PERUJUNINJAUJASAN LORENZO</v>
      </c>
      <c r="M1113" s="225" t="str">
        <f t="shared" si="38"/>
        <v>120428</v>
      </c>
    </row>
    <row r="1114" spans="4:13" x14ac:dyDescent="0.2">
      <c r="D1114" s="6"/>
      <c r="F1114" s="1" t="s">
        <v>852</v>
      </c>
      <c r="I1114" s="1" t="s">
        <v>5951</v>
      </c>
      <c r="J1114" s="1" t="s">
        <v>1769</v>
      </c>
      <c r="K1114" s="1" t="s">
        <v>5951</v>
      </c>
      <c r="L1114" s="1" t="str">
        <f t="shared" si="37"/>
        <v>PERUJUNINJAUJASAN PEDRO DE CHUNAN</v>
      </c>
      <c r="M1114" s="225" t="str">
        <f t="shared" si="38"/>
        <v>120429</v>
      </c>
    </row>
    <row r="1115" spans="4:13" x14ac:dyDescent="0.2">
      <c r="D1115" s="6"/>
      <c r="F1115" s="1" t="s">
        <v>852</v>
      </c>
      <c r="I1115" s="1" t="s">
        <v>5952</v>
      </c>
      <c r="J1115" s="1" t="s">
        <v>1770</v>
      </c>
      <c r="K1115" s="1" t="s">
        <v>5952</v>
      </c>
      <c r="L1115" s="1" t="str">
        <f t="shared" si="37"/>
        <v>PERUJUNINJAUJASAUSA</v>
      </c>
      <c r="M1115" s="225" t="str">
        <f t="shared" si="38"/>
        <v>120430</v>
      </c>
    </row>
    <row r="1116" spans="4:13" x14ac:dyDescent="0.2">
      <c r="D1116" s="6"/>
      <c r="F1116" s="1" t="s">
        <v>852</v>
      </c>
      <c r="I1116" s="1" t="s">
        <v>5953</v>
      </c>
      <c r="J1116" s="1" t="s">
        <v>1771</v>
      </c>
      <c r="K1116" s="1" t="s">
        <v>5953</v>
      </c>
      <c r="L1116" s="1" t="str">
        <f t="shared" si="37"/>
        <v>PERUJUNINJAUJASINCOS</v>
      </c>
      <c r="M1116" s="225" t="str">
        <f t="shared" si="38"/>
        <v>120431</v>
      </c>
    </row>
    <row r="1117" spans="4:13" x14ac:dyDescent="0.2">
      <c r="D1117" s="6"/>
      <c r="F1117" s="1" t="s">
        <v>852</v>
      </c>
      <c r="I1117" s="1" t="s">
        <v>5954</v>
      </c>
      <c r="J1117" s="1" t="s">
        <v>1772</v>
      </c>
      <c r="K1117" s="1" t="s">
        <v>5954</v>
      </c>
      <c r="L1117" s="1" t="str">
        <f t="shared" si="37"/>
        <v>PERUJUNINJAUJATUNAN MARCA</v>
      </c>
      <c r="M1117" s="225" t="str">
        <f t="shared" si="38"/>
        <v>120432</v>
      </c>
    </row>
    <row r="1118" spans="4:13" x14ac:dyDescent="0.2">
      <c r="D1118" s="6"/>
      <c r="F1118" s="1" t="s">
        <v>852</v>
      </c>
      <c r="I1118" s="1" t="s">
        <v>4938</v>
      </c>
      <c r="J1118" s="1" t="s">
        <v>1773</v>
      </c>
      <c r="K1118" s="1" t="s">
        <v>4938</v>
      </c>
      <c r="L1118" s="1" t="str">
        <f t="shared" si="37"/>
        <v>PERUJUNINJAUJAYAULI</v>
      </c>
      <c r="M1118" s="225" t="str">
        <f t="shared" si="38"/>
        <v>120433</v>
      </c>
    </row>
    <row r="1119" spans="4:13" x14ac:dyDescent="0.2">
      <c r="D1119" s="6"/>
      <c r="F1119" s="1" t="s">
        <v>852</v>
      </c>
      <c r="I1119" s="1" t="s">
        <v>4962</v>
      </c>
      <c r="J1119" s="1" t="s">
        <v>1774</v>
      </c>
      <c r="K1119" s="1" t="s">
        <v>4962</v>
      </c>
      <c r="L1119" s="1" t="str">
        <f t="shared" si="37"/>
        <v>PERUJUNINJAUJAYAUYOS</v>
      </c>
      <c r="M1119" s="225" t="str">
        <f t="shared" si="38"/>
        <v>120434</v>
      </c>
    </row>
    <row r="1120" spans="4:13" x14ac:dyDescent="0.2">
      <c r="D1120" s="6"/>
      <c r="F1120" s="1" t="s">
        <v>852</v>
      </c>
      <c r="I1120" s="1" t="s">
        <v>4822</v>
      </c>
      <c r="J1120" s="1" t="s">
        <v>1775</v>
      </c>
      <c r="K1120" s="1" t="s">
        <v>4822</v>
      </c>
      <c r="L1120" s="1" t="str">
        <f t="shared" si="37"/>
        <v>PERUJUNINJUNINJUNIN</v>
      </c>
      <c r="M1120" s="225" t="str">
        <f t="shared" si="38"/>
        <v>120501</v>
      </c>
    </row>
    <row r="1121" spans="4:13" x14ac:dyDescent="0.2">
      <c r="D1121" s="6"/>
      <c r="F1121" s="1" t="s">
        <v>852</v>
      </c>
      <c r="I1121" s="1" t="s">
        <v>5955</v>
      </c>
      <c r="J1121" s="1" t="s">
        <v>1776</v>
      </c>
      <c r="K1121" s="1" t="s">
        <v>5955</v>
      </c>
      <c r="L1121" s="1" t="str">
        <f t="shared" si="37"/>
        <v>PERUJUNINJUNINCARHUAMAYO</v>
      </c>
      <c r="M1121" s="225" t="str">
        <f t="shared" si="38"/>
        <v>120502</v>
      </c>
    </row>
    <row r="1122" spans="4:13" x14ac:dyDescent="0.2">
      <c r="D1122" s="6"/>
      <c r="F1122" s="1" t="s">
        <v>852</v>
      </c>
      <c r="I1122" s="1" t="s">
        <v>5956</v>
      </c>
      <c r="J1122" s="1" t="s">
        <v>1777</v>
      </c>
      <c r="K1122" s="1" t="s">
        <v>5956</v>
      </c>
      <c r="L1122" s="1" t="str">
        <f t="shared" si="37"/>
        <v>PERUJUNINJUNINONDORES</v>
      </c>
      <c r="M1122" s="225" t="str">
        <f t="shared" si="38"/>
        <v>120503</v>
      </c>
    </row>
    <row r="1123" spans="4:13" x14ac:dyDescent="0.2">
      <c r="D1123" s="6"/>
      <c r="F1123" s="1" t="s">
        <v>852</v>
      </c>
      <c r="I1123" s="1" t="s">
        <v>5957</v>
      </c>
      <c r="J1123" s="1" t="s">
        <v>1778</v>
      </c>
      <c r="K1123" s="1" t="s">
        <v>5957</v>
      </c>
      <c r="L1123" s="1" t="str">
        <f t="shared" si="37"/>
        <v>PERUJUNINJUNINULCUMAYO</v>
      </c>
      <c r="M1123" s="225" t="str">
        <f t="shared" si="38"/>
        <v>120504</v>
      </c>
    </row>
    <row r="1124" spans="4:13" x14ac:dyDescent="0.2">
      <c r="D1124" s="6"/>
      <c r="F1124" s="1" t="s">
        <v>852</v>
      </c>
      <c r="I1124" s="1" t="s">
        <v>4936</v>
      </c>
      <c r="J1124" s="1" t="s">
        <v>1779</v>
      </c>
      <c r="K1124" s="1" t="s">
        <v>4936</v>
      </c>
      <c r="L1124" s="1" t="str">
        <f t="shared" si="37"/>
        <v>PERUJUNINSATIPOSATIPO</v>
      </c>
      <c r="M1124" s="225" t="str">
        <f t="shared" si="38"/>
        <v>120601</v>
      </c>
    </row>
    <row r="1125" spans="4:13" x14ac:dyDescent="0.2">
      <c r="D1125" s="6"/>
      <c r="F1125" s="1" t="s">
        <v>852</v>
      </c>
      <c r="I1125" s="1" t="s">
        <v>5958</v>
      </c>
      <c r="J1125" s="1" t="s">
        <v>1780</v>
      </c>
      <c r="K1125" s="1" t="s">
        <v>5958</v>
      </c>
      <c r="L1125" s="1" t="str">
        <f t="shared" si="37"/>
        <v>PERUJUNINSATIPOCOVIRIALI</v>
      </c>
      <c r="M1125" s="225" t="str">
        <f t="shared" si="38"/>
        <v>120602</v>
      </c>
    </row>
    <row r="1126" spans="4:13" x14ac:dyDescent="0.2">
      <c r="D1126" s="6"/>
      <c r="F1126" s="1" t="s">
        <v>852</v>
      </c>
      <c r="I1126" s="1" t="s">
        <v>5959</v>
      </c>
      <c r="J1126" s="1" t="s">
        <v>1781</v>
      </c>
      <c r="K1126" s="1" t="s">
        <v>5959</v>
      </c>
      <c r="L1126" s="1" t="str">
        <f t="shared" si="37"/>
        <v>PERUJUNINSATIPOLLAYLLA</v>
      </c>
      <c r="M1126" s="225" t="str">
        <f t="shared" si="38"/>
        <v>120603</v>
      </c>
    </row>
    <row r="1127" spans="4:13" x14ac:dyDescent="0.2">
      <c r="D1127" s="6"/>
      <c r="F1127" s="1" t="s">
        <v>852</v>
      </c>
      <c r="I1127" s="1" t="s">
        <v>5960</v>
      </c>
      <c r="J1127" s="1" t="s">
        <v>1782</v>
      </c>
      <c r="K1127" s="1" t="s">
        <v>5960</v>
      </c>
      <c r="L1127" s="1" t="str">
        <f t="shared" si="37"/>
        <v>PERUJUNINSATIPOMAZAMARI</v>
      </c>
      <c r="M1127" s="225" t="str">
        <f t="shared" si="38"/>
        <v>120604</v>
      </c>
    </row>
    <row r="1128" spans="4:13" x14ac:dyDescent="0.2">
      <c r="D1128" s="6"/>
      <c r="F1128" s="1" t="s">
        <v>852</v>
      </c>
      <c r="I1128" s="1" t="s">
        <v>5961</v>
      </c>
      <c r="J1128" s="1" t="s">
        <v>1783</v>
      </c>
      <c r="K1128" s="1" t="s">
        <v>5961</v>
      </c>
      <c r="L1128" s="1" t="str">
        <f t="shared" si="37"/>
        <v>PERUJUNINSATIPOPAMPA HERMOSA</v>
      </c>
      <c r="M1128" s="225" t="str">
        <f t="shared" si="38"/>
        <v>120605</v>
      </c>
    </row>
    <row r="1129" spans="4:13" x14ac:dyDescent="0.2">
      <c r="D1129" s="6"/>
      <c r="F1129" s="1" t="s">
        <v>852</v>
      </c>
      <c r="I1129" s="1" t="s">
        <v>5962</v>
      </c>
      <c r="J1129" s="1" t="s">
        <v>1784</v>
      </c>
      <c r="K1129" s="1" t="s">
        <v>5962</v>
      </c>
      <c r="L1129" s="1" t="str">
        <f t="shared" si="37"/>
        <v>PERUJUNINSATIPOPANGOA</v>
      </c>
      <c r="M1129" s="225" t="str">
        <f t="shared" si="38"/>
        <v>120606</v>
      </c>
    </row>
    <row r="1130" spans="4:13" x14ac:dyDescent="0.2">
      <c r="D1130" s="6"/>
      <c r="F1130" s="1" t="s">
        <v>852</v>
      </c>
      <c r="I1130" s="1" t="s">
        <v>5963</v>
      </c>
      <c r="J1130" s="1" t="s">
        <v>1785</v>
      </c>
      <c r="K1130" s="1" t="s">
        <v>5963</v>
      </c>
      <c r="L1130" s="1" t="str">
        <f t="shared" si="37"/>
        <v>PERUJUNINSATIPORIO NEGRO</v>
      </c>
      <c r="M1130" s="225" t="str">
        <f t="shared" si="38"/>
        <v>120607</v>
      </c>
    </row>
    <row r="1131" spans="4:13" x14ac:dyDescent="0.2">
      <c r="D1131" s="6"/>
      <c r="F1131" s="1" t="s">
        <v>852</v>
      </c>
      <c r="I1131" s="1" t="s">
        <v>5964</v>
      </c>
      <c r="J1131" s="1" t="s">
        <v>1786</v>
      </c>
      <c r="K1131" s="1" t="s">
        <v>5964</v>
      </c>
      <c r="L1131" s="1" t="str">
        <f t="shared" si="37"/>
        <v>PERUJUNINSATIPORIO TAMBO</v>
      </c>
      <c r="M1131" s="225" t="str">
        <f t="shared" si="38"/>
        <v>120608</v>
      </c>
    </row>
    <row r="1132" spans="4:13" x14ac:dyDescent="0.2">
      <c r="D1132" s="6"/>
      <c r="F1132" s="1" t="s">
        <v>852</v>
      </c>
      <c r="I1132" s="1" t="s">
        <v>5965</v>
      </c>
      <c r="J1132" s="1" t="s">
        <v>1787</v>
      </c>
      <c r="K1132" s="1" t="s">
        <v>5965</v>
      </c>
      <c r="L1132" s="1" t="str">
        <f t="shared" si="37"/>
        <v>PERUJUNINSATIPOVIZCATAN DEL ENE</v>
      </c>
      <c r="M1132" s="225" t="str">
        <f t="shared" si="38"/>
        <v>120609</v>
      </c>
    </row>
    <row r="1133" spans="4:13" x14ac:dyDescent="0.2">
      <c r="D1133" s="6"/>
      <c r="F1133" s="1" t="s">
        <v>852</v>
      </c>
      <c r="I1133" s="1" t="s">
        <v>4937</v>
      </c>
      <c r="J1133" s="1" t="s">
        <v>1788</v>
      </c>
      <c r="K1133" s="1" t="s">
        <v>4937</v>
      </c>
      <c r="L1133" s="1" t="str">
        <f t="shared" si="37"/>
        <v>PERUJUNINTARMATARMA</v>
      </c>
      <c r="M1133" s="225" t="str">
        <f t="shared" si="38"/>
        <v>120701</v>
      </c>
    </row>
    <row r="1134" spans="4:13" x14ac:dyDescent="0.2">
      <c r="D1134" s="6"/>
      <c r="F1134" s="1" t="s">
        <v>852</v>
      </c>
      <c r="I1134" s="1" t="s">
        <v>4912</v>
      </c>
      <c r="J1134" s="1" t="s">
        <v>1789</v>
      </c>
      <c r="K1134" s="1" t="s">
        <v>4912</v>
      </c>
      <c r="L1134" s="1" t="str">
        <f t="shared" si="37"/>
        <v>PERUJUNINTARMAACOBAMBA</v>
      </c>
      <c r="M1134" s="225" t="str">
        <f t="shared" si="38"/>
        <v>120702</v>
      </c>
    </row>
    <row r="1135" spans="4:13" x14ac:dyDescent="0.2">
      <c r="D1135" s="6"/>
      <c r="F1135" s="1" t="s">
        <v>852</v>
      </c>
      <c r="I1135" s="1" t="s">
        <v>5966</v>
      </c>
      <c r="J1135" s="1" t="s">
        <v>1790</v>
      </c>
      <c r="K1135" s="1" t="s">
        <v>5966</v>
      </c>
      <c r="L1135" s="1" t="str">
        <f t="shared" si="37"/>
        <v>PERUJUNINTARMAHUARICOLCA</v>
      </c>
      <c r="M1135" s="225" t="str">
        <f t="shared" si="38"/>
        <v>120703</v>
      </c>
    </row>
    <row r="1136" spans="4:13" x14ac:dyDescent="0.2">
      <c r="D1136" s="6"/>
      <c r="F1136" s="1" t="s">
        <v>852</v>
      </c>
      <c r="I1136" s="1" t="s">
        <v>5967</v>
      </c>
      <c r="J1136" s="1" t="s">
        <v>1791</v>
      </c>
      <c r="K1136" s="1" t="s">
        <v>5967</v>
      </c>
      <c r="L1136" s="1" t="str">
        <f t="shared" si="37"/>
        <v>PERUJUNINTARMAHUASAHUASI</v>
      </c>
      <c r="M1136" s="225" t="str">
        <f t="shared" si="38"/>
        <v>120704</v>
      </c>
    </row>
    <row r="1137" spans="4:13" x14ac:dyDescent="0.2">
      <c r="D1137" s="6"/>
      <c r="F1137" s="1" t="s">
        <v>852</v>
      </c>
      <c r="I1137" s="1" t="s">
        <v>4876</v>
      </c>
      <c r="J1137" s="1" t="s">
        <v>1792</v>
      </c>
      <c r="K1137" s="1" t="s">
        <v>4876</v>
      </c>
      <c r="L1137" s="1" t="str">
        <f t="shared" si="37"/>
        <v>PERUJUNINTARMALA UNION</v>
      </c>
      <c r="M1137" s="225" t="str">
        <f t="shared" si="38"/>
        <v>120705</v>
      </c>
    </row>
    <row r="1138" spans="4:13" x14ac:dyDescent="0.2">
      <c r="D1138" s="6"/>
      <c r="F1138" s="1" t="s">
        <v>852</v>
      </c>
      <c r="I1138" s="1" t="s">
        <v>5714</v>
      </c>
      <c r="J1138" s="1" t="s">
        <v>1793</v>
      </c>
      <c r="K1138" s="1" t="s">
        <v>5714</v>
      </c>
      <c r="L1138" s="1" t="str">
        <f t="shared" si="37"/>
        <v>PERUJUNINTARMAPALCA</v>
      </c>
      <c r="M1138" s="225" t="str">
        <f t="shared" si="38"/>
        <v>120706</v>
      </c>
    </row>
    <row r="1139" spans="4:13" x14ac:dyDescent="0.2">
      <c r="D1139" s="6"/>
      <c r="F1139" s="1" t="s">
        <v>852</v>
      </c>
      <c r="I1139" s="1" t="s">
        <v>5968</v>
      </c>
      <c r="J1139" s="1" t="s">
        <v>1794</v>
      </c>
      <c r="K1139" s="1" t="s">
        <v>5968</v>
      </c>
      <c r="L1139" s="1" t="str">
        <f t="shared" si="37"/>
        <v>PERUJUNINTARMAPALCAMAYO</v>
      </c>
      <c r="M1139" s="225" t="str">
        <f t="shared" si="38"/>
        <v>120707</v>
      </c>
    </row>
    <row r="1140" spans="4:13" x14ac:dyDescent="0.2">
      <c r="D1140" s="6"/>
      <c r="F1140" s="1" t="s">
        <v>852</v>
      </c>
      <c r="I1140" s="1" t="s">
        <v>5969</v>
      </c>
      <c r="J1140" s="1" t="s">
        <v>1795</v>
      </c>
      <c r="K1140" s="1" t="s">
        <v>5969</v>
      </c>
      <c r="L1140" s="1" t="str">
        <f t="shared" si="37"/>
        <v>PERUJUNINTARMASAN PEDRO DE CAJAS</v>
      </c>
      <c r="M1140" s="225" t="str">
        <f t="shared" si="38"/>
        <v>120708</v>
      </c>
    </row>
    <row r="1141" spans="4:13" x14ac:dyDescent="0.2">
      <c r="D1141" s="6"/>
      <c r="F1141" s="1" t="s">
        <v>852</v>
      </c>
      <c r="I1141" s="1" t="s">
        <v>5970</v>
      </c>
      <c r="J1141" s="1" t="s">
        <v>1796</v>
      </c>
      <c r="K1141" s="1" t="s">
        <v>5970</v>
      </c>
      <c r="L1141" s="1" t="str">
        <f t="shared" si="37"/>
        <v>PERUJUNINTARMATAPO</v>
      </c>
      <c r="M1141" s="225" t="str">
        <f t="shared" si="38"/>
        <v>120709</v>
      </c>
    </row>
    <row r="1142" spans="4:13" x14ac:dyDescent="0.2">
      <c r="D1142" s="6"/>
      <c r="F1142" s="1" t="s">
        <v>852</v>
      </c>
      <c r="I1142" s="1" t="s">
        <v>5971</v>
      </c>
      <c r="J1142" s="1" t="s">
        <v>1797</v>
      </c>
      <c r="K1142" s="1" t="s">
        <v>5971</v>
      </c>
      <c r="L1142" s="1" t="str">
        <f t="shared" si="37"/>
        <v>PERUJUNINYAULILA OROYA</v>
      </c>
      <c r="M1142" s="225" t="str">
        <f t="shared" si="38"/>
        <v>120801</v>
      </c>
    </row>
    <row r="1143" spans="4:13" x14ac:dyDescent="0.2">
      <c r="D1143" s="6"/>
      <c r="F1143" s="1" t="s">
        <v>852</v>
      </c>
      <c r="I1143" s="1" t="s">
        <v>5972</v>
      </c>
      <c r="J1143" s="1" t="s">
        <v>1798</v>
      </c>
      <c r="K1143" s="1" t="s">
        <v>5972</v>
      </c>
      <c r="L1143" s="1" t="str">
        <f t="shared" si="37"/>
        <v>PERUJUNINYAULICHACAPALPA</v>
      </c>
      <c r="M1143" s="225" t="str">
        <f t="shared" si="38"/>
        <v>120802</v>
      </c>
    </row>
    <row r="1144" spans="4:13" x14ac:dyDescent="0.2">
      <c r="D1144" s="6"/>
      <c r="F1144" s="1" t="s">
        <v>852</v>
      </c>
      <c r="I1144" s="1" t="s">
        <v>5973</v>
      </c>
      <c r="J1144" s="1" t="s">
        <v>1799</v>
      </c>
      <c r="K1144" s="1" t="s">
        <v>5973</v>
      </c>
      <c r="L1144" s="1" t="str">
        <f t="shared" si="37"/>
        <v>PERUJUNINYAULIHUAY-HUAY</v>
      </c>
      <c r="M1144" s="225" t="str">
        <f t="shared" si="38"/>
        <v>120803</v>
      </c>
    </row>
    <row r="1145" spans="4:13" x14ac:dyDescent="0.2">
      <c r="D1145" s="6"/>
      <c r="F1145" s="1" t="s">
        <v>852</v>
      </c>
      <c r="I1145" s="1" t="s">
        <v>5974</v>
      </c>
      <c r="J1145" s="1" t="s">
        <v>1800</v>
      </c>
      <c r="K1145" s="1" t="s">
        <v>5974</v>
      </c>
      <c r="L1145" s="1" t="str">
        <f t="shared" si="37"/>
        <v>PERUJUNINYAULIMARCAPOMACOCHA</v>
      </c>
      <c r="M1145" s="225" t="str">
        <f t="shared" si="38"/>
        <v>120804</v>
      </c>
    </row>
    <row r="1146" spans="4:13" x14ac:dyDescent="0.2">
      <c r="D1146" s="6"/>
      <c r="F1146" s="1" t="s">
        <v>852</v>
      </c>
      <c r="I1146" s="1" t="s">
        <v>5975</v>
      </c>
      <c r="J1146" s="1" t="s">
        <v>1801</v>
      </c>
      <c r="K1146" s="1" t="s">
        <v>5975</v>
      </c>
      <c r="L1146" s="1" t="str">
        <f t="shared" si="37"/>
        <v>PERUJUNINYAULIMOROCOCHA</v>
      </c>
      <c r="M1146" s="225" t="str">
        <f t="shared" si="38"/>
        <v>120805</v>
      </c>
    </row>
    <row r="1147" spans="4:13" x14ac:dyDescent="0.2">
      <c r="D1147" s="6"/>
      <c r="F1147" s="1" t="s">
        <v>852</v>
      </c>
      <c r="I1147" s="1" t="s">
        <v>5533</v>
      </c>
      <c r="J1147" s="1" t="s">
        <v>1802</v>
      </c>
      <c r="K1147" s="1" t="s">
        <v>5533</v>
      </c>
      <c r="L1147" s="1" t="str">
        <f t="shared" si="37"/>
        <v>PERUJUNINYAULIPACCHA</v>
      </c>
      <c r="M1147" s="225" t="str">
        <f t="shared" si="38"/>
        <v>120806</v>
      </c>
    </row>
    <row r="1148" spans="4:13" x14ac:dyDescent="0.2">
      <c r="D1148" s="6"/>
      <c r="F1148" s="1" t="s">
        <v>852</v>
      </c>
      <c r="I1148" s="1" t="s">
        <v>5976</v>
      </c>
      <c r="J1148" s="1" t="s">
        <v>1803</v>
      </c>
      <c r="K1148" s="1" t="s">
        <v>5976</v>
      </c>
      <c r="L1148" s="1" t="str">
        <f t="shared" si="37"/>
        <v>PERUJUNINYAULISANTA BARBARA DE CARHUACAYAN</v>
      </c>
      <c r="M1148" s="225" t="str">
        <f t="shared" si="38"/>
        <v>120807</v>
      </c>
    </row>
    <row r="1149" spans="4:13" x14ac:dyDescent="0.2">
      <c r="D1149" s="6"/>
      <c r="F1149" s="1" t="s">
        <v>852</v>
      </c>
      <c r="I1149" s="1" t="s">
        <v>5977</v>
      </c>
      <c r="J1149" s="1" t="s">
        <v>1804</v>
      </c>
      <c r="K1149" s="1" t="s">
        <v>5977</v>
      </c>
      <c r="L1149" s="1" t="str">
        <f t="shared" si="37"/>
        <v>PERUJUNINYAULISANTA ROSA DE SACCO</v>
      </c>
      <c r="M1149" s="225" t="str">
        <f t="shared" si="38"/>
        <v>120808</v>
      </c>
    </row>
    <row r="1150" spans="4:13" x14ac:dyDescent="0.2">
      <c r="D1150" s="6"/>
      <c r="F1150" s="1" t="s">
        <v>852</v>
      </c>
      <c r="I1150" s="1" t="s">
        <v>5978</v>
      </c>
      <c r="J1150" s="1" t="s">
        <v>1805</v>
      </c>
      <c r="K1150" s="1" t="s">
        <v>5978</v>
      </c>
      <c r="L1150" s="1" t="str">
        <f t="shared" si="37"/>
        <v>PERUJUNINYAULISUITUCANCHA</v>
      </c>
      <c r="M1150" s="225" t="str">
        <f t="shared" si="38"/>
        <v>120809</v>
      </c>
    </row>
    <row r="1151" spans="4:13" x14ac:dyDescent="0.2">
      <c r="D1151" s="6"/>
      <c r="F1151" s="1" t="s">
        <v>852</v>
      </c>
      <c r="I1151" s="1" t="s">
        <v>4938</v>
      </c>
      <c r="J1151" s="1" t="s">
        <v>1806</v>
      </c>
      <c r="K1151" s="1" t="s">
        <v>4938</v>
      </c>
      <c r="L1151" s="1" t="str">
        <f t="shared" si="37"/>
        <v>PERUJUNINYAULIYAULI</v>
      </c>
      <c r="M1151" s="225" t="str">
        <f t="shared" si="38"/>
        <v>120810</v>
      </c>
    </row>
    <row r="1152" spans="4:13" x14ac:dyDescent="0.2">
      <c r="D1152" s="6"/>
      <c r="F1152" s="1" t="s">
        <v>852</v>
      </c>
      <c r="I1152" s="1" t="s">
        <v>4939</v>
      </c>
      <c r="J1152" s="1" t="s">
        <v>1807</v>
      </c>
      <c r="K1152" s="1" t="s">
        <v>4939</v>
      </c>
      <c r="L1152" s="1" t="str">
        <f t="shared" si="37"/>
        <v>PERUJUNINCHUPACACHUPACA</v>
      </c>
      <c r="M1152" s="225" t="str">
        <f t="shared" si="38"/>
        <v>120901</v>
      </c>
    </row>
    <row r="1153" spans="4:13" x14ac:dyDescent="0.2">
      <c r="D1153" s="6"/>
      <c r="F1153" s="1" t="s">
        <v>852</v>
      </c>
      <c r="I1153" s="1" t="s">
        <v>5979</v>
      </c>
      <c r="J1153" s="1" t="s">
        <v>1808</v>
      </c>
      <c r="K1153" s="1" t="s">
        <v>5979</v>
      </c>
      <c r="L1153" s="1" t="str">
        <f t="shared" si="37"/>
        <v>PERUJUNINCHUPACAAHUAC</v>
      </c>
      <c r="M1153" s="225" t="str">
        <f t="shared" si="38"/>
        <v>120902</v>
      </c>
    </row>
    <row r="1154" spans="4:13" x14ac:dyDescent="0.2">
      <c r="D1154" s="6"/>
      <c r="F1154" s="1" t="s">
        <v>852</v>
      </c>
      <c r="I1154" s="1" t="s">
        <v>5980</v>
      </c>
      <c r="J1154" s="1" t="s">
        <v>1809</v>
      </c>
      <c r="K1154" s="1" t="s">
        <v>5980</v>
      </c>
      <c r="L1154" s="1" t="str">
        <f t="shared" si="37"/>
        <v>PERUJUNINCHUPACACHONGOS BAJO</v>
      </c>
      <c r="M1154" s="225" t="str">
        <f t="shared" si="38"/>
        <v>120903</v>
      </c>
    </row>
    <row r="1155" spans="4:13" x14ac:dyDescent="0.2">
      <c r="D1155" s="6"/>
      <c r="F1155" s="1" t="s">
        <v>852</v>
      </c>
      <c r="I1155" s="1" t="s">
        <v>5981</v>
      </c>
      <c r="J1155" s="1" t="s">
        <v>1810</v>
      </c>
      <c r="K1155" s="1" t="s">
        <v>5981</v>
      </c>
      <c r="L1155" s="1" t="str">
        <f t="shared" ref="L1155:L1218" si="39">"PERU"&amp;VLOOKUP(LEFT(J1155,2),$B$1:$C$27,2,0)&amp;VLOOKUP(LEFT(J1155,4),$F$2:$G$197,2,0)&amp;K1155</f>
        <v>PERUJUNINCHUPACAHUACHAC</v>
      </c>
      <c r="M1155" s="225" t="str">
        <f t="shared" ref="M1155:M1218" si="40">J1155</f>
        <v>120904</v>
      </c>
    </row>
    <row r="1156" spans="4:13" x14ac:dyDescent="0.2">
      <c r="D1156" s="6"/>
      <c r="F1156" s="1" t="s">
        <v>852</v>
      </c>
      <c r="I1156" s="1" t="s">
        <v>5982</v>
      </c>
      <c r="J1156" s="1" t="s">
        <v>1811</v>
      </c>
      <c r="K1156" s="1" t="s">
        <v>5982</v>
      </c>
      <c r="L1156" s="1" t="str">
        <f t="shared" si="39"/>
        <v>PERUJUNINCHUPACAHUAMANCACA CHICO</v>
      </c>
      <c r="M1156" s="225" t="str">
        <f t="shared" si="40"/>
        <v>120905</v>
      </c>
    </row>
    <row r="1157" spans="4:13" x14ac:dyDescent="0.2">
      <c r="D1157" s="6"/>
      <c r="F1157" s="1" t="s">
        <v>852</v>
      </c>
      <c r="I1157" s="1" t="s">
        <v>5983</v>
      </c>
      <c r="J1157" s="1" t="s">
        <v>1812</v>
      </c>
      <c r="K1157" s="1" t="s">
        <v>5983</v>
      </c>
      <c r="L1157" s="1" t="str">
        <f t="shared" si="39"/>
        <v>PERUJUNINCHUPACASAN JUAN DE ISCOS</v>
      </c>
      <c r="M1157" s="225" t="str">
        <f t="shared" si="40"/>
        <v>120906</v>
      </c>
    </row>
    <row r="1158" spans="4:13" x14ac:dyDescent="0.2">
      <c r="D1158" s="6"/>
      <c r="F1158" s="1" t="s">
        <v>852</v>
      </c>
      <c r="I1158" s="1" t="s">
        <v>5984</v>
      </c>
      <c r="J1158" s="1" t="s">
        <v>1813</v>
      </c>
      <c r="K1158" s="1" t="s">
        <v>5984</v>
      </c>
      <c r="L1158" s="1" t="str">
        <f t="shared" si="39"/>
        <v>PERUJUNINCHUPACASAN JUAN DE JARPA</v>
      </c>
      <c r="M1158" s="225" t="str">
        <f t="shared" si="40"/>
        <v>120907</v>
      </c>
    </row>
    <row r="1159" spans="4:13" x14ac:dyDescent="0.2">
      <c r="D1159" s="6"/>
      <c r="F1159" s="1" t="s">
        <v>852</v>
      </c>
      <c r="I1159" s="1" t="s">
        <v>5985</v>
      </c>
      <c r="J1159" s="1" t="s">
        <v>1814</v>
      </c>
      <c r="K1159" s="1" t="s">
        <v>5985</v>
      </c>
      <c r="L1159" s="1" t="str">
        <f t="shared" si="39"/>
        <v>PERUJUNINCHUPACATRES DE DICIEMBRE</v>
      </c>
      <c r="M1159" s="225" t="str">
        <f t="shared" si="40"/>
        <v>120908</v>
      </c>
    </row>
    <row r="1160" spans="4:13" x14ac:dyDescent="0.2">
      <c r="D1160" s="6"/>
      <c r="F1160" s="1" t="s">
        <v>852</v>
      </c>
      <c r="I1160" s="1" t="s">
        <v>5986</v>
      </c>
      <c r="J1160" s="1" t="s">
        <v>1815</v>
      </c>
      <c r="K1160" s="1" t="s">
        <v>5986</v>
      </c>
      <c r="L1160" s="1" t="str">
        <f t="shared" si="39"/>
        <v>PERUJUNINCHUPACAYANACANCHA</v>
      </c>
      <c r="M1160" s="225" t="str">
        <f t="shared" si="40"/>
        <v>120909</v>
      </c>
    </row>
    <row r="1161" spans="4:13" x14ac:dyDescent="0.2">
      <c r="D1161" s="6"/>
      <c r="F1161" s="1" t="s">
        <v>852</v>
      </c>
      <c r="I1161" s="1" t="s">
        <v>4940</v>
      </c>
      <c r="J1161" s="1" t="s">
        <v>1816</v>
      </c>
      <c r="K1161" s="1" t="s">
        <v>4940</v>
      </c>
      <c r="L1161" s="1" t="str">
        <f t="shared" si="39"/>
        <v>PERULA LIBERTADTRUJILLOTRUJILLO</v>
      </c>
      <c r="M1161" s="225" t="str">
        <f t="shared" si="40"/>
        <v>130101</v>
      </c>
    </row>
    <row r="1162" spans="4:13" x14ac:dyDescent="0.2">
      <c r="D1162" s="6"/>
      <c r="F1162" s="1" t="s">
        <v>852</v>
      </c>
      <c r="I1162" s="1" t="s">
        <v>5288</v>
      </c>
      <c r="J1162" s="1" t="s">
        <v>1817</v>
      </c>
      <c r="K1162" s="1" t="s">
        <v>5288</v>
      </c>
      <c r="L1162" s="1" t="str">
        <f t="shared" si="39"/>
        <v>PERULA LIBERTADTRUJILLOEL PORVENIR</v>
      </c>
      <c r="M1162" s="225" t="str">
        <f t="shared" si="40"/>
        <v>130102</v>
      </c>
    </row>
    <row r="1163" spans="4:13" x14ac:dyDescent="0.2">
      <c r="D1163" s="6"/>
      <c r="F1163" s="1" t="s">
        <v>852</v>
      </c>
      <c r="I1163" s="1" t="s">
        <v>5987</v>
      </c>
      <c r="J1163" s="1" t="s">
        <v>1818</v>
      </c>
      <c r="K1163" s="1" t="s">
        <v>5987</v>
      </c>
      <c r="L1163" s="1" t="str">
        <f t="shared" si="39"/>
        <v>PERULA LIBERTADTRUJILLOFLORENCIA DE MORA</v>
      </c>
      <c r="M1163" s="225" t="str">
        <f t="shared" si="40"/>
        <v>130103</v>
      </c>
    </row>
    <row r="1164" spans="4:13" x14ac:dyDescent="0.2">
      <c r="D1164" s="6"/>
      <c r="F1164" s="1" t="s">
        <v>852</v>
      </c>
      <c r="I1164" s="1" t="s">
        <v>5988</v>
      </c>
      <c r="J1164" s="1" t="s">
        <v>1819</v>
      </c>
      <c r="K1164" s="1" t="s">
        <v>5988</v>
      </c>
      <c r="L1164" s="1" t="str">
        <f t="shared" si="39"/>
        <v>PERULA LIBERTADTRUJILLOHUANCHACO</v>
      </c>
      <c r="M1164" s="225" t="str">
        <f t="shared" si="40"/>
        <v>130104</v>
      </c>
    </row>
    <row r="1165" spans="4:13" x14ac:dyDescent="0.2">
      <c r="D1165" s="6"/>
      <c r="F1165" s="1" t="s">
        <v>852</v>
      </c>
      <c r="I1165" s="1" t="s">
        <v>5599</v>
      </c>
      <c r="J1165" s="1" t="s">
        <v>1820</v>
      </c>
      <c r="K1165" s="1" t="s">
        <v>5599</v>
      </c>
      <c r="L1165" s="1" t="str">
        <f t="shared" si="39"/>
        <v>PERULA LIBERTADTRUJILLOLA ESPERANZA</v>
      </c>
      <c r="M1165" s="225" t="str">
        <f t="shared" si="40"/>
        <v>130105</v>
      </c>
    </row>
    <row r="1166" spans="4:13" x14ac:dyDescent="0.2">
      <c r="D1166" s="6"/>
      <c r="F1166" s="1" t="s">
        <v>852</v>
      </c>
      <c r="I1166" s="1" t="s">
        <v>5989</v>
      </c>
      <c r="J1166" s="1" t="s">
        <v>1821</v>
      </c>
      <c r="K1166" s="1" t="s">
        <v>5989</v>
      </c>
      <c r="L1166" s="1" t="str">
        <f t="shared" si="39"/>
        <v>PERULA LIBERTADTRUJILLOLAREDO</v>
      </c>
      <c r="M1166" s="225" t="str">
        <f t="shared" si="40"/>
        <v>130106</v>
      </c>
    </row>
    <row r="1167" spans="4:13" x14ac:dyDescent="0.2">
      <c r="D1167" s="6"/>
      <c r="F1167" s="1" t="s">
        <v>852</v>
      </c>
      <c r="I1167" s="1" t="s">
        <v>5990</v>
      </c>
      <c r="J1167" s="1" t="s">
        <v>1822</v>
      </c>
      <c r="K1167" s="1" t="s">
        <v>5990</v>
      </c>
      <c r="L1167" s="1" t="str">
        <f t="shared" si="39"/>
        <v>PERULA LIBERTADTRUJILLOMOCHE</v>
      </c>
      <c r="M1167" s="225" t="str">
        <f t="shared" si="40"/>
        <v>130107</v>
      </c>
    </row>
    <row r="1168" spans="4:13" x14ac:dyDescent="0.2">
      <c r="D1168" s="6"/>
      <c r="F1168" s="1" t="s">
        <v>852</v>
      </c>
      <c r="I1168" s="1" t="s">
        <v>5991</v>
      </c>
      <c r="J1168" s="1" t="s">
        <v>1823</v>
      </c>
      <c r="K1168" s="1" t="s">
        <v>5991</v>
      </c>
      <c r="L1168" s="1" t="str">
        <f t="shared" si="39"/>
        <v>PERULA LIBERTADTRUJILLOPOROTO</v>
      </c>
      <c r="M1168" s="225" t="str">
        <f t="shared" si="40"/>
        <v>130108</v>
      </c>
    </row>
    <row r="1169" spans="4:13" x14ac:dyDescent="0.2">
      <c r="D1169" s="6"/>
      <c r="F1169" s="1" t="s">
        <v>852</v>
      </c>
      <c r="I1169" s="1" t="s">
        <v>5992</v>
      </c>
      <c r="J1169" s="1" t="s">
        <v>1824</v>
      </c>
      <c r="K1169" s="1" t="s">
        <v>5992</v>
      </c>
      <c r="L1169" s="1" t="str">
        <f t="shared" si="39"/>
        <v>PERULA LIBERTADTRUJILLOSALAVERRY</v>
      </c>
      <c r="M1169" s="225" t="str">
        <f t="shared" si="40"/>
        <v>130109</v>
      </c>
    </row>
    <row r="1170" spans="4:13" x14ac:dyDescent="0.2">
      <c r="D1170" s="6"/>
      <c r="F1170" s="1" t="s">
        <v>852</v>
      </c>
      <c r="I1170" s="1" t="s">
        <v>5993</v>
      </c>
      <c r="J1170" s="1" t="s">
        <v>1825</v>
      </c>
      <c r="K1170" s="1" t="s">
        <v>5993</v>
      </c>
      <c r="L1170" s="1" t="str">
        <f t="shared" si="39"/>
        <v>PERULA LIBERTADTRUJILLOSIMBAL</v>
      </c>
      <c r="M1170" s="225" t="str">
        <f t="shared" si="40"/>
        <v>130110</v>
      </c>
    </row>
    <row r="1171" spans="4:13" x14ac:dyDescent="0.2">
      <c r="D1171" s="6"/>
      <c r="F1171" s="1" t="s">
        <v>852</v>
      </c>
      <c r="I1171" s="1" t="s">
        <v>5994</v>
      </c>
      <c r="J1171" s="1" t="s">
        <v>1826</v>
      </c>
      <c r="K1171" s="1" t="s">
        <v>5994</v>
      </c>
      <c r="L1171" s="1" t="str">
        <f t="shared" si="39"/>
        <v>PERULA LIBERTADTRUJILLOVICTOR LARCO HERRERA</v>
      </c>
      <c r="M1171" s="225" t="str">
        <f t="shared" si="40"/>
        <v>130111</v>
      </c>
    </row>
    <row r="1172" spans="4:13" x14ac:dyDescent="0.2">
      <c r="D1172" s="6"/>
      <c r="F1172" s="1" t="s">
        <v>852</v>
      </c>
      <c r="I1172" s="1" t="s">
        <v>4941</v>
      </c>
      <c r="J1172" s="1" t="s">
        <v>1827</v>
      </c>
      <c r="K1172" s="1" t="s">
        <v>4941</v>
      </c>
      <c r="L1172" s="1" t="str">
        <f t="shared" si="39"/>
        <v>PERULA LIBERTADASCOPEASCOPE</v>
      </c>
      <c r="M1172" s="225" t="str">
        <f t="shared" si="40"/>
        <v>130201</v>
      </c>
    </row>
    <row r="1173" spans="4:13" x14ac:dyDescent="0.2">
      <c r="D1173" s="6"/>
      <c r="F1173" s="1" t="s">
        <v>852</v>
      </c>
      <c r="I1173" s="1" t="s">
        <v>5995</v>
      </c>
      <c r="J1173" s="1" t="s">
        <v>1828</v>
      </c>
      <c r="K1173" s="1" t="s">
        <v>5995</v>
      </c>
      <c r="L1173" s="1" t="str">
        <f t="shared" si="39"/>
        <v>PERULA LIBERTADASCOPECHICAMA</v>
      </c>
      <c r="M1173" s="225" t="str">
        <f t="shared" si="40"/>
        <v>130202</v>
      </c>
    </row>
    <row r="1174" spans="4:13" x14ac:dyDescent="0.2">
      <c r="D1174" s="6"/>
      <c r="F1174" s="1" t="s">
        <v>852</v>
      </c>
      <c r="I1174" s="1" t="s">
        <v>5996</v>
      </c>
      <c r="J1174" s="1" t="s">
        <v>1829</v>
      </c>
      <c r="K1174" s="1" t="s">
        <v>5996</v>
      </c>
      <c r="L1174" s="1" t="str">
        <f t="shared" si="39"/>
        <v>PERULA LIBERTADASCOPECHOCOPE</v>
      </c>
      <c r="M1174" s="225" t="str">
        <f t="shared" si="40"/>
        <v>130203</v>
      </c>
    </row>
    <row r="1175" spans="4:13" x14ac:dyDescent="0.2">
      <c r="D1175" s="6"/>
      <c r="F1175" s="1" t="s">
        <v>852</v>
      </c>
      <c r="I1175" s="1" t="s">
        <v>5997</v>
      </c>
      <c r="J1175" s="1" t="s">
        <v>1830</v>
      </c>
      <c r="K1175" s="1" t="s">
        <v>5997</v>
      </c>
      <c r="L1175" s="1" t="str">
        <f t="shared" si="39"/>
        <v>PERULA LIBERTADASCOPEMAGDALENA DE CAO</v>
      </c>
      <c r="M1175" s="225" t="str">
        <f t="shared" si="40"/>
        <v>130204</v>
      </c>
    </row>
    <row r="1176" spans="4:13" x14ac:dyDescent="0.2">
      <c r="D1176" s="6"/>
      <c r="F1176" s="1" t="s">
        <v>852</v>
      </c>
      <c r="I1176" s="1" t="s">
        <v>5998</v>
      </c>
      <c r="J1176" s="1" t="s">
        <v>1831</v>
      </c>
      <c r="K1176" s="1" t="s">
        <v>5998</v>
      </c>
      <c r="L1176" s="1" t="str">
        <f t="shared" si="39"/>
        <v>PERULA LIBERTADASCOPEPAIJAN</v>
      </c>
      <c r="M1176" s="225" t="str">
        <f t="shared" si="40"/>
        <v>130205</v>
      </c>
    </row>
    <row r="1177" spans="4:13" x14ac:dyDescent="0.2">
      <c r="D1177" s="6"/>
      <c r="F1177" s="1" t="s">
        <v>852</v>
      </c>
      <c r="I1177" s="1" t="s">
        <v>5999</v>
      </c>
      <c r="J1177" s="1" t="s">
        <v>1832</v>
      </c>
      <c r="K1177" s="1" t="s">
        <v>5999</v>
      </c>
      <c r="L1177" s="1" t="str">
        <f t="shared" si="39"/>
        <v>PERULA LIBERTADASCOPERAZURI</v>
      </c>
      <c r="M1177" s="225" t="str">
        <f t="shared" si="40"/>
        <v>130206</v>
      </c>
    </row>
    <row r="1178" spans="4:13" x14ac:dyDescent="0.2">
      <c r="D1178" s="6"/>
      <c r="F1178" s="1" t="s">
        <v>852</v>
      </c>
      <c r="I1178" s="1" t="s">
        <v>6000</v>
      </c>
      <c r="J1178" s="1" t="s">
        <v>1833</v>
      </c>
      <c r="K1178" s="1" t="s">
        <v>6000</v>
      </c>
      <c r="L1178" s="1" t="str">
        <f t="shared" si="39"/>
        <v>PERULA LIBERTADASCOPESANTIAGO DE CAO</v>
      </c>
      <c r="M1178" s="225" t="str">
        <f t="shared" si="40"/>
        <v>130207</v>
      </c>
    </row>
    <row r="1179" spans="4:13" x14ac:dyDescent="0.2">
      <c r="D1179" s="6"/>
      <c r="F1179" s="1" t="s">
        <v>852</v>
      </c>
      <c r="I1179" s="1" t="s">
        <v>6001</v>
      </c>
      <c r="J1179" s="1" t="s">
        <v>1834</v>
      </c>
      <c r="K1179" s="1" t="s">
        <v>6001</v>
      </c>
      <c r="L1179" s="1" t="str">
        <f t="shared" si="39"/>
        <v>PERULA LIBERTADASCOPECASA GRANDE</v>
      </c>
      <c r="M1179" s="225" t="str">
        <f t="shared" si="40"/>
        <v>130208</v>
      </c>
    </row>
    <row r="1180" spans="4:13" x14ac:dyDescent="0.2">
      <c r="D1180" s="6"/>
      <c r="F1180" s="1" t="s">
        <v>852</v>
      </c>
      <c r="I1180" s="1" t="s">
        <v>4942</v>
      </c>
      <c r="J1180" s="1" t="s">
        <v>1835</v>
      </c>
      <c r="K1180" s="1" t="s">
        <v>4942</v>
      </c>
      <c r="L1180" s="1" t="str">
        <f t="shared" si="39"/>
        <v>PERULA LIBERTADBOLIVARBOLIVAR</v>
      </c>
      <c r="M1180" s="225" t="str">
        <f t="shared" si="40"/>
        <v>130301</v>
      </c>
    </row>
    <row r="1181" spans="4:13" x14ac:dyDescent="0.2">
      <c r="D1181" s="6"/>
      <c r="F1181" s="1" t="s">
        <v>852</v>
      </c>
      <c r="I1181" s="1" t="s">
        <v>5559</v>
      </c>
      <c r="J1181" s="1" t="s">
        <v>1836</v>
      </c>
      <c r="K1181" s="1" t="s">
        <v>5559</v>
      </c>
      <c r="L1181" s="1" t="str">
        <f t="shared" si="39"/>
        <v>PERULA LIBERTADBOLIVARBAMBAMARCA</v>
      </c>
      <c r="M1181" s="225" t="str">
        <f t="shared" si="40"/>
        <v>130302</v>
      </c>
    </row>
    <row r="1182" spans="4:13" x14ac:dyDescent="0.2">
      <c r="D1182" s="6"/>
      <c r="F1182" s="1" t="s">
        <v>852</v>
      </c>
      <c r="I1182" s="1" t="s">
        <v>6002</v>
      </c>
      <c r="J1182" s="1" t="s">
        <v>1837</v>
      </c>
      <c r="K1182" s="1" t="s">
        <v>6002</v>
      </c>
      <c r="L1182" s="1" t="str">
        <f t="shared" si="39"/>
        <v>PERULA LIBERTADBOLIVARCONDORMARCA</v>
      </c>
      <c r="M1182" s="225" t="str">
        <f t="shared" si="40"/>
        <v>130303</v>
      </c>
    </row>
    <row r="1183" spans="4:13" x14ac:dyDescent="0.2">
      <c r="D1183" s="6"/>
      <c r="F1183" s="1" t="s">
        <v>852</v>
      </c>
      <c r="I1183" s="1" t="s">
        <v>6003</v>
      </c>
      <c r="J1183" s="1" t="s">
        <v>1838</v>
      </c>
      <c r="K1183" s="1" t="s">
        <v>6003</v>
      </c>
      <c r="L1183" s="1" t="str">
        <f t="shared" si="39"/>
        <v>PERULA LIBERTADBOLIVARLONGOTEA</v>
      </c>
      <c r="M1183" s="225" t="str">
        <f t="shared" si="40"/>
        <v>130304</v>
      </c>
    </row>
    <row r="1184" spans="4:13" x14ac:dyDescent="0.2">
      <c r="D1184" s="6"/>
      <c r="F1184" s="1" t="s">
        <v>852</v>
      </c>
      <c r="I1184" s="1" t="s">
        <v>6004</v>
      </c>
      <c r="J1184" s="1" t="s">
        <v>1839</v>
      </c>
      <c r="K1184" s="1" t="s">
        <v>6004</v>
      </c>
      <c r="L1184" s="1" t="str">
        <f t="shared" si="39"/>
        <v>PERULA LIBERTADBOLIVARUCHUMARCA</v>
      </c>
      <c r="M1184" s="225" t="str">
        <f t="shared" si="40"/>
        <v>130305</v>
      </c>
    </row>
    <row r="1185" spans="4:13" x14ac:dyDescent="0.2">
      <c r="D1185" s="6"/>
      <c r="F1185" s="1" t="s">
        <v>852</v>
      </c>
      <c r="I1185" s="1" t="s">
        <v>6005</v>
      </c>
      <c r="J1185" s="1" t="s">
        <v>1840</v>
      </c>
      <c r="K1185" s="1" t="s">
        <v>6005</v>
      </c>
      <c r="L1185" s="1" t="str">
        <f t="shared" si="39"/>
        <v>PERULA LIBERTADBOLIVARUCUNCHA</v>
      </c>
      <c r="M1185" s="225" t="str">
        <f t="shared" si="40"/>
        <v>130306</v>
      </c>
    </row>
    <row r="1186" spans="4:13" x14ac:dyDescent="0.2">
      <c r="D1186" s="6"/>
      <c r="F1186" s="1" t="s">
        <v>852</v>
      </c>
      <c r="I1186" s="1" t="s">
        <v>4943</v>
      </c>
      <c r="J1186" s="1" t="s">
        <v>1841</v>
      </c>
      <c r="K1186" s="1" t="s">
        <v>4943</v>
      </c>
      <c r="L1186" s="1" t="str">
        <f t="shared" si="39"/>
        <v>PERULA LIBERTADCHEPENCHEPEN</v>
      </c>
      <c r="M1186" s="225" t="str">
        <f t="shared" si="40"/>
        <v>130401</v>
      </c>
    </row>
    <row r="1187" spans="4:13" x14ac:dyDescent="0.2">
      <c r="D1187" s="6"/>
      <c r="F1187" s="1" t="s">
        <v>852</v>
      </c>
      <c r="I1187" s="1" t="s">
        <v>6006</v>
      </c>
      <c r="J1187" s="1" t="s">
        <v>1842</v>
      </c>
      <c r="K1187" s="1" t="s">
        <v>6006</v>
      </c>
      <c r="L1187" s="1" t="str">
        <f t="shared" si="39"/>
        <v>PERULA LIBERTADCHEPENPACANGA</v>
      </c>
      <c r="M1187" s="225" t="str">
        <f t="shared" si="40"/>
        <v>130402</v>
      </c>
    </row>
    <row r="1188" spans="4:13" x14ac:dyDescent="0.2">
      <c r="D1188" s="6"/>
      <c r="F1188" s="1" t="s">
        <v>852</v>
      </c>
      <c r="I1188" s="1" t="s">
        <v>5829</v>
      </c>
      <c r="J1188" s="1" t="s">
        <v>1843</v>
      </c>
      <c r="K1188" s="1" t="s">
        <v>5829</v>
      </c>
      <c r="L1188" s="1" t="str">
        <f t="shared" si="39"/>
        <v>PERULA LIBERTADCHEPENPUEBLO NUEVO</v>
      </c>
      <c r="M1188" s="225" t="str">
        <f t="shared" si="40"/>
        <v>130403</v>
      </c>
    </row>
    <row r="1189" spans="4:13" x14ac:dyDescent="0.2">
      <c r="D1189" s="6"/>
      <c r="F1189" s="1" t="s">
        <v>852</v>
      </c>
      <c r="I1189" s="1" t="s">
        <v>4944</v>
      </c>
      <c r="J1189" s="1" t="s">
        <v>1844</v>
      </c>
      <c r="K1189" s="1" t="s">
        <v>4944</v>
      </c>
      <c r="L1189" s="1" t="str">
        <f t="shared" si="39"/>
        <v>PERULA LIBERTADJULCANJULCAN</v>
      </c>
      <c r="M1189" s="225" t="str">
        <f t="shared" si="40"/>
        <v>130501</v>
      </c>
    </row>
    <row r="1190" spans="4:13" x14ac:dyDescent="0.2">
      <c r="D1190" s="6"/>
      <c r="F1190" s="1" t="s">
        <v>852</v>
      </c>
      <c r="I1190" s="1" t="s">
        <v>6007</v>
      </c>
      <c r="J1190" s="1" t="s">
        <v>1845</v>
      </c>
      <c r="K1190" s="1" t="s">
        <v>6007</v>
      </c>
      <c r="L1190" s="1" t="str">
        <f t="shared" si="39"/>
        <v>PERULA LIBERTADJULCANCALAMARCA</v>
      </c>
      <c r="M1190" s="225" t="str">
        <f t="shared" si="40"/>
        <v>130502</v>
      </c>
    </row>
    <row r="1191" spans="4:13" x14ac:dyDescent="0.2">
      <c r="D1191" s="6"/>
      <c r="F1191" s="1" t="s">
        <v>852</v>
      </c>
      <c r="I1191" s="1" t="s">
        <v>6008</v>
      </c>
      <c r="J1191" s="1" t="s">
        <v>1846</v>
      </c>
      <c r="K1191" s="1" t="s">
        <v>6008</v>
      </c>
      <c r="L1191" s="1" t="str">
        <f t="shared" si="39"/>
        <v>PERULA LIBERTADJULCANCARABAMBA</v>
      </c>
      <c r="M1191" s="225" t="str">
        <f t="shared" si="40"/>
        <v>130503</v>
      </c>
    </row>
    <row r="1192" spans="4:13" x14ac:dyDescent="0.2">
      <c r="D1192" s="6"/>
      <c r="F1192" s="1" t="s">
        <v>852</v>
      </c>
      <c r="I1192" s="1" t="s">
        <v>6009</v>
      </c>
      <c r="J1192" s="1" t="s">
        <v>1847</v>
      </c>
      <c r="K1192" s="1" t="s">
        <v>6009</v>
      </c>
      <c r="L1192" s="1" t="str">
        <f t="shared" si="39"/>
        <v>PERULA LIBERTADJULCANHUASO</v>
      </c>
      <c r="M1192" s="225" t="str">
        <f t="shared" si="40"/>
        <v>130504</v>
      </c>
    </row>
    <row r="1193" spans="4:13" x14ac:dyDescent="0.2">
      <c r="D1193" s="6"/>
      <c r="F1193" s="1" t="s">
        <v>852</v>
      </c>
      <c r="I1193" s="1" t="s">
        <v>4945</v>
      </c>
      <c r="J1193" s="1" t="s">
        <v>1848</v>
      </c>
      <c r="K1193" s="1" t="s">
        <v>4945</v>
      </c>
      <c r="L1193" s="1" t="str">
        <f t="shared" si="39"/>
        <v>PERULA LIBERTADOTUZCOOTUZCO</v>
      </c>
      <c r="M1193" s="225" t="str">
        <f t="shared" si="40"/>
        <v>130601</v>
      </c>
    </row>
    <row r="1194" spans="4:13" x14ac:dyDescent="0.2">
      <c r="D1194" s="6"/>
      <c r="F1194" s="1" t="s">
        <v>852</v>
      </c>
      <c r="I1194" s="1" t="s">
        <v>6010</v>
      </c>
      <c r="J1194" s="1" t="s">
        <v>1849</v>
      </c>
      <c r="K1194" s="1" t="s">
        <v>6010</v>
      </c>
      <c r="L1194" s="1" t="str">
        <f t="shared" si="39"/>
        <v>PERULA LIBERTADOTUZCOAGALLPAMPA</v>
      </c>
      <c r="M1194" s="225" t="str">
        <f t="shared" si="40"/>
        <v>130602</v>
      </c>
    </row>
    <row r="1195" spans="4:13" x14ac:dyDescent="0.2">
      <c r="D1195" s="6"/>
      <c r="F1195" s="1" t="s">
        <v>852</v>
      </c>
      <c r="I1195" s="1" t="s">
        <v>6011</v>
      </c>
      <c r="J1195" s="1" t="s">
        <v>1850</v>
      </c>
      <c r="K1195" s="1" t="s">
        <v>6011</v>
      </c>
      <c r="L1195" s="1" t="str">
        <f t="shared" si="39"/>
        <v>PERULA LIBERTADOTUZCOCHARAT</v>
      </c>
      <c r="M1195" s="225" t="str">
        <f t="shared" si="40"/>
        <v>130604</v>
      </c>
    </row>
    <row r="1196" spans="4:13" x14ac:dyDescent="0.2">
      <c r="D1196" s="6"/>
      <c r="F1196" s="1" t="s">
        <v>852</v>
      </c>
      <c r="I1196" s="1" t="s">
        <v>6012</v>
      </c>
      <c r="J1196" s="1" t="s">
        <v>1851</v>
      </c>
      <c r="K1196" s="1" t="s">
        <v>6012</v>
      </c>
      <c r="L1196" s="1" t="str">
        <f t="shared" si="39"/>
        <v>PERULA LIBERTADOTUZCOHUARANCHAL</v>
      </c>
      <c r="M1196" s="225" t="str">
        <f t="shared" si="40"/>
        <v>130605</v>
      </c>
    </row>
    <row r="1197" spans="4:13" x14ac:dyDescent="0.2">
      <c r="D1197" s="6"/>
      <c r="F1197" s="1" t="s">
        <v>852</v>
      </c>
      <c r="I1197" s="1" t="s">
        <v>6013</v>
      </c>
      <c r="J1197" s="1" t="s">
        <v>1852</v>
      </c>
      <c r="K1197" s="1" t="s">
        <v>6013</v>
      </c>
      <c r="L1197" s="1" t="str">
        <f t="shared" si="39"/>
        <v>PERULA LIBERTADOTUZCOLA CUESTA</v>
      </c>
      <c r="M1197" s="225" t="str">
        <f t="shared" si="40"/>
        <v>130606</v>
      </c>
    </row>
    <row r="1198" spans="4:13" x14ac:dyDescent="0.2">
      <c r="D1198" s="6"/>
      <c r="F1198" s="1" t="s">
        <v>852</v>
      </c>
      <c r="I1198" s="1" t="s">
        <v>6014</v>
      </c>
      <c r="J1198" s="1" t="s">
        <v>1853</v>
      </c>
      <c r="K1198" s="1" t="s">
        <v>6014</v>
      </c>
      <c r="L1198" s="1" t="str">
        <f t="shared" si="39"/>
        <v>PERULA LIBERTADOTUZCOMACHE</v>
      </c>
      <c r="M1198" s="225" t="str">
        <f t="shared" si="40"/>
        <v>130608</v>
      </c>
    </row>
    <row r="1199" spans="4:13" x14ac:dyDescent="0.2">
      <c r="D1199" s="6"/>
      <c r="F1199" s="1" t="s">
        <v>852</v>
      </c>
      <c r="I1199" s="1" t="s">
        <v>6015</v>
      </c>
      <c r="J1199" s="1" t="s">
        <v>1854</v>
      </c>
      <c r="K1199" s="1" t="s">
        <v>6015</v>
      </c>
      <c r="L1199" s="1" t="str">
        <f t="shared" si="39"/>
        <v>PERULA LIBERTADOTUZCOPARANDAY</v>
      </c>
      <c r="M1199" s="225" t="str">
        <f t="shared" si="40"/>
        <v>130610</v>
      </c>
    </row>
    <row r="1200" spans="4:13" x14ac:dyDescent="0.2">
      <c r="D1200" s="6"/>
      <c r="F1200" s="1" t="s">
        <v>852</v>
      </c>
      <c r="I1200" s="1" t="s">
        <v>6016</v>
      </c>
      <c r="J1200" s="1" t="s">
        <v>1855</v>
      </c>
      <c r="K1200" s="1" t="s">
        <v>6016</v>
      </c>
      <c r="L1200" s="1" t="str">
        <f t="shared" si="39"/>
        <v>PERULA LIBERTADOTUZCOSALPO</v>
      </c>
      <c r="M1200" s="225" t="str">
        <f t="shared" si="40"/>
        <v>130611</v>
      </c>
    </row>
    <row r="1201" spans="4:13" x14ac:dyDescent="0.2">
      <c r="D1201" s="6"/>
      <c r="F1201" s="1" t="s">
        <v>852</v>
      </c>
      <c r="I1201" s="1" t="s">
        <v>6017</v>
      </c>
      <c r="J1201" s="1" t="s">
        <v>1856</v>
      </c>
      <c r="K1201" s="1" t="s">
        <v>6017</v>
      </c>
      <c r="L1201" s="1" t="str">
        <f t="shared" si="39"/>
        <v>PERULA LIBERTADOTUZCOSINSICAP</v>
      </c>
      <c r="M1201" s="225" t="str">
        <f t="shared" si="40"/>
        <v>130613</v>
      </c>
    </row>
    <row r="1202" spans="4:13" x14ac:dyDescent="0.2">
      <c r="D1202" s="6"/>
      <c r="F1202" s="1" t="s">
        <v>852</v>
      </c>
      <c r="I1202" s="1" t="s">
        <v>6018</v>
      </c>
      <c r="J1202" s="1" t="s">
        <v>1857</v>
      </c>
      <c r="K1202" s="1" t="s">
        <v>6018</v>
      </c>
      <c r="L1202" s="1" t="str">
        <f t="shared" si="39"/>
        <v>PERULA LIBERTADOTUZCOUSQUIL</v>
      </c>
      <c r="M1202" s="225" t="str">
        <f t="shared" si="40"/>
        <v>130614</v>
      </c>
    </row>
    <row r="1203" spans="4:13" x14ac:dyDescent="0.2">
      <c r="D1203" s="6"/>
      <c r="F1203" s="1" t="s">
        <v>852</v>
      </c>
      <c r="I1203" s="1" t="s">
        <v>6019</v>
      </c>
      <c r="J1203" s="1" t="s">
        <v>1858</v>
      </c>
      <c r="K1203" s="1" t="s">
        <v>6019</v>
      </c>
      <c r="L1203" s="1" t="str">
        <f t="shared" si="39"/>
        <v>PERULA LIBERTADPACASMAYOSAN PEDRO DE LLOC</v>
      </c>
      <c r="M1203" s="225" t="str">
        <f t="shared" si="40"/>
        <v>130701</v>
      </c>
    </row>
    <row r="1204" spans="4:13" x14ac:dyDescent="0.2">
      <c r="D1204" s="6"/>
      <c r="F1204" s="1" t="s">
        <v>852</v>
      </c>
      <c r="I1204" s="1" t="s">
        <v>6020</v>
      </c>
      <c r="J1204" s="1" t="s">
        <v>1859</v>
      </c>
      <c r="K1204" s="1" t="s">
        <v>6020</v>
      </c>
      <c r="L1204" s="1" t="str">
        <f t="shared" si="39"/>
        <v>PERULA LIBERTADPACASMAYOGUADALUPE</v>
      </c>
      <c r="M1204" s="225" t="str">
        <f t="shared" si="40"/>
        <v>130702</v>
      </c>
    </row>
    <row r="1205" spans="4:13" x14ac:dyDescent="0.2">
      <c r="D1205" s="6"/>
      <c r="F1205" s="1" t="s">
        <v>852</v>
      </c>
      <c r="I1205" s="1" t="s">
        <v>6021</v>
      </c>
      <c r="J1205" s="1" t="s">
        <v>1860</v>
      </c>
      <c r="K1205" s="1" t="s">
        <v>6021</v>
      </c>
      <c r="L1205" s="1" t="str">
        <f t="shared" si="39"/>
        <v>PERULA LIBERTADPACASMAYOJEQUETEPEQUE</v>
      </c>
      <c r="M1205" s="225" t="str">
        <f t="shared" si="40"/>
        <v>130703</v>
      </c>
    </row>
    <row r="1206" spans="4:13" x14ac:dyDescent="0.2">
      <c r="D1206" s="6"/>
      <c r="F1206" s="1" t="s">
        <v>852</v>
      </c>
      <c r="I1206" s="1" t="s">
        <v>4946</v>
      </c>
      <c r="J1206" s="1" t="s">
        <v>1861</v>
      </c>
      <c r="K1206" s="1" t="s">
        <v>4946</v>
      </c>
      <c r="L1206" s="1" t="str">
        <f t="shared" si="39"/>
        <v>PERULA LIBERTADPACASMAYOPACASMAYO</v>
      </c>
      <c r="M1206" s="225" t="str">
        <f t="shared" si="40"/>
        <v>130704</v>
      </c>
    </row>
    <row r="1207" spans="4:13" x14ac:dyDescent="0.2">
      <c r="D1207" s="6"/>
      <c r="F1207" s="1" t="s">
        <v>852</v>
      </c>
      <c r="I1207" s="1" t="s">
        <v>6022</v>
      </c>
      <c r="J1207" s="1" t="s">
        <v>1862</v>
      </c>
      <c r="K1207" s="1" t="s">
        <v>6022</v>
      </c>
      <c r="L1207" s="1" t="str">
        <f t="shared" si="39"/>
        <v>PERULA LIBERTADPACASMAYOSAN JOSE</v>
      </c>
      <c r="M1207" s="225" t="str">
        <f t="shared" si="40"/>
        <v>130705</v>
      </c>
    </row>
    <row r="1208" spans="4:13" x14ac:dyDescent="0.2">
      <c r="D1208" s="6"/>
      <c r="F1208" s="1" t="s">
        <v>852</v>
      </c>
      <c r="I1208" s="1" t="s">
        <v>6023</v>
      </c>
      <c r="J1208" s="1" t="s">
        <v>1863</v>
      </c>
      <c r="K1208" s="1" t="s">
        <v>6023</v>
      </c>
      <c r="L1208" s="1" t="str">
        <f t="shared" si="39"/>
        <v>PERULA LIBERTADPATAZTAYABAMBA</v>
      </c>
      <c r="M1208" s="225" t="str">
        <f t="shared" si="40"/>
        <v>130801</v>
      </c>
    </row>
    <row r="1209" spans="4:13" x14ac:dyDescent="0.2">
      <c r="D1209" s="6"/>
      <c r="F1209" s="1" t="s">
        <v>852</v>
      </c>
      <c r="I1209" s="1" t="s">
        <v>6024</v>
      </c>
      <c r="J1209" s="1" t="s">
        <v>1864</v>
      </c>
      <c r="K1209" s="1" t="s">
        <v>6024</v>
      </c>
      <c r="L1209" s="1" t="str">
        <f t="shared" si="39"/>
        <v>PERULA LIBERTADPATAZBULDIBUYO</v>
      </c>
      <c r="M1209" s="225" t="str">
        <f t="shared" si="40"/>
        <v>130802</v>
      </c>
    </row>
    <row r="1210" spans="4:13" x14ac:dyDescent="0.2">
      <c r="D1210" s="6"/>
      <c r="F1210" s="1" t="s">
        <v>852</v>
      </c>
      <c r="I1210" s="1" t="s">
        <v>6025</v>
      </c>
      <c r="J1210" s="1" t="s">
        <v>1865</v>
      </c>
      <c r="K1210" s="1" t="s">
        <v>6025</v>
      </c>
      <c r="L1210" s="1" t="str">
        <f t="shared" si="39"/>
        <v>PERULA LIBERTADPATAZCHILLIA</v>
      </c>
      <c r="M1210" s="225" t="str">
        <f t="shared" si="40"/>
        <v>130803</v>
      </c>
    </row>
    <row r="1211" spans="4:13" x14ac:dyDescent="0.2">
      <c r="D1211" s="6"/>
      <c r="F1211" s="1" t="s">
        <v>852</v>
      </c>
      <c r="I1211" s="1" t="s">
        <v>6026</v>
      </c>
      <c r="J1211" s="1" t="s">
        <v>1866</v>
      </c>
      <c r="K1211" s="1" t="s">
        <v>6026</v>
      </c>
      <c r="L1211" s="1" t="str">
        <f t="shared" si="39"/>
        <v>PERULA LIBERTADPATAZHUANCASPATA</v>
      </c>
      <c r="M1211" s="225" t="str">
        <f t="shared" si="40"/>
        <v>130804</v>
      </c>
    </row>
    <row r="1212" spans="4:13" x14ac:dyDescent="0.2">
      <c r="D1212" s="6"/>
      <c r="F1212" s="1" t="s">
        <v>852</v>
      </c>
      <c r="I1212" s="1" t="s">
        <v>6027</v>
      </c>
      <c r="J1212" s="1" t="s">
        <v>1867</v>
      </c>
      <c r="K1212" s="1" t="s">
        <v>6027</v>
      </c>
      <c r="L1212" s="1" t="str">
        <f t="shared" si="39"/>
        <v>PERULA LIBERTADPATAZHUAYLILLAS</v>
      </c>
      <c r="M1212" s="225" t="str">
        <f t="shared" si="40"/>
        <v>130805</v>
      </c>
    </row>
    <row r="1213" spans="4:13" x14ac:dyDescent="0.2">
      <c r="D1213" s="6"/>
      <c r="F1213" s="1" t="s">
        <v>852</v>
      </c>
      <c r="I1213" s="1" t="s">
        <v>6028</v>
      </c>
      <c r="J1213" s="1" t="s">
        <v>1868</v>
      </c>
      <c r="K1213" s="1" t="s">
        <v>6028</v>
      </c>
      <c r="L1213" s="1" t="str">
        <f t="shared" si="39"/>
        <v>PERULA LIBERTADPATAZHUAYO</v>
      </c>
      <c r="M1213" s="225" t="str">
        <f t="shared" si="40"/>
        <v>130806</v>
      </c>
    </row>
    <row r="1214" spans="4:13" x14ac:dyDescent="0.2">
      <c r="D1214" s="6"/>
      <c r="F1214" s="1" t="s">
        <v>852</v>
      </c>
      <c r="I1214" s="1" t="s">
        <v>6029</v>
      </c>
      <c r="J1214" s="1" t="s">
        <v>1869</v>
      </c>
      <c r="K1214" s="1" t="s">
        <v>6029</v>
      </c>
      <c r="L1214" s="1" t="str">
        <f t="shared" si="39"/>
        <v>PERULA LIBERTADPATAZONGON</v>
      </c>
      <c r="M1214" s="225" t="str">
        <f t="shared" si="40"/>
        <v>130807</v>
      </c>
    </row>
    <row r="1215" spans="4:13" x14ac:dyDescent="0.2">
      <c r="D1215" s="6"/>
      <c r="F1215" s="1" t="s">
        <v>852</v>
      </c>
      <c r="I1215" s="1" t="s">
        <v>6030</v>
      </c>
      <c r="J1215" s="1" t="s">
        <v>1870</v>
      </c>
      <c r="K1215" s="1" t="s">
        <v>6030</v>
      </c>
      <c r="L1215" s="1" t="str">
        <f t="shared" si="39"/>
        <v>PERULA LIBERTADPATAZPARCOY</v>
      </c>
      <c r="M1215" s="225" t="str">
        <f t="shared" si="40"/>
        <v>130808</v>
      </c>
    </row>
    <row r="1216" spans="4:13" x14ac:dyDescent="0.2">
      <c r="D1216" s="6"/>
      <c r="F1216" s="1" t="s">
        <v>852</v>
      </c>
      <c r="I1216" s="1" t="s">
        <v>4947</v>
      </c>
      <c r="J1216" s="1" t="s">
        <v>1871</v>
      </c>
      <c r="K1216" s="1" t="s">
        <v>4947</v>
      </c>
      <c r="L1216" s="1" t="str">
        <f t="shared" si="39"/>
        <v>PERULA LIBERTADPATAZPATAZ</v>
      </c>
      <c r="M1216" s="225" t="str">
        <f t="shared" si="40"/>
        <v>130809</v>
      </c>
    </row>
    <row r="1217" spans="4:13" x14ac:dyDescent="0.2">
      <c r="D1217" s="6"/>
      <c r="F1217" s="1" t="s">
        <v>852</v>
      </c>
      <c r="I1217" s="1" t="s">
        <v>6031</v>
      </c>
      <c r="J1217" s="1" t="s">
        <v>1872</v>
      </c>
      <c r="K1217" s="1" t="s">
        <v>6031</v>
      </c>
      <c r="L1217" s="1" t="str">
        <f t="shared" si="39"/>
        <v>PERULA LIBERTADPATAZPIAS</v>
      </c>
      <c r="M1217" s="225" t="str">
        <f t="shared" si="40"/>
        <v>130810</v>
      </c>
    </row>
    <row r="1218" spans="4:13" x14ac:dyDescent="0.2">
      <c r="D1218" s="6"/>
      <c r="F1218" s="1" t="s">
        <v>852</v>
      </c>
      <c r="I1218" s="1" t="s">
        <v>6032</v>
      </c>
      <c r="J1218" s="1" t="s">
        <v>1873</v>
      </c>
      <c r="K1218" s="1" t="s">
        <v>6032</v>
      </c>
      <c r="L1218" s="1" t="str">
        <f t="shared" si="39"/>
        <v>PERULA LIBERTADPATAZSANTIAGO DE CHALLAS</v>
      </c>
      <c r="M1218" s="225" t="str">
        <f t="shared" si="40"/>
        <v>130811</v>
      </c>
    </row>
    <row r="1219" spans="4:13" x14ac:dyDescent="0.2">
      <c r="D1219" s="6"/>
      <c r="F1219" s="1" t="s">
        <v>852</v>
      </c>
      <c r="I1219" s="1" t="s">
        <v>6033</v>
      </c>
      <c r="J1219" s="1" t="s">
        <v>1874</v>
      </c>
      <c r="K1219" s="1" t="s">
        <v>6033</v>
      </c>
      <c r="L1219" s="1" t="str">
        <f t="shared" ref="L1219:L1282" si="41">"PERU"&amp;VLOOKUP(LEFT(J1219,2),$B$1:$C$27,2,0)&amp;VLOOKUP(LEFT(J1219,4),$F$2:$G$197,2,0)&amp;K1219</f>
        <v>PERULA LIBERTADPATAZTAURIJA</v>
      </c>
      <c r="M1219" s="225" t="str">
        <f t="shared" ref="M1219:M1282" si="42">J1219</f>
        <v>130812</v>
      </c>
    </row>
    <row r="1220" spans="4:13" x14ac:dyDescent="0.2">
      <c r="D1220" s="6"/>
      <c r="F1220" s="1" t="s">
        <v>852</v>
      </c>
      <c r="I1220" s="1" t="s">
        <v>6034</v>
      </c>
      <c r="J1220" s="1" t="s">
        <v>1875</v>
      </c>
      <c r="K1220" s="1" t="s">
        <v>6034</v>
      </c>
      <c r="L1220" s="1" t="str">
        <f t="shared" si="41"/>
        <v>PERULA LIBERTADPATAZURPAY</v>
      </c>
      <c r="M1220" s="225" t="str">
        <f t="shared" si="42"/>
        <v>130813</v>
      </c>
    </row>
    <row r="1221" spans="4:13" x14ac:dyDescent="0.2">
      <c r="D1221" s="6"/>
      <c r="F1221" s="1" t="s">
        <v>852</v>
      </c>
      <c r="I1221" s="1" t="s">
        <v>6035</v>
      </c>
      <c r="J1221" s="1" t="s">
        <v>1876</v>
      </c>
      <c r="K1221" s="1" t="s">
        <v>6035</v>
      </c>
      <c r="L1221" s="1" t="str">
        <f t="shared" si="41"/>
        <v>PERULA LIBERTADSANCHEZ CARRIONHUAMACHUCO</v>
      </c>
      <c r="M1221" s="225" t="str">
        <f t="shared" si="42"/>
        <v>130901</v>
      </c>
    </row>
    <row r="1222" spans="4:13" x14ac:dyDescent="0.2">
      <c r="D1222" s="6"/>
      <c r="F1222" s="1" t="s">
        <v>852</v>
      </c>
      <c r="I1222" s="1" t="s">
        <v>6036</v>
      </c>
      <c r="J1222" s="1" t="s">
        <v>1877</v>
      </c>
      <c r="K1222" s="1" t="s">
        <v>6036</v>
      </c>
      <c r="L1222" s="1" t="str">
        <f t="shared" si="41"/>
        <v>PERULA LIBERTADSANCHEZ CARRIONCHUGAY</v>
      </c>
      <c r="M1222" s="225" t="str">
        <f t="shared" si="42"/>
        <v>130902</v>
      </c>
    </row>
    <row r="1223" spans="4:13" x14ac:dyDescent="0.2">
      <c r="D1223" s="6"/>
      <c r="F1223" s="1" t="s">
        <v>852</v>
      </c>
      <c r="I1223" s="1" t="s">
        <v>6037</v>
      </c>
      <c r="J1223" s="1" t="s">
        <v>1878</v>
      </c>
      <c r="K1223" s="1" t="s">
        <v>6037</v>
      </c>
      <c r="L1223" s="1" t="str">
        <f t="shared" si="41"/>
        <v>PERULA LIBERTADSANCHEZ CARRIONCOCHORCO</v>
      </c>
      <c r="M1223" s="225" t="str">
        <f t="shared" si="42"/>
        <v>130903</v>
      </c>
    </row>
    <row r="1224" spans="4:13" x14ac:dyDescent="0.2">
      <c r="D1224" s="6"/>
      <c r="F1224" s="1" t="s">
        <v>852</v>
      </c>
      <c r="I1224" s="1" t="s">
        <v>6038</v>
      </c>
      <c r="J1224" s="1" t="s">
        <v>1879</v>
      </c>
      <c r="K1224" s="1" t="s">
        <v>6038</v>
      </c>
      <c r="L1224" s="1" t="str">
        <f t="shared" si="41"/>
        <v>PERULA LIBERTADSANCHEZ CARRIONCURGOS</v>
      </c>
      <c r="M1224" s="225" t="str">
        <f t="shared" si="42"/>
        <v>130904</v>
      </c>
    </row>
    <row r="1225" spans="4:13" x14ac:dyDescent="0.2">
      <c r="D1225" s="6"/>
      <c r="F1225" s="1" t="s">
        <v>852</v>
      </c>
      <c r="I1225" s="1" t="s">
        <v>6039</v>
      </c>
      <c r="J1225" s="1" t="s">
        <v>1880</v>
      </c>
      <c r="K1225" s="1" t="s">
        <v>6039</v>
      </c>
      <c r="L1225" s="1" t="str">
        <f t="shared" si="41"/>
        <v>PERULA LIBERTADSANCHEZ CARRIONMARCABAL</v>
      </c>
      <c r="M1225" s="225" t="str">
        <f t="shared" si="42"/>
        <v>130905</v>
      </c>
    </row>
    <row r="1226" spans="4:13" x14ac:dyDescent="0.2">
      <c r="D1226" s="6"/>
      <c r="F1226" s="1" t="s">
        <v>852</v>
      </c>
      <c r="I1226" s="1" t="s">
        <v>6040</v>
      </c>
      <c r="J1226" s="1" t="s">
        <v>1881</v>
      </c>
      <c r="K1226" s="1" t="s">
        <v>6040</v>
      </c>
      <c r="L1226" s="1" t="str">
        <f t="shared" si="41"/>
        <v>PERULA LIBERTADSANCHEZ CARRIONSANAGORAN</v>
      </c>
      <c r="M1226" s="225" t="str">
        <f t="shared" si="42"/>
        <v>130906</v>
      </c>
    </row>
    <row r="1227" spans="4:13" x14ac:dyDescent="0.2">
      <c r="D1227" s="6"/>
      <c r="F1227" s="1" t="s">
        <v>852</v>
      </c>
      <c r="I1227" s="1" t="s">
        <v>6041</v>
      </c>
      <c r="J1227" s="1" t="s">
        <v>1882</v>
      </c>
      <c r="K1227" s="1" t="s">
        <v>6041</v>
      </c>
      <c r="L1227" s="1" t="str">
        <f t="shared" si="41"/>
        <v>PERULA LIBERTADSANCHEZ CARRIONSARIN</v>
      </c>
      <c r="M1227" s="225" t="str">
        <f t="shared" si="42"/>
        <v>130907</v>
      </c>
    </row>
    <row r="1228" spans="4:13" x14ac:dyDescent="0.2">
      <c r="D1228" s="6"/>
      <c r="F1228" s="1" t="s">
        <v>852</v>
      </c>
      <c r="I1228" s="1" t="s">
        <v>6042</v>
      </c>
      <c r="J1228" s="1" t="s">
        <v>1883</v>
      </c>
      <c r="K1228" s="1" t="s">
        <v>6042</v>
      </c>
      <c r="L1228" s="1" t="str">
        <f t="shared" si="41"/>
        <v>PERULA LIBERTADSANCHEZ CARRIONSARTIMBAMBA</v>
      </c>
      <c r="M1228" s="225" t="str">
        <f t="shared" si="42"/>
        <v>130908</v>
      </c>
    </row>
    <row r="1229" spans="4:13" x14ac:dyDescent="0.2">
      <c r="D1229" s="6"/>
      <c r="F1229" s="1" t="s">
        <v>852</v>
      </c>
      <c r="I1229" s="1" t="s">
        <v>4949</v>
      </c>
      <c r="J1229" s="1" t="s">
        <v>1884</v>
      </c>
      <c r="K1229" s="1" t="s">
        <v>4949</v>
      </c>
      <c r="L1229" s="1" t="str">
        <f t="shared" si="41"/>
        <v>PERULA LIBERTADSANTIAGO DE CHUCOSANTIAGO DE CHUCO</v>
      </c>
      <c r="M1229" s="225" t="str">
        <f t="shared" si="42"/>
        <v>131001</v>
      </c>
    </row>
    <row r="1230" spans="4:13" x14ac:dyDescent="0.2">
      <c r="D1230" s="6"/>
      <c r="F1230" s="1" t="s">
        <v>852</v>
      </c>
      <c r="I1230" s="1" t="s">
        <v>6043</v>
      </c>
      <c r="J1230" s="1" t="s">
        <v>1885</v>
      </c>
      <c r="K1230" s="1" t="s">
        <v>6043</v>
      </c>
      <c r="L1230" s="1" t="str">
        <f t="shared" si="41"/>
        <v>PERULA LIBERTADSANTIAGO DE CHUCOANGASMARCA</v>
      </c>
      <c r="M1230" s="225" t="str">
        <f t="shared" si="42"/>
        <v>131002</v>
      </c>
    </row>
    <row r="1231" spans="4:13" x14ac:dyDescent="0.2">
      <c r="D1231" s="6"/>
      <c r="F1231" s="1" t="s">
        <v>852</v>
      </c>
      <c r="I1231" s="1" t="s">
        <v>6044</v>
      </c>
      <c r="J1231" s="1" t="s">
        <v>1886</v>
      </c>
      <c r="K1231" s="1" t="s">
        <v>6044</v>
      </c>
      <c r="L1231" s="1" t="str">
        <f t="shared" si="41"/>
        <v>PERULA LIBERTADSANTIAGO DE CHUCOCACHICADAN</v>
      </c>
      <c r="M1231" s="225" t="str">
        <f t="shared" si="42"/>
        <v>131003</v>
      </c>
    </row>
    <row r="1232" spans="4:13" x14ac:dyDescent="0.2">
      <c r="D1232" s="6"/>
      <c r="F1232" s="1" t="s">
        <v>852</v>
      </c>
      <c r="I1232" s="1" t="s">
        <v>6045</v>
      </c>
      <c r="J1232" s="1" t="s">
        <v>1887</v>
      </c>
      <c r="K1232" s="1" t="s">
        <v>6045</v>
      </c>
      <c r="L1232" s="1" t="str">
        <f t="shared" si="41"/>
        <v>PERULA LIBERTADSANTIAGO DE CHUCOMOLLEBAMBA</v>
      </c>
      <c r="M1232" s="225" t="str">
        <f t="shared" si="42"/>
        <v>131004</v>
      </c>
    </row>
    <row r="1233" spans="4:13" x14ac:dyDescent="0.2">
      <c r="D1233" s="6"/>
      <c r="F1233" s="1" t="s">
        <v>852</v>
      </c>
      <c r="I1233" s="1" t="s">
        <v>5628</v>
      </c>
      <c r="J1233" s="1" t="s">
        <v>1888</v>
      </c>
      <c r="K1233" s="1" t="s">
        <v>5628</v>
      </c>
      <c r="L1233" s="1" t="str">
        <f t="shared" si="41"/>
        <v>PERULA LIBERTADSANTIAGO DE CHUCOMOLLEPATA</v>
      </c>
      <c r="M1233" s="225" t="str">
        <f t="shared" si="42"/>
        <v>131005</v>
      </c>
    </row>
    <row r="1234" spans="4:13" x14ac:dyDescent="0.2">
      <c r="D1234" s="6"/>
      <c r="F1234" s="1" t="s">
        <v>852</v>
      </c>
      <c r="I1234" s="1" t="s">
        <v>6046</v>
      </c>
      <c r="J1234" s="1" t="s">
        <v>1889</v>
      </c>
      <c r="K1234" s="1" t="s">
        <v>6046</v>
      </c>
      <c r="L1234" s="1" t="str">
        <f t="shared" si="41"/>
        <v>PERULA LIBERTADSANTIAGO DE CHUCOQUIRUVILCA</v>
      </c>
      <c r="M1234" s="225" t="str">
        <f t="shared" si="42"/>
        <v>131006</v>
      </c>
    </row>
    <row r="1235" spans="4:13" x14ac:dyDescent="0.2">
      <c r="D1235" s="6"/>
      <c r="F1235" s="1" t="s">
        <v>852</v>
      </c>
      <c r="I1235" s="1" t="s">
        <v>6047</v>
      </c>
      <c r="J1235" s="1" t="s">
        <v>1890</v>
      </c>
      <c r="K1235" s="1" t="s">
        <v>6047</v>
      </c>
      <c r="L1235" s="1" t="str">
        <f t="shared" si="41"/>
        <v>PERULA LIBERTADSANTIAGO DE CHUCOSANTA CRUZ DE CHUCA</v>
      </c>
      <c r="M1235" s="225" t="str">
        <f t="shared" si="42"/>
        <v>131007</v>
      </c>
    </row>
    <row r="1236" spans="4:13" x14ac:dyDescent="0.2">
      <c r="D1236" s="6"/>
      <c r="F1236" s="1" t="s">
        <v>852</v>
      </c>
      <c r="I1236" s="1" t="s">
        <v>6048</v>
      </c>
      <c r="J1236" s="1" t="s">
        <v>1891</v>
      </c>
      <c r="K1236" s="1" t="s">
        <v>6048</v>
      </c>
      <c r="L1236" s="1" t="str">
        <f t="shared" si="41"/>
        <v>PERULA LIBERTADSANTIAGO DE CHUCOSITABAMBA</v>
      </c>
      <c r="M1236" s="225" t="str">
        <f t="shared" si="42"/>
        <v>131008</v>
      </c>
    </row>
    <row r="1237" spans="4:13" x14ac:dyDescent="0.2">
      <c r="D1237" s="6"/>
      <c r="F1237" s="1" t="s">
        <v>852</v>
      </c>
      <c r="I1237" s="1" t="s">
        <v>6049</v>
      </c>
      <c r="J1237" s="1" t="s">
        <v>1892</v>
      </c>
      <c r="K1237" s="1" t="s">
        <v>6049</v>
      </c>
      <c r="L1237" s="1" t="str">
        <f t="shared" si="41"/>
        <v>PERULA LIBERTADGRAN CHIMUCASCAS</v>
      </c>
      <c r="M1237" s="225" t="str">
        <f t="shared" si="42"/>
        <v>131101</v>
      </c>
    </row>
    <row r="1238" spans="4:13" x14ac:dyDescent="0.2">
      <c r="D1238" s="6"/>
      <c r="F1238" s="1" t="s">
        <v>852</v>
      </c>
      <c r="I1238" s="1" t="s">
        <v>5176</v>
      </c>
      <c r="J1238" s="1" t="s">
        <v>1893</v>
      </c>
      <c r="K1238" s="1" t="s">
        <v>5176</v>
      </c>
      <c r="L1238" s="1" t="str">
        <f t="shared" si="41"/>
        <v>PERULA LIBERTADGRAN CHIMULUCMA</v>
      </c>
      <c r="M1238" s="225" t="str">
        <f t="shared" si="42"/>
        <v>131102</v>
      </c>
    </row>
    <row r="1239" spans="4:13" x14ac:dyDescent="0.2">
      <c r="D1239" s="6"/>
      <c r="F1239" s="1" t="s">
        <v>852</v>
      </c>
      <c r="I1239" s="1" t="s">
        <v>6050</v>
      </c>
      <c r="J1239" s="1" t="s">
        <v>1894</v>
      </c>
      <c r="K1239" s="1" t="s">
        <v>6050</v>
      </c>
      <c r="L1239" s="1" t="str">
        <f t="shared" si="41"/>
        <v>PERULA LIBERTADGRAN CHIMUMARMOT</v>
      </c>
      <c r="M1239" s="225" t="str">
        <f t="shared" si="42"/>
        <v>131103</v>
      </c>
    </row>
    <row r="1240" spans="4:13" x14ac:dyDescent="0.2">
      <c r="D1240" s="6"/>
      <c r="F1240" s="1" t="s">
        <v>852</v>
      </c>
      <c r="I1240" s="1" t="s">
        <v>6051</v>
      </c>
      <c r="J1240" s="1" t="s">
        <v>1895</v>
      </c>
      <c r="K1240" s="1" t="s">
        <v>6051</v>
      </c>
      <c r="L1240" s="1" t="str">
        <f t="shared" si="41"/>
        <v>PERULA LIBERTADGRAN CHIMUSAYAPULLO</v>
      </c>
      <c r="M1240" s="225" t="str">
        <f t="shared" si="42"/>
        <v>131104</v>
      </c>
    </row>
    <row r="1241" spans="4:13" x14ac:dyDescent="0.2">
      <c r="D1241" s="6"/>
      <c r="F1241" s="1" t="s">
        <v>852</v>
      </c>
      <c r="I1241" s="1" t="s">
        <v>4951</v>
      </c>
      <c r="J1241" s="1" t="s">
        <v>1896</v>
      </c>
      <c r="K1241" s="1" t="s">
        <v>4951</v>
      </c>
      <c r="L1241" s="1" t="str">
        <f t="shared" si="41"/>
        <v>PERULA LIBERTADVIRUVIRU</v>
      </c>
      <c r="M1241" s="225" t="str">
        <f t="shared" si="42"/>
        <v>131201</v>
      </c>
    </row>
    <row r="1242" spans="4:13" x14ac:dyDescent="0.2">
      <c r="D1242" s="6"/>
      <c r="F1242" s="1" t="s">
        <v>852</v>
      </c>
      <c r="I1242" s="1" t="s">
        <v>6052</v>
      </c>
      <c r="J1242" s="1" t="s">
        <v>1897</v>
      </c>
      <c r="K1242" s="1" t="s">
        <v>6052</v>
      </c>
      <c r="L1242" s="1" t="str">
        <f t="shared" si="41"/>
        <v>PERULA LIBERTADVIRUCHAO</v>
      </c>
      <c r="M1242" s="225" t="str">
        <f t="shared" si="42"/>
        <v>131202</v>
      </c>
    </row>
    <row r="1243" spans="4:13" x14ac:dyDescent="0.2">
      <c r="D1243" s="6"/>
      <c r="F1243" s="1" t="s">
        <v>852</v>
      </c>
      <c r="I1243" s="1" t="s">
        <v>6053</v>
      </c>
      <c r="J1243" s="1" t="s">
        <v>1898</v>
      </c>
      <c r="K1243" s="1" t="s">
        <v>6053</v>
      </c>
      <c r="L1243" s="1" t="str">
        <f t="shared" si="41"/>
        <v>PERULA LIBERTADVIRUGUADALUPITO</v>
      </c>
      <c r="M1243" s="225" t="str">
        <f t="shared" si="42"/>
        <v>131203</v>
      </c>
    </row>
    <row r="1244" spans="4:13" x14ac:dyDescent="0.2">
      <c r="D1244" s="6"/>
      <c r="F1244" s="1" t="s">
        <v>852</v>
      </c>
      <c r="I1244" s="1" t="s">
        <v>4952</v>
      </c>
      <c r="J1244" s="1" t="s">
        <v>1899</v>
      </c>
      <c r="K1244" s="1" t="s">
        <v>4952</v>
      </c>
      <c r="L1244" s="1" t="str">
        <f t="shared" si="41"/>
        <v>PERULAMBAYEQUECHICLAYOCHICLAYO</v>
      </c>
      <c r="M1244" s="225" t="str">
        <f t="shared" si="42"/>
        <v>140101</v>
      </c>
    </row>
    <row r="1245" spans="4:13" x14ac:dyDescent="0.2">
      <c r="D1245" s="6"/>
      <c r="F1245" s="1" t="s">
        <v>852</v>
      </c>
      <c r="I1245" s="1" t="s">
        <v>6054</v>
      </c>
      <c r="J1245" s="1" t="s">
        <v>1900</v>
      </c>
      <c r="K1245" s="1" t="s">
        <v>6054</v>
      </c>
      <c r="L1245" s="1" t="str">
        <f t="shared" si="41"/>
        <v>PERULAMBAYEQUECHICLAYOCHONGOYAPE</v>
      </c>
      <c r="M1245" s="225" t="str">
        <f t="shared" si="42"/>
        <v>140102</v>
      </c>
    </row>
    <row r="1246" spans="4:13" x14ac:dyDescent="0.2">
      <c r="D1246" s="6"/>
      <c r="F1246" s="1" t="s">
        <v>852</v>
      </c>
      <c r="I1246" s="1" t="s">
        <v>6055</v>
      </c>
      <c r="J1246" s="1" t="s">
        <v>1901</v>
      </c>
      <c r="K1246" s="1" t="s">
        <v>6055</v>
      </c>
      <c r="L1246" s="1" t="str">
        <f t="shared" si="41"/>
        <v>PERULAMBAYEQUECHICLAYOETEN</v>
      </c>
      <c r="M1246" s="225" t="str">
        <f t="shared" si="42"/>
        <v>140103</v>
      </c>
    </row>
    <row r="1247" spans="4:13" x14ac:dyDescent="0.2">
      <c r="D1247" s="6"/>
      <c r="F1247" s="1" t="s">
        <v>852</v>
      </c>
      <c r="I1247" s="1" t="s">
        <v>6056</v>
      </c>
      <c r="J1247" s="1" t="s">
        <v>1902</v>
      </c>
      <c r="K1247" s="1" t="s">
        <v>6056</v>
      </c>
      <c r="L1247" s="1" t="str">
        <f t="shared" si="41"/>
        <v>PERULAMBAYEQUECHICLAYOETEN PUERTO</v>
      </c>
      <c r="M1247" s="225" t="str">
        <f t="shared" si="42"/>
        <v>140104</v>
      </c>
    </row>
    <row r="1248" spans="4:13" x14ac:dyDescent="0.2">
      <c r="D1248" s="6"/>
      <c r="F1248" s="1" t="s">
        <v>852</v>
      </c>
      <c r="I1248" s="1" t="s">
        <v>6057</v>
      </c>
      <c r="J1248" s="1" t="s">
        <v>1903</v>
      </c>
      <c r="K1248" s="1" t="s">
        <v>6057</v>
      </c>
      <c r="L1248" s="1" t="str">
        <f t="shared" si="41"/>
        <v>PERULAMBAYEQUECHICLAYOJOSE LEONARDO ORTIZ</v>
      </c>
      <c r="M1248" s="225" t="str">
        <f t="shared" si="42"/>
        <v>140105</v>
      </c>
    </row>
    <row r="1249" spans="4:13" x14ac:dyDescent="0.2">
      <c r="D1249" s="6"/>
      <c r="F1249" s="1" t="s">
        <v>852</v>
      </c>
      <c r="I1249" s="1" t="s">
        <v>6058</v>
      </c>
      <c r="J1249" s="1" t="s">
        <v>1904</v>
      </c>
      <c r="K1249" s="1" t="s">
        <v>6058</v>
      </c>
      <c r="L1249" s="1" t="str">
        <f t="shared" si="41"/>
        <v>PERULAMBAYEQUECHICLAYOLA VICTORIA</v>
      </c>
      <c r="M1249" s="225" t="str">
        <f t="shared" si="42"/>
        <v>140106</v>
      </c>
    </row>
    <row r="1250" spans="4:13" x14ac:dyDescent="0.2">
      <c r="D1250" s="6"/>
      <c r="F1250" s="1" t="s">
        <v>852</v>
      </c>
      <c r="I1250" s="1" t="s">
        <v>6059</v>
      </c>
      <c r="J1250" s="1" t="s">
        <v>1905</v>
      </c>
      <c r="K1250" s="1" t="s">
        <v>6059</v>
      </c>
      <c r="L1250" s="1" t="str">
        <f t="shared" si="41"/>
        <v>PERULAMBAYEQUECHICLAYOLAGUNAS</v>
      </c>
      <c r="M1250" s="225" t="str">
        <f t="shared" si="42"/>
        <v>140107</v>
      </c>
    </row>
    <row r="1251" spans="4:13" x14ac:dyDescent="0.2">
      <c r="D1251" s="6"/>
      <c r="F1251" s="1" t="s">
        <v>852</v>
      </c>
      <c r="I1251" s="1" t="s">
        <v>6060</v>
      </c>
      <c r="J1251" s="1" t="s">
        <v>1906</v>
      </c>
      <c r="K1251" s="1" t="s">
        <v>6060</v>
      </c>
      <c r="L1251" s="1" t="str">
        <f t="shared" si="41"/>
        <v>PERULAMBAYEQUECHICLAYOMONSEFU</v>
      </c>
      <c r="M1251" s="225" t="str">
        <f t="shared" si="42"/>
        <v>140108</v>
      </c>
    </row>
    <row r="1252" spans="4:13" x14ac:dyDescent="0.2">
      <c r="D1252" s="6"/>
      <c r="F1252" s="1" t="s">
        <v>852</v>
      </c>
      <c r="I1252" s="1" t="s">
        <v>6061</v>
      </c>
      <c r="J1252" s="1" t="s">
        <v>1907</v>
      </c>
      <c r="K1252" s="1" t="s">
        <v>6061</v>
      </c>
      <c r="L1252" s="1" t="str">
        <f t="shared" si="41"/>
        <v>PERULAMBAYEQUECHICLAYONUEVA ARICA</v>
      </c>
      <c r="M1252" s="225" t="str">
        <f t="shared" si="42"/>
        <v>140109</v>
      </c>
    </row>
    <row r="1253" spans="4:13" x14ac:dyDescent="0.2">
      <c r="D1253" s="6"/>
      <c r="F1253" s="1" t="s">
        <v>852</v>
      </c>
      <c r="I1253" s="1" t="s">
        <v>6062</v>
      </c>
      <c r="J1253" s="1" t="s">
        <v>1908</v>
      </c>
      <c r="K1253" s="1" t="s">
        <v>6062</v>
      </c>
      <c r="L1253" s="1" t="str">
        <f t="shared" si="41"/>
        <v>PERULAMBAYEQUECHICLAYOOYOTUN</v>
      </c>
      <c r="M1253" s="225" t="str">
        <f t="shared" si="42"/>
        <v>140110</v>
      </c>
    </row>
    <row r="1254" spans="4:13" x14ac:dyDescent="0.2">
      <c r="D1254" s="6"/>
      <c r="F1254" s="1" t="s">
        <v>852</v>
      </c>
      <c r="I1254" s="1" t="s">
        <v>6063</v>
      </c>
      <c r="J1254" s="1" t="s">
        <v>1909</v>
      </c>
      <c r="K1254" s="1" t="s">
        <v>6063</v>
      </c>
      <c r="L1254" s="1" t="str">
        <f t="shared" si="41"/>
        <v>PERULAMBAYEQUECHICLAYOPICSI</v>
      </c>
      <c r="M1254" s="225" t="str">
        <f t="shared" si="42"/>
        <v>140111</v>
      </c>
    </row>
    <row r="1255" spans="4:13" x14ac:dyDescent="0.2">
      <c r="D1255" s="6"/>
      <c r="F1255" s="1" t="s">
        <v>852</v>
      </c>
      <c r="I1255" s="1" t="s">
        <v>6064</v>
      </c>
      <c r="J1255" s="1" t="s">
        <v>1910</v>
      </c>
      <c r="K1255" s="1" t="s">
        <v>6064</v>
      </c>
      <c r="L1255" s="1" t="str">
        <f t="shared" si="41"/>
        <v>PERULAMBAYEQUECHICLAYOPIMENTEL</v>
      </c>
      <c r="M1255" s="225" t="str">
        <f t="shared" si="42"/>
        <v>140112</v>
      </c>
    </row>
    <row r="1256" spans="4:13" x14ac:dyDescent="0.2">
      <c r="D1256" s="6"/>
      <c r="F1256" s="1" t="s">
        <v>852</v>
      </c>
      <c r="I1256" s="1" t="s">
        <v>6065</v>
      </c>
      <c r="J1256" s="1" t="s">
        <v>1911</v>
      </c>
      <c r="K1256" s="1" t="s">
        <v>6065</v>
      </c>
      <c r="L1256" s="1" t="str">
        <f t="shared" si="41"/>
        <v>PERULAMBAYEQUECHICLAYOREQUE</v>
      </c>
      <c r="M1256" s="225" t="str">
        <f t="shared" si="42"/>
        <v>140113</v>
      </c>
    </row>
    <row r="1257" spans="4:13" x14ac:dyDescent="0.2">
      <c r="D1257" s="6"/>
      <c r="F1257" s="1" t="s">
        <v>852</v>
      </c>
      <c r="I1257" s="1" t="s">
        <v>5081</v>
      </c>
      <c r="J1257" s="1" t="s">
        <v>1912</v>
      </c>
      <c r="K1257" s="1" t="s">
        <v>5081</v>
      </c>
      <c r="L1257" s="1" t="str">
        <f t="shared" si="41"/>
        <v>PERULAMBAYEQUECHICLAYOSANTA ROSA</v>
      </c>
      <c r="M1257" s="225" t="str">
        <f t="shared" si="42"/>
        <v>140114</v>
      </c>
    </row>
    <row r="1258" spans="4:13" x14ac:dyDescent="0.2">
      <c r="D1258" s="6"/>
      <c r="F1258" s="1" t="s">
        <v>852</v>
      </c>
      <c r="I1258" s="1" t="s">
        <v>6066</v>
      </c>
      <c r="J1258" s="1" t="s">
        <v>1913</v>
      </c>
      <c r="K1258" s="1" t="s">
        <v>6066</v>
      </c>
      <c r="L1258" s="1" t="str">
        <f t="shared" si="41"/>
        <v>PERULAMBAYEQUECHICLAYOSAÑA</v>
      </c>
      <c r="M1258" s="225" t="str">
        <f t="shared" si="42"/>
        <v>140115</v>
      </c>
    </row>
    <row r="1259" spans="4:13" x14ac:dyDescent="0.2">
      <c r="D1259" s="6"/>
      <c r="F1259" s="1" t="s">
        <v>852</v>
      </c>
      <c r="I1259" s="1" t="s">
        <v>6067</v>
      </c>
      <c r="J1259" s="1" t="s">
        <v>1914</v>
      </c>
      <c r="K1259" s="1" t="s">
        <v>6067</v>
      </c>
      <c r="L1259" s="1" t="str">
        <f t="shared" si="41"/>
        <v>PERULAMBAYEQUECHICLAYOCAYALTI</v>
      </c>
      <c r="M1259" s="225" t="str">
        <f t="shared" si="42"/>
        <v>140116</v>
      </c>
    </row>
    <row r="1260" spans="4:13" x14ac:dyDescent="0.2">
      <c r="D1260" s="6"/>
      <c r="F1260" s="1" t="s">
        <v>852</v>
      </c>
      <c r="I1260" s="1" t="s">
        <v>6068</v>
      </c>
      <c r="J1260" s="1" t="s">
        <v>1915</v>
      </c>
      <c r="K1260" s="1" t="s">
        <v>6068</v>
      </c>
      <c r="L1260" s="1" t="str">
        <f t="shared" si="41"/>
        <v>PERULAMBAYEQUECHICLAYOPATAPO</v>
      </c>
      <c r="M1260" s="225" t="str">
        <f t="shared" si="42"/>
        <v>140117</v>
      </c>
    </row>
    <row r="1261" spans="4:13" x14ac:dyDescent="0.2">
      <c r="D1261" s="6"/>
      <c r="F1261" s="1" t="s">
        <v>852</v>
      </c>
      <c r="I1261" s="1" t="s">
        <v>6069</v>
      </c>
      <c r="J1261" s="1" t="s">
        <v>1916</v>
      </c>
      <c r="K1261" s="1" t="s">
        <v>6069</v>
      </c>
      <c r="L1261" s="1" t="str">
        <f t="shared" si="41"/>
        <v>PERULAMBAYEQUECHICLAYOPOMALCA</v>
      </c>
      <c r="M1261" s="225" t="str">
        <f t="shared" si="42"/>
        <v>140118</v>
      </c>
    </row>
    <row r="1262" spans="4:13" x14ac:dyDescent="0.2">
      <c r="D1262" s="6"/>
      <c r="F1262" s="1" t="s">
        <v>852</v>
      </c>
      <c r="I1262" s="1" t="s">
        <v>6070</v>
      </c>
      <c r="J1262" s="1" t="s">
        <v>1917</v>
      </c>
      <c r="K1262" s="1" t="s">
        <v>6070</v>
      </c>
      <c r="L1262" s="1" t="str">
        <f t="shared" si="41"/>
        <v>PERULAMBAYEQUECHICLAYOPUCALA</v>
      </c>
      <c r="M1262" s="225" t="str">
        <f t="shared" si="42"/>
        <v>140119</v>
      </c>
    </row>
    <row r="1263" spans="4:13" x14ac:dyDescent="0.2">
      <c r="D1263" s="6"/>
      <c r="F1263" s="1" t="s">
        <v>852</v>
      </c>
      <c r="I1263" s="1" t="s">
        <v>6071</v>
      </c>
      <c r="J1263" s="1" t="s">
        <v>1918</v>
      </c>
      <c r="K1263" s="1" t="s">
        <v>6071</v>
      </c>
      <c r="L1263" s="1" t="str">
        <f t="shared" si="41"/>
        <v>PERULAMBAYEQUECHICLAYOTUMAN</v>
      </c>
      <c r="M1263" s="225" t="str">
        <f t="shared" si="42"/>
        <v>140120</v>
      </c>
    </row>
    <row r="1264" spans="4:13" x14ac:dyDescent="0.2">
      <c r="D1264" s="6"/>
      <c r="F1264" s="1" t="s">
        <v>852</v>
      </c>
      <c r="I1264" s="1" t="s">
        <v>4953</v>
      </c>
      <c r="J1264" s="1" t="s">
        <v>1919</v>
      </c>
      <c r="K1264" s="1" t="s">
        <v>4953</v>
      </c>
      <c r="L1264" s="1" t="str">
        <f t="shared" si="41"/>
        <v>PERULAMBAYEQUEFERREÑAFEFERREÑAFE</v>
      </c>
      <c r="M1264" s="225" t="str">
        <f t="shared" si="42"/>
        <v>140201</v>
      </c>
    </row>
    <row r="1265" spans="4:13" x14ac:dyDescent="0.2">
      <c r="D1265" s="6"/>
      <c r="F1265" s="1" t="s">
        <v>852</v>
      </c>
      <c r="I1265" s="1" t="s">
        <v>6072</v>
      </c>
      <c r="J1265" s="1" t="s">
        <v>1920</v>
      </c>
      <c r="K1265" s="1" t="s">
        <v>6072</v>
      </c>
      <c r="L1265" s="1" t="str">
        <f t="shared" si="41"/>
        <v>PERULAMBAYEQUEFERREÑAFECAÑARIS</v>
      </c>
      <c r="M1265" s="225" t="str">
        <f t="shared" si="42"/>
        <v>140202</v>
      </c>
    </row>
    <row r="1266" spans="4:13" x14ac:dyDescent="0.2">
      <c r="D1266" s="6"/>
      <c r="F1266" s="1" t="s">
        <v>852</v>
      </c>
      <c r="I1266" s="1" t="s">
        <v>6073</v>
      </c>
      <c r="J1266" s="1" t="s">
        <v>1921</v>
      </c>
      <c r="K1266" s="1" t="s">
        <v>6073</v>
      </c>
      <c r="L1266" s="1" t="str">
        <f t="shared" si="41"/>
        <v>PERULAMBAYEQUEFERREÑAFEINCAHUASI</v>
      </c>
      <c r="M1266" s="225" t="str">
        <f t="shared" si="42"/>
        <v>140203</v>
      </c>
    </row>
    <row r="1267" spans="4:13" x14ac:dyDescent="0.2">
      <c r="D1267" s="6"/>
      <c r="F1267" s="1" t="s">
        <v>852</v>
      </c>
      <c r="I1267" s="1" t="s">
        <v>6074</v>
      </c>
      <c r="J1267" s="1" t="s">
        <v>1922</v>
      </c>
      <c r="K1267" s="1" t="s">
        <v>6074</v>
      </c>
      <c r="L1267" s="1" t="str">
        <f t="shared" si="41"/>
        <v>PERULAMBAYEQUEFERREÑAFEMANUEL ANTONIO MESONES MURO</v>
      </c>
      <c r="M1267" s="225" t="str">
        <f t="shared" si="42"/>
        <v>140204</v>
      </c>
    </row>
    <row r="1268" spans="4:13" x14ac:dyDescent="0.2">
      <c r="D1268" s="6"/>
      <c r="F1268" s="1" t="s">
        <v>852</v>
      </c>
      <c r="I1268" s="1" t="s">
        <v>6075</v>
      </c>
      <c r="J1268" s="1" t="s">
        <v>1923</v>
      </c>
      <c r="K1268" s="1" t="s">
        <v>6075</v>
      </c>
      <c r="L1268" s="1" t="str">
        <f t="shared" si="41"/>
        <v>PERULAMBAYEQUEFERREÑAFEPITIPO</v>
      </c>
      <c r="M1268" s="225" t="str">
        <f t="shared" si="42"/>
        <v>140205</v>
      </c>
    </row>
    <row r="1269" spans="4:13" x14ac:dyDescent="0.2">
      <c r="D1269" s="6"/>
      <c r="F1269" s="1" t="s">
        <v>852</v>
      </c>
      <c r="I1269" s="1" t="s">
        <v>5829</v>
      </c>
      <c r="J1269" s="1" t="s">
        <v>1924</v>
      </c>
      <c r="K1269" s="1" t="s">
        <v>5829</v>
      </c>
      <c r="L1269" s="1" t="str">
        <f t="shared" si="41"/>
        <v>PERULAMBAYEQUEFERREÑAFEPUEBLO NUEVO</v>
      </c>
      <c r="M1269" s="225" t="str">
        <f t="shared" si="42"/>
        <v>140206</v>
      </c>
    </row>
    <row r="1270" spans="4:13" x14ac:dyDescent="0.2">
      <c r="D1270" s="6"/>
      <c r="F1270" s="1" t="s">
        <v>852</v>
      </c>
      <c r="I1270" s="1" t="s">
        <v>4824</v>
      </c>
      <c r="J1270" s="1" t="s">
        <v>1925</v>
      </c>
      <c r="K1270" s="1" t="s">
        <v>4824</v>
      </c>
      <c r="L1270" s="1" t="str">
        <f t="shared" si="41"/>
        <v>PERULAMBAYEQUELAMBAYEQUELAMBAYEQUE</v>
      </c>
      <c r="M1270" s="225" t="str">
        <f t="shared" si="42"/>
        <v>140301</v>
      </c>
    </row>
    <row r="1271" spans="4:13" x14ac:dyDescent="0.2">
      <c r="D1271" s="6"/>
      <c r="F1271" s="1" t="s">
        <v>852</v>
      </c>
      <c r="I1271" s="1" t="s">
        <v>6076</v>
      </c>
      <c r="J1271" s="1" t="s">
        <v>1926</v>
      </c>
      <c r="K1271" s="1" t="s">
        <v>6076</v>
      </c>
      <c r="L1271" s="1" t="str">
        <f t="shared" si="41"/>
        <v>PERULAMBAYEQUELAMBAYEQUECHOCHOPE</v>
      </c>
      <c r="M1271" s="225" t="str">
        <f t="shared" si="42"/>
        <v>140302</v>
      </c>
    </row>
    <row r="1272" spans="4:13" x14ac:dyDescent="0.2">
      <c r="D1272" s="6"/>
      <c r="F1272" s="1" t="s">
        <v>852</v>
      </c>
      <c r="I1272" s="1" t="s">
        <v>6077</v>
      </c>
      <c r="J1272" s="1" t="s">
        <v>1927</v>
      </c>
      <c r="K1272" s="1" t="s">
        <v>6077</v>
      </c>
      <c r="L1272" s="1" t="str">
        <f t="shared" si="41"/>
        <v>PERULAMBAYEQUELAMBAYEQUEILLIMO</v>
      </c>
      <c r="M1272" s="225" t="str">
        <f t="shared" si="42"/>
        <v>140303</v>
      </c>
    </row>
    <row r="1273" spans="4:13" x14ac:dyDescent="0.2">
      <c r="D1273" s="6"/>
      <c r="F1273" s="1" t="s">
        <v>852</v>
      </c>
      <c r="I1273" s="1" t="s">
        <v>6078</v>
      </c>
      <c r="J1273" s="1" t="s">
        <v>1928</v>
      </c>
      <c r="K1273" s="1" t="s">
        <v>6078</v>
      </c>
      <c r="L1273" s="1" t="str">
        <f t="shared" si="41"/>
        <v>PERULAMBAYEQUELAMBAYEQUEJAYANCA</v>
      </c>
      <c r="M1273" s="225" t="str">
        <f t="shared" si="42"/>
        <v>140304</v>
      </c>
    </row>
    <row r="1274" spans="4:13" x14ac:dyDescent="0.2">
      <c r="D1274" s="6"/>
      <c r="F1274" s="1" t="s">
        <v>852</v>
      </c>
      <c r="I1274" s="1" t="s">
        <v>6079</v>
      </c>
      <c r="J1274" s="1" t="s">
        <v>1929</v>
      </c>
      <c r="K1274" s="1" t="s">
        <v>6079</v>
      </c>
      <c r="L1274" s="1" t="str">
        <f t="shared" si="41"/>
        <v>PERULAMBAYEQUELAMBAYEQUEMOCHUMI</v>
      </c>
      <c r="M1274" s="225" t="str">
        <f t="shared" si="42"/>
        <v>140305</v>
      </c>
    </row>
    <row r="1275" spans="4:13" x14ac:dyDescent="0.2">
      <c r="D1275" s="6"/>
      <c r="F1275" s="1" t="s">
        <v>852</v>
      </c>
      <c r="I1275" s="1" t="s">
        <v>6080</v>
      </c>
      <c r="J1275" s="1" t="s">
        <v>1930</v>
      </c>
      <c r="K1275" s="1" t="s">
        <v>6080</v>
      </c>
      <c r="L1275" s="1" t="str">
        <f t="shared" si="41"/>
        <v>PERULAMBAYEQUELAMBAYEQUEMORROPE</v>
      </c>
      <c r="M1275" s="225" t="str">
        <f t="shared" si="42"/>
        <v>140306</v>
      </c>
    </row>
    <row r="1276" spans="4:13" x14ac:dyDescent="0.2">
      <c r="D1276" s="6"/>
      <c r="F1276" s="1" t="s">
        <v>852</v>
      </c>
      <c r="I1276" s="1" t="s">
        <v>6081</v>
      </c>
      <c r="J1276" s="1" t="s">
        <v>1931</v>
      </c>
      <c r="K1276" s="1" t="s">
        <v>6081</v>
      </c>
      <c r="L1276" s="1" t="str">
        <f t="shared" si="41"/>
        <v>PERULAMBAYEQUELAMBAYEQUEMOTUPE</v>
      </c>
      <c r="M1276" s="225" t="str">
        <f t="shared" si="42"/>
        <v>140307</v>
      </c>
    </row>
    <row r="1277" spans="4:13" x14ac:dyDescent="0.2">
      <c r="D1277" s="6"/>
      <c r="F1277" s="1" t="s">
        <v>852</v>
      </c>
      <c r="I1277" s="1" t="s">
        <v>6082</v>
      </c>
      <c r="J1277" s="1" t="s">
        <v>1932</v>
      </c>
      <c r="K1277" s="1" t="s">
        <v>6082</v>
      </c>
      <c r="L1277" s="1" t="str">
        <f t="shared" si="41"/>
        <v>PERULAMBAYEQUELAMBAYEQUEOLMOS</v>
      </c>
      <c r="M1277" s="225" t="str">
        <f t="shared" si="42"/>
        <v>140308</v>
      </c>
    </row>
    <row r="1278" spans="4:13" x14ac:dyDescent="0.2">
      <c r="D1278" s="6"/>
      <c r="F1278" s="1" t="s">
        <v>852</v>
      </c>
      <c r="I1278" s="1" t="s">
        <v>6083</v>
      </c>
      <c r="J1278" s="1" t="s">
        <v>1933</v>
      </c>
      <c r="K1278" s="1" t="s">
        <v>6083</v>
      </c>
      <c r="L1278" s="1" t="str">
        <f t="shared" si="41"/>
        <v>PERULAMBAYEQUELAMBAYEQUEPACORA</v>
      </c>
      <c r="M1278" s="225" t="str">
        <f t="shared" si="42"/>
        <v>140309</v>
      </c>
    </row>
    <row r="1279" spans="4:13" x14ac:dyDescent="0.2">
      <c r="D1279" s="6"/>
      <c r="F1279" s="1" t="s">
        <v>852</v>
      </c>
      <c r="I1279" s="1" t="s">
        <v>5861</v>
      </c>
      <c r="J1279" s="1" t="s">
        <v>1934</v>
      </c>
      <c r="K1279" s="1" t="s">
        <v>5861</v>
      </c>
      <c r="L1279" s="1" t="str">
        <f t="shared" si="41"/>
        <v>PERULAMBAYEQUELAMBAYEQUESALAS</v>
      </c>
      <c r="M1279" s="225" t="str">
        <f t="shared" si="42"/>
        <v>140310</v>
      </c>
    </row>
    <row r="1280" spans="4:13" x14ac:dyDescent="0.2">
      <c r="D1280" s="6"/>
      <c r="F1280" s="1" t="s">
        <v>852</v>
      </c>
      <c r="I1280" s="1" t="s">
        <v>6022</v>
      </c>
      <c r="J1280" s="1" t="s">
        <v>1935</v>
      </c>
      <c r="K1280" s="1" t="s">
        <v>6022</v>
      </c>
      <c r="L1280" s="1" t="str">
        <f t="shared" si="41"/>
        <v>PERULAMBAYEQUELAMBAYEQUESAN JOSE</v>
      </c>
      <c r="M1280" s="225" t="str">
        <f t="shared" si="42"/>
        <v>140311</v>
      </c>
    </row>
    <row r="1281" spans="4:13" x14ac:dyDescent="0.2">
      <c r="D1281" s="6"/>
      <c r="F1281" s="1" t="s">
        <v>852</v>
      </c>
      <c r="I1281" s="1" t="s">
        <v>6084</v>
      </c>
      <c r="J1281" s="1" t="s">
        <v>1936</v>
      </c>
      <c r="K1281" s="1" t="s">
        <v>6084</v>
      </c>
      <c r="L1281" s="1" t="str">
        <f t="shared" si="41"/>
        <v>PERULAMBAYEQUELAMBAYEQUETUCUME</v>
      </c>
      <c r="M1281" s="225" t="str">
        <f t="shared" si="42"/>
        <v>140312</v>
      </c>
    </row>
    <row r="1282" spans="4:13" x14ac:dyDescent="0.2">
      <c r="D1282" s="6"/>
      <c r="F1282" s="1" t="s">
        <v>852</v>
      </c>
      <c r="I1282" s="1" t="s">
        <v>4825</v>
      </c>
      <c r="J1282" s="1" t="s">
        <v>1937</v>
      </c>
      <c r="K1282" s="1" t="s">
        <v>4825</v>
      </c>
      <c r="L1282" s="1" t="str">
        <f t="shared" si="41"/>
        <v>PERULIMALIMALIMA</v>
      </c>
      <c r="M1282" s="225" t="str">
        <f t="shared" si="42"/>
        <v>150101</v>
      </c>
    </row>
    <row r="1283" spans="4:13" x14ac:dyDescent="0.2">
      <c r="D1283" s="6"/>
      <c r="F1283" s="1" t="s">
        <v>852</v>
      </c>
      <c r="I1283" s="1" t="s">
        <v>6085</v>
      </c>
      <c r="J1283" s="1" t="s">
        <v>1938</v>
      </c>
      <c r="K1283" s="1" t="s">
        <v>6085</v>
      </c>
      <c r="L1283" s="1" t="str">
        <f t="shared" ref="L1283:L1346" si="43">"PERU"&amp;VLOOKUP(LEFT(J1283,2),$B$1:$C$27,2,0)&amp;VLOOKUP(LEFT(J1283,4),$F$2:$G$197,2,0)&amp;K1283</f>
        <v>PERULIMALIMAANCON</v>
      </c>
      <c r="M1283" s="225" t="str">
        <f t="shared" ref="M1283:M1346" si="44">J1283</f>
        <v>150102</v>
      </c>
    </row>
    <row r="1284" spans="4:13" x14ac:dyDescent="0.2">
      <c r="D1284" s="6"/>
      <c r="F1284" s="1" t="s">
        <v>852</v>
      </c>
      <c r="I1284" s="1" t="s">
        <v>6086</v>
      </c>
      <c r="J1284" s="1" t="s">
        <v>1939</v>
      </c>
      <c r="K1284" s="1" t="s">
        <v>6086</v>
      </c>
      <c r="L1284" s="1" t="str">
        <f t="shared" si="43"/>
        <v>PERULIMALIMAATE</v>
      </c>
      <c r="M1284" s="225" t="str">
        <f t="shared" si="44"/>
        <v>150103</v>
      </c>
    </row>
    <row r="1285" spans="4:13" x14ac:dyDescent="0.2">
      <c r="D1285" s="6"/>
      <c r="F1285" s="1" t="s">
        <v>852</v>
      </c>
      <c r="I1285" s="1" t="s">
        <v>6087</v>
      </c>
      <c r="J1285" s="1" t="s">
        <v>1940</v>
      </c>
      <c r="K1285" s="1" t="s">
        <v>6087</v>
      </c>
      <c r="L1285" s="1" t="str">
        <f t="shared" si="43"/>
        <v>PERULIMALIMABARRANCO</v>
      </c>
      <c r="M1285" s="225" t="str">
        <f t="shared" si="44"/>
        <v>150104</v>
      </c>
    </row>
    <row r="1286" spans="4:13" x14ac:dyDescent="0.2">
      <c r="D1286" s="6"/>
      <c r="F1286" s="1" t="s">
        <v>852</v>
      </c>
      <c r="I1286" s="1" t="s">
        <v>6088</v>
      </c>
      <c r="J1286" s="1" t="s">
        <v>1941</v>
      </c>
      <c r="K1286" s="1" t="s">
        <v>6088</v>
      </c>
      <c r="L1286" s="1" t="str">
        <f t="shared" si="43"/>
        <v>PERULIMALIMABREÑA</v>
      </c>
      <c r="M1286" s="225" t="str">
        <f t="shared" si="44"/>
        <v>150105</v>
      </c>
    </row>
    <row r="1287" spans="4:13" x14ac:dyDescent="0.2">
      <c r="D1287" s="6"/>
      <c r="F1287" s="1" t="s">
        <v>852</v>
      </c>
      <c r="I1287" s="1" t="s">
        <v>6089</v>
      </c>
      <c r="J1287" s="1" t="s">
        <v>1942</v>
      </c>
      <c r="K1287" s="1" t="s">
        <v>6089</v>
      </c>
      <c r="L1287" s="1" t="str">
        <f t="shared" si="43"/>
        <v>PERULIMALIMACARABAYLLO</v>
      </c>
      <c r="M1287" s="225" t="str">
        <f t="shared" si="44"/>
        <v>150106</v>
      </c>
    </row>
    <row r="1288" spans="4:13" x14ac:dyDescent="0.2">
      <c r="D1288" s="6"/>
      <c r="F1288" s="1" t="s">
        <v>852</v>
      </c>
      <c r="I1288" s="1" t="s">
        <v>6090</v>
      </c>
      <c r="J1288" s="1" t="s">
        <v>1943</v>
      </c>
      <c r="K1288" s="1" t="s">
        <v>6090</v>
      </c>
      <c r="L1288" s="1" t="str">
        <f t="shared" si="43"/>
        <v>PERULIMALIMACHACLACAYO</v>
      </c>
      <c r="M1288" s="225" t="str">
        <f t="shared" si="44"/>
        <v>150107</v>
      </c>
    </row>
    <row r="1289" spans="4:13" x14ac:dyDescent="0.2">
      <c r="D1289" s="6"/>
      <c r="F1289" s="1" t="s">
        <v>852</v>
      </c>
      <c r="I1289" s="1" t="s">
        <v>6091</v>
      </c>
      <c r="J1289" s="1" t="s">
        <v>1944</v>
      </c>
      <c r="K1289" s="1" t="s">
        <v>6091</v>
      </c>
      <c r="L1289" s="1" t="str">
        <f t="shared" si="43"/>
        <v>PERULIMALIMACHORRILLOS</v>
      </c>
      <c r="M1289" s="225" t="str">
        <f t="shared" si="44"/>
        <v>150108</v>
      </c>
    </row>
    <row r="1290" spans="4:13" x14ac:dyDescent="0.2">
      <c r="D1290" s="6"/>
      <c r="F1290" s="1" t="s">
        <v>852</v>
      </c>
      <c r="I1290" s="1" t="s">
        <v>6092</v>
      </c>
      <c r="J1290" s="1" t="s">
        <v>1945</v>
      </c>
      <c r="K1290" s="1" t="s">
        <v>6092</v>
      </c>
      <c r="L1290" s="1" t="str">
        <f t="shared" si="43"/>
        <v>PERULIMALIMACIENEGUILLA</v>
      </c>
      <c r="M1290" s="225" t="str">
        <f t="shared" si="44"/>
        <v>150109</v>
      </c>
    </row>
    <row r="1291" spans="4:13" x14ac:dyDescent="0.2">
      <c r="D1291" s="6"/>
      <c r="F1291" s="1" t="s">
        <v>852</v>
      </c>
      <c r="I1291" s="1" t="s">
        <v>5912</v>
      </c>
      <c r="J1291" s="1" t="s">
        <v>1946</v>
      </c>
      <c r="K1291" s="1" t="s">
        <v>5912</v>
      </c>
      <c r="L1291" s="1" t="str">
        <f t="shared" si="43"/>
        <v>PERULIMALIMACOMAS</v>
      </c>
      <c r="M1291" s="225" t="str">
        <f t="shared" si="44"/>
        <v>150110</v>
      </c>
    </row>
    <row r="1292" spans="4:13" x14ac:dyDescent="0.2">
      <c r="D1292" s="6"/>
      <c r="F1292" s="1" t="s">
        <v>852</v>
      </c>
      <c r="I1292" s="1" t="s">
        <v>6093</v>
      </c>
      <c r="J1292" s="1" t="s">
        <v>1947</v>
      </c>
      <c r="K1292" s="1" t="s">
        <v>6093</v>
      </c>
      <c r="L1292" s="1" t="str">
        <f t="shared" si="43"/>
        <v>PERULIMALIMAEL AGUSTINO</v>
      </c>
      <c r="M1292" s="225" t="str">
        <f t="shared" si="44"/>
        <v>150111</v>
      </c>
    </row>
    <row r="1293" spans="4:13" x14ac:dyDescent="0.2">
      <c r="D1293" s="6"/>
      <c r="F1293" s="1" t="s">
        <v>852</v>
      </c>
      <c r="I1293" s="1" t="s">
        <v>5094</v>
      </c>
      <c r="J1293" s="1" t="s">
        <v>1948</v>
      </c>
      <c r="K1293" s="1" t="s">
        <v>5094</v>
      </c>
      <c r="L1293" s="1" t="str">
        <f t="shared" si="43"/>
        <v>PERULIMALIMAINDEPENDENCIA</v>
      </c>
      <c r="M1293" s="225" t="str">
        <f t="shared" si="44"/>
        <v>150112</v>
      </c>
    </row>
    <row r="1294" spans="4:13" x14ac:dyDescent="0.2">
      <c r="D1294" s="6"/>
      <c r="F1294" s="1" t="s">
        <v>852</v>
      </c>
      <c r="I1294" s="1" t="s">
        <v>6094</v>
      </c>
      <c r="J1294" s="1" t="s">
        <v>1949</v>
      </c>
      <c r="K1294" s="1" t="s">
        <v>6094</v>
      </c>
      <c r="L1294" s="1" t="str">
        <f t="shared" si="43"/>
        <v>PERULIMALIMAJESUS MARIA</v>
      </c>
      <c r="M1294" s="225" t="str">
        <f t="shared" si="44"/>
        <v>150113</v>
      </c>
    </row>
    <row r="1295" spans="4:13" x14ac:dyDescent="0.2">
      <c r="D1295" s="6"/>
      <c r="F1295" s="1" t="s">
        <v>852</v>
      </c>
      <c r="I1295" s="1" t="s">
        <v>6095</v>
      </c>
      <c r="J1295" s="1" t="s">
        <v>1950</v>
      </c>
      <c r="K1295" s="1" t="s">
        <v>6095</v>
      </c>
      <c r="L1295" s="1" t="str">
        <f t="shared" si="43"/>
        <v>PERULIMALIMALA MOLINA</v>
      </c>
      <c r="M1295" s="225" t="str">
        <f t="shared" si="44"/>
        <v>150114</v>
      </c>
    </row>
    <row r="1296" spans="4:13" x14ac:dyDescent="0.2">
      <c r="D1296" s="6"/>
      <c r="F1296" s="1" t="s">
        <v>852</v>
      </c>
      <c r="I1296" s="1" t="s">
        <v>6058</v>
      </c>
      <c r="J1296" s="1" t="s">
        <v>1951</v>
      </c>
      <c r="K1296" s="1" t="s">
        <v>6058</v>
      </c>
      <c r="L1296" s="1" t="str">
        <f t="shared" si="43"/>
        <v>PERULIMALIMALA VICTORIA</v>
      </c>
      <c r="M1296" s="225" t="str">
        <f t="shared" si="44"/>
        <v>150115</v>
      </c>
    </row>
    <row r="1297" spans="4:13" x14ac:dyDescent="0.2">
      <c r="D1297" s="6"/>
      <c r="F1297" s="1" t="s">
        <v>852</v>
      </c>
      <c r="I1297" s="1" t="s">
        <v>6096</v>
      </c>
      <c r="J1297" s="1" t="s">
        <v>1952</v>
      </c>
      <c r="K1297" s="1" t="s">
        <v>6096</v>
      </c>
      <c r="L1297" s="1" t="str">
        <f t="shared" si="43"/>
        <v>PERULIMALIMALINCE</v>
      </c>
      <c r="M1297" s="225" t="str">
        <f t="shared" si="44"/>
        <v>150116</v>
      </c>
    </row>
    <row r="1298" spans="4:13" x14ac:dyDescent="0.2">
      <c r="D1298" s="6"/>
      <c r="F1298" s="1" t="s">
        <v>852</v>
      </c>
      <c r="I1298" s="1" t="s">
        <v>6097</v>
      </c>
      <c r="J1298" s="1" t="s">
        <v>1953</v>
      </c>
      <c r="K1298" s="1" t="s">
        <v>6097</v>
      </c>
      <c r="L1298" s="1" t="str">
        <f t="shared" si="43"/>
        <v>PERULIMALIMALOS OLIVOS</v>
      </c>
      <c r="M1298" s="225" t="str">
        <f t="shared" si="44"/>
        <v>150117</v>
      </c>
    </row>
    <row r="1299" spans="4:13" x14ac:dyDescent="0.2">
      <c r="D1299" s="6"/>
      <c r="F1299" s="1" t="s">
        <v>852</v>
      </c>
      <c r="I1299" s="160" t="s">
        <v>7189</v>
      </c>
      <c r="J1299" s="1" t="s">
        <v>1954</v>
      </c>
      <c r="K1299" s="160" t="s">
        <v>7189</v>
      </c>
      <c r="L1299" s="1" t="str">
        <f t="shared" si="43"/>
        <v>PERULIMALIMALURIGANCHO (CHOSICA)</v>
      </c>
      <c r="M1299" s="225" t="str">
        <f t="shared" si="44"/>
        <v>150118</v>
      </c>
    </row>
    <row r="1300" spans="4:13" x14ac:dyDescent="0.2">
      <c r="D1300" s="6"/>
      <c r="F1300" s="1" t="s">
        <v>852</v>
      </c>
      <c r="I1300" s="1" t="s">
        <v>6098</v>
      </c>
      <c r="J1300" s="1" t="s">
        <v>1955</v>
      </c>
      <c r="K1300" s="1" t="s">
        <v>6098</v>
      </c>
      <c r="L1300" s="1" t="str">
        <f t="shared" si="43"/>
        <v>PERULIMALIMALURIN</v>
      </c>
      <c r="M1300" s="225" t="str">
        <f t="shared" si="44"/>
        <v>150119</v>
      </c>
    </row>
    <row r="1301" spans="4:13" x14ac:dyDescent="0.2">
      <c r="D1301" s="6"/>
      <c r="F1301" s="1" t="s">
        <v>852</v>
      </c>
      <c r="I1301" s="1" t="s">
        <v>6099</v>
      </c>
      <c r="J1301" s="1" t="s">
        <v>1956</v>
      </c>
      <c r="K1301" s="1" t="s">
        <v>6099</v>
      </c>
      <c r="L1301" s="1" t="str">
        <f t="shared" si="43"/>
        <v>PERULIMALIMAMAGDALENA DEL MAR</v>
      </c>
      <c r="M1301" s="225" t="str">
        <f t="shared" si="44"/>
        <v>150120</v>
      </c>
    </row>
    <row r="1302" spans="4:13" x14ac:dyDescent="0.2">
      <c r="D1302" s="6"/>
      <c r="F1302" s="1" t="s">
        <v>852</v>
      </c>
      <c r="I1302" s="1" t="s">
        <v>5167</v>
      </c>
      <c r="J1302" s="1" t="s">
        <v>1957</v>
      </c>
      <c r="K1302" s="1" t="s">
        <v>5167</v>
      </c>
      <c r="L1302" s="1" t="str">
        <f t="shared" si="43"/>
        <v>PERULIMALIMAPUEBLO LIBRE</v>
      </c>
      <c r="M1302" s="225" t="str">
        <f t="shared" si="44"/>
        <v>150121</v>
      </c>
    </row>
    <row r="1303" spans="4:13" x14ac:dyDescent="0.2">
      <c r="D1303" s="6"/>
      <c r="F1303" s="1" t="s">
        <v>852</v>
      </c>
      <c r="I1303" s="1" t="s">
        <v>5311</v>
      </c>
      <c r="J1303" s="1" t="s">
        <v>1958</v>
      </c>
      <c r="K1303" s="1" t="s">
        <v>5311</v>
      </c>
      <c r="L1303" s="1" t="str">
        <f t="shared" si="43"/>
        <v>PERULIMALIMAMIRAFLORES</v>
      </c>
      <c r="M1303" s="225" t="str">
        <f t="shared" si="44"/>
        <v>150122</v>
      </c>
    </row>
    <row r="1304" spans="4:13" x14ac:dyDescent="0.2">
      <c r="D1304" s="6"/>
      <c r="F1304" s="1" t="s">
        <v>852</v>
      </c>
      <c r="I1304" s="1" t="s">
        <v>6100</v>
      </c>
      <c r="J1304" s="1" t="s">
        <v>1959</v>
      </c>
      <c r="K1304" s="1" t="s">
        <v>6100</v>
      </c>
      <c r="L1304" s="1" t="str">
        <f t="shared" si="43"/>
        <v>PERULIMALIMAPACHACAMAC</v>
      </c>
      <c r="M1304" s="225" t="str">
        <f t="shared" si="44"/>
        <v>150123</v>
      </c>
    </row>
    <row r="1305" spans="4:13" x14ac:dyDescent="0.2">
      <c r="D1305" s="6"/>
      <c r="F1305" s="1" t="s">
        <v>852</v>
      </c>
      <c r="I1305" s="1" t="s">
        <v>6101</v>
      </c>
      <c r="J1305" s="1" t="s">
        <v>1960</v>
      </c>
      <c r="K1305" s="1" t="s">
        <v>6101</v>
      </c>
      <c r="L1305" s="1" t="str">
        <f t="shared" si="43"/>
        <v>PERULIMALIMAPUCUSANA</v>
      </c>
      <c r="M1305" s="225" t="str">
        <f t="shared" si="44"/>
        <v>150124</v>
      </c>
    </row>
    <row r="1306" spans="4:13" x14ac:dyDescent="0.2">
      <c r="D1306" s="6"/>
      <c r="F1306" s="1" t="s">
        <v>852</v>
      </c>
      <c r="I1306" s="1" t="s">
        <v>6102</v>
      </c>
      <c r="J1306" s="1" t="s">
        <v>1961</v>
      </c>
      <c r="K1306" s="1" t="s">
        <v>6102</v>
      </c>
      <c r="L1306" s="1" t="str">
        <f t="shared" si="43"/>
        <v>PERULIMALIMAPUENTE PIEDRA</v>
      </c>
      <c r="M1306" s="225" t="str">
        <f t="shared" si="44"/>
        <v>150125</v>
      </c>
    </row>
    <row r="1307" spans="4:13" x14ac:dyDescent="0.2">
      <c r="D1307" s="6"/>
      <c r="F1307" s="1" t="s">
        <v>852</v>
      </c>
      <c r="I1307" s="1" t="s">
        <v>6103</v>
      </c>
      <c r="J1307" s="1" t="s">
        <v>1962</v>
      </c>
      <c r="K1307" s="1" t="s">
        <v>6103</v>
      </c>
      <c r="L1307" s="1" t="str">
        <f t="shared" si="43"/>
        <v>PERULIMALIMAPUNTA HERMOSA</v>
      </c>
      <c r="M1307" s="225" t="str">
        <f t="shared" si="44"/>
        <v>150126</v>
      </c>
    </row>
    <row r="1308" spans="4:13" x14ac:dyDescent="0.2">
      <c r="D1308" s="6"/>
      <c r="F1308" s="1" t="s">
        <v>852</v>
      </c>
      <c r="I1308" s="1" t="s">
        <v>6104</v>
      </c>
      <c r="J1308" s="1" t="s">
        <v>1963</v>
      </c>
      <c r="K1308" s="1" t="s">
        <v>6104</v>
      </c>
      <c r="L1308" s="1" t="str">
        <f t="shared" si="43"/>
        <v>PERULIMALIMAPUNTA NEGRA</v>
      </c>
      <c r="M1308" s="225" t="str">
        <f t="shared" si="44"/>
        <v>150127</v>
      </c>
    </row>
    <row r="1309" spans="4:13" x14ac:dyDescent="0.2">
      <c r="D1309" s="6"/>
      <c r="F1309" s="1" t="s">
        <v>852</v>
      </c>
      <c r="I1309" s="1" t="s">
        <v>6105</v>
      </c>
      <c r="J1309" s="1" t="s">
        <v>1964</v>
      </c>
      <c r="K1309" s="1" t="s">
        <v>6105</v>
      </c>
      <c r="L1309" s="1" t="str">
        <f t="shared" si="43"/>
        <v>PERULIMALIMARIMAC</v>
      </c>
      <c r="M1309" s="225" t="str">
        <f t="shared" si="44"/>
        <v>150128</v>
      </c>
    </row>
    <row r="1310" spans="4:13" x14ac:dyDescent="0.2">
      <c r="D1310" s="6"/>
      <c r="F1310" s="1" t="s">
        <v>852</v>
      </c>
      <c r="I1310" s="1" t="s">
        <v>6106</v>
      </c>
      <c r="J1310" s="1" t="s">
        <v>1965</v>
      </c>
      <c r="K1310" s="1" t="s">
        <v>6106</v>
      </c>
      <c r="L1310" s="1" t="str">
        <f t="shared" si="43"/>
        <v>PERULIMALIMASAN BARTOLO</v>
      </c>
      <c r="M1310" s="225" t="str">
        <f t="shared" si="44"/>
        <v>150129</v>
      </c>
    </row>
    <row r="1311" spans="4:13" x14ac:dyDescent="0.2">
      <c r="D1311" s="6"/>
      <c r="F1311" s="1" t="s">
        <v>852</v>
      </c>
      <c r="I1311" s="1" t="s">
        <v>6107</v>
      </c>
      <c r="J1311" s="1" t="s">
        <v>1966</v>
      </c>
      <c r="K1311" s="1" t="s">
        <v>6107</v>
      </c>
      <c r="L1311" s="1" t="str">
        <f t="shared" si="43"/>
        <v>PERULIMALIMASAN BORJA</v>
      </c>
      <c r="M1311" s="225" t="str">
        <f t="shared" si="44"/>
        <v>150130</v>
      </c>
    </row>
    <row r="1312" spans="4:13" x14ac:dyDescent="0.2">
      <c r="D1312" s="6"/>
      <c r="F1312" s="1" t="s">
        <v>852</v>
      </c>
      <c r="I1312" s="1" t="s">
        <v>5762</v>
      </c>
      <c r="J1312" s="1" t="s">
        <v>1967</v>
      </c>
      <c r="K1312" s="1" t="s">
        <v>5762</v>
      </c>
      <c r="L1312" s="1" t="str">
        <f t="shared" si="43"/>
        <v>PERULIMALIMASAN ISIDRO</v>
      </c>
      <c r="M1312" s="225" t="str">
        <f t="shared" si="44"/>
        <v>150131</v>
      </c>
    </row>
    <row r="1313" spans="4:13" x14ac:dyDescent="0.2">
      <c r="D1313" s="6"/>
      <c r="F1313" s="1" t="s">
        <v>852</v>
      </c>
      <c r="I1313" s="1" t="s">
        <v>6108</v>
      </c>
      <c r="J1313" s="1" t="s">
        <v>1968</v>
      </c>
      <c r="K1313" s="1" t="s">
        <v>6108</v>
      </c>
      <c r="L1313" s="1" t="str">
        <f t="shared" si="43"/>
        <v>PERULIMALIMASAN JUAN DE LURIGANCHO</v>
      </c>
      <c r="M1313" s="225" t="str">
        <f t="shared" si="44"/>
        <v>150132</v>
      </c>
    </row>
    <row r="1314" spans="4:13" x14ac:dyDescent="0.2">
      <c r="D1314" s="6"/>
      <c r="F1314" s="1" t="s">
        <v>852</v>
      </c>
      <c r="I1314" s="1" t="s">
        <v>6109</v>
      </c>
      <c r="J1314" s="1" t="s">
        <v>1969</v>
      </c>
      <c r="K1314" s="1" t="s">
        <v>6109</v>
      </c>
      <c r="L1314" s="1" t="str">
        <f t="shared" si="43"/>
        <v>PERULIMALIMASAN JUAN DE MIRAFLORES</v>
      </c>
      <c r="M1314" s="225" t="str">
        <f t="shared" si="44"/>
        <v>150133</v>
      </c>
    </row>
    <row r="1315" spans="4:13" x14ac:dyDescent="0.2">
      <c r="D1315" s="6"/>
      <c r="F1315" s="1" t="s">
        <v>852</v>
      </c>
      <c r="I1315" s="1" t="s">
        <v>5134</v>
      </c>
      <c r="J1315" s="1" t="s">
        <v>1970</v>
      </c>
      <c r="K1315" s="1" t="s">
        <v>5134</v>
      </c>
      <c r="L1315" s="1" t="str">
        <f t="shared" si="43"/>
        <v>PERULIMALIMASAN LUIS</v>
      </c>
      <c r="M1315" s="225" t="str">
        <f t="shared" si="44"/>
        <v>150134</v>
      </c>
    </row>
    <row r="1316" spans="4:13" x14ac:dyDescent="0.2">
      <c r="D1316" s="6"/>
      <c r="F1316" s="1" t="s">
        <v>852</v>
      </c>
      <c r="I1316" s="1" t="s">
        <v>6110</v>
      </c>
      <c r="J1316" s="1" t="s">
        <v>1971</v>
      </c>
      <c r="K1316" s="1" t="s">
        <v>6110</v>
      </c>
      <c r="L1316" s="1" t="str">
        <f t="shared" si="43"/>
        <v>PERULIMALIMASAN MARTIN DE PORRES</v>
      </c>
      <c r="M1316" s="225" t="str">
        <f t="shared" si="44"/>
        <v>150135</v>
      </c>
    </row>
    <row r="1317" spans="4:13" x14ac:dyDescent="0.2">
      <c r="D1317" s="6"/>
      <c r="F1317" s="1" t="s">
        <v>852</v>
      </c>
      <c r="I1317" s="1" t="s">
        <v>4897</v>
      </c>
      <c r="J1317" s="1" t="s">
        <v>1972</v>
      </c>
      <c r="K1317" s="1" t="s">
        <v>4897</v>
      </c>
      <c r="L1317" s="1" t="str">
        <f t="shared" si="43"/>
        <v>PERULIMALIMASAN MIGUEL</v>
      </c>
      <c r="M1317" s="225" t="str">
        <f t="shared" si="44"/>
        <v>150136</v>
      </c>
    </row>
    <row r="1318" spans="4:13" x14ac:dyDescent="0.2">
      <c r="D1318" s="6"/>
      <c r="F1318" s="1" t="s">
        <v>852</v>
      </c>
      <c r="I1318" s="1" t="s">
        <v>6111</v>
      </c>
      <c r="J1318" s="1" t="s">
        <v>1973</v>
      </c>
      <c r="K1318" s="1" t="s">
        <v>6111</v>
      </c>
      <c r="L1318" s="1" t="str">
        <f t="shared" si="43"/>
        <v>PERULIMALIMASANTA ANITA</v>
      </c>
      <c r="M1318" s="225" t="str">
        <f t="shared" si="44"/>
        <v>150137</v>
      </c>
    </row>
    <row r="1319" spans="4:13" x14ac:dyDescent="0.2">
      <c r="D1319" s="6"/>
      <c r="F1319" s="1" t="s">
        <v>852</v>
      </c>
      <c r="I1319" s="1" t="s">
        <v>6112</v>
      </c>
      <c r="J1319" s="1" t="s">
        <v>1974</v>
      </c>
      <c r="K1319" s="1" t="s">
        <v>6112</v>
      </c>
      <c r="L1319" s="1" t="str">
        <f t="shared" si="43"/>
        <v>PERULIMALIMASANTA MARIA DEL MAR</v>
      </c>
      <c r="M1319" s="225" t="str">
        <f t="shared" si="44"/>
        <v>150138</v>
      </c>
    </row>
    <row r="1320" spans="4:13" x14ac:dyDescent="0.2">
      <c r="D1320" s="6"/>
      <c r="F1320" s="1" t="s">
        <v>852</v>
      </c>
      <c r="I1320" s="1" t="s">
        <v>5081</v>
      </c>
      <c r="J1320" s="1" t="s">
        <v>1975</v>
      </c>
      <c r="K1320" s="1" t="s">
        <v>5081</v>
      </c>
      <c r="L1320" s="1" t="str">
        <f t="shared" si="43"/>
        <v>PERULIMALIMASANTA ROSA</v>
      </c>
      <c r="M1320" s="225" t="str">
        <f t="shared" si="44"/>
        <v>150139</v>
      </c>
    </row>
    <row r="1321" spans="4:13" x14ac:dyDescent="0.2">
      <c r="D1321" s="6"/>
      <c r="F1321" s="1" t="s">
        <v>852</v>
      </c>
      <c r="I1321" s="1" t="s">
        <v>6113</v>
      </c>
      <c r="J1321" s="1" t="s">
        <v>1976</v>
      </c>
      <c r="K1321" s="1" t="s">
        <v>6113</v>
      </c>
      <c r="L1321" s="1" t="str">
        <f t="shared" si="43"/>
        <v>PERULIMALIMASANTIAGO DE SURCO</v>
      </c>
      <c r="M1321" s="225" t="str">
        <f t="shared" si="44"/>
        <v>150140</v>
      </c>
    </row>
    <row r="1322" spans="4:13" x14ac:dyDescent="0.2">
      <c r="D1322" s="6"/>
      <c r="F1322" s="1" t="s">
        <v>852</v>
      </c>
      <c r="I1322" s="1" t="s">
        <v>6114</v>
      </c>
      <c r="J1322" s="1" t="s">
        <v>1977</v>
      </c>
      <c r="K1322" s="1" t="s">
        <v>6114</v>
      </c>
      <c r="L1322" s="1" t="str">
        <f t="shared" si="43"/>
        <v>PERULIMALIMASURQUILLO</v>
      </c>
      <c r="M1322" s="225" t="str">
        <f t="shared" si="44"/>
        <v>150141</v>
      </c>
    </row>
    <row r="1323" spans="4:13" x14ac:dyDescent="0.2">
      <c r="D1323" s="6"/>
      <c r="F1323" s="1" t="s">
        <v>852</v>
      </c>
      <c r="I1323" s="1" t="s">
        <v>6115</v>
      </c>
      <c r="J1323" s="1" t="s">
        <v>1978</v>
      </c>
      <c r="K1323" s="1" t="s">
        <v>6115</v>
      </c>
      <c r="L1323" s="1" t="str">
        <f t="shared" si="43"/>
        <v>PERULIMALIMAVILLA EL SALVADOR</v>
      </c>
      <c r="M1323" s="225" t="str">
        <f t="shared" si="44"/>
        <v>150142</v>
      </c>
    </row>
    <row r="1324" spans="4:13" x14ac:dyDescent="0.2">
      <c r="D1324" s="6"/>
      <c r="F1324" s="1" t="s">
        <v>852</v>
      </c>
      <c r="I1324" s="1" t="s">
        <v>6116</v>
      </c>
      <c r="J1324" s="1" t="s">
        <v>1979</v>
      </c>
      <c r="K1324" s="1" t="s">
        <v>6116</v>
      </c>
      <c r="L1324" s="1" t="str">
        <f t="shared" si="43"/>
        <v>PERULIMALIMAVILLA MARIA DEL TRIUNFO</v>
      </c>
      <c r="M1324" s="225" t="str">
        <f t="shared" si="44"/>
        <v>150143</v>
      </c>
    </row>
    <row r="1325" spans="4:13" x14ac:dyDescent="0.2">
      <c r="D1325" s="6"/>
      <c r="F1325" s="1" t="s">
        <v>852</v>
      </c>
      <c r="I1325" s="1" t="s">
        <v>4954</v>
      </c>
      <c r="J1325" s="1" t="s">
        <v>1980</v>
      </c>
      <c r="K1325" s="1" t="s">
        <v>4954</v>
      </c>
      <c r="L1325" s="1" t="str">
        <f t="shared" si="43"/>
        <v>PERULIMABARRANCABARRANCA</v>
      </c>
      <c r="M1325" s="225" t="str">
        <f t="shared" si="44"/>
        <v>150201</v>
      </c>
    </row>
    <row r="1326" spans="4:13" x14ac:dyDescent="0.2">
      <c r="D1326" s="6"/>
      <c r="F1326" s="1" t="s">
        <v>852</v>
      </c>
      <c r="I1326" s="1" t="s">
        <v>6117</v>
      </c>
      <c r="J1326" s="1" t="s">
        <v>1981</v>
      </c>
      <c r="K1326" s="1" t="s">
        <v>6117</v>
      </c>
      <c r="L1326" s="1" t="str">
        <f t="shared" si="43"/>
        <v>PERULIMABARRANCAPARAMONGA</v>
      </c>
      <c r="M1326" s="225" t="str">
        <f t="shared" si="44"/>
        <v>150202</v>
      </c>
    </row>
    <row r="1327" spans="4:13" x14ac:dyDescent="0.2">
      <c r="D1327" s="6"/>
      <c r="F1327" s="1" t="s">
        <v>852</v>
      </c>
      <c r="I1327" s="1" t="s">
        <v>6118</v>
      </c>
      <c r="J1327" s="1" t="s">
        <v>1982</v>
      </c>
      <c r="K1327" s="1" t="s">
        <v>6118</v>
      </c>
      <c r="L1327" s="1" t="str">
        <f t="shared" si="43"/>
        <v>PERULIMABARRANCAPATIVILCA</v>
      </c>
      <c r="M1327" s="225" t="str">
        <f t="shared" si="44"/>
        <v>150203</v>
      </c>
    </row>
    <row r="1328" spans="4:13" x14ac:dyDescent="0.2">
      <c r="D1328" s="6"/>
      <c r="F1328" s="1" t="s">
        <v>852</v>
      </c>
      <c r="I1328" s="1" t="s">
        <v>6119</v>
      </c>
      <c r="J1328" s="1" t="s">
        <v>1983</v>
      </c>
      <c r="K1328" s="1" t="s">
        <v>6119</v>
      </c>
      <c r="L1328" s="1" t="str">
        <f t="shared" si="43"/>
        <v>PERULIMABARRANCASUPE</v>
      </c>
      <c r="M1328" s="225" t="str">
        <f t="shared" si="44"/>
        <v>150204</v>
      </c>
    </row>
    <row r="1329" spans="4:13" x14ac:dyDescent="0.2">
      <c r="D1329" s="6"/>
      <c r="F1329" s="1" t="s">
        <v>852</v>
      </c>
      <c r="I1329" s="1" t="s">
        <v>6120</v>
      </c>
      <c r="J1329" s="1" t="s">
        <v>1984</v>
      </c>
      <c r="K1329" s="1" t="s">
        <v>6120</v>
      </c>
      <c r="L1329" s="1" t="str">
        <f t="shared" si="43"/>
        <v>PERULIMABARRANCASUPE PUERTO</v>
      </c>
      <c r="M1329" s="225" t="str">
        <f t="shared" si="44"/>
        <v>150205</v>
      </c>
    </row>
    <row r="1330" spans="4:13" x14ac:dyDescent="0.2">
      <c r="D1330" s="6"/>
      <c r="F1330" s="1" t="s">
        <v>852</v>
      </c>
      <c r="I1330" s="1" t="s">
        <v>4955</v>
      </c>
      <c r="J1330" s="1" t="s">
        <v>1985</v>
      </c>
      <c r="K1330" s="1" t="s">
        <v>4955</v>
      </c>
      <c r="L1330" s="1" t="str">
        <f t="shared" si="43"/>
        <v>PERULIMACAJATAMBOCAJATAMBO</v>
      </c>
      <c r="M1330" s="225" t="str">
        <f t="shared" si="44"/>
        <v>150301</v>
      </c>
    </row>
    <row r="1331" spans="4:13" x14ac:dyDescent="0.2">
      <c r="D1331" s="6"/>
      <c r="F1331" s="1" t="s">
        <v>852</v>
      </c>
      <c r="I1331" s="1" t="s">
        <v>6121</v>
      </c>
      <c r="J1331" s="1" t="s">
        <v>1986</v>
      </c>
      <c r="K1331" s="1" t="s">
        <v>6121</v>
      </c>
      <c r="L1331" s="1" t="str">
        <f t="shared" si="43"/>
        <v>PERULIMACAJATAMBOCOPA</v>
      </c>
      <c r="M1331" s="225" t="str">
        <f t="shared" si="44"/>
        <v>150302</v>
      </c>
    </row>
    <row r="1332" spans="4:13" x14ac:dyDescent="0.2">
      <c r="D1332" s="6"/>
      <c r="F1332" s="1" t="s">
        <v>852</v>
      </c>
      <c r="I1332" s="1" t="s">
        <v>6122</v>
      </c>
      <c r="J1332" s="1" t="s">
        <v>1987</v>
      </c>
      <c r="K1332" s="1" t="s">
        <v>6122</v>
      </c>
      <c r="L1332" s="1" t="str">
        <f t="shared" si="43"/>
        <v>PERULIMACAJATAMBOGORGOR</v>
      </c>
      <c r="M1332" s="225" t="str">
        <f t="shared" si="44"/>
        <v>150303</v>
      </c>
    </row>
    <row r="1333" spans="4:13" x14ac:dyDescent="0.2">
      <c r="D1333" s="6"/>
      <c r="F1333" s="1" t="s">
        <v>852</v>
      </c>
      <c r="I1333" s="1" t="s">
        <v>6123</v>
      </c>
      <c r="J1333" s="1" t="s">
        <v>1988</v>
      </c>
      <c r="K1333" s="1" t="s">
        <v>6123</v>
      </c>
      <c r="L1333" s="1" t="str">
        <f t="shared" si="43"/>
        <v>PERULIMACAJATAMBOHUANCAPON</v>
      </c>
      <c r="M1333" s="225" t="str">
        <f t="shared" si="44"/>
        <v>150304</v>
      </c>
    </row>
    <row r="1334" spans="4:13" x14ac:dyDescent="0.2">
      <c r="D1334" s="6"/>
      <c r="F1334" s="1" t="s">
        <v>852</v>
      </c>
      <c r="I1334" s="1" t="s">
        <v>6124</v>
      </c>
      <c r="J1334" s="1" t="s">
        <v>1989</v>
      </c>
      <c r="K1334" s="1" t="s">
        <v>6124</v>
      </c>
      <c r="L1334" s="1" t="str">
        <f t="shared" si="43"/>
        <v>PERULIMACAJATAMBOMANAS</v>
      </c>
      <c r="M1334" s="225" t="str">
        <f t="shared" si="44"/>
        <v>150305</v>
      </c>
    </row>
    <row r="1335" spans="4:13" x14ac:dyDescent="0.2">
      <c r="D1335" s="6"/>
      <c r="F1335" s="1" t="s">
        <v>852</v>
      </c>
      <c r="I1335" s="1" t="s">
        <v>4956</v>
      </c>
      <c r="J1335" s="1" t="s">
        <v>1990</v>
      </c>
      <c r="K1335" s="1" t="s">
        <v>4956</v>
      </c>
      <c r="L1335" s="1" t="str">
        <f t="shared" si="43"/>
        <v>PERULIMACANTACANTA</v>
      </c>
      <c r="M1335" s="225" t="str">
        <f t="shared" si="44"/>
        <v>150401</v>
      </c>
    </row>
    <row r="1336" spans="4:13" x14ac:dyDescent="0.2">
      <c r="D1336" s="6"/>
      <c r="F1336" s="1" t="s">
        <v>852</v>
      </c>
      <c r="I1336" s="1" t="s">
        <v>6125</v>
      </c>
      <c r="J1336" s="1" t="s">
        <v>1991</v>
      </c>
      <c r="K1336" s="1" t="s">
        <v>6125</v>
      </c>
      <c r="L1336" s="1" t="str">
        <f t="shared" si="43"/>
        <v>PERULIMACANTAARAHUAY</v>
      </c>
      <c r="M1336" s="225" t="str">
        <f t="shared" si="44"/>
        <v>150402</v>
      </c>
    </row>
    <row r="1337" spans="4:13" x14ac:dyDescent="0.2">
      <c r="D1337" s="6"/>
      <c r="F1337" s="1" t="s">
        <v>852</v>
      </c>
      <c r="I1337" s="1" t="s">
        <v>6126</v>
      </c>
      <c r="J1337" s="1" t="s">
        <v>1992</v>
      </c>
      <c r="K1337" s="1" t="s">
        <v>6126</v>
      </c>
      <c r="L1337" s="1" t="str">
        <f t="shared" si="43"/>
        <v>PERULIMACANTAHUAMANTANGA</v>
      </c>
      <c r="M1337" s="225" t="str">
        <f t="shared" si="44"/>
        <v>150403</v>
      </c>
    </row>
    <row r="1338" spans="4:13" x14ac:dyDescent="0.2">
      <c r="D1338" s="6"/>
      <c r="F1338" s="1" t="s">
        <v>852</v>
      </c>
      <c r="I1338" s="1" t="s">
        <v>6127</v>
      </c>
      <c r="J1338" s="1" t="s">
        <v>1993</v>
      </c>
      <c r="K1338" s="1" t="s">
        <v>6127</v>
      </c>
      <c r="L1338" s="1" t="str">
        <f t="shared" si="43"/>
        <v>PERULIMACANTAHUAROS</v>
      </c>
      <c r="M1338" s="225" t="str">
        <f t="shared" si="44"/>
        <v>150404</v>
      </c>
    </row>
    <row r="1339" spans="4:13" x14ac:dyDescent="0.2">
      <c r="D1339" s="6"/>
      <c r="F1339" s="1" t="s">
        <v>852</v>
      </c>
      <c r="I1339" s="1" t="s">
        <v>6128</v>
      </c>
      <c r="J1339" s="1" t="s">
        <v>1994</v>
      </c>
      <c r="K1339" s="1" t="s">
        <v>6128</v>
      </c>
      <c r="L1339" s="1" t="str">
        <f t="shared" si="43"/>
        <v>PERULIMACANTALACHAQUI</v>
      </c>
      <c r="M1339" s="225" t="str">
        <f t="shared" si="44"/>
        <v>150405</v>
      </c>
    </row>
    <row r="1340" spans="4:13" x14ac:dyDescent="0.2">
      <c r="D1340" s="6"/>
      <c r="F1340" s="1" t="s">
        <v>852</v>
      </c>
      <c r="I1340" s="1" t="s">
        <v>5832</v>
      </c>
      <c r="J1340" s="1" t="s">
        <v>1995</v>
      </c>
      <c r="K1340" s="1" t="s">
        <v>5832</v>
      </c>
      <c r="L1340" s="1" t="str">
        <f t="shared" si="43"/>
        <v>PERULIMACANTASAN BUENAVENTURA</v>
      </c>
      <c r="M1340" s="225" t="str">
        <f t="shared" si="44"/>
        <v>150406</v>
      </c>
    </row>
    <row r="1341" spans="4:13" x14ac:dyDescent="0.2">
      <c r="D1341" s="6"/>
      <c r="F1341" s="1" t="s">
        <v>852</v>
      </c>
      <c r="I1341" s="1" t="s">
        <v>6129</v>
      </c>
      <c r="J1341" s="1" t="s">
        <v>1996</v>
      </c>
      <c r="K1341" s="1" t="s">
        <v>6129</v>
      </c>
      <c r="L1341" s="1" t="str">
        <f t="shared" si="43"/>
        <v>PERULIMACANTASANTA ROSA DE QUIVES</v>
      </c>
      <c r="M1341" s="225" t="str">
        <f t="shared" si="44"/>
        <v>150407</v>
      </c>
    </row>
    <row r="1342" spans="4:13" x14ac:dyDescent="0.2">
      <c r="D1342" s="6"/>
      <c r="F1342" s="1" t="s">
        <v>852</v>
      </c>
      <c r="I1342" s="1" t="s">
        <v>6130</v>
      </c>
      <c r="J1342" s="1" t="s">
        <v>1997</v>
      </c>
      <c r="K1342" s="1" t="s">
        <v>6130</v>
      </c>
      <c r="L1342" s="1" t="str">
        <f t="shared" si="43"/>
        <v>PERULIMACAÑETESAN VICENTE DE CAÑETE</v>
      </c>
      <c r="M1342" s="225" t="str">
        <f t="shared" si="44"/>
        <v>150501</v>
      </c>
    </row>
    <row r="1343" spans="4:13" x14ac:dyDescent="0.2">
      <c r="D1343" s="6"/>
      <c r="F1343" s="1" t="s">
        <v>852</v>
      </c>
      <c r="I1343" s="1" t="s">
        <v>6131</v>
      </c>
      <c r="J1343" s="1" t="s">
        <v>1998</v>
      </c>
      <c r="K1343" s="1" t="s">
        <v>6131</v>
      </c>
      <c r="L1343" s="1" t="str">
        <f t="shared" si="43"/>
        <v>PERULIMACAÑETEASIA</v>
      </c>
      <c r="M1343" s="225" t="str">
        <f t="shared" si="44"/>
        <v>150502</v>
      </c>
    </row>
    <row r="1344" spans="4:13" x14ac:dyDescent="0.2">
      <c r="D1344" s="6"/>
      <c r="F1344" s="1" t="s">
        <v>852</v>
      </c>
      <c r="I1344" s="1" t="s">
        <v>6132</v>
      </c>
      <c r="J1344" s="1" t="s">
        <v>1999</v>
      </c>
      <c r="K1344" s="1" t="s">
        <v>6132</v>
      </c>
      <c r="L1344" s="1" t="str">
        <f t="shared" si="43"/>
        <v>PERULIMACAÑETECALANGO</v>
      </c>
      <c r="M1344" s="225" t="str">
        <f t="shared" si="44"/>
        <v>150503</v>
      </c>
    </row>
    <row r="1345" spans="4:13" x14ac:dyDescent="0.2">
      <c r="D1345" s="6"/>
      <c r="F1345" s="1" t="s">
        <v>852</v>
      </c>
      <c r="I1345" s="1" t="s">
        <v>6133</v>
      </c>
      <c r="J1345" s="1" t="s">
        <v>2000</v>
      </c>
      <c r="K1345" s="1" t="s">
        <v>6133</v>
      </c>
      <c r="L1345" s="1" t="str">
        <f t="shared" si="43"/>
        <v>PERULIMACAÑETECERRO AZUL</v>
      </c>
      <c r="M1345" s="225" t="str">
        <f t="shared" si="44"/>
        <v>150504</v>
      </c>
    </row>
    <row r="1346" spans="4:13" x14ac:dyDescent="0.2">
      <c r="D1346" s="6"/>
      <c r="F1346" s="1" t="s">
        <v>852</v>
      </c>
      <c r="I1346" s="1" t="s">
        <v>5889</v>
      </c>
      <c r="J1346" s="1" t="s">
        <v>2001</v>
      </c>
      <c r="K1346" s="1" t="s">
        <v>5889</v>
      </c>
      <c r="L1346" s="1" t="str">
        <f t="shared" si="43"/>
        <v>PERULIMACAÑETECHILCA</v>
      </c>
      <c r="M1346" s="225" t="str">
        <f t="shared" si="44"/>
        <v>150505</v>
      </c>
    </row>
    <row r="1347" spans="4:13" x14ac:dyDescent="0.2">
      <c r="D1347" s="6"/>
      <c r="F1347" s="1" t="s">
        <v>852</v>
      </c>
      <c r="I1347" s="1" t="s">
        <v>6134</v>
      </c>
      <c r="J1347" s="1" t="s">
        <v>2002</v>
      </c>
      <c r="K1347" s="1" t="s">
        <v>6134</v>
      </c>
      <c r="L1347" s="1" t="str">
        <f t="shared" ref="L1347:L1410" si="45">"PERU"&amp;VLOOKUP(LEFT(J1347,2),$B$1:$C$27,2,0)&amp;VLOOKUP(LEFT(J1347,4),$F$2:$G$197,2,0)&amp;K1347</f>
        <v>PERULIMACAÑETECOAYLLO</v>
      </c>
      <c r="M1347" s="225" t="str">
        <f t="shared" ref="M1347:M1410" si="46">J1347</f>
        <v>150506</v>
      </c>
    </row>
    <row r="1348" spans="4:13" x14ac:dyDescent="0.2">
      <c r="D1348" s="6"/>
      <c r="F1348" s="1" t="s">
        <v>852</v>
      </c>
      <c r="I1348" s="1" t="s">
        <v>6135</v>
      </c>
      <c r="J1348" s="1" t="s">
        <v>2003</v>
      </c>
      <c r="K1348" s="1" t="s">
        <v>6135</v>
      </c>
      <c r="L1348" s="1" t="str">
        <f t="shared" si="45"/>
        <v>PERULIMACAÑETEIMPERIAL</v>
      </c>
      <c r="M1348" s="225" t="str">
        <f t="shared" si="46"/>
        <v>150507</v>
      </c>
    </row>
    <row r="1349" spans="4:13" x14ac:dyDescent="0.2">
      <c r="D1349" s="6"/>
      <c r="F1349" s="1" t="s">
        <v>852</v>
      </c>
      <c r="I1349" s="1" t="s">
        <v>6136</v>
      </c>
      <c r="J1349" s="1" t="s">
        <v>2004</v>
      </c>
      <c r="K1349" s="1" t="s">
        <v>6136</v>
      </c>
      <c r="L1349" s="1" t="str">
        <f t="shared" si="45"/>
        <v>PERULIMACAÑETELUNAHUANA</v>
      </c>
      <c r="M1349" s="225" t="str">
        <f t="shared" si="46"/>
        <v>150508</v>
      </c>
    </row>
    <row r="1350" spans="4:13" x14ac:dyDescent="0.2">
      <c r="D1350" s="6"/>
      <c r="F1350" s="1" t="s">
        <v>852</v>
      </c>
      <c r="I1350" s="1" t="s">
        <v>6137</v>
      </c>
      <c r="J1350" s="1" t="s">
        <v>2005</v>
      </c>
      <c r="K1350" s="1" t="s">
        <v>6137</v>
      </c>
      <c r="L1350" s="1" t="str">
        <f t="shared" si="45"/>
        <v>PERULIMACAÑETEMALA</v>
      </c>
      <c r="M1350" s="225" t="str">
        <f t="shared" si="46"/>
        <v>150509</v>
      </c>
    </row>
    <row r="1351" spans="4:13" x14ac:dyDescent="0.2">
      <c r="D1351" s="6"/>
      <c r="F1351" s="1" t="s">
        <v>852</v>
      </c>
      <c r="I1351" s="1" t="s">
        <v>6138</v>
      </c>
      <c r="J1351" s="1" t="s">
        <v>2006</v>
      </c>
      <c r="K1351" s="1" t="s">
        <v>6138</v>
      </c>
      <c r="L1351" s="1" t="str">
        <f t="shared" si="45"/>
        <v>PERULIMACAÑETENUEVO IMPERIAL</v>
      </c>
      <c r="M1351" s="225" t="str">
        <f t="shared" si="46"/>
        <v>150510</v>
      </c>
    </row>
    <row r="1352" spans="4:13" x14ac:dyDescent="0.2">
      <c r="D1352" s="6"/>
      <c r="F1352" s="1" t="s">
        <v>852</v>
      </c>
      <c r="I1352" s="1" t="s">
        <v>6139</v>
      </c>
      <c r="J1352" s="1" t="s">
        <v>2007</v>
      </c>
      <c r="K1352" s="1" t="s">
        <v>6139</v>
      </c>
      <c r="L1352" s="1" t="str">
        <f t="shared" si="45"/>
        <v>PERULIMACAÑETEPACARAN</v>
      </c>
      <c r="M1352" s="225" t="str">
        <f t="shared" si="46"/>
        <v>150511</v>
      </c>
    </row>
    <row r="1353" spans="4:13" x14ac:dyDescent="0.2">
      <c r="D1353" s="6"/>
      <c r="F1353" s="1" t="s">
        <v>852</v>
      </c>
      <c r="I1353" s="1" t="s">
        <v>6140</v>
      </c>
      <c r="J1353" s="1" t="s">
        <v>2008</v>
      </c>
      <c r="K1353" s="1" t="s">
        <v>6140</v>
      </c>
      <c r="L1353" s="1" t="str">
        <f t="shared" si="45"/>
        <v>PERULIMACAÑETEQUILMANA</v>
      </c>
      <c r="M1353" s="225" t="str">
        <f t="shared" si="46"/>
        <v>150512</v>
      </c>
    </row>
    <row r="1354" spans="4:13" x14ac:dyDescent="0.2">
      <c r="D1354" s="6"/>
      <c r="F1354" s="1" t="s">
        <v>852</v>
      </c>
      <c r="I1354" s="1" t="s">
        <v>5298</v>
      </c>
      <c r="J1354" s="1" t="s">
        <v>2009</v>
      </c>
      <c r="K1354" s="1" t="s">
        <v>5298</v>
      </c>
      <c r="L1354" s="1" t="str">
        <f t="shared" si="45"/>
        <v>PERULIMACAÑETESAN ANTONIO</v>
      </c>
      <c r="M1354" s="225" t="str">
        <f t="shared" si="46"/>
        <v>150513</v>
      </c>
    </row>
    <row r="1355" spans="4:13" x14ac:dyDescent="0.2">
      <c r="D1355" s="6"/>
      <c r="F1355" s="1" t="s">
        <v>852</v>
      </c>
      <c r="I1355" s="1" t="s">
        <v>5134</v>
      </c>
      <c r="J1355" s="1" t="s">
        <v>2010</v>
      </c>
      <c r="K1355" s="1" t="s">
        <v>5134</v>
      </c>
      <c r="L1355" s="1" t="str">
        <f t="shared" si="45"/>
        <v>PERULIMACAÑETESAN LUIS</v>
      </c>
      <c r="M1355" s="225" t="str">
        <f t="shared" si="46"/>
        <v>150514</v>
      </c>
    </row>
    <row r="1356" spans="4:13" x14ac:dyDescent="0.2">
      <c r="D1356" s="6"/>
      <c r="F1356" s="1" t="s">
        <v>852</v>
      </c>
      <c r="I1356" s="1" t="s">
        <v>6141</v>
      </c>
      <c r="J1356" s="1" t="s">
        <v>2011</v>
      </c>
      <c r="K1356" s="1" t="s">
        <v>6141</v>
      </c>
      <c r="L1356" s="1" t="str">
        <f t="shared" si="45"/>
        <v>PERULIMACAÑETESANTA CRUZ DE FLORES</v>
      </c>
      <c r="M1356" s="225" t="str">
        <f t="shared" si="46"/>
        <v>150515</v>
      </c>
    </row>
    <row r="1357" spans="4:13" x14ac:dyDescent="0.2">
      <c r="D1357" s="6"/>
      <c r="F1357" s="1" t="s">
        <v>852</v>
      </c>
      <c r="I1357" s="1" t="s">
        <v>6142</v>
      </c>
      <c r="J1357" s="1" t="s">
        <v>2012</v>
      </c>
      <c r="K1357" s="1" t="s">
        <v>6142</v>
      </c>
      <c r="L1357" s="1" t="str">
        <f t="shared" si="45"/>
        <v>PERULIMACAÑETEZUÑIGA</v>
      </c>
      <c r="M1357" s="225" t="str">
        <f t="shared" si="46"/>
        <v>150516</v>
      </c>
    </row>
    <row r="1358" spans="4:13" x14ac:dyDescent="0.2">
      <c r="D1358" s="6"/>
      <c r="F1358" s="1" t="s">
        <v>852</v>
      </c>
      <c r="I1358" s="1" t="s">
        <v>4958</v>
      </c>
      <c r="J1358" s="1" t="s">
        <v>2013</v>
      </c>
      <c r="K1358" s="1" t="s">
        <v>4958</v>
      </c>
      <c r="L1358" s="1" t="str">
        <f t="shared" si="45"/>
        <v>PERULIMAHUARALHUARAL</v>
      </c>
      <c r="M1358" s="225" t="str">
        <f t="shared" si="46"/>
        <v>150601</v>
      </c>
    </row>
    <row r="1359" spans="4:13" x14ac:dyDescent="0.2">
      <c r="D1359" s="6"/>
      <c r="F1359" s="1" t="s">
        <v>852</v>
      </c>
      <c r="I1359" s="1" t="s">
        <v>6143</v>
      </c>
      <c r="J1359" s="1" t="s">
        <v>2014</v>
      </c>
      <c r="K1359" s="1" t="s">
        <v>6143</v>
      </c>
      <c r="L1359" s="1" t="str">
        <f t="shared" si="45"/>
        <v>PERULIMAHUARALATAVILLOS ALTO</v>
      </c>
      <c r="M1359" s="225" t="str">
        <f t="shared" si="46"/>
        <v>150602</v>
      </c>
    </row>
    <row r="1360" spans="4:13" x14ac:dyDescent="0.2">
      <c r="D1360" s="6"/>
      <c r="F1360" s="1" t="s">
        <v>852</v>
      </c>
      <c r="I1360" s="1" t="s">
        <v>6144</v>
      </c>
      <c r="J1360" s="1" t="s">
        <v>2015</v>
      </c>
      <c r="K1360" s="1" t="s">
        <v>6144</v>
      </c>
      <c r="L1360" s="1" t="str">
        <f t="shared" si="45"/>
        <v>PERULIMAHUARALATAVILLOS BAJO</v>
      </c>
      <c r="M1360" s="225" t="str">
        <f t="shared" si="46"/>
        <v>150603</v>
      </c>
    </row>
    <row r="1361" spans="4:13" x14ac:dyDescent="0.2">
      <c r="D1361" s="6"/>
      <c r="F1361" s="1" t="s">
        <v>852</v>
      </c>
      <c r="I1361" s="1" t="s">
        <v>6145</v>
      </c>
      <c r="J1361" s="1" t="s">
        <v>2016</v>
      </c>
      <c r="K1361" s="1" t="s">
        <v>6145</v>
      </c>
      <c r="L1361" s="1" t="str">
        <f t="shared" si="45"/>
        <v>PERULIMAHUARALAUCALLAMA</v>
      </c>
      <c r="M1361" s="225" t="str">
        <f t="shared" si="46"/>
        <v>150604</v>
      </c>
    </row>
    <row r="1362" spans="4:13" x14ac:dyDescent="0.2">
      <c r="D1362" s="6"/>
      <c r="F1362" s="1" t="s">
        <v>852</v>
      </c>
      <c r="I1362" s="1" t="s">
        <v>5577</v>
      </c>
      <c r="J1362" s="1" t="s">
        <v>2017</v>
      </c>
      <c r="K1362" s="1" t="s">
        <v>5577</v>
      </c>
      <c r="L1362" s="1" t="str">
        <f t="shared" si="45"/>
        <v>PERULIMAHUARALCHANCAY</v>
      </c>
      <c r="M1362" s="225" t="str">
        <f t="shared" si="46"/>
        <v>150605</v>
      </c>
    </row>
    <row r="1363" spans="4:13" x14ac:dyDescent="0.2">
      <c r="D1363" s="6"/>
      <c r="F1363" s="1" t="s">
        <v>852</v>
      </c>
      <c r="I1363" s="1" t="s">
        <v>6146</v>
      </c>
      <c r="J1363" s="1" t="s">
        <v>2018</v>
      </c>
      <c r="K1363" s="1" t="s">
        <v>6146</v>
      </c>
      <c r="L1363" s="1" t="str">
        <f t="shared" si="45"/>
        <v>PERULIMAHUARALIHUARI</v>
      </c>
      <c r="M1363" s="225" t="str">
        <f t="shared" si="46"/>
        <v>150606</v>
      </c>
    </row>
    <row r="1364" spans="4:13" x14ac:dyDescent="0.2">
      <c r="D1364" s="6"/>
      <c r="F1364" s="1" t="s">
        <v>852</v>
      </c>
      <c r="I1364" s="1" t="s">
        <v>6147</v>
      </c>
      <c r="J1364" s="1" t="s">
        <v>2019</v>
      </c>
      <c r="K1364" s="1" t="s">
        <v>6147</v>
      </c>
      <c r="L1364" s="1" t="str">
        <f t="shared" si="45"/>
        <v>PERULIMAHUARALLAMPIAN</v>
      </c>
      <c r="M1364" s="225" t="str">
        <f t="shared" si="46"/>
        <v>150607</v>
      </c>
    </row>
    <row r="1365" spans="4:13" x14ac:dyDescent="0.2">
      <c r="D1365" s="6"/>
      <c r="F1365" s="1" t="s">
        <v>852</v>
      </c>
      <c r="I1365" s="1" t="s">
        <v>6148</v>
      </c>
      <c r="J1365" s="1" t="s">
        <v>2020</v>
      </c>
      <c r="K1365" s="1" t="s">
        <v>6148</v>
      </c>
      <c r="L1365" s="1" t="str">
        <f t="shared" si="45"/>
        <v>PERULIMAHUARALPACARAOS</v>
      </c>
      <c r="M1365" s="225" t="str">
        <f t="shared" si="46"/>
        <v>150608</v>
      </c>
    </row>
    <row r="1366" spans="4:13" x14ac:dyDescent="0.2">
      <c r="D1366" s="6"/>
      <c r="F1366" s="1" t="s">
        <v>852</v>
      </c>
      <c r="I1366" s="1" t="s">
        <v>6149</v>
      </c>
      <c r="J1366" s="1" t="s">
        <v>2021</v>
      </c>
      <c r="K1366" s="1" t="s">
        <v>6149</v>
      </c>
      <c r="L1366" s="1" t="str">
        <f t="shared" si="45"/>
        <v>PERULIMAHUARALSAN MIGUEL DE ACOS</v>
      </c>
      <c r="M1366" s="225" t="str">
        <f t="shared" si="46"/>
        <v>150609</v>
      </c>
    </row>
    <row r="1367" spans="4:13" x14ac:dyDescent="0.2">
      <c r="D1367" s="6"/>
      <c r="F1367" s="1" t="s">
        <v>852</v>
      </c>
      <c r="I1367" s="1" t="s">
        <v>6150</v>
      </c>
      <c r="J1367" s="1" t="s">
        <v>2022</v>
      </c>
      <c r="K1367" s="1" t="s">
        <v>6150</v>
      </c>
      <c r="L1367" s="1" t="str">
        <f t="shared" si="45"/>
        <v>PERULIMAHUARALSANTA CRUZ DE ANDAMARCA</v>
      </c>
      <c r="M1367" s="225" t="str">
        <f t="shared" si="46"/>
        <v>150610</v>
      </c>
    </row>
    <row r="1368" spans="4:13" x14ac:dyDescent="0.2">
      <c r="D1368" s="6"/>
      <c r="F1368" s="1" t="s">
        <v>852</v>
      </c>
      <c r="I1368" s="1" t="s">
        <v>6151</v>
      </c>
      <c r="J1368" s="1" t="s">
        <v>2023</v>
      </c>
      <c r="K1368" s="1" t="s">
        <v>6151</v>
      </c>
      <c r="L1368" s="1" t="str">
        <f t="shared" si="45"/>
        <v>PERULIMAHUARALSUMBILCA</v>
      </c>
      <c r="M1368" s="225" t="str">
        <f t="shared" si="46"/>
        <v>150611</v>
      </c>
    </row>
    <row r="1369" spans="4:13" x14ac:dyDescent="0.2">
      <c r="D1369" s="6"/>
      <c r="F1369" s="1" t="s">
        <v>852</v>
      </c>
      <c r="I1369" s="1" t="s">
        <v>6152</v>
      </c>
      <c r="J1369" s="1" t="s">
        <v>2024</v>
      </c>
      <c r="K1369" s="1" t="s">
        <v>6152</v>
      </c>
      <c r="L1369" s="1" t="str">
        <f t="shared" si="45"/>
        <v>PERULIMAHUARALVEINTISIETE DE NOVIEMBRE</v>
      </c>
      <c r="M1369" s="225" t="str">
        <f t="shared" si="46"/>
        <v>150612</v>
      </c>
    </row>
    <row r="1370" spans="4:13" x14ac:dyDescent="0.2">
      <c r="D1370" s="6"/>
      <c r="F1370" s="1" t="s">
        <v>852</v>
      </c>
      <c r="I1370" s="1" t="s">
        <v>6153</v>
      </c>
      <c r="J1370" s="1" t="s">
        <v>2025</v>
      </c>
      <c r="K1370" s="1" t="s">
        <v>6153</v>
      </c>
      <c r="L1370" s="1" t="str">
        <f t="shared" si="45"/>
        <v>PERULIMAHUAROCHIRIMATUCANA</v>
      </c>
      <c r="M1370" s="225" t="str">
        <f t="shared" si="46"/>
        <v>150701</v>
      </c>
    </row>
    <row r="1371" spans="4:13" x14ac:dyDescent="0.2">
      <c r="D1371" s="6"/>
      <c r="F1371" s="1" t="s">
        <v>852</v>
      </c>
      <c r="I1371" s="1" t="s">
        <v>6154</v>
      </c>
      <c r="J1371" s="1" t="s">
        <v>2026</v>
      </c>
      <c r="K1371" s="1" t="s">
        <v>6154</v>
      </c>
      <c r="L1371" s="1" t="str">
        <f t="shared" si="45"/>
        <v>PERULIMAHUAROCHIRIANTIOQUIA</v>
      </c>
      <c r="M1371" s="225" t="str">
        <f t="shared" si="46"/>
        <v>150702</v>
      </c>
    </row>
    <row r="1372" spans="4:13" x14ac:dyDescent="0.2">
      <c r="D1372" s="6"/>
      <c r="F1372" s="1" t="s">
        <v>852</v>
      </c>
      <c r="I1372" s="1" t="s">
        <v>6155</v>
      </c>
      <c r="J1372" s="1" t="s">
        <v>2027</v>
      </c>
      <c r="K1372" s="1" t="s">
        <v>6155</v>
      </c>
      <c r="L1372" s="1" t="str">
        <f t="shared" si="45"/>
        <v>PERULIMAHUAROCHIRICALLAHUANCA</v>
      </c>
      <c r="M1372" s="225" t="str">
        <f t="shared" si="46"/>
        <v>150703</v>
      </c>
    </row>
    <row r="1373" spans="4:13" x14ac:dyDescent="0.2">
      <c r="D1373" s="6"/>
      <c r="F1373" s="1" t="s">
        <v>852</v>
      </c>
      <c r="I1373" s="1" t="s">
        <v>6156</v>
      </c>
      <c r="J1373" s="1" t="s">
        <v>2028</v>
      </c>
      <c r="K1373" s="1" t="s">
        <v>6156</v>
      </c>
      <c r="L1373" s="1" t="str">
        <f t="shared" si="45"/>
        <v>PERULIMAHUAROCHIRICARAMPOMA</v>
      </c>
      <c r="M1373" s="225" t="str">
        <f t="shared" si="46"/>
        <v>150704</v>
      </c>
    </row>
    <row r="1374" spans="4:13" x14ac:dyDescent="0.2">
      <c r="D1374" s="6"/>
      <c r="F1374" s="1" t="s">
        <v>852</v>
      </c>
      <c r="I1374" s="1" t="s">
        <v>6157</v>
      </c>
      <c r="J1374" s="1" t="s">
        <v>2029</v>
      </c>
      <c r="K1374" s="1" t="s">
        <v>6157</v>
      </c>
      <c r="L1374" s="1" t="str">
        <f t="shared" si="45"/>
        <v>PERULIMAHUAROCHIRICHICLA</v>
      </c>
      <c r="M1374" s="225" t="str">
        <f t="shared" si="46"/>
        <v>150705</v>
      </c>
    </row>
    <row r="1375" spans="4:13" x14ac:dyDescent="0.2">
      <c r="D1375" s="6"/>
      <c r="F1375" s="1" t="s">
        <v>852</v>
      </c>
      <c r="I1375" s="1" t="s">
        <v>5706</v>
      </c>
      <c r="J1375" s="1" t="s">
        <v>2030</v>
      </c>
      <c r="K1375" s="1" t="s">
        <v>5706</v>
      </c>
      <c r="L1375" s="1" t="str">
        <f t="shared" si="45"/>
        <v>PERULIMAHUAROCHIRICUENCA</v>
      </c>
      <c r="M1375" s="225" t="str">
        <f t="shared" si="46"/>
        <v>150706</v>
      </c>
    </row>
    <row r="1376" spans="4:13" x14ac:dyDescent="0.2">
      <c r="D1376" s="6"/>
      <c r="F1376" s="1" t="s">
        <v>852</v>
      </c>
      <c r="I1376" s="1" t="s">
        <v>6158</v>
      </c>
      <c r="J1376" s="1" t="s">
        <v>2031</v>
      </c>
      <c r="K1376" s="1" t="s">
        <v>6158</v>
      </c>
      <c r="L1376" s="1" t="str">
        <f t="shared" si="45"/>
        <v>PERULIMAHUAROCHIRIHUACHUPAMPA</v>
      </c>
      <c r="M1376" s="225" t="str">
        <f t="shared" si="46"/>
        <v>150707</v>
      </c>
    </row>
    <row r="1377" spans="4:13" x14ac:dyDescent="0.2">
      <c r="D1377" s="6"/>
      <c r="F1377" s="1" t="s">
        <v>852</v>
      </c>
      <c r="I1377" s="1" t="s">
        <v>6159</v>
      </c>
      <c r="J1377" s="1" t="s">
        <v>2032</v>
      </c>
      <c r="K1377" s="1" t="s">
        <v>6159</v>
      </c>
      <c r="L1377" s="1" t="str">
        <f t="shared" si="45"/>
        <v>PERULIMAHUAROCHIRIHUANZA</v>
      </c>
      <c r="M1377" s="225" t="str">
        <f t="shared" si="46"/>
        <v>150708</v>
      </c>
    </row>
    <row r="1378" spans="4:13" x14ac:dyDescent="0.2">
      <c r="D1378" s="6"/>
      <c r="F1378" s="1" t="s">
        <v>852</v>
      </c>
      <c r="I1378" s="1" t="s">
        <v>4959</v>
      </c>
      <c r="J1378" s="1" t="s">
        <v>2033</v>
      </c>
      <c r="K1378" s="1" t="s">
        <v>4959</v>
      </c>
      <c r="L1378" s="1" t="str">
        <f t="shared" si="45"/>
        <v>PERULIMAHUAROCHIRIHUAROCHIRI</v>
      </c>
      <c r="M1378" s="225" t="str">
        <f t="shared" si="46"/>
        <v>150709</v>
      </c>
    </row>
    <row r="1379" spans="4:13" x14ac:dyDescent="0.2">
      <c r="D1379" s="6"/>
      <c r="F1379" s="1" t="s">
        <v>852</v>
      </c>
      <c r="I1379" s="1" t="s">
        <v>6160</v>
      </c>
      <c r="J1379" s="1" t="s">
        <v>2034</v>
      </c>
      <c r="K1379" s="1" t="s">
        <v>6160</v>
      </c>
      <c r="L1379" s="1" t="str">
        <f t="shared" si="45"/>
        <v>PERULIMAHUAROCHIRILAHUAYTAMBO</v>
      </c>
      <c r="M1379" s="225" t="str">
        <f t="shared" si="46"/>
        <v>150710</v>
      </c>
    </row>
    <row r="1380" spans="4:13" x14ac:dyDescent="0.2">
      <c r="D1380" s="6"/>
      <c r="F1380" s="1" t="s">
        <v>852</v>
      </c>
      <c r="I1380" s="1" t="s">
        <v>6161</v>
      </c>
      <c r="J1380" s="1" t="s">
        <v>2035</v>
      </c>
      <c r="K1380" s="1" t="s">
        <v>6161</v>
      </c>
      <c r="L1380" s="1" t="str">
        <f t="shared" si="45"/>
        <v>PERULIMAHUAROCHIRILANGA</v>
      </c>
      <c r="M1380" s="225" t="str">
        <f t="shared" si="46"/>
        <v>150711</v>
      </c>
    </row>
    <row r="1381" spans="4:13" x14ac:dyDescent="0.2">
      <c r="D1381" s="6"/>
      <c r="F1381" s="1" t="s">
        <v>852</v>
      </c>
      <c r="I1381" s="1" t="s">
        <v>6162</v>
      </c>
      <c r="J1381" s="1" t="s">
        <v>2036</v>
      </c>
      <c r="K1381" s="1" t="s">
        <v>6162</v>
      </c>
      <c r="L1381" s="1" t="str">
        <f t="shared" si="45"/>
        <v>PERULIMAHUAROCHIRILARAOS</v>
      </c>
      <c r="M1381" s="225" t="str">
        <f t="shared" si="46"/>
        <v>150712</v>
      </c>
    </row>
    <row r="1382" spans="4:13" x14ac:dyDescent="0.2">
      <c r="D1382" s="6"/>
      <c r="F1382" s="1" t="s">
        <v>852</v>
      </c>
      <c r="I1382" s="1" t="s">
        <v>6163</v>
      </c>
      <c r="J1382" s="1" t="s">
        <v>2037</v>
      </c>
      <c r="K1382" s="1" t="s">
        <v>6163</v>
      </c>
      <c r="L1382" s="1" t="str">
        <f t="shared" si="45"/>
        <v>PERULIMAHUAROCHIRIMARIATANA</v>
      </c>
      <c r="M1382" s="225" t="str">
        <f t="shared" si="46"/>
        <v>150713</v>
      </c>
    </row>
    <row r="1383" spans="4:13" x14ac:dyDescent="0.2">
      <c r="D1383" s="6"/>
      <c r="F1383" s="1" t="s">
        <v>852</v>
      </c>
      <c r="I1383" s="1" t="s">
        <v>6164</v>
      </c>
      <c r="J1383" s="1" t="s">
        <v>2038</v>
      </c>
      <c r="K1383" s="1" t="s">
        <v>6164</v>
      </c>
      <c r="L1383" s="1" t="str">
        <f t="shared" si="45"/>
        <v>PERULIMAHUAROCHIRIRICARDO PALMA</v>
      </c>
      <c r="M1383" s="225" t="str">
        <f t="shared" si="46"/>
        <v>150714</v>
      </c>
    </row>
    <row r="1384" spans="4:13" x14ac:dyDescent="0.2">
      <c r="D1384" s="6"/>
      <c r="F1384" s="1" t="s">
        <v>852</v>
      </c>
      <c r="I1384" s="1" t="s">
        <v>6165</v>
      </c>
      <c r="J1384" s="1" t="s">
        <v>2039</v>
      </c>
      <c r="K1384" s="1" t="s">
        <v>6165</v>
      </c>
      <c r="L1384" s="1" t="str">
        <f t="shared" si="45"/>
        <v>PERULIMAHUAROCHIRISAN ANDRES DE TUPICOCHA</v>
      </c>
      <c r="M1384" s="225" t="str">
        <f t="shared" si="46"/>
        <v>150715</v>
      </c>
    </row>
    <row r="1385" spans="4:13" x14ac:dyDescent="0.2">
      <c r="D1385" s="6"/>
      <c r="F1385" s="1" t="s">
        <v>852</v>
      </c>
      <c r="I1385" s="1" t="s">
        <v>5298</v>
      </c>
      <c r="J1385" s="1" t="s">
        <v>2040</v>
      </c>
      <c r="K1385" s="1" t="s">
        <v>5298</v>
      </c>
      <c r="L1385" s="1" t="str">
        <f t="shared" si="45"/>
        <v>PERULIMAHUAROCHIRISAN ANTONIO</v>
      </c>
      <c r="M1385" s="225" t="str">
        <f t="shared" si="46"/>
        <v>150716</v>
      </c>
    </row>
    <row r="1386" spans="4:13" x14ac:dyDescent="0.2">
      <c r="D1386" s="6"/>
      <c r="F1386" s="1" t="s">
        <v>852</v>
      </c>
      <c r="I1386" s="1" t="s">
        <v>6166</v>
      </c>
      <c r="J1386" s="1" t="s">
        <v>2041</v>
      </c>
      <c r="K1386" s="1" t="s">
        <v>6166</v>
      </c>
      <c r="L1386" s="1" t="str">
        <f t="shared" si="45"/>
        <v>PERULIMAHUAROCHIRISAN BARTOLOME</v>
      </c>
      <c r="M1386" s="225" t="str">
        <f t="shared" si="46"/>
        <v>150717</v>
      </c>
    </row>
    <row r="1387" spans="4:13" x14ac:dyDescent="0.2">
      <c r="D1387" s="6"/>
      <c r="F1387" s="1" t="s">
        <v>852</v>
      </c>
      <c r="I1387" s="1" t="s">
        <v>6167</v>
      </c>
      <c r="J1387" s="1" t="s">
        <v>2042</v>
      </c>
      <c r="K1387" s="1" t="s">
        <v>6167</v>
      </c>
      <c r="L1387" s="1" t="str">
        <f t="shared" si="45"/>
        <v>PERULIMAHUAROCHIRISAN DAMIAN</v>
      </c>
      <c r="M1387" s="225" t="str">
        <f t="shared" si="46"/>
        <v>150718</v>
      </c>
    </row>
    <row r="1388" spans="4:13" x14ac:dyDescent="0.2">
      <c r="D1388" s="6"/>
      <c r="F1388" s="1" t="s">
        <v>852</v>
      </c>
      <c r="I1388" s="1" t="s">
        <v>6168</v>
      </c>
      <c r="J1388" s="1" t="s">
        <v>2043</v>
      </c>
      <c r="K1388" s="1" t="s">
        <v>6168</v>
      </c>
      <c r="L1388" s="1" t="str">
        <f t="shared" si="45"/>
        <v>PERULIMAHUAROCHIRISAN JUAN DE IRIS</v>
      </c>
      <c r="M1388" s="225" t="str">
        <f t="shared" si="46"/>
        <v>150719</v>
      </c>
    </row>
    <row r="1389" spans="4:13" x14ac:dyDescent="0.2">
      <c r="D1389" s="6"/>
      <c r="F1389" s="1" t="s">
        <v>852</v>
      </c>
      <c r="I1389" s="1" t="s">
        <v>6169</v>
      </c>
      <c r="J1389" s="1" t="s">
        <v>2044</v>
      </c>
      <c r="K1389" s="1" t="s">
        <v>6169</v>
      </c>
      <c r="L1389" s="1" t="str">
        <f t="shared" si="45"/>
        <v>PERULIMAHUAROCHIRISAN JUAN DE TANTARANCHE</v>
      </c>
      <c r="M1389" s="225" t="str">
        <f t="shared" si="46"/>
        <v>150720</v>
      </c>
    </row>
    <row r="1390" spans="4:13" x14ac:dyDescent="0.2">
      <c r="D1390" s="6"/>
      <c r="F1390" s="1" t="s">
        <v>852</v>
      </c>
      <c r="I1390" s="1" t="s">
        <v>6170</v>
      </c>
      <c r="J1390" s="1" t="s">
        <v>2045</v>
      </c>
      <c r="K1390" s="1" t="s">
        <v>6170</v>
      </c>
      <c r="L1390" s="1" t="str">
        <f t="shared" si="45"/>
        <v>PERULIMAHUAROCHIRISAN LORENZO DE QUINTI</v>
      </c>
      <c r="M1390" s="225" t="str">
        <f t="shared" si="46"/>
        <v>150721</v>
      </c>
    </row>
    <row r="1391" spans="4:13" x14ac:dyDescent="0.2">
      <c r="D1391" s="6"/>
      <c r="F1391" s="1" t="s">
        <v>852</v>
      </c>
      <c r="I1391" s="1" t="s">
        <v>6171</v>
      </c>
      <c r="J1391" s="1" t="s">
        <v>2046</v>
      </c>
      <c r="K1391" s="1" t="s">
        <v>6171</v>
      </c>
      <c r="L1391" s="1" t="str">
        <f t="shared" si="45"/>
        <v>PERULIMAHUAROCHIRISAN MATEO</v>
      </c>
      <c r="M1391" s="225" t="str">
        <f t="shared" si="46"/>
        <v>150722</v>
      </c>
    </row>
    <row r="1392" spans="4:13" x14ac:dyDescent="0.2">
      <c r="D1392" s="6"/>
      <c r="F1392" s="1" t="s">
        <v>852</v>
      </c>
      <c r="I1392" s="1" t="s">
        <v>6172</v>
      </c>
      <c r="J1392" s="1" t="s">
        <v>2047</v>
      </c>
      <c r="K1392" s="1" t="s">
        <v>6172</v>
      </c>
      <c r="L1392" s="1" t="str">
        <f t="shared" si="45"/>
        <v>PERULIMAHUAROCHIRISAN MATEO DE OTAO</v>
      </c>
      <c r="M1392" s="225" t="str">
        <f t="shared" si="46"/>
        <v>150723</v>
      </c>
    </row>
    <row r="1393" spans="4:13" x14ac:dyDescent="0.2">
      <c r="D1393" s="6"/>
      <c r="F1393" s="1" t="s">
        <v>852</v>
      </c>
      <c r="I1393" s="1" t="s">
        <v>6173</v>
      </c>
      <c r="J1393" s="1" t="s">
        <v>2048</v>
      </c>
      <c r="K1393" s="1" t="s">
        <v>6173</v>
      </c>
      <c r="L1393" s="1" t="str">
        <f t="shared" si="45"/>
        <v>PERULIMAHUAROCHIRISAN PEDRO DE CASTA</v>
      </c>
      <c r="M1393" s="225" t="str">
        <f t="shared" si="46"/>
        <v>150724</v>
      </c>
    </row>
    <row r="1394" spans="4:13" x14ac:dyDescent="0.2">
      <c r="D1394" s="6"/>
      <c r="F1394" s="1" t="s">
        <v>852</v>
      </c>
      <c r="I1394" s="1" t="s">
        <v>6174</v>
      </c>
      <c r="J1394" s="1" t="s">
        <v>2049</v>
      </c>
      <c r="K1394" s="1" t="s">
        <v>6174</v>
      </c>
      <c r="L1394" s="1" t="str">
        <f t="shared" si="45"/>
        <v>PERULIMAHUAROCHIRISAN PEDRO DE HUANCAYRE</v>
      </c>
      <c r="M1394" s="225" t="str">
        <f t="shared" si="46"/>
        <v>150725</v>
      </c>
    </row>
    <row r="1395" spans="4:13" x14ac:dyDescent="0.2">
      <c r="D1395" s="6"/>
      <c r="F1395" s="1" t="s">
        <v>852</v>
      </c>
      <c r="I1395" s="1" t="s">
        <v>6175</v>
      </c>
      <c r="J1395" s="1" t="s">
        <v>2050</v>
      </c>
      <c r="K1395" s="1" t="s">
        <v>6175</v>
      </c>
      <c r="L1395" s="1" t="str">
        <f t="shared" si="45"/>
        <v>PERULIMAHUAROCHIRISANGALLAYA</v>
      </c>
      <c r="M1395" s="225" t="str">
        <f t="shared" si="46"/>
        <v>150726</v>
      </c>
    </row>
    <row r="1396" spans="4:13" x14ac:dyDescent="0.2">
      <c r="D1396" s="6"/>
      <c r="F1396" s="1" t="s">
        <v>852</v>
      </c>
      <c r="I1396" s="1" t="s">
        <v>6176</v>
      </c>
      <c r="J1396" s="1" t="s">
        <v>2051</v>
      </c>
      <c r="K1396" s="1" t="s">
        <v>6176</v>
      </c>
      <c r="L1396" s="1" t="str">
        <f t="shared" si="45"/>
        <v>PERULIMAHUAROCHIRISANTA CRUZ DE COCACHACRA</v>
      </c>
      <c r="M1396" s="225" t="str">
        <f t="shared" si="46"/>
        <v>150727</v>
      </c>
    </row>
    <row r="1397" spans="4:13" x14ac:dyDescent="0.2">
      <c r="D1397" s="6"/>
      <c r="F1397" s="1" t="s">
        <v>852</v>
      </c>
      <c r="I1397" s="1" t="s">
        <v>6177</v>
      </c>
      <c r="J1397" s="1" t="s">
        <v>2052</v>
      </c>
      <c r="K1397" s="1" t="s">
        <v>6177</v>
      </c>
      <c r="L1397" s="1" t="str">
        <f t="shared" si="45"/>
        <v>PERULIMAHUAROCHIRISANTA EULALIA</v>
      </c>
      <c r="M1397" s="225" t="str">
        <f t="shared" si="46"/>
        <v>150728</v>
      </c>
    </row>
    <row r="1398" spans="4:13" x14ac:dyDescent="0.2">
      <c r="D1398" s="6"/>
      <c r="F1398" s="1" t="s">
        <v>852</v>
      </c>
      <c r="I1398" s="1" t="s">
        <v>6178</v>
      </c>
      <c r="J1398" s="1" t="s">
        <v>2053</v>
      </c>
      <c r="K1398" s="1" t="s">
        <v>6178</v>
      </c>
      <c r="L1398" s="1" t="str">
        <f t="shared" si="45"/>
        <v>PERULIMAHUAROCHIRISANTIAGO DE ANCHUCAYA</v>
      </c>
      <c r="M1398" s="225" t="str">
        <f t="shared" si="46"/>
        <v>150729</v>
      </c>
    </row>
    <row r="1399" spans="4:13" x14ac:dyDescent="0.2">
      <c r="D1399" s="6"/>
      <c r="F1399" s="1" t="s">
        <v>852</v>
      </c>
      <c r="I1399" s="1" t="s">
        <v>6179</v>
      </c>
      <c r="J1399" s="1" t="s">
        <v>2054</v>
      </c>
      <c r="K1399" s="1" t="s">
        <v>6179</v>
      </c>
      <c r="L1399" s="1" t="str">
        <f t="shared" si="45"/>
        <v>PERULIMAHUAROCHIRISANTIAGO DE TUNA</v>
      </c>
      <c r="M1399" s="225" t="str">
        <f t="shared" si="46"/>
        <v>150730</v>
      </c>
    </row>
    <row r="1400" spans="4:13" x14ac:dyDescent="0.2">
      <c r="D1400" s="6"/>
      <c r="F1400" s="1" t="s">
        <v>852</v>
      </c>
      <c r="I1400" s="160" t="s">
        <v>7185</v>
      </c>
      <c r="J1400" s="1" t="s">
        <v>2055</v>
      </c>
      <c r="K1400" s="160" t="s">
        <v>7185</v>
      </c>
      <c r="L1400" s="1" t="str">
        <f t="shared" si="45"/>
        <v>PERULIMAHUAROCHIRISANTO DOMINGO DE LOS OLLERO</v>
      </c>
      <c r="M1400" s="225" t="str">
        <f t="shared" si="46"/>
        <v>150731</v>
      </c>
    </row>
    <row r="1401" spans="4:13" x14ac:dyDescent="0.2">
      <c r="D1401" s="6"/>
      <c r="F1401" s="1" t="s">
        <v>852</v>
      </c>
      <c r="I1401" s="1" t="s">
        <v>6180</v>
      </c>
      <c r="J1401" s="1" t="s">
        <v>2056</v>
      </c>
      <c r="K1401" s="1" t="s">
        <v>6180</v>
      </c>
      <c r="L1401" s="1" t="str">
        <f t="shared" si="45"/>
        <v>PERULIMAHUAROCHIRISURCO</v>
      </c>
      <c r="M1401" s="225" t="str">
        <f t="shared" si="46"/>
        <v>150732</v>
      </c>
    </row>
    <row r="1402" spans="4:13" x14ac:dyDescent="0.2">
      <c r="D1402" s="6"/>
      <c r="F1402" s="1" t="s">
        <v>852</v>
      </c>
      <c r="I1402" s="1" t="s">
        <v>6181</v>
      </c>
      <c r="J1402" s="1" t="s">
        <v>2057</v>
      </c>
      <c r="K1402" s="1" t="s">
        <v>6181</v>
      </c>
      <c r="L1402" s="1" t="str">
        <f t="shared" si="45"/>
        <v>PERULIMAHUAURAHUACHO</v>
      </c>
      <c r="M1402" s="225" t="str">
        <f t="shared" si="46"/>
        <v>150801</v>
      </c>
    </row>
    <row r="1403" spans="4:13" x14ac:dyDescent="0.2">
      <c r="D1403" s="6"/>
      <c r="F1403" s="1" t="s">
        <v>852</v>
      </c>
      <c r="I1403" s="1" t="s">
        <v>6182</v>
      </c>
      <c r="J1403" s="1" t="s">
        <v>2058</v>
      </c>
      <c r="K1403" s="1" t="s">
        <v>6182</v>
      </c>
      <c r="L1403" s="1" t="str">
        <f t="shared" si="45"/>
        <v>PERULIMAHUAURAAMBAR</v>
      </c>
      <c r="M1403" s="225" t="str">
        <f t="shared" si="46"/>
        <v>150802</v>
      </c>
    </row>
    <row r="1404" spans="4:13" x14ac:dyDescent="0.2">
      <c r="D1404" s="6"/>
      <c r="F1404" s="1" t="s">
        <v>852</v>
      </c>
      <c r="I1404" s="1" t="s">
        <v>6183</v>
      </c>
      <c r="J1404" s="1" t="s">
        <v>2059</v>
      </c>
      <c r="K1404" s="1" t="s">
        <v>6183</v>
      </c>
      <c r="L1404" s="1" t="str">
        <f t="shared" si="45"/>
        <v>PERULIMAHUAURACALETA DE CARQUIN</v>
      </c>
      <c r="M1404" s="225" t="str">
        <f t="shared" si="46"/>
        <v>150803</v>
      </c>
    </row>
    <row r="1405" spans="4:13" x14ac:dyDescent="0.2">
      <c r="D1405" s="6"/>
      <c r="F1405" s="1" t="s">
        <v>852</v>
      </c>
      <c r="I1405" s="1" t="s">
        <v>6184</v>
      </c>
      <c r="J1405" s="1" t="s">
        <v>2060</v>
      </c>
      <c r="K1405" s="1" t="s">
        <v>6184</v>
      </c>
      <c r="L1405" s="1" t="str">
        <f t="shared" si="45"/>
        <v>PERULIMAHUAURACHECRAS</v>
      </c>
      <c r="M1405" s="225" t="str">
        <f t="shared" si="46"/>
        <v>150804</v>
      </c>
    </row>
    <row r="1406" spans="4:13" x14ac:dyDescent="0.2">
      <c r="D1406" s="6"/>
      <c r="F1406" s="1" t="s">
        <v>852</v>
      </c>
      <c r="I1406" s="1" t="s">
        <v>6185</v>
      </c>
      <c r="J1406" s="1" t="s">
        <v>2061</v>
      </c>
      <c r="K1406" s="1" t="s">
        <v>6185</v>
      </c>
      <c r="L1406" s="1" t="str">
        <f t="shared" si="45"/>
        <v>PERULIMAHUAURAHUALMAY</v>
      </c>
      <c r="M1406" s="225" t="str">
        <f t="shared" si="46"/>
        <v>150805</v>
      </c>
    </row>
    <row r="1407" spans="4:13" x14ac:dyDescent="0.2">
      <c r="D1407" s="6"/>
      <c r="F1407" s="1" t="s">
        <v>852</v>
      </c>
      <c r="I1407" s="1" t="s">
        <v>4960</v>
      </c>
      <c r="J1407" s="1" t="s">
        <v>2062</v>
      </c>
      <c r="K1407" s="1" t="s">
        <v>4960</v>
      </c>
      <c r="L1407" s="1" t="str">
        <f t="shared" si="45"/>
        <v>PERULIMAHUAURAHUAURA</v>
      </c>
      <c r="M1407" s="225" t="str">
        <f t="shared" si="46"/>
        <v>150806</v>
      </c>
    </row>
    <row r="1408" spans="4:13" x14ac:dyDescent="0.2">
      <c r="D1408" s="6"/>
      <c r="F1408" s="1" t="s">
        <v>852</v>
      </c>
      <c r="I1408" s="1" t="s">
        <v>4922</v>
      </c>
      <c r="J1408" s="1" t="s">
        <v>2063</v>
      </c>
      <c r="K1408" s="1" t="s">
        <v>4922</v>
      </c>
      <c r="L1408" s="1" t="str">
        <f t="shared" si="45"/>
        <v>PERULIMAHUAURALEONCIO PRADO</v>
      </c>
      <c r="M1408" s="225" t="str">
        <f t="shared" si="46"/>
        <v>150807</v>
      </c>
    </row>
    <row r="1409" spans="4:13" x14ac:dyDescent="0.2">
      <c r="D1409" s="6"/>
      <c r="F1409" s="1" t="s">
        <v>852</v>
      </c>
      <c r="I1409" s="1" t="s">
        <v>6186</v>
      </c>
      <c r="J1409" s="1" t="s">
        <v>2064</v>
      </c>
      <c r="K1409" s="1" t="s">
        <v>6186</v>
      </c>
      <c r="L1409" s="1" t="str">
        <f t="shared" si="45"/>
        <v>PERULIMAHUAURAPACCHO</v>
      </c>
      <c r="M1409" s="225" t="str">
        <f t="shared" si="46"/>
        <v>150808</v>
      </c>
    </row>
    <row r="1410" spans="4:13" x14ac:dyDescent="0.2">
      <c r="D1410" s="6"/>
      <c r="F1410" s="1" t="s">
        <v>852</v>
      </c>
      <c r="I1410" s="1" t="s">
        <v>6187</v>
      </c>
      <c r="J1410" s="1" t="s">
        <v>2065</v>
      </c>
      <c r="K1410" s="1" t="s">
        <v>6187</v>
      </c>
      <c r="L1410" s="1" t="str">
        <f t="shared" si="45"/>
        <v>PERULIMAHUAURASANTA LEONOR</v>
      </c>
      <c r="M1410" s="225" t="str">
        <f t="shared" si="46"/>
        <v>150809</v>
      </c>
    </row>
    <row r="1411" spans="4:13" x14ac:dyDescent="0.2">
      <c r="D1411" s="6"/>
      <c r="F1411" s="1" t="s">
        <v>852</v>
      </c>
      <c r="I1411" s="1" t="s">
        <v>6188</v>
      </c>
      <c r="J1411" s="1" t="s">
        <v>2066</v>
      </c>
      <c r="K1411" s="1" t="s">
        <v>6188</v>
      </c>
      <c r="L1411" s="1" t="str">
        <f t="shared" ref="L1411:L1474" si="47">"PERU"&amp;VLOOKUP(LEFT(J1411,2),$B$1:$C$27,2,0)&amp;VLOOKUP(LEFT(J1411,4),$F$2:$G$197,2,0)&amp;K1411</f>
        <v>PERULIMAHUAURASANTA MARIA</v>
      </c>
      <c r="M1411" s="225" t="str">
        <f t="shared" ref="M1411:M1474" si="48">J1411</f>
        <v>150810</v>
      </c>
    </row>
    <row r="1412" spans="4:13" x14ac:dyDescent="0.2">
      <c r="D1412" s="6"/>
      <c r="F1412" s="1" t="s">
        <v>852</v>
      </c>
      <c r="I1412" s="1" t="s">
        <v>6189</v>
      </c>
      <c r="J1412" s="1" t="s">
        <v>2067</v>
      </c>
      <c r="K1412" s="1" t="s">
        <v>6189</v>
      </c>
      <c r="L1412" s="1" t="str">
        <f t="shared" si="47"/>
        <v>PERULIMAHUAURASAYAN</v>
      </c>
      <c r="M1412" s="225" t="str">
        <f t="shared" si="48"/>
        <v>150811</v>
      </c>
    </row>
    <row r="1413" spans="4:13" x14ac:dyDescent="0.2">
      <c r="D1413" s="6"/>
      <c r="F1413" s="1" t="s">
        <v>852</v>
      </c>
      <c r="I1413" s="1" t="s">
        <v>6190</v>
      </c>
      <c r="J1413" s="1" t="s">
        <v>2068</v>
      </c>
      <c r="K1413" s="1" t="s">
        <v>6190</v>
      </c>
      <c r="L1413" s="1" t="str">
        <f t="shared" si="47"/>
        <v>PERULIMAHUAURAVEGUETA</v>
      </c>
      <c r="M1413" s="225" t="str">
        <f t="shared" si="48"/>
        <v>150812</v>
      </c>
    </row>
    <row r="1414" spans="4:13" x14ac:dyDescent="0.2">
      <c r="D1414" s="6"/>
      <c r="F1414" s="1" t="s">
        <v>852</v>
      </c>
      <c r="I1414" s="1" t="s">
        <v>4961</v>
      </c>
      <c r="J1414" s="1" t="s">
        <v>2069</v>
      </c>
      <c r="K1414" s="1" t="s">
        <v>4961</v>
      </c>
      <c r="L1414" s="1" t="str">
        <f t="shared" si="47"/>
        <v>PERULIMAOYONOYON</v>
      </c>
      <c r="M1414" s="225" t="str">
        <f t="shared" si="48"/>
        <v>150901</v>
      </c>
    </row>
    <row r="1415" spans="4:13" x14ac:dyDescent="0.2">
      <c r="D1415" s="6"/>
      <c r="F1415" s="1" t="s">
        <v>852</v>
      </c>
      <c r="I1415" s="1" t="s">
        <v>6191</v>
      </c>
      <c r="J1415" s="1" t="s">
        <v>2070</v>
      </c>
      <c r="K1415" s="1" t="s">
        <v>6191</v>
      </c>
      <c r="L1415" s="1" t="str">
        <f t="shared" si="47"/>
        <v>PERULIMAOYONANDAJES</v>
      </c>
      <c r="M1415" s="225" t="str">
        <f t="shared" si="48"/>
        <v>150902</v>
      </c>
    </row>
    <row r="1416" spans="4:13" x14ac:dyDescent="0.2">
      <c r="D1416" s="6"/>
      <c r="F1416" s="1" t="s">
        <v>852</v>
      </c>
      <c r="I1416" s="1" t="s">
        <v>6192</v>
      </c>
      <c r="J1416" s="1" t="s">
        <v>2071</v>
      </c>
      <c r="K1416" s="1" t="s">
        <v>6192</v>
      </c>
      <c r="L1416" s="1" t="str">
        <f t="shared" si="47"/>
        <v>PERULIMAOYONCAUJUL</v>
      </c>
      <c r="M1416" s="225" t="str">
        <f t="shared" si="48"/>
        <v>150903</v>
      </c>
    </row>
    <row r="1417" spans="4:13" x14ac:dyDescent="0.2">
      <c r="D1417" s="6"/>
      <c r="F1417" s="1" t="s">
        <v>852</v>
      </c>
      <c r="I1417" s="1" t="s">
        <v>6193</v>
      </c>
      <c r="J1417" s="1" t="s">
        <v>2072</v>
      </c>
      <c r="K1417" s="1" t="s">
        <v>6193</v>
      </c>
      <c r="L1417" s="1" t="str">
        <f t="shared" si="47"/>
        <v>PERULIMAOYONCOCHAMARCA</v>
      </c>
      <c r="M1417" s="225" t="str">
        <f t="shared" si="48"/>
        <v>150904</v>
      </c>
    </row>
    <row r="1418" spans="4:13" x14ac:dyDescent="0.2">
      <c r="D1418" s="6"/>
      <c r="F1418" s="1" t="s">
        <v>852</v>
      </c>
      <c r="I1418" s="1" t="s">
        <v>6194</v>
      </c>
      <c r="J1418" s="1" t="s">
        <v>2073</v>
      </c>
      <c r="K1418" s="1" t="s">
        <v>6194</v>
      </c>
      <c r="L1418" s="1" t="str">
        <f t="shared" si="47"/>
        <v>PERULIMAOYONNAVAN</v>
      </c>
      <c r="M1418" s="225" t="str">
        <f t="shared" si="48"/>
        <v>150905</v>
      </c>
    </row>
    <row r="1419" spans="4:13" x14ac:dyDescent="0.2">
      <c r="D1419" s="6"/>
      <c r="F1419" s="1" t="s">
        <v>852</v>
      </c>
      <c r="I1419" s="1" t="s">
        <v>6195</v>
      </c>
      <c r="J1419" s="1" t="s">
        <v>2074</v>
      </c>
      <c r="K1419" s="1" t="s">
        <v>6195</v>
      </c>
      <c r="L1419" s="1" t="str">
        <f t="shared" si="47"/>
        <v>PERULIMAOYONPACHANGARA</v>
      </c>
      <c r="M1419" s="225" t="str">
        <f t="shared" si="48"/>
        <v>150906</v>
      </c>
    </row>
    <row r="1420" spans="4:13" x14ac:dyDescent="0.2">
      <c r="D1420" s="6"/>
      <c r="F1420" s="1" t="s">
        <v>852</v>
      </c>
      <c r="I1420" s="1" t="s">
        <v>4962</v>
      </c>
      <c r="J1420" s="1" t="s">
        <v>2075</v>
      </c>
      <c r="K1420" s="1" t="s">
        <v>4962</v>
      </c>
      <c r="L1420" s="1" t="str">
        <f t="shared" si="47"/>
        <v>PERULIMAYAUYOSYAUYOS</v>
      </c>
      <c r="M1420" s="225" t="str">
        <f t="shared" si="48"/>
        <v>151001</v>
      </c>
    </row>
    <row r="1421" spans="4:13" x14ac:dyDescent="0.2">
      <c r="D1421" s="6"/>
      <c r="F1421" s="1" t="s">
        <v>852</v>
      </c>
      <c r="I1421" s="1" t="s">
        <v>6196</v>
      </c>
      <c r="J1421" s="1" t="s">
        <v>2076</v>
      </c>
      <c r="K1421" s="1" t="s">
        <v>6196</v>
      </c>
      <c r="L1421" s="1" t="str">
        <f t="shared" si="47"/>
        <v>PERULIMAYAUYOSALIS</v>
      </c>
      <c r="M1421" s="225" t="str">
        <f t="shared" si="48"/>
        <v>151002</v>
      </c>
    </row>
    <row r="1422" spans="4:13" x14ac:dyDescent="0.2">
      <c r="D1422" s="6"/>
      <c r="F1422" s="1" t="s">
        <v>852</v>
      </c>
      <c r="I1422" s="160" t="s">
        <v>7186</v>
      </c>
      <c r="J1422" s="1" t="s">
        <v>2077</v>
      </c>
      <c r="K1422" s="160" t="s">
        <v>7186</v>
      </c>
      <c r="L1422" s="1" t="str">
        <f t="shared" si="47"/>
        <v>PERULIMAYAUYOSAYAUCA</v>
      </c>
      <c r="M1422" s="225" t="str">
        <f t="shared" si="48"/>
        <v>151003</v>
      </c>
    </row>
    <row r="1423" spans="4:13" x14ac:dyDescent="0.2">
      <c r="D1423" s="6"/>
      <c r="F1423" s="1" t="s">
        <v>852</v>
      </c>
      <c r="I1423" s="1" t="s">
        <v>6197</v>
      </c>
      <c r="J1423" s="1" t="s">
        <v>2078</v>
      </c>
      <c r="K1423" s="1" t="s">
        <v>6197</v>
      </c>
      <c r="L1423" s="1" t="str">
        <f t="shared" si="47"/>
        <v>PERULIMAYAUYOSAYAVIRI</v>
      </c>
      <c r="M1423" s="225" t="str">
        <f t="shared" si="48"/>
        <v>151004</v>
      </c>
    </row>
    <row r="1424" spans="4:13" x14ac:dyDescent="0.2">
      <c r="D1424" s="6"/>
      <c r="F1424" s="1" t="s">
        <v>852</v>
      </c>
      <c r="I1424" s="1" t="s">
        <v>4984</v>
      </c>
      <c r="J1424" s="1" t="s">
        <v>2079</v>
      </c>
      <c r="K1424" s="1" t="s">
        <v>4984</v>
      </c>
      <c r="L1424" s="1" t="str">
        <f t="shared" si="47"/>
        <v>PERULIMAYAUYOSAZANGARO</v>
      </c>
      <c r="M1424" s="225" t="str">
        <f t="shared" si="48"/>
        <v>151005</v>
      </c>
    </row>
    <row r="1425" spans="4:13" x14ac:dyDescent="0.2">
      <c r="D1425" s="6"/>
      <c r="F1425" s="1" t="s">
        <v>852</v>
      </c>
      <c r="I1425" s="1" t="s">
        <v>6198</v>
      </c>
      <c r="J1425" s="1" t="s">
        <v>2080</v>
      </c>
      <c r="K1425" s="1" t="s">
        <v>6198</v>
      </c>
      <c r="L1425" s="1" t="str">
        <f t="shared" si="47"/>
        <v>PERULIMAYAUYOSCACRA</v>
      </c>
      <c r="M1425" s="225" t="str">
        <f t="shared" si="48"/>
        <v>151006</v>
      </c>
    </row>
    <row r="1426" spans="4:13" x14ac:dyDescent="0.2">
      <c r="D1426" s="6"/>
      <c r="F1426" s="1" t="s">
        <v>852</v>
      </c>
      <c r="I1426" s="1" t="s">
        <v>6199</v>
      </c>
      <c r="J1426" s="1" t="s">
        <v>2081</v>
      </c>
      <c r="K1426" s="1" t="s">
        <v>6199</v>
      </c>
      <c r="L1426" s="1" t="str">
        <f t="shared" si="47"/>
        <v>PERULIMAYAUYOSCARANIA</v>
      </c>
      <c r="M1426" s="225" t="str">
        <f t="shared" si="48"/>
        <v>151007</v>
      </c>
    </row>
    <row r="1427" spans="4:13" x14ac:dyDescent="0.2">
      <c r="D1427" s="6"/>
      <c r="F1427" s="1" t="s">
        <v>852</v>
      </c>
      <c r="I1427" s="1" t="s">
        <v>6200</v>
      </c>
      <c r="J1427" s="1" t="s">
        <v>2082</v>
      </c>
      <c r="K1427" s="1" t="s">
        <v>6200</v>
      </c>
      <c r="L1427" s="1" t="str">
        <f t="shared" si="47"/>
        <v>PERULIMAYAUYOSCATAHUASI</v>
      </c>
      <c r="M1427" s="225" t="str">
        <f t="shared" si="48"/>
        <v>151008</v>
      </c>
    </row>
    <row r="1428" spans="4:13" x14ac:dyDescent="0.2">
      <c r="D1428" s="6"/>
      <c r="F1428" s="1" t="s">
        <v>852</v>
      </c>
      <c r="I1428" s="1" t="s">
        <v>6201</v>
      </c>
      <c r="J1428" s="1" t="s">
        <v>2083</v>
      </c>
      <c r="K1428" s="1" t="s">
        <v>6201</v>
      </c>
      <c r="L1428" s="1" t="str">
        <f t="shared" si="47"/>
        <v>PERULIMAYAUYOSCHOCOS</v>
      </c>
      <c r="M1428" s="225" t="str">
        <f t="shared" si="48"/>
        <v>151009</v>
      </c>
    </row>
    <row r="1429" spans="4:13" x14ac:dyDescent="0.2">
      <c r="D1429" s="6"/>
      <c r="F1429" s="1" t="s">
        <v>852</v>
      </c>
      <c r="I1429" s="1" t="s">
        <v>5181</v>
      </c>
      <c r="J1429" s="1" t="s">
        <v>2084</v>
      </c>
      <c r="K1429" s="1" t="s">
        <v>5181</v>
      </c>
      <c r="L1429" s="1" t="str">
        <f t="shared" si="47"/>
        <v>PERULIMAYAUYOSCOCHAS</v>
      </c>
      <c r="M1429" s="225" t="str">
        <f t="shared" si="48"/>
        <v>151010</v>
      </c>
    </row>
    <row r="1430" spans="4:13" x14ac:dyDescent="0.2">
      <c r="D1430" s="6"/>
      <c r="F1430" s="1" t="s">
        <v>852</v>
      </c>
      <c r="I1430" s="1" t="s">
        <v>6202</v>
      </c>
      <c r="J1430" s="1" t="s">
        <v>2085</v>
      </c>
      <c r="K1430" s="1" t="s">
        <v>6202</v>
      </c>
      <c r="L1430" s="1" t="str">
        <f t="shared" si="47"/>
        <v>PERULIMAYAUYOSCOLONIA</v>
      </c>
      <c r="M1430" s="225" t="str">
        <f t="shared" si="48"/>
        <v>151011</v>
      </c>
    </row>
    <row r="1431" spans="4:13" x14ac:dyDescent="0.2">
      <c r="D1431" s="6"/>
      <c r="F1431" s="1" t="s">
        <v>852</v>
      </c>
      <c r="I1431" s="1" t="s">
        <v>6203</v>
      </c>
      <c r="J1431" s="1" t="s">
        <v>2086</v>
      </c>
      <c r="K1431" s="1" t="s">
        <v>6203</v>
      </c>
      <c r="L1431" s="1" t="str">
        <f t="shared" si="47"/>
        <v>PERULIMAYAUYOSHONGOS</v>
      </c>
      <c r="M1431" s="225" t="str">
        <f t="shared" si="48"/>
        <v>151012</v>
      </c>
    </row>
    <row r="1432" spans="4:13" x14ac:dyDescent="0.2">
      <c r="D1432" s="6"/>
      <c r="F1432" s="1" t="s">
        <v>852</v>
      </c>
      <c r="I1432" s="1" t="s">
        <v>6204</v>
      </c>
      <c r="J1432" s="1" t="s">
        <v>2087</v>
      </c>
      <c r="K1432" s="1" t="s">
        <v>6204</v>
      </c>
      <c r="L1432" s="1" t="str">
        <f t="shared" si="47"/>
        <v>PERULIMAYAUYOSHUAMPARA</v>
      </c>
      <c r="M1432" s="225" t="str">
        <f t="shared" si="48"/>
        <v>151013</v>
      </c>
    </row>
    <row r="1433" spans="4:13" x14ac:dyDescent="0.2">
      <c r="D1433" s="6"/>
      <c r="F1433" s="1" t="s">
        <v>852</v>
      </c>
      <c r="I1433" s="1" t="s">
        <v>6205</v>
      </c>
      <c r="J1433" s="1" t="s">
        <v>2088</v>
      </c>
      <c r="K1433" s="1" t="s">
        <v>6205</v>
      </c>
      <c r="L1433" s="1" t="str">
        <f t="shared" si="47"/>
        <v>PERULIMAYAUYOSHUANCAYA</v>
      </c>
      <c r="M1433" s="225" t="str">
        <f t="shared" si="48"/>
        <v>151014</v>
      </c>
    </row>
    <row r="1434" spans="4:13" x14ac:dyDescent="0.2">
      <c r="D1434" s="6"/>
      <c r="F1434" s="1" t="s">
        <v>852</v>
      </c>
      <c r="I1434" s="1" t="s">
        <v>6206</v>
      </c>
      <c r="J1434" s="1" t="s">
        <v>2089</v>
      </c>
      <c r="K1434" s="1" t="s">
        <v>6206</v>
      </c>
      <c r="L1434" s="1" t="str">
        <f t="shared" si="47"/>
        <v>PERULIMAYAUYOSHUANGASCAR</v>
      </c>
      <c r="M1434" s="225" t="str">
        <f t="shared" si="48"/>
        <v>151015</v>
      </c>
    </row>
    <row r="1435" spans="4:13" x14ac:dyDescent="0.2">
      <c r="D1435" s="6"/>
      <c r="F1435" s="1" t="s">
        <v>852</v>
      </c>
      <c r="I1435" s="1" t="s">
        <v>6207</v>
      </c>
      <c r="J1435" s="1" t="s">
        <v>2090</v>
      </c>
      <c r="K1435" s="1" t="s">
        <v>6207</v>
      </c>
      <c r="L1435" s="1" t="str">
        <f t="shared" si="47"/>
        <v>PERULIMAYAUYOSHUANTAN</v>
      </c>
      <c r="M1435" s="225" t="str">
        <f t="shared" si="48"/>
        <v>151016</v>
      </c>
    </row>
    <row r="1436" spans="4:13" x14ac:dyDescent="0.2">
      <c r="D1436" s="6"/>
      <c r="F1436" s="1" t="s">
        <v>852</v>
      </c>
      <c r="I1436" s="1" t="s">
        <v>6208</v>
      </c>
      <c r="J1436" s="1" t="s">
        <v>2091</v>
      </c>
      <c r="K1436" s="1" t="s">
        <v>6208</v>
      </c>
      <c r="L1436" s="1" t="str">
        <f t="shared" si="47"/>
        <v>PERULIMAYAUYOSHUAÑEC</v>
      </c>
      <c r="M1436" s="225" t="str">
        <f t="shared" si="48"/>
        <v>151017</v>
      </c>
    </row>
    <row r="1437" spans="4:13" x14ac:dyDescent="0.2">
      <c r="D1437" s="6"/>
      <c r="F1437" s="1" t="s">
        <v>852</v>
      </c>
      <c r="I1437" s="1" t="s">
        <v>6162</v>
      </c>
      <c r="J1437" s="1" t="s">
        <v>2092</v>
      </c>
      <c r="K1437" s="1" t="s">
        <v>6162</v>
      </c>
      <c r="L1437" s="1" t="str">
        <f t="shared" si="47"/>
        <v>PERULIMAYAUYOSLARAOS</v>
      </c>
      <c r="M1437" s="225" t="str">
        <f t="shared" si="48"/>
        <v>151018</v>
      </c>
    </row>
    <row r="1438" spans="4:13" x14ac:dyDescent="0.2">
      <c r="D1438" s="6"/>
      <c r="F1438" s="1" t="s">
        <v>852</v>
      </c>
      <c r="I1438" s="1" t="s">
        <v>6209</v>
      </c>
      <c r="J1438" s="1" t="s">
        <v>2093</v>
      </c>
      <c r="K1438" s="1" t="s">
        <v>6209</v>
      </c>
      <c r="L1438" s="1" t="str">
        <f t="shared" si="47"/>
        <v>PERULIMAYAUYOSLINCHA</v>
      </c>
      <c r="M1438" s="225" t="str">
        <f t="shared" si="48"/>
        <v>151019</v>
      </c>
    </row>
    <row r="1439" spans="4:13" x14ac:dyDescent="0.2">
      <c r="D1439" s="6"/>
      <c r="F1439" s="1" t="s">
        <v>852</v>
      </c>
      <c r="I1439" s="1" t="s">
        <v>6210</v>
      </c>
      <c r="J1439" s="1" t="s">
        <v>2094</v>
      </c>
      <c r="K1439" s="1" t="s">
        <v>6210</v>
      </c>
      <c r="L1439" s="1" t="str">
        <f t="shared" si="47"/>
        <v>PERULIMAYAUYOSMADEAN</v>
      </c>
      <c r="M1439" s="225" t="str">
        <f t="shared" si="48"/>
        <v>151020</v>
      </c>
    </row>
    <row r="1440" spans="4:13" x14ac:dyDescent="0.2">
      <c r="D1440" s="6"/>
      <c r="F1440" s="1" t="s">
        <v>852</v>
      </c>
      <c r="I1440" s="1" t="s">
        <v>5311</v>
      </c>
      <c r="J1440" s="1" t="s">
        <v>2095</v>
      </c>
      <c r="K1440" s="1" t="s">
        <v>5311</v>
      </c>
      <c r="L1440" s="1" t="str">
        <f t="shared" si="47"/>
        <v>PERULIMAYAUYOSMIRAFLORES</v>
      </c>
      <c r="M1440" s="225" t="str">
        <f t="shared" si="48"/>
        <v>151021</v>
      </c>
    </row>
    <row r="1441" spans="4:13" x14ac:dyDescent="0.2">
      <c r="D1441" s="6"/>
      <c r="F1441" s="1" t="s">
        <v>852</v>
      </c>
      <c r="I1441" s="1" t="s">
        <v>6211</v>
      </c>
      <c r="J1441" s="1" t="s">
        <v>2096</v>
      </c>
      <c r="K1441" s="1" t="s">
        <v>6211</v>
      </c>
      <c r="L1441" s="1" t="str">
        <f t="shared" si="47"/>
        <v>PERULIMAYAUYOSOMAS</v>
      </c>
      <c r="M1441" s="225" t="str">
        <f t="shared" si="48"/>
        <v>151022</v>
      </c>
    </row>
    <row r="1442" spans="4:13" x14ac:dyDescent="0.2">
      <c r="D1442" s="6"/>
      <c r="F1442" s="1" t="s">
        <v>852</v>
      </c>
      <c r="I1442" s="1" t="s">
        <v>6212</v>
      </c>
      <c r="J1442" s="1" t="s">
        <v>2097</v>
      </c>
      <c r="K1442" s="1" t="s">
        <v>6212</v>
      </c>
      <c r="L1442" s="1" t="str">
        <f t="shared" si="47"/>
        <v>PERULIMAYAUYOSPUTINZA</v>
      </c>
      <c r="M1442" s="225" t="str">
        <f t="shared" si="48"/>
        <v>151023</v>
      </c>
    </row>
    <row r="1443" spans="4:13" x14ac:dyDescent="0.2">
      <c r="D1443" s="6"/>
      <c r="F1443" s="1" t="s">
        <v>852</v>
      </c>
      <c r="I1443" s="1" t="s">
        <v>6213</v>
      </c>
      <c r="J1443" s="1" t="s">
        <v>2098</v>
      </c>
      <c r="K1443" s="1" t="s">
        <v>6213</v>
      </c>
      <c r="L1443" s="1" t="str">
        <f t="shared" si="47"/>
        <v>PERULIMAYAUYOSQUINCHES</v>
      </c>
      <c r="M1443" s="225" t="str">
        <f t="shared" si="48"/>
        <v>151024</v>
      </c>
    </row>
    <row r="1444" spans="4:13" x14ac:dyDescent="0.2">
      <c r="D1444" s="6"/>
      <c r="F1444" s="1" t="s">
        <v>852</v>
      </c>
      <c r="I1444" s="1" t="s">
        <v>6214</v>
      </c>
      <c r="J1444" s="1" t="s">
        <v>2099</v>
      </c>
      <c r="K1444" s="1" t="s">
        <v>6214</v>
      </c>
      <c r="L1444" s="1" t="str">
        <f t="shared" si="47"/>
        <v>PERULIMAYAUYOSQUINOCAY</v>
      </c>
      <c r="M1444" s="225" t="str">
        <f t="shared" si="48"/>
        <v>151025</v>
      </c>
    </row>
    <row r="1445" spans="4:13" x14ac:dyDescent="0.2">
      <c r="D1445" s="6"/>
      <c r="F1445" s="1" t="s">
        <v>852</v>
      </c>
      <c r="I1445" s="1" t="s">
        <v>6215</v>
      </c>
      <c r="J1445" s="1" t="s">
        <v>2100</v>
      </c>
      <c r="K1445" s="1" t="s">
        <v>6215</v>
      </c>
      <c r="L1445" s="1" t="str">
        <f t="shared" si="47"/>
        <v>PERULIMAYAUYOSSAN JOAQUIN</v>
      </c>
      <c r="M1445" s="225" t="str">
        <f t="shared" si="48"/>
        <v>151026</v>
      </c>
    </row>
    <row r="1446" spans="4:13" x14ac:dyDescent="0.2">
      <c r="D1446" s="6"/>
      <c r="F1446" s="1" t="s">
        <v>852</v>
      </c>
      <c r="I1446" s="1" t="s">
        <v>6216</v>
      </c>
      <c r="J1446" s="1" t="s">
        <v>2101</v>
      </c>
      <c r="K1446" s="1" t="s">
        <v>6216</v>
      </c>
      <c r="L1446" s="1" t="str">
        <f t="shared" si="47"/>
        <v>PERULIMAYAUYOSSAN PEDRO DE PILAS</v>
      </c>
      <c r="M1446" s="225" t="str">
        <f t="shared" si="48"/>
        <v>151027</v>
      </c>
    </row>
    <row r="1447" spans="4:13" x14ac:dyDescent="0.2">
      <c r="D1447" s="6"/>
      <c r="F1447" s="1" t="s">
        <v>852</v>
      </c>
      <c r="I1447" s="1" t="s">
        <v>6217</v>
      </c>
      <c r="J1447" s="1" t="s">
        <v>2102</v>
      </c>
      <c r="K1447" s="1" t="s">
        <v>6217</v>
      </c>
      <c r="L1447" s="1" t="str">
        <f t="shared" si="47"/>
        <v>PERULIMAYAUYOSTANTA</v>
      </c>
      <c r="M1447" s="225" t="str">
        <f t="shared" si="48"/>
        <v>151028</v>
      </c>
    </row>
    <row r="1448" spans="4:13" x14ac:dyDescent="0.2">
      <c r="D1448" s="6"/>
      <c r="F1448" s="1" t="s">
        <v>852</v>
      </c>
      <c r="I1448" s="1" t="s">
        <v>6218</v>
      </c>
      <c r="J1448" s="1" t="s">
        <v>2103</v>
      </c>
      <c r="K1448" s="1" t="s">
        <v>6218</v>
      </c>
      <c r="L1448" s="1" t="str">
        <f t="shared" si="47"/>
        <v>PERULIMAYAUYOSTAURIPAMPA</v>
      </c>
      <c r="M1448" s="225" t="str">
        <f t="shared" si="48"/>
        <v>151029</v>
      </c>
    </row>
    <row r="1449" spans="4:13" x14ac:dyDescent="0.2">
      <c r="D1449" s="6"/>
      <c r="F1449" s="1" t="s">
        <v>852</v>
      </c>
      <c r="I1449" s="1" t="s">
        <v>6219</v>
      </c>
      <c r="J1449" s="1" t="s">
        <v>2104</v>
      </c>
      <c r="K1449" s="1" t="s">
        <v>6219</v>
      </c>
      <c r="L1449" s="1" t="str">
        <f t="shared" si="47"/>
        <v>PERULIMAYAUYOSTOMAS</v>
      </c>
      <c r="M1449" s="225" t="str">
        <f t="shared" si="48"/>
        <v>151030</v>
      </c>
    </row>
    <row r="1450" spans="4:13" x14ac:dyDescent="0.2">
      <c r="D1450" s="6"/>
      <c r="F1450" s="1" t="s">
        <v>852</v>
      </c>
      <c r="I1450" s="1" t="s">
        <v>6220</v>
      </c>
      <c r="J1450" s="1" t="s">
        <v>2105</v>
      </c>
      <c r="K1450" s="1" t="s">
        <v>6220</v>
      </c>
      <c r="L1450" s="1" t="str">
        <f t="shared" si="47"/>
        <v>PERULIMAYAUYOSTUPE</v>
      </c>
      <c r="M1450" s="225" t="str">
        <f t="shared" si="48"/>
        <v>151031</v>
      </c>
    </row>
    <row r="1451" spans="4:13" x14ac:dyDescent="0.2">
      <c r="D1451" s="6"/>
      <c r="F1451" s="1" t="s">
        <v>852</v>
      </c>
      <c r="I1451" s="1" t="s">
        <v>6221</v>
      </c>
      <c r="J1451" s="1" t="s">
        <v>2106</v>
      </c>
      <c r="K1451" s="1" t="s">
        <v>6221</v>
      </c>
      <c r="L1451" s="1" t="str">
        <f t="shared" si="47"/>
        <v>PERULIMAYAUYOSVIÑAC</v>
      </c>
      <c r="M1451" s="225" t="str">
        <f t="shared" si="48"/>
        <v>151032</v>
      </c>
    </row>
    <row r="1452" spans="4:13" x14ac:dyDescent="0.2">
      <c r="D1452" s="6"/>
      <c r="F1452" s="1" t="s">
        <v>852</v>
      </c>
      <c r="I1452" s="1" t="s">
        <v>6222</v>
      </c>
      <c r="J1452" s="1" t="s">
        <v>2107</v>
      </c>
      <c r="K1452" s="1" t="s">
        <v>6222</v>
      </c>
      <c r="L1452" s="1" t="str">
        <f t="shared" si="47"/>
        <v>PERULIMAYAUYOSVITIS</v>
      </c>
      <c r="M1452" s="225" t="str">
        <f t="shared" si="48"/>
        <v>151033</v>
      </c>
    </row>
    <row r="1453" spans="4:13" x14ac:dyDescent="0.2">
      <c r="D1453" s="6"/>
      <c r="F1453" s="1" t="s">
        <v>852</v>
      </c>
      <c r="I1453" s="1" t="s">
        <v>6223</v>
      </c>
      <c r="J1453" s="1" t="s">
        <v>2108</v>
      </c>
      <c r="K1453" s="1" t="s">
        <v>6223</v>
      </c>
      <c r="L1453" s="1" t="str">
        <f t="shared" si="47"/>
        <v>PERULORETOMAYNASIQUITOS</v>
      </c>
      <c r="M1453" s="225" t="str">
        <f t="shared" si="48"/>
        <v>160101</v>
      </c>
    </row>
    <row r="1454" spans="4:13" x14ac:dyDescent="0.2">
      <c r="D1454" s="6"/>
      <c r="F1454" s="1" t="s">
        <v>852</v>
      </c>
      <c r="I1454" s="1" t="s">
        <v>6224</v>
      </c>
      <c r="J1454" s="1" t="s">
        <v>2109</v>
      </c>
      <c r="K1454" s="1" t="s">
        <v>6224</v>
      </c>
      <c r="L1454" s="1" t="str">
        <f t="shared" si="47"/>
        <v>PERULORETOMAYNASALTO NANAY</v>
      </c>
      <c r="M1454" s="225" t="str">
        <f t="shared" si="48"/>
        <v>160102</v>
      </c>
    </row>
    <row r="1455" spans="4:13" x14ac:dyDescent="0.2">
      <c r="D1455" s="6"/>
      <c r="F1455" s="1" t="s">
        <v>852</v>
      </c>
      <c r="I1455" s="1" t="s">
        <v>6225</v>
      </c>
      <c r="J1455" s="1" t="s">
        <v>2110</v>
      </c>
      <c r="K1455" s="1" t="s">
        <v>6225</v>
      </c>
      <c r="L1455" s="1" t="str">
        <f t="shared" si="47"/>
        <v>PERULORETOMAYNASFERNANDO LORES</v>
      </c>
      <c r="M1455" s="225" t="str">
        <f t="shared" si="48"/>
        <v>160103</v>
      </c>
    </row>
    <row r="1456" spans="4:13" x14ac:dyDescent="0.2">
      <c r="D1456" s="6"/>
      <c r="F1456" s="1" t="s">
        <v>852</v>
      </c>
      <c r="I1456" s="1" t="s">
        <v>6226</v>
      </c>
      <c r="J1456" s="1" t="s">
        <v>2111</v>
      </c>
      <c r="K1456" s="1" t="s">
        <v>6226</v>
      </c>
      <c r="L1456" s="1" t="str">
        <f t="shared" si="47"/>
        <v>PERULORETOMAYNASINDIANA</v>
      </c>
      <c r="M1456" s="225" t="str">
        <f t="shared" si="48"/>
        <v>160104</v>
      </c>
    </row>
    <row r="1457" spans="4:13" x14ac:dyDescent="0.2">
      <c r="D1457" s="6"/>
      <c r="F1457" s="1" t="s">
        <v>852</v>
      </c>
      <c r="I1457" s="1" t="s">
        <v>4811</v>
      </c>
      <c r="J1457" s="1" t="s">
        <v>2112</v>
      </c>
      <c r="K1457" s="1" t="s">
        <v>4811</v>
      </c>
      <c r="L1457" s="1" t="str">
        <f t="shared" si="47"/>
        <v>PERULORETOMAYNASAMAZONAS</v>
      </c>
      <c r="M1457" s="225" t="str">
        <f t="shared" si="48"/>
        <v>160105</v>
      </c>
    </row>
    <row r="1458" spans="4:13" x14ac:dyDescent="0.2">
      <c r="D1458" s="6"/>
      <c r="F1458" s="1" t="s">
        <v>852</v>
      </c>
      <c r="I1458" s="1" t="s">
        <v>6227</v>
      </c>
      <c r="J1458" s="1" t="s">
        <v>2113</v>
      </c>
      <c r="K1458" s="1" t="s">
        <v>6227</v>
      </c>
      <c r="L1458" s="1" t="str">
        <f t="shared" si="47"/>
        <v>PERULORETOMAYNASMAZAN</v>
      </c>
      <c r="M1458" s="225" t="str">
        <f t="shared" si="48"/>
        <v>160106</v>
      </c>
    </row>
    <row r="1459" spans="4:13" x14ac:dyDescent="0.2">
      <c r="D1459" s="6"/>
      <c r="F1459" s="1" t="s">
        <v>852</v>
      </c>
      <c r="I1459" s="1" t="s">
        <v>6228</v>
      </c>
      <c r="J1459" s="1" t="s">
        <v>2114</v>
      </c>
      <c r="K1459" s="1" t="s">
        <v>6228</v>
      </c>
      <c r="L1459" s="1" t="str">
        <f t="shared" si="47"/>
        <v>PERULORETOMAYNASNAPO</v>
      </c>
      <c r="M1459" s="225" t="str">
        <f t="shared" si="48"/>
        <v>160107</v>
      </c>
    </row>
    <row r="1460" spans="4:13" x14ac:dyDescent="0.2">
      <c r="D1460" s="6"/>
      <c r="F1460" s="1" t="s">
        <v>852</v>
      </c>
      <c r="I1460" s="1" t="s">
        <v>6229</v>
      </c>
      <c r="J1460" s="1" t="s">
        <v>2115</v>
      </c>
      <c r="K1460" s="1" t="s">
        <v>6229</v>
      </c>
      <c r="L1460" s="1" t="str">
        <f t="shared" si="47"/>
        <v>PERULORETOMAYNASPUNCHANA</v>
      </c>
      <c r="M1460" s="225" t="str">
        <f t="shared" si="48"/>
        <v>160108</v>
      </c>
    </row>
    <row r="1461" spans="4:13" x14ac:dyDescent="0.2">
      <c r="D1461" s="6"/>
      <c r="F1461" s="1" t="s">
        <v>852</v>
      </c>
      <c r="I1461" s="1" t="s">
        <v>6230</v>
      </c>
      <c r="J1461" s="1" t="s">
        <v>2116</v>
      </c>
      <c r="K1461" s="1" t="s">
        <v>6230</v>
      </c>
      <c r="L1461" s="1" t="str">
        <f t="shared" si="47"/>
        <v>PERULORETOMAYNASTORRES CAUSANA</v>
      </c>
      <c r="M1461" s="225" t="str">
        <f t="shared" si="48"/>
        <v>160110</v>
      </c>
    </row>
    <row r="1462" spans="4:13" x14ac:dyDescent="0.2">
      <c r="D1462" s="6"/>
      <c r="F1462" s="1" t="s">
        <v>852</v>
      </c>
      <c r="I1462" s="1" t="s">
        <v>5477</v>
      </c>
      <c r="J1462" s="1" t="s">
        <v>2117</v>
      </c>
      <c r="K1462" s="1" t="s">
        <v>5477</v>
      </c>
      <c r="L1462" s="1" t="str">
        <f t="shared" si="47"/>
        <v>PERULORETOMAYNASBELEN</v>
      </c>
      <c r="M1462" s="225" t="str">
        <f t="shared" si="48"/>
        <v>160112</v>
      </c>
    </row>
    <row r="1463" spans="4:13" x14ac:dyDescent="0.2">
      <c r="D1463" s="6"/>
      <c r="F1463" s="1" t="s">
        <v>852</v>
      </c>
      <c r="I1463" s="1" t="s">
        <v>5410</v>
      </c>
      <c r="J1463" s="1" t="s">
        <v>2118</v>
      </c>
      <c r="K1463" s="1" t="s">
        <v>5410</v>
      </c>
      <c r="L1463" s="1" t="str">
        <f t="shared" si="47"/>
        <v>PERULORETOMAYNASSAN JUAN BAUTISTA</v>
      </c>
      <c r="M1463" s="225" t="str">
        <f t="shared" si="48"/>
        <v>160113</v>
      </c>
    </row>
    <row r="1464" spans="4:13" x14ac:dyDescent="0.2">
      <c r="D1464" s="6"/>
      <c r="F1464" s="1" t="s">
        <v>852</v>
      </c>
      <c r="I1464" s="1" t="s">
        <v>6231</v>
      </c>
      <c r="J1464" s="1" t="s">
        <v>2119</v>
      </c>
      <c r="K1464" s="1" t="s">
        <v>6231</v>
      </c>
      <c r="L1464" s="1" t="str">
        <f t="shared" si="47"/>
        <v>PERULORETOALTO AMAZONASYURIMAGUAS</v>
      </c>
      <c r="M1464" s="225" t="str">
        <f t="shared" si="48"/>
        <v>160201</v>
      </c>
    </row>
    <row r="1465" spans="4:13" x14ac:dyDescent="0.2">
      <c r="D1465" s="6"/>
      <c r="F1465" s="1" t="s">
        <v>852</v>
      </c>
      <c r="I1465" s="1" t="s">
        <v>6232</v>
      </c>
      <c r="J1465" s="1" t="s">
        <v>2120</v>
      </c>
      <c r="K1465" s="1" t="s">
        <v>6232</v>
      </c>
      <c r="L1465" s="1" t="str">
        <f t="shared" si="47"/>
        <v>PERULORETOALTO AMAZONASBALSAPUERTO</v>
      </c>
      <c r="M1465" s="225" t="str">
        <f t="shared" si="48"/>
        <v>160202</v>
      </c>
    </row>
    <row r="1466" spans="4:13" x14ac:dyDescent="0.2">
      <c r="D1466" s="6"/>
      <c r="F1466" s="1" t="s">
        <v>852</v>
      </c>
      <c r="I1466" s="1" t="s">
        <v>6233</v>
      </c>
      <c r="J1466" s="1" t="s">
        <v>2121</v>
      </c>
      <c r="K1466" s="1" t="s">
        <v>6233</v>
      </c>
      <c r="L1466" s="1" t="str">
        <f t="shared" si="47"/>
        <v>PERULORETOALTO AMAZONASJEBEROS</v>
      </c>
      <c r="M1466" s="225" t="str">
        <f t="shared" si="48"/>
        <v>160205</v>
      </c>
    </row>
    <row r="1467" spans="4:13" x14ac:dyDescent="0.2">
      <c r="D1467" s="6"/>
      <c r="F1467" s="1" t="s">
        <v>852</v>
      </c>
      <c r="I1467" s="1" t="s">
        <v>6059</v>
      </c>
      <c r="J1467" s="1" t="s">
        <v>2122</v>
      </c>
      <c r="K1467" s="1" t="s">
        <v>6059</v>
      </c>
      <c r="L1467" s="1" t="str">
        <f t="shared" si="47"/>
        <v>PERULORETOALTO AMAZONASLAGUNAS</v>
      </c>
      <c r="M1467" s="225" t="str">
        <f t="shared" si="48"/>
        <v>160206</v>
      </c>
    </row>
    <row r="1468" spans="4:13" x14ac:dyDescent="0.2">
      <c r="D1468" s="6"/>
      <c r="F1468" s="1" t="s">
        <v>852</v>
      </c>
      <c r="I1468" s="1" t="s">
        <v>4899</v>
      </c>
      <c r="J1468" s="1" t="s">
        <v>2123</v>
      </c>
      <c r="K1468" s="1" t="s">
        <v>4899</v>
      </c>
      <c r="L1468" s="1" t="str">
        <f t="shared" si="47"/>
        <v>PERULORETOALTO AMAZONASSANTA CRUZ</v>
      </c>
      <c r="M1468" s="225" t="str">
        <f t="shared" si="48"/>
        <v>160210</v>
      </c>
    </row>
    <row r="1469" spans="4:13" x14ac:dyDescent="0.2">
      <c r="D1469" s="6"/>
      <c r="F1469" s="1" t="s">
        <v>852</v>
      </c>
      <c r="I1469" s="1" t="s">
        <v>6234</v>
      </c>
      <c r="J1469" s="1" t="s">
        <v>2124</v>
      </c>
      <c r="K1469" s="1" t="s">
        <v>6234</v>
      </c>
      <c r="L1469" s="1" t="str">
        <f t="shared" si="47"/>
        <v>PERULORETOALTO AMAZONASTENIENTE CESAR LOPEZ ROJAS</v>
      </c>
      <c r="M1469" s="225" t="str">
        <f t="shared" si="48"/>
        <v>160211</v>
      </c>
    </row>
    <row r="1470" spans="4:13" x14ac:dyDescent="0.2">
      <c r="D1470" s="6"/>
      <c r="F1470" s="1" t="s">
        <v>852</v>
      </c>
      <c r="I1470" s="1" t="s">
        <v>6235</v>
      </c>
      <c r="J1470" s="1" t="s">
        <v>2125</v>
      </c>
      <c r="K1470" s="1" t="s">
        <v>6235</v>
      </c>
      <c r="L1470" s="1" t="str">
        <f t="shared" si="47"/>
        <v>PERULORETOLORETONAUTA</v>
      </c>
      <c r="M1470" s="225" t="str">
        <f t="shared" si="48"/>
        <v>160301</v>
      </c>
    </row>
    <row r="1471" spans="4:13" x14ac:dyDescent="0.2">
      <c r="D1471" s="6"/>
      <c r="F1471" s="1" t="s">
        <v>852</v>
      </c>
      <c r="I1471" s="1" t="s">
        <v>6236</v>
      </c>
      <c r="J1471" s="1" t="s">
        <v>2126</v>
      </c>
      <c r="K1471" s="1" t="s">
        <v>6236</v>
      </c>
      <c r="L1471" s="1" t="str">
        <f t="shared" si="47"/>
        <v>PERULORETOLORETOPARINARI</v>
      </c>
      <c r="M1471" s="225" t="str">
        <f t="shared" si="48"/>
        <v>160302</v>
      </c>
    </row>
    <row r="1472" spans="4:13" x14ac:dyDescent="0.2">
      <c r="D1472" s="6"/>
      <c r="F1472" s="1" t="s">
        <v>852</v>
      </c>
      <c r="I1472" s="1" t="s">
        <v>6237</v>
      </c>
      <c r="J1472" s="1" t="s">
        <v>2127</v>
      </c>
      <c r="K1472" s="1" t="s">
        <v>6237</v>
      </c>
      <c r="L1472" s="1" t="str">
        <f t="shared" si="47"/>
        <v>PERULORETOLORETOTIGRE</v>
      </c>
      <c r="M1472" s="225" t="str">
        <f t="shared" si="48"/>
        <v>160303</v>
      </c>
    </row>
    <row r="1473" spans="4:13" x14ac:dyDescent="0.2">
      <c r="D1473" s="6"/>
      <c r="F1473" s="1" t="s">
        <v>852</v>
      </c>
      <c r="I1473" s="1" t="s">
        <v>6238</v>
      </c>
      <c r="J1473" s="1" t="s">
        <v>2128</v>
      </c>
      <c r="K1473" s="1" t="s">
        <v>6238</v>
      </c>
      <c r="L1473" s="1" t="str">
        <f t="shared" si="47"/>
        <v>PERULORETOLORETOTROMPETEROS</v>
      </c>
      <c r="M1473" s="225" t="str">
        <f t="shared" si="48"/>
        <v>160304</v>
      </c>
    </row>
    <row r="1474" spans="4:13" x14ac:dyDescent="0.2">
      <c r="D1474" s="6"/>
      <c r="F1474" s="1" t="s">
        <v>852</v>
      </c>
      <c r="I1474" s="1" t="s">
        <v>6239</v>
      </c>
      <c r="J1474" s="1" t="s">
        <v>2129</v>
      </c>
      <c r="K1474" s="1" t="s">
        <v>6239</v>
      </c>
      <c r="L1474" s="1" t="str">
        <f t="shared" si="47"/>
        <v>PERULORETOLORETOURARINAS</v>
      </c>
      <c r="M1474" s="225" t="str">
        <f t="shared" si="48"/>
        <v>160305</v>
      </c>
    </row>
    <row r="1475" spans="4:13" x14ac:dyDescent="0.2">
      <c r="D1475" s="6"/>
      <c r="F1475" s="1" t="s">
        <v>852</v>
      </c>
      <c r="I1475" s="1" t="s">
        <v>6240</v>
      </c>
      <c r="J1475" s="1" t="s">
        <v>2130</v>
      </c>
      <c r="K1475" s="1" t="s">
        <v>6240</v>
      </c>
      <c r="L1475" s="1" t="str">
        <f t="shared" ref="L1475:L1538" si="49">"PERU"&amp;VLOOKUP(LEFT(J1475,2),$B$1:$C$27,2,0)&amp;VLOOKUP(LEFT(J1475,4),$F$2:$G$197,2,0)&amp;K1475</f>
        <v>PERULORETOMARISCAL RAMON CASTILLARAMON CASTILLA</v>
      </c>
      <c r="M1475" s="225" t="str">
        <f t="shared" ref="M1475:M1538" si="50">J1475</f>
        <v>160401</v>
      </c>
    </row>
    <row r="1476" spans="4:13" x14ac:dyDescent="0.2">
      <c r="D1476" s="6"/>
      <c r="F1476" s="1" t="s">
        <v>852</v>
      </c>
      <c r="I1476" s="1" t="s">
        <v>6241</v>
      </c>
      <c r="J1476" s="1" t="s">
        <v>2131</v>
      </c>
      <c r="K1476" s="1" t="s">
        <v>6241</v>
      </c>
      <c r="L1476" s="1" t="str">
        <f t="shared" si="49"/>
        <v>PERULORETOMARISCAL RAMON CASTILLAPEBAS</v>
      </c>
      <c r="M1476" s="225" t="str">
        <f t="shared" si="50"/>
        <v>160402</v>
      </c>
    </row>
    <row r="1477" spans="4:13" x14ac:dyDescent="0.2">
      <c r="D1477" s="6"/>
      <c r="F1477" s="1" t="s">
        <v>852</v>
      </c>
      <c r="I1477" s="1" t="s">
        <v>6242</v>
      </c>
      <c r="J1477" s="1" t="s">
        <v>2132</v>
      </c>
      <c r="K1477" s="1" t="s">
        <v>6242</v>
      </c>
      <c r="L1477" s="1" t="str">
        <f t="shared" si="49"/>
        <v>PERULORETOMARISCAL RAMON CASTILLAYAVARI</v>
      </c>
      <c r="M1477" s="225" t="str">
        <f t="shared" si="50"/>
        <v>160403</v>
      </c>
    </row>
    <row r="1478" spans="4:13" x14ac:dyDescent="0.2">
      <c r="D1478" s="6"/>
      <c r="F1478" s="1" t="s">
        <v>852</v>
      </c>
      <c r="I1478" s="1" t="s">
        <v>4898</v>
      </c>
      <c r="J1478" s="1" t="s">
        <v>2133</v>
      </c>
      <c r="K1478" s="1" t="s">
        <v>4898</v>
      </c>
      <c r="L1478" s="1" t="str">
        <f t="shared" si="49"/>
        <v>PERULORETOMARISCAL RAMON CASTILLASAN PABLO</v>
      </c>
      <c r="M1478" s="225" t="str">
        <f t="shared" si="50"/>
        <v>160404</v>
      </c>
    </row>
    <row r="1479" spans="4:13" x14ac:dyDescent="0.2">
      <c r="D1479" s="6"/>
      <c r="F1479" s="1" t="s">
        <v>852</v>
      </c>
      <c r="I1479" s="1" t="s">
        <v>4966</v>
      </c>
      <c r="J1479" s="1" t="s">
        <v>2134</v>
      </c>
      <c r="K1479" s="1" t="s">
        <v>4966</v>
      </c>
      <c r="L1479" s="1" t="str">
        <f t="shared" si="49"/>
        <v>PERULORETOREQUENAREQUENA</v>
      </c>
      <c r="M1479" s="225" t="str">
        <f t="shared" si="50"/>
        <v>160501</v>
      </c>
    </row>
    <row r="1480" spans="4:13" x14ac:dyDescent="0.2">
      <c r="D1480" s="6"/>
      <c r="F1480" s="1" t="s">
        <v>852</v>
      </c>
      <c r="I1480" s="1" t="s">
        <v>6243</v>
      </c>
      <c r="J1480" s="1" t="s">
        <v>2135</v>
      </c>
      <c r="K1480" s="1" t="s">
        <v>6243</v>
      </c>
      <c r="L1480" s="1" t="str">
        <f t="shared" si="49"/>
        <v>PERULORETOREQUENAALTO TAPICHE</v>
      </c>
      <c r="M1480" s="225" t="str">
        <f t="shared" si="50"/>
        <v>160502</v>
      </c>
    </row>
    <row r="1481" spans="4:13" x14ac:dyDescent="0.2">
      <c r="D1481" s="6"/>
      <c r="F1481" s="1" t="s">
        <v>852</v>
      </c>
      <c r="I1481" s="1" t="s">
        <v>6244</v>
      </c>
      <c r="J1481" s="1" t="s">
        <v>2136</v>
      </c>
      <c r="K1481" s="1" t="s">
        <v>6244</v>
      </c>
      <c r="L1481" s="1" t="str">
        <f t="shared" si="49"/>
        <v>PERULORETOREQUENACAPELO</v>
      </c>
      <c r="M1481" s="225" t="str">
        <f t="shared" si="50"/>
        <v>160503</v>
      </c>
    </row>
    <row r="1482" spans="4:13" x14ac:dyDescent="0.2">
      <c r="D1482" s="6"/>
      <c r="F1482" s="1" t="s">
        <v>852</v>
      </c>
      <c r="I1482" s="1" t="s">
        <v>6245</v>
      </c>
      <c r="J1482" s="1" t="s">
        <v>2137</v>
      </c>
      <c r="K1482" s="1" t="s">
        <v>6245</v>
      </c>
      <c r="L1482" s="1" t="str">
        <f t="shared" si="49"/>
        <v>PERULORETOREQUENAEMILIO SAN MARTIN</v>
      </c>
      <c r="M1482" s="225" t="str">
        <f t="shared" si="50"/>
        <v>160504</v>
      </c>
    </row>
    <row r="1483" spans="4:13" x14ac:dyDescent="0.2">
      <c r="D1483" s="6"/>
      <c r="F1483" s="1" t="s">
        <v>852</v>
      </c>
      <c r="I1483" s="1" t="s">
        <v>6246</v>
      </c>
      <c r="J1483" s="1" t="s">
        <v>2138</v>
      </c>
      <c r="K1483" s="1" t="s">
        <v>6246</v>
      </c>
      <c r="L1483" s="1" t="str">
        <f t="shared" si="49"/>
        <v>PERULORETOREQUENAMAQUIA</v>
      </c>
      <c r="M1483" s="225" t="str">
        <f t="shared" si="50"/>
        <v>160505</v>
      </c>
    </row>
    <row r="1484" spans="4:13" x14ac:dyDescent="0.2">
      <c r="D1484" s="6"/>
      <c r="F1484" s="1" t="s">
        <v>852</v>
      </c>
      <c r="I1484" s="1" t="s">
        <v>6247</v>
      </c>
      <c r="J1484" s="1" t="s">
        <v>2139</v>
      </c>
      <c r="K1484" s="1" t="s">
        <v>6247</v>
      </c>
      <c r="L1484" s="1" t="str">
        <f t="shared" si="49"/>
        <v>PERULORETOREQUENAPUINAHUA</v>
      </c>
      <c r="M1484" s="225" t="str">
        <f t="shared" si="50"/>
        <v>160506</v>
      </c>
    </row>
    <row r="1485" spans="4:13" x14ac:dyDescent="0.2">
      <c r="D1485" s="6"/>
      <c r="F1485" s="1" t="s">
        <v>852</v>
      </c>
      <c r="I1485" s="1" t="s">
        <v>6248</v>
      </c>
      <c r="J1485" s="1" t="s">
        <v>2140</v>
      </c>
      <c r="K1485" s="1" t="s">
        <v>6248</v>
      </c>
      <c r="L1485" s="1" t="str">
        <f t="shared" si="49"/>
        <v>PERULORETOREQUENASAQUENA</v>
      </c>
      <c r="M1485" s="225" t="str">
        <f t="shared" si="50"/>
        <v>160507</v>
      </c>
    </row>
    <row r="1486" spans="4:13" x14ac:dyDescent="0.2">
      <c r="D1486" s="6"/>
      <c r="F1486" s="1" t="s">
        <v>852</v>
      </c>
      <c r="I1486" s="1" t="s">
        <v>6249</v>
      </c>
      <c r="J1486" s="1" t="s">
        <v>2141</v>
      </c>
      <c r="K1486" s="1" t="s">
        <v>6249</v>
      </c>
      <c r="L1486" s="1" t="str">
        <f t="shared" si="49"/>
        <v>PERULORETOREQUENASOPLIN</v>
      </c>
      <c r="M1486" s="225" t="str">
        <f t="shared" si="50"/>
        <v>160508</v>
      </c>
    </row>
    <row r="1487" spans="4:13" x14ac:dyDescent="0.2">
      <c r="D1487" s="6"/>
      <c r="F1487" s="1" t="s">
        <v>852</v>
      </c>
      <c r="I1487" s="1" t="s">
        <v>6250</v>
      </c>
      <c r="J1487" s="1" t="s">
        <v>2142</v>
      </c>
      <c r="K1487" s="1" t="s">
        <v>6250</v>
      </c>
      <c r="L1487" s="1" t="str">
        <f t="shared" si="49"/>
        <v>PERULORETOREQUENATAPICHE</v>
      </c>
      <c r="M1487" s="225" t="str">
        <f t="shared" si="50"/>
        <v>160509</v>
      </c>
    </row>
    <row r="1488" spans="4:13" x14ac:dyDescent="0.2">
      <c r="D1488" s="6"/>
      <c r="F1488" s="1" t="s">
        <v>852</v>
      </c>
      <c r="I1488" s="1" t="s">
        <v>6251</v>
      </c>
      <c r="J1488" s="1" t="s">
        <v>2143</v>
      </c>
      <c r="K1488" s="1" t="s">
        <v>6251</v>
      </c>
      <c r="L1488" s="1" t="str">
        <f t="shared" si="49"/>
        <v>PERULORETOREQUENAJENARO HERRERA</v>
      </c>
      <c r="M1488" s="225" t="str">
        <f t="shared" si="50"/>
        <v>160510</v>
      </c>
    </row>
    <row r="1489" spans="4:13" x14ac:dyDescent="0.2">
      <c r="D1489" s="6"/>
      <c r="F1489" s="1" t="s">
        <v>852</v>
      </c>
      <c r="I1489" s="1" t="s">
        <v>6252</v>
      </c>
      <c r="J1489" s="1" t="s">
        <v>2144</v>
      </c>
      <c r="K1489" s="1" t="s">
        <v>6252</v>
      </c>
      <c r="L1489" s="1" t="str">
        <f t="shared" si="49"/>
        <v>PERULORETOREQUENAYAQUERANA</v>
      </c>
      <c r="M1489" s="225" t="str">
        <f t="shared" si="50"/>
        <v>160511</v>
      </c>
    </row>
    <row r="1490" spans="4:13" x14ac:dyDescent="0.2">
      <c r="D1490" s="6"/>
      <c r="F1490" s="1" t="s">
        <v>852</v>
      </c>
      <c r="I1490" s="1" t="s">
        <v>6253</v>
      </c>
      <c r="J1490" s="1" t="s">
        <v>2145</v>
      </c>
      <c r="K1490" s="1" t="s">
        <v>6253</v>
      </c>
      <c r="L1490" s="1" t="str">
        <f t="shared" si="49"/>
        <v>PERULORETOUCAYALICONTAMANA</v>
      </c>
      <c r="M1490" s="225" t="str">
        <f t="shared" si="50"/>
        <v>160601</v>
      </c>
    </row>
    <row r="1491" spans="4:13" x14ac:dyDescent="0.2">
      <c r="D1491" s="6"/>
      <c r="F1491" s="1" t="s">
        <v>852</v>
      </c>
      <c r="I1491" s="1" t="s">
        <v>6254</v>
      </c>
      <c r="J1491" s="1" t="s">
        <v>2146</v>
      </c>
      <c r="K1491" s="1" t="s">
        <v>6254</v>
      </c>
      <c r="L1491" s="1" t="str">
        <f t="shared" si="49"/>
        <v>PERULORETOUCAYALIINAHUAYA</v>
      </c>
      <c r="M1491" s="225" t="str">
        <f t="shared" si="50"/>
        <v>160602</v>
      </c>
    </row>
    <row r="1492" spans="4:13" x14ac:dyDescent="0.2">
      <c r="D1492" s="6"/>
      <c r="F1492" s="1" t="s">
        <v>852</v>
      </c>
      <c r="I1492" s="1" t="s">
        <v>6255</v>
      </c>
      <c r="J1492" s="1" t="s">
        <v>2147</v>
      </c>
      <c r="K1492" s="1" t="s">
        <v>6255</v>
      </c>
      <c r="L1492" s="1" t="str">
        <f t="shared" si="49"/>
        <v>PERULORETOUCAYALIPADRE MARQUEZ</v>
      </c>
      <c r="M1492" s="225" t="str">
        <f t="shared" si="50"/>
        <v>160603</v>
      </c>
    </row>
    <row r="1493" spans="4:13" x14ac:dyDescent="0.2">
      <c r="D1493" s="6"/>
      <c r="F1493" s="1" t="s">
        <v>852</v>
      </c>
      <c r="I1493" s="1" t="s">
        <v>5961</v>
      </c>
      <c r="J1493" s="1" t="s">
        <v>2148</v>
      </c>
      <c r="K1493" s="1" t="s">
        <v>5961</v>
      </c>
      <c r="L1493" s="1" t="str">
        <f t="shared" si="49"/>
        <v>PERULORETOUCAYALIPAMPA HERMOSA</v>
      </c>
      <c r="M1493" s="225" t="str">
        <f t="shared" si="50"/>
        <v>160604</v>
      </c>
    </row>
    <row r="1494" spans="4:13" x14ac:dyDescent="0.2">
      <c r="D1494" s="6"/>
      <c r="F1494" s="1" t="s">
        <v>852</v>
      </c>
      <c r="I1494" s="1" t="s">
        <v>6256</v>
      </c>
      <c r="J1494" s="1" t="s">
        <v>2149</v>
      </c>
      <c r="K1494" s="1" t="s">
        <v>6256</v>
      </c>
      <c r="L1494" s="1" t="str">
        <f t="shared" si="49"/>
        <v>PERULORETOUCAYALISARAYACU</v>
      </c>
      <c r="M1494" s="225" t="str">
        <f t="shared" si="50"/>
        <v>160605</v>
      </c>
    </row>
    <row r="1495" spans="4:13" x14ac:dyDescent="0.2">
      <c r="D1495" s="6"/>
      <c r="F1495" s="1" t="s">
        <v>852</v>
      </c>
      <c r="I1495" s="1" t="s">
        <v>6257</v>
      </c>
      <c r="J1495" s="1" t="s">
        <v>2150</v>
      </c>
      <c r="K1495" s="1" t="s">
        <v>6257</v>
      </c>
      <c r="L1495" s="1" t="str">
        <f t="shared" si="49"/>
        <v>PERULORETOUCAYALIVARGAS GUERRA</v>
      </c>
      <c r="M1495" s="225" t="str">
        <f t="shared" si="50"/>
        <v>160606</v>
      </c>
    </row>
    <row r="1496" spans="4:13" x14ac:dyDescent="0.2">
      <c r="D1496" s="6"/>
      <c r="F1496" s="1" t="s">
        <v>852</v>
      </c>
      <c r="I1496" s="1" t="s">
        <v>4954</v>
      </c>
      <c r="J1496" s="1" t="s">
        <v>2151</v>
      </c>
      <c r="K1496" s="1" t="s">
        <v>4954</v>
      </c>
      <c r="L1496" s="1" t="str">
        <f t="shared" si="49"/>
        <v>PERULORETODATEM DEL MARAÑONBARRANCA</v>
      </c>
      <c r="M1496" s="225" t="str">
        <f t="shared" si="50"/>
        <v>160701</v>
      </c>
    </row>
    <row r="1497" spans="4:13" x14ac:dyDescent="0.2">
      <c r="D1497" s="6"/>
      <c r="F1497" s="1" t="s">
        <v>852</v>
      </c>
      <c r="I1497" s="1" t="s">
        <v>6258</v>
      </c>
      <c r="J1497" s="1" t="s">
        <v>2152</v>
      </c>
      <c r="K1497" s="1" t="s">
        <v>6258</v>
      </c>
      <c r="L1497" s="1" t="str">
        <f t="shared" si="49"/>
        <v>PERULORETODATEM DEL MARAÑONCAHUAPANAS</v>
      </c>
      <c r="M1497" s="225" t="str">
        <f t="shared" si="50"/>
        <v>160702</v>
      </c>
    </row>
    <row r="1498" spans="4:13" x14ac:dyDescent="0.2">
      <c r="D1498" s="6"/>
      <c r="F1498" s="1" t="s">
        <v>852</v>
      </c>
      <c r="I1498" s="1" t="s">
        <v>6259</v>
      </c>
      <c r="J1498" s="1" t="s">
        <v>2153</v>
      </c>
      <c r="K1498" s="1" t="s">
        <v>6259</v>
      </c>
      <c r="L1498" s="1" t="str">
        <f t="shared" si="49"/>
        <v>PERULORETODATEM DEL MARAÑONMANSERICHE</v>
      </c>
      <c r="M1498" s="225" t="str">
        <f t="shared" si="50"/>
        <v>160703</v>
      </c>
    </row>
    <row r="1499" spans="4:13" x14ac:dyDescent="0.2">
      <c r="D1499" s="6"/>
      <c r="F1499" s="1" t="s">
        <v>852</v>
      </c>
      <c r="I1499" s="1" t="s">
        <v>6260</v>
      </c>
      <c r="J1499" s="1" t="s">
        <v>2154</v>
      </c>
      <c r="K1499" s="1" t="s">
        <v>6260</v>
      </c>
      <c r="L1499" s="1" t="str">
        <f t="shared" si="49"/>
        <v>PERULORETODATEM DEL MARAÑONMORONA</v>
      </c>
      <c r="M1499" s="225" t="str">
        <f t="shared" si="50"/>
        <v>160704</v>
      </c>
    </row>
    <row r="1500" spans="4:13" x14ac:dyDescent="0.2">
      <c r="D1500" s="6"/>
      <c r="F1500" s="1" t="s">
        <v>852</v>
      </c>
      <c r="I1500" s="1" t="s">
        <v>6261</v>
      </c>
      <c r="J1500" s="1" t="s">
        <v>2155</v>
      </c>
      <c r="K1500" s="1" t="s">
        <v>6261</v>
      </c>
      <c r="L1500" s="1" t="str">
        <f t="shared" si="49"/>
        <v>PERULORETODATEM DEL MARAÑONPASTAZA</v>
      </c>
      <c r="M1500" s="225" t="str">
        <f t="shared" si="50"/>
        <v>160705</v>
      </c>
    </row>
    <row r="1501" spans="4:13" x14ac:dyDescent="0.2">
      <c r="D1501" s="6"/>
      <c r="F1501" s="1" t="s">
        <v>852</v>
      </c>
      <c r="I1501" s="1" t="s">
        <v>6262</v>
      </c>
      <c r="J1501" s="1" t="s">
        <v>2156</v>
      </c>
      <c r="K1501" s="1" t="s">
        <v>6262</v>
      </c>
      <c r="L1501" s="1" t="str">
        <f t="shared" si="49"/>
        <v>PERULORETODATEM DEL MARAÑONANDOAS</v>
      </c>
      <c r="M1501" s="225" t="str">
        <f t="shared" si="50"/>
        <v>160706</v>
      </c>
    </row>
    <row r="1502" spans="4:13" x14ac:dyDescent="0.2">
      <c r="D1502" s="6"/>
      <c r="F1502" s="1" t="s">
        <v>852</v>
      </c>
      <c r="I1502" s="1" t="s">
        <v>4968</v>
      </c>
      <c r="J1502" s="1" t="s">
        <v>2157</v>
      </c>
      <c r="K1502" s="1" t="s">
        <v>4968</v>
      </c>
      <c r="L1502" s="1" t="str">
        <f t="shared" si="49"/>
        <v>PERULORETOPUTUMAYOPUTUMAYO</v>
      </c>
      <c r="M1502" s="225" t="str">
        <f t="shared" si="50"/>
        <v>160801</v>
      </c>
    </row>
    <row r="1503" spans="4:13" x14ac:dyDescent="0.2">
      <c r="D1503" s="6"/>
      <c r="F1503" s="1" t="s">
        <v>852</v>
      </c>
      <c r="I1503" s="1" t="s">
        <v>6263</v>
      </c>
      <c r="J1503" s="1" t="s">
        <v>2158</v>
      </c>
      <c r="K1503" s="1" t="s">
        <v>6263</v>
      </c>
      <c r="L1503" s="1" t="str">
        <f t="shared" si="49"/>
        <v>PERULORETOPUTUMAYOROSA PANDURO</v>
      </c>
      <c r="M1503" s="225" t="str">
        <f t="shared" si="50"/>
        <v>160802</v>
      </c>
    </row>
    <row r="1504" spans="4:13" x14ac:dyDescent="0.2">
      <c r="D1504" s="6"/>
      <c r="F1504" s="1" t="s">
        <v>852</v>
      </c>
      <c r="I1504" s="1" t="s">
        <v>6264</v>
      </c>
      <c r="J1504" s="1" t="s">
        <v>2159</v>
      </c>
      <c r="K1504" s="1" t="s">
        <v>6264</v>
      </c>
      <c r="L1504" s="1" t="str">
        <f t="shared" si="49"/>
        <v>PERULORETOPUTUMAYOTENIENTE MANUEL CLAVERO</v>
      </c>
      <c r="M1504" s="225" t="str">
        <f t="shared" si="50"/>
        <v>160803</v>
      </c>
    </row>
    <row r="1505" spans="4:13" x14ac:dyDescent="0.2">
      <c r="D1505" s="6"/>
      <c r="F1505" s="1" t="s">
        <v>852</v>
      </c>
      <c r="I1505" s="1" t="s">
        <v>6265</v>
      </c>
      <c r="J1505" s="1" t="s">
        <v>2160</v>
      </c>
      <c r="K1505" s="1" t="s">
        <v>6265</v>
      </c>
      <c r="L1505" s="1" t="str">
        <f t="shared" si="49"/>
        <v>PERULORETOPUTUMAYOYAGUAS</v>
      </c>
      <c r="M1505" s="225" t="str">
        <f t="shared" si="50"/>
        <v>160804</v>
      </c>
    </row>
    <row r="1506" spans="4:13" x14ac:dyDescent="0.2">
      <c r="D1506" s="6"/>
      <c r="F1506" s="1" t="s">
        <v>852</v>
      </c>
      <c r="I1506" s="1" t="s">
        <v>4969</v>
      </c>
      <c r="J1506" s="1" t="s">
        <v>2161</v>
      </c>
      <c r="K1506" s="1" t="s">
        <v>4969</v>
      </c>
      <c r="L1506" s="1" t="str">
        <f t="shared" si="49"/>
        <v>PERUMADRE DE DIOSTAMBOPATATAMBOPATA</v>
      </c>
      <c r="M1506" s="225" t="str">
        <f t="shared" si="50"/>
        <v>170101</v>
      </c>
    </row>
    <row r="1507" spans="4:13" x14ac:dyDescent="0.2">
      <c r="D1507" s="6"/>
      <c r="F1507" s="1" t="s">
        <v>852</v>
      </c>
      <c r="I1507" s="1" t="s">
        <v>6266</v>
      </c>
      <c r="J1507" s="1" t="s">
        <v>2162</v>
      </c>
      <c r="K1507" s="1" t="s">
        <v>6266</v>
      </c>
      <c r="L1507" s="1" t="str">
        <f t="shared" si="49"/>
        <v>PERUMADRE DE DIOSTAMBOPATAINAMBARI</v>
      </c>
      <c r="M1507" s="225" t="str">
        <f t="shared" si="50"/>
        <v>170102</v>
      </c>
    </row>
    <row r="1508" spans="4:13" x14ac:dyDescent="0.2">
      <c r="D1508" s="6"/>
      <c r="F1508" s="1" t="s">
        <v>852</v>
      </c>
      <c r="I1508" s="1" t="s">
        <v>6267</v>
      </c>
      <c r="J1508" s="1" t="s">
        <v>2163</v>
      </c>
      <c r="K1508" s="1" t="s">
        <v>6267</v>
      </c>
      <c r="L1508" s="1" t="str">
        <f t="shared" si="49"/>
        <v>PERUMADRE DE DIOSTAMBOPATALAS PIEDRAS</v>
      </c>
      <c r="M1508" s="225" t="str">
        <f t="shared" si="50"/>
        <v>170103</v>
      </c>
    </row>
    <row r="1509" spans="4:13" x14ac:dyDescent="0.2">
      <c r="D1509" s="6"/>
      <c r="F1509" s="1" t="s">
        <v>852</v>
      </c>
      <c r="I1509" s="1" t="s">
        <v>6268</v>
      </c>
      <c r="J1509" s="1" t="s">
        <v>2164</v>
      </c>
      <c r="K1509" s="1" t="s">
        <v>6268</v>
      </c>
      <c r="L1509" s="1" t="str">
        <f t="shared" si="49"/>
        <v>PERUMADRE DE DIOSTAMBOPATALABERINTO</v>
      </c>
      <c r="M1509" s="225" t="str">
        <f t="shared" si="50"/>
        <v>170104</v>
      </c>
    </row>
    <row r="1510" spans="4:13" x14ac:dyDescent="0.2">
      <c r="D1510" s="6"/>
      <c r="F1510" s="1" t="s">
        <v>852</v>
      </c>
      <c r="I1510" s="1" t="s">
        <v>4970</v>
      </c>
      <c r="J1510" s="1" t="s">
        <v>2165</v>
      </c>
      <c r="K1510" s="1" t="s">
        <v>4970</v>
      </c>
      <c r="L1510" s="1" t="str">
        <f t="shared" si="49"/>
        <v>PERUMADRE DE DIOSMANUMANU</v>
      </c>
      <c r="M1510" s="225" t="str">
        <f t="shared" si="50"/>
        <v>170201</v>
      </c>
    </row>
    <row r="1511" spans="4:13" x14ac:dyDescent="0.2">
      <c r="D1511" s="6"/>
      <c r="F1511" s="1" t="s">
        <v>852</v>
      </c>
      <c r="I1511" s="1" t="s">
        <v>6269</v>
      </c>
      <c r="J1511" s="1" t="s">
        <v>2166</v>
      </c>
      <c r="K1511" s="1" t="s">
        <v>6269</v>
      </c>
      <c r="L1511" s="1" t="str">
        <f t="shared" si="49"/>
        <v>PERUMADRE DE DIOSMANUFITZCARRALD</v>
      </c>
      <c r="M1511" s="225" t="str">
        <f t="shared" si="50"/>
        <v>170202</v>
      </c>
    </row>
    <row r="1512" spans="4:13" x14ac:dyDescent="0.2">
      <c r="D1512" s="6"/>
      <c r="F1512" s="1" t="s">
        <v>852</v>
      </c>
      <c r="I1512" s="1" t="s">
        <v>4827</v>
      </c>
      <c r="J1512" s="1" t="s">
        <v>2167</v>
      </c>
      <c r="K1512" s="1" t="s">
        <v>4827</v>
      </c>
      <c r="L1512" s="1" t="str">
        <f t="shared" si="49"/>
        <v>PERUMADRE DE DIOSMANUMADRE DE DIOS</v>
      </c>
      <c r="M1512" s="225" t="str">
        <f t="shared" si="50"/>
        <v>170203</v>
      </c>
    </row>
    <row r="1513" spans="4:13" x14ac:dyDescent="0.2">
      <c r="D1513" s="6"/>
      <c r="F1513" s="1" t="s">
        <v>852</v>
      </c>
      <c r="I1513" s="1" t="s">
        <v>6270</v>
      </c>
      <c r="J1513" s="1" t="s">
        <v>2168</v>
      </c>
      <c r="K1513" s="1" t="s">
        <v>6270</v>
      </c>
      <c r="L1513" s="1" t="str">
        <f t="shared" si="49"/>
        <v>PERUMADRE DE DIOSMANUHUEPETUHE</v>
      </c>
      <c r="M1513" s="225" t="str">
        <f t="shared" si="50"/>
        <v>170204</v>
      </c>
    </row>
    <row r="1514" spans="4:13" x14ac:dyDescent="0.2">
      <c r="D1514" s="6"/>
      <c r="F1514" s="1" t="s">
        <v>852</v>
      </c>
      <c r="I1514" s="1" t="s">
        <v>6271</v>
      </c>
      <c r="J1514" s="1" t="s">
        <v>2169</v>
      </c>
      <c r="K1514" s="1" t="s">
        <v>6271</v>
      </c>
      <c r="L1514" s="1" t="str">
        <f t="shared" si="49"/>
        <v>PERUMADRE DE DIOSTAHUAMANUIÑAPARI</v>
      </c>
      <c r="M1514" s="225" t="str">
        <f t="shared" si="50"/>
        <v>170301</v>
      </c>
    </row>
    <row r="1515" spans="4:13" x14ac:dyDescent="0.2">
      <c r="D1515" s="6"/>
      <c r="F1515" s="1" t="s">
        <v>852</v>
      </c>
      <c r="I1515" s="1" t="s">
        <v>6272</v>
      </c>
      <c r="J1515" s="1" t="s">
        <v>2170</v>
      </c>
      <c r="K1515" s="1" t="s">
        <v>6272</v>
      </c>
      <c r="L1515" s="1" t="str">
        <f t="shared" si="49"/>
        <v>PERUMADRE DE DIOSTAHUAMANUIBERIA</v>
      </c>
      <c r="M1515" s="225" t="str">
        <f t="shared" si="50"/>
        <v>170302</v>
      </c>
    </row>
    <row r="1516" spans="4:13" x14ac:dyDescent="0.2">
      <c r="D1516" s="6"/>
      <c r="F1516" s="1" t="s">
        <v>852</v>
      </c>
      <c r="I1516" s="1" t="s">
        <v>4971</v>
      </c>
      <c r="J1516" s="1" t="s">
        <v>2171</v>
      </c>
      <c r="K1516" s="1" t="s">
        <v>4971</v>
      </c>
      <c r="L1516" s="1" t="str">
        <f t="shared" si="49"/>
        <v>PERUMADRE DE DIOSTAHUAMANUTAHUAMANU</v>
      </c>
      <c r="M1516" s="225" t="str">
        <f t="shared" si="50"/>
        <v>170303</v>
      </c>
    </row>
    <row r="1517" spans="4:13" x14ac:dyDescent="0.2">
      <c r="D1517" s="6"/>
      <c r="F1517" s="1" t="s">
        <v>852</v>
      </c>
      <c r="I1517" s="1" t="s">
        <v>4828</v>
      </c>
      <c r="J1517" s="1" t="s">
        <v>2172</v>
      </c>
      <c r="K1517" s="1" t="s">
        <v>4828</v>
      </c>
      <c r="L1517" s="1" t="str">
        <f t="shared" si="49"/>
        <v>PERUMOQUEGUAMARISCAL NIETOMOQUEGUA</v>
      </c>
      <c r="M1517" s="225" t="str">
        <f t="shared" si="50"/>
        <v>180101</v>
      </c>
    </row>
    <row r="1518" spans="4:13" x14ac:dyDescent="0.2">
      <c r="D1518" s="6"/>
      <c r="F1518" s="1" t="s">
        <v>852</v>
      </c>
      <c r="I1518" s="1" t="s">
        <v>6273</v>
      </c>
      <c r="J1518" s="1" t="s">
        <v>2173</v>
      </c>
      <c r="K1518" s="1" t="s">
        <v>6273</v>
      </c>
      <c r="L1518" s="1" t="str">
        <f t="shared" si="49"/>
        <v>PERUMOQUEGUAMARISCAL NIETOCARUMAS</v>
      </c>
      <c r="M1518" s="225" t="str">
        <f t="shared" si="50"/>
        <v>180102</v>
      </c>
    </row>
    <row r="1519" spans="4:13" x14ac:dyDescent="0.2">
      <c r="D1519" s="6"/>
      <c r="F1519" s="1" t="s">
        <v>852</v>
      </c>
      <c r="I1519" s="1" t="s">
        <v>6274</v>
      </c>
      <c r="J1519" s="1" t="s">
        <v>2174</v>
      </c>
      <c r="K1519" s="1" t="s">
        <v>6274</v>
      </c>
      <c r="L1519" s="1" t="str">
        <f t="shared" si="49"/>
        <v>PERUMOQUEGUAMARISCAL NIETOCUCHUMBAYA</v>
      </c>
      <c r="M1519" s="225" t="str">
        <f t="shared" si="50"/>
        <v>180103</v>
      </c>
    </row>
    <row r="1520" spans="4:13" x14ac:dyDescent="0.2">
      <c r="D1520" s="6"/>
      <c r="F1520" s="1" t="s">
        <v>852</v>
      </c>
      <c r="I1520" s="1" t="s">
        <v>6275</v>
      </c>
      <c r="J1520" s="1" t="s">
        <v>2175</v>
      </c>
      <c r="K1520" s="1" t="s">
        <v>6275</v>
      </c>
      <c r="L1520" s="1" t="str">
        <f t="shared" si="49"/>
        <v>PERUMOQUEGUAMARISCAL NIETOSAMEGUA</v>
      </c>
      <c r="M1520" s="225" t="str">
        <f t="shared" si="50"/>
        <v>180104</v>
      </c>
    </row>
    <row r="1521" spans="4:13" x14ac:dyDescent="0.2">
      <c r="D1521" s="6"/>
      <c r="F1521" s="1" t="s">
        <v>852</v>
      </c>
      <c r="I1521" s="1" t="s">
        <v>5065</v>
      </c>
      <c r="J1521" s="1" t="s">
        <v>2176</v>
      </c>
      <c r="K1521" s="1" t="s">
        <v>5065</v>
      </c>
      <c r="L1521" s="1" t="str">
        <f t="shared" si="49"/>
        <v>PERUMOQUEGUAMARISCAL NIETOSAN CRISTOBAL</v>
      </c>
      <c r="M1521" s="225" t="str">
        <f t="shared" si="50"/>
        <v>180105</v>
      </c>
    </row>
    <row r="1522" spans="4:13" x14ac:dyDescent="0.2">
      <c r="D1522" s="6"/>
      <c r="F1522" s="1" t="s">
        <v>852</v>
      </c>
      <c r="I1522" s="1" t="s">
        <v>6276</v>
      </c>
      <c r="J1522" s="1" t="s">
        <v>2177</v>
      </c>
      <c r="K1522" s="1" t="s">
        <v>6276</v>
      </c>
      <c r="L1522" s="1" t="str">
        <f t="shared" si="49"/>
        <v>PERUMOQUEGUAMARISCAL NIETOTORATA</v>
      </c>
      <c r="M1522" s="225" t="str">
        <f t="shared" si="50"/>
        <v>180106</v>
      </c>
    </row>
    <row r="1523" spans="4:13" x14ac:dyDescent="0.2">
      <c r="D1523" s="6"/>
      <c r="F1523" s="1" t="s">
        <v>852</v>
      </c>
      <c r="I1523" s="1" t="s">
        <v>6277</v>
      </c>
      <c r="J1523" s="1" t="s">
        <v>2178</v>
      </c>
      <c r="K1523" s="1" t="s">
        <v>6277</v>
      </c>
      <c r="L1523" s="1" t="str">
        <f t="shared" si="49"/>
        <v>PERUMOQUEGUAGENERAL SANCHEZ CERROOMATE</v>
      </c>
      <c r="M1523" s="225" t="str">
        <f t="shared" si="50"/>
        <v>180201</v>
      </c>
    </row>
    <row r="1524" spans="4:13" x14ac:dyDescent="0.2">
      <c r="D1524" s="6"/>
      <c r="F1524" s="1" t="s">
        <v>852</v>
      </c>
      <c r="I1524" s="1" t="s">
        <v>6278</v>
      </c>
      <c r="J1524" s="1" t="s">
        <v>2179</v>
      </c>
      <c r="K1524" s="1" t="s">
        <v>6278</v>
      </c>
      <c r="L1524" s="1" t="str">
        <f t="shared" si="49"/>
        <v>PERUMOQUEGUAGENERAL SANCHEZ CERROCHOJATA</v>
      </c>
      <c r="M1524" s="225" t="str">
        <f t="shared" si="50"/>
        <v>180202</v>
      </c>
    </row>
    <row r="1525" spans="4:13" x14ac:dyDescent="0.2">
      <c r="D1525" s="6"/>
      <c r="F1525" s="1" t="s">
        <v>852</v>
      </c>
      <c r="I1525" s="1" t="s">
        <v>6279</v>
      </c>
      <c r="J1525" s="1" t="s">
        <v>2180</v>
      </c>
      <c r="K1525" s="1" t="s">
        <v>6279</v>
      </c>
      <c r="L1525" s="1" t="str">
        <f t="shared" si="49"/>
        <v>PERUMOQUEGUAGENERAL SANCHEZ CERROCOALAQUE</v>
      </c>
      <c r="M1525" s="225" t="str">
        <f t="shared" si="50"/>
        <v>180203</v>
      </c>
    </row>
    <row r="1526" spans="4:13" x14ac:dyDescent="0.2">
      <c r="D1526" s="6"/>
      <c r="F1526" s="1" t="s">
        <v>852</v>
      </c>
      <c r="I1526" s="1" t="s">
        <v>6280</v>
      </c>
      <c r="J1526" s="1" t="s">
        <v>2181</v>
      </c>
      <c r="K1526" s="1" t="s">
        <v>6280</v>
      </c>
      <c r="L1526" s="1" t="str">
        <f t="shared" si="49"/>
        <v>PERUMOQUEGUAGENERAL SANCHEZ CERROICHUÑA</v>
      </c>
      <c r="M1526" s="225" t="str">
        <f t="shared" si="50"/>
        <v>180204</v>
      </c>
    </row>
    <row r="1527" spans="4:13" x14ac:dyDescent="0.2">
      <c r="D1527" s="6"/>
      <c r="F1527" s="1" t="s">
        <v>852</v>
      </c>
      <c r="I1527" s="1" t="s">
        <v>6281</v>
      </c>
      <c r="J1527" s="1" t="s">
        <v>2182</v>
      </c>
      <c r="K1527" s="1" t="s">
        <v>6281</v>
      </c>
      <c r="L1527" s="1" t="str">
        <f t="shared" si="49"/>
        <v>PERUMOQUEGUAGENERAL SANCHEZ CERROLA CAPILLA</v>
      </c>
      <c r="M1527" s="225" t="str">
        <f t="shared" si="50"/>
        <v>180205</v>
      </c>
    </row>
    <row r="1528" spans="4:13" x14ac:dyDescent="0.2">
      <c r="D1528" s="6"/>
      <c r="F1528" s="1" t="s">
        <v>852</v>
      </c>
      <c r="I1528" s="1" t="s">
        <v>6282</v>
      </c>
      <c r="J1528" s="1" t="s">
        <v>2183</v>
      </c>
      <c r="K1528" s="1" t="s">
        <v>6282</v>
      </c>
      <c r="L1528" s="1" t="str">
        <f t="shared" si="49"/>
        <v>PERUMOQUEGUAGENERAL SANCHEZ CERROLLOQUE</v>
      </c>
      <c r="M1528" s="225" t="str">
        <f t="shared" si="50"/>
        <v>180206</v>
      </c>
    </row>
    <row r="1529" spans="4:13" x14ac:dyDescent="0.2">
      <c r="D1529" s="6"/>
      <c r="F1529" s="1" t="s">
        <v>852</v>
      </c>
      <c r="I1529" s="1" t="s">
        <v>6283</v>
      </c>
      <c r="J1529" s="1" t="s">
        <v>2184</v>
      </c>
      <c r="K1529" s="1" t="s">
        <v>6283</v>
      </c>
      <c r="L1529" s="1" t="str">
        <f t="shared" si="49"/>
        <v>PERUMOQUEGUAGENERAL SANCHEZ CERROMATALAQUE</v>
      </c>
      <c r="M1529" s="225" t="str">
        <f t="shared" si="50"/>
        <v>180207</v>
      </c>
    </row>
    <row r="1530" spans="4:13" x14ac:dyDescent="0.2">
      <c r="D1530" s="6"/>
      <c r="F1530" s="1" t="s">
        <v>852</v>
      </c>
      <c r="I1530" s="1" t="s">
        <v>6284</v>
      </c>
      <c r="J1530" s="1" t="s">
        <v>2185</v>
      </c>
      <c r="K1530" s="1" t="s">
        <v>6284</v>
      </c>
      <c r="L1530" s="1" t="str">
        <f t="shared" si="49"/>
        <v>PERUMOQUEGUAGENERAL SANCHEZ CERROPUQUINA</v>
      </c>
      <c r="M1530" s="225" t="str">
        <f t="shared" si="50"/>
        <v>180208</v>
      </c>
    </row>
    <row r="1531" spans="4:13" x14ac:dyDescent="0.2">
      <c r="D1531" s="6"/>
      <c r="F1531" s="1" t="s">
        <v>852</v>
      </c>
      <c r="I1531" s="1" t="s">
        <v>6285</v>
      </c>
      <c r="J1531" s="1" t="s">
        <v>2186</v>
      </c>
      <c r="K1531" s="1" t="s">
        <v>6285</v>
      </c>
      <c r="L1531" s="1" t="str">
        <f t="shared" si="49"/>
        <v>PERUMOQUEGUAGENERAL SANCHEZ CERROQUINISTAQUILLAS</v>
      </c>
      <c r="M1531" s="225" t="str">
        <f t="shared" si="50"/>
        <v>180209</v>
      </c>
    </row>
    <row r="1532" spans="4:13" x14ac:dyDescent="0.2">
      <c r="D1532" s="6"/>
      <c r="F1532" s="1" t="s">
        <v>852</v>
      </c>
      <c r="I1532" s="1" t="s">
        <v>6286</v>
      </c>
      <c r="J1532" s="1" t="s">
        <v>2187</v>
      </c>
      <c r="K1532" s="1" t="s">
        <v>6286</v>
      </c>
      <c r="L1532" s="1" t="str">
        <f t="shared" si="49"/>
        <v>PERUMOQUEGUAGENERAL SANCHEZ CERROUBINAS</v>
      </c>
      <c r="M1532" s="225" t="str">
        <f t="shared" si="50"/>
        <v>180210</v>
      </c>
    </row>
    <row r="1533" spans="4:13" x14ac:dyDescent="0.2">
      <c r="D1533" s="6"/>
      <c r="F1533" s="1" t="s">
        <v>852</v>
      </c>
      <c r="I1533" s="1" t="s">
        <v>6287</v>
      </c>
      <c r="J1533" s="1" t="s">
        <v>2188</v>
      </c>
      <c r="K1533" s="1" t="s">
        <v>6287</v>
      </c>
      <c r="L1533" s="1" t="str">
        <f t="shared" si="49"/>
        <v>PERUMOQUEGUAGENERAL SANCHEZ CERROYUNGA</v>
      </c>
      <c r="M1533" s="225" t="str">
        <f t="shared" si="50"/>
        <v>180211</v>
      </c>
    </row>
    <row r="1534" spans="4:13" x14ac:dyDescent="0.2">
      <c r="D1534" s="6"/>
      <c r="F1534" s="1" t="s">
        <v>852</v>
      </c>
      <c r="I1534" s="1" t="s">
        <v>4974</v>
      </c>
      <c r="J1534" s="1" t="s">
        <v>2189</v>
      </c>
      <c r="K1534" s="1" t="s">
        <v>4974</v>
      </c>
      <c r="L1534" s="1" t="str">
        <f t="shared" si="49"/>
        <v>PERUMOQUEGUAILOILO</v>
      </c>
      <c r="M1534" s="225" t="str">
        <f t="shared" si="50"/>
        <v>180301</v>
      </c>
    </row>
    <row r="1535" spans="4:13" x14ac:dyDescent="0.2">
      <c r="D1535" s="6"/>
      <c r="F1535" s="1" t="s">
        <v>852</v>
      </c>
      <c r="I1535" s="1" t="s">
        <v>6288</v>
      </c>
      <c r="J1535" s="1" t="s">
        <v>2190</v>
      </c>
      <c r="K1535" s="1" t="s">
        <v>6288</v>
      </c>
      <c r="L1535" s="1" t="str">
        <f t="shared" si="49"/>
        <v>PERUMOQUEGUAILOEL ALGARROBAL</v>
      </c>
      <c r="M1535" s="225" t="str">
        <f t="shared" si="50"/>
        <v>180302</v>
      </c>
    </row>
    <row r="1536" spans="4:13" x14ac:dyDescent="0.2">
      <c r="D1536" s="6"/>
      <c r="F1536" s="1" t="s">
        <v>852</v>
      </c>
      <c r="I1536" s="1" t="s">
        <v>6289</v>
      </c>
      <c r="J1536" s="1" t="s">
        <v>2191</v>
      </c>
      <c r="K1536" s="1" t="s">
        <v>6289</v>
      </c>
      <c r="L1536" s="1" t="str">
        <f t="shared" si="49"/>
        <v>PERUMOQUEGUAILOPACOCHA</v>
      </c>
      <c r="M1536" s="225" t="str">
        <f t="shared" si="50"/>
        <v>180303</v>
      </c>
    </row>
    <row r="1537" spans="4:13" x14ac:dyDescent="0.2">
      <c r="D1537" s="6"/>
      <c r="F1537" s="1" t="s">
        <v>852</v>
      </c>
      <c r="I1537" s="1" t="s">
        <v>6290</v>
      </c>
      <c r="J1537" s="1" t="s">
        <v>2192</v>
      </c>
      <c r="K1537" s="1" t="s">
        <v>6290</v>
      </c>
      <c r="L1537" s="1" t="str">
        <f t="shared" si="49"/>
        <v>PERUPASCOPASCOCHAUPIMARCA</v>
      </c>
      <c r="M1537" s="225" t="str">
        <f t="shared" si="50"/>
        <v>190101</v>
      </c>
    </row>
    <row r="1538" spans="4:13" x14ac:dyDescent="0.2">
      <c r="D1538" s="6"/>
      <c r="F1538" s="1" t="s">
        <v>852</v>
      </c>
      <c r="I1538" s="1" t="s">
        <v>6291</v>
      </c>
      <c r="J1538" s="1" t="s">
        <v>2193</v>
      </c>
      <c r="K1538" s="1" t="s">
        <v>6291</v>
      </c>
      <c r="L1538" s="1" t="str">
        <f t="shared" si="49"/>
        <v>PERUPASCOPASCOHUACHON</v>
      </c>
      <c r="M1538" s="225" t="str">
        <f t="shared" si="50"/>
        <v>190102</v>
      </c>
    </row>
    <row r="1539" spans="4:13" x14ac:dyDescent="0.2">
      <c r="D1539" s="6"/>
      <c r="F1539" s="1" t="s">
        <v>852</v>
      </c>
      <c r="I1539" s="1" t="s">
        <v>6292</v>
      </c>
      <c r="J1539" s="1" t="s">
        <v>2194</v>
      </c>
      <c r="K1539" s="1" t="s">
        <v>6292</v>
      </c>
      <c r="L1539" s="1" t="str">
        <f t="shared" ref="L1539:L1602" si="51">"PERU"&amp;VLOOKUP(LEFT(J1539,2),$B$1:$C$27,2,0)&amp;VLOOKUP(LEFT(J1539,4),$F$2:$G$197,2,0)&amp;K1539</f>
        <v>PERUPASCOPASCOHUARIACA</v>
      </c>
      <c r="M1539" s="225" t="str">
        <f t="shared" ref="M1539:M1602" si="52">J1539</f>
        <v>190103</v>
      </c>
    </row>
    <row r="1540" spans="4:13" x14ac:dyDescent="0.2">
      <c r="D1540" s="6"/>
      <c r="F1540" s="1" t="s">
        <v>852</v>
      </c>
      <c r="I1540" s="1" t="s">
        <v>6293</v>
      </c>
      <c r="J1540" s="1" t="s">
        <v>2195</v>
      </c>
      <c r="K1540" s="1" t="s">
        <v>6293</v>
      </c>
      <c r="L1540" s="1" t="str">
        <f t="shared" si="51"/>
        <v>PERUPASCOPASCOHUAYLLAY</v>
      </c>
      <c r="M1540" s="225" t="str">
        <f t="shared" si="52"/>
        <v>190104</v>
      </c>
    </row>
    <row r="1541" spans="4:13" x14ac:dyDescent="0.2">
      <c r="D1541" s="6"/>
      <c r="F1541" s="1" t="s">
        <v>852</v>
      </c>
      <c r="I1541" s="1" t="s">
        <v>6294</v>
      </c>
      <c r="J1541" s="1" t="s">
        <v>2196</v>
      </c>
      <c r="K1541" s="1" t="s">
        <v>6294</v>
      </c>
      <c r="L1541" s="1" t="str">
        <f t="shared" si="51"/>
        <v>PERUPASCOPASCONINACACA</v>
      </c>
      <c r="M1541" s="225" t="str">
        <f t="shared" si="52"/>
        <v>190105</v>
      </c>
    </row>
    <row r="1542" spans="4:13" x14ac:dyDescent="0.2">
      <c r="D1542" s="6"/>
      <c r="F1542" s="1" t="s">
        <v>852</v>
      </c>
      <c r="I1542" s="1" t="s">
        <v>6295</v>
      </c>
      <c r="J1542" s="1" t="s">
        <v>2197</v>
      </c>
      <c r="K1542" s="1" t="s">
        <v>6295</v>
      </c>
      <c r="L1542" s="1" t="str">
        <f t="shared" si="51"/>
        <v>PERUPASCOPASCOPALLANCHACRA</v>
      </c>
      <c r="M1542" s="225" t="str">
        <f t="shared" si="52"/>
        <v>190106</v>
      </c>
    </row>
    <row r="1543" spans="4:13" x14ac:dyDescent="0.2">
      <c r="D1543" s="6"/>
      <c r="F1543" s="1" t="s">
        <v>852</v>
      </c>
      <c r="I1543" s="1" t="s">
        <v>4909</v>
      </c>
      <c r="J1543" s="1" t="s">
        <v>2198</v>
      </c>
      <c r="K1543" s="1" t="s">
        <v>4909</v>
      </c>
      <c r="L1543" s="1" t="str">
        <f t="shared" si="51"/>
        <v>PERUPASCOPASCOPAUCARTAMBO</v>
      </c>
      <c r="M1543" s="225" t="str">
        <f t="shared" si="52"/>
        <v>190107</v>
      </c>
    </row>
    <row r="1544" spans="4:13" x14ac:dyDescent="0.2">
      <c r="D1544" s="6"/>
      <c r="F1544" s="1" t="s">
        <v>852</v>
      </c>
      <c r="I1544" s="1" t="s">
        <v>6296</v>
      </c>
      <c r="J1544" s="1" t="s">
        <v>2199</v>
      </c>
      <c r="K1544" s="1" t="s">
        <v>6296</v>
      </c>
      <c r="L1544" s="1" t="str">
        <f t="shared" si="51"/>
        <v>PERUPASCOPASCOSAN FRANCISCO DE ASIS DE YARUSYACAN</v>
      </c>
      <c r="M1544" s="225" t="str">
        <f t="shared" si="52"/>
        <v>190108</v>
      </c>
    </row>
    <row r="1545" spans="4:13" x14ac:dyDescent="0.2">
      <c r="D1545" s="6"/>
      <c r="F1545" s="1" t="s">
        <v>852</v>
      </c>
      <c r="I1545" s="1" t="s">
        <v>6297</v>
      </c>
      <c r="J1545" s="1" t="s">
        <v>2200</v>
      </c>
      <c r="K1545" s="1" t="s">
        <v>6297</v>
      </c>
      <c r="L1545" s="1" t="str">
        <f t="shared" si="51"/>
        <v>PERUPASCOPASCOSIMON BOLIVAR</v>
      </c>
      <c r="M1545" s="225" t="str">
        <f t="shared" si="52"/>
        <v>190109</v>
      </c>
    </row>
    <row r="1546" spans="4:13" x14ac:dyDescent="0.2">
      <c r="D1546" s="6"/>
      <c r="F1546" s="1" t="s">
        <v>852</v>
      </c>
      <c r="I1546" s="1" t="s">
        <v>6298</v>
      </c>
      <c r="J1546" s="1" t="s">
        <v>2201</v>
      </c>
      <c r="K1546" s="1" t="s">
        <v>6298</v>
      </c>
      <c r="L1546" s="1" t="str">
        <f t="shared" si="51"/>
        <v>PERUPASCOPASCOTICLACAYAN</v>
      </c>
      <c r="M1546" s="225" t="str">
        <f t="shared" si="52"/>
        <v>190110</v>
      </c>
    </row>
    <row r="1547" spans="4:13" x14ac:dyDescent="0.2">
      <c r="D1547" s="6"/>
      <c r="F1547" s="1" t="s">
        <v>852</v>
      </c>
      <c r="I1547" s="1" t="s">
        <v>6299</v>
      </c>
      <c r="J1547" s="1" t="s">
        <v>2202</v>
      </c>
      <c r="K1547" s="1" t="s">
        <v>6299</v>
      </c>
      <c r="L1547" s="1" t="str">
        <f t="shared" si="51"/>
        <v>PERUPASCOPASCOTINYAHUARCO</v>
      </c>
      <c r="M1547" s="225" t="str">
        <f t="shared" si="52"/>
        <v>190111</v>
      </c>
    </row>
    <row r="1548" spans="4:13" x14ac:dyDescent="0.2">
      <c r="D1548" s="6"/>
      <c r="F1548" s="1" t="s">
        <v>852</v>
      </c>
      <c r="I1548" s="1" t="s">
        <v>6300</v>
      </c>
      <c r="J1548" s="1" t="s">
        <v>2203</v>
      </c>
      <c r="K1548" s="1" t="s">
        <v>6300</v>
      </c>
      <c r="L1548" s="1" t="str">
        <f t="shared" si="51"/>
        <v>PERUPASCOPASCOVICCO</v>
      </c>
      <c r="M1548" s="225" t="str">
        <f t="shared" si="52"/>
        <v>190112</v>
      </c>
    </row>
    <row r="1549" spans="4:13" x14ac:dyDescent="0.2">
      <c r="D1549" s="6"/>
      <c r="F1549" s="1" t="s">
        <v>852</v>
      </c>
      <c r="I1549" s="1" t="s">
        <v>5986</v>
      </c>
      <c r="J1549" s="1" t="s">
        <v>2204</v>
      </c>
      <c r="K1549" s="1" t="s">
        <v>5986</v>
      </c>
      <c r="L1549" s="1" t="str">
        <f t="shared" si="51"/>
        <v>PERUPASCOPASCOYANACANCHA</v>
      </c>
      <c r="M1549" s="225" t="str">
        <f t="shared" si="52"/>
        <v>190113</v>
      </c>
    </row>
    <row r="1550" spans="4:13" x14ac:dyDescent="0.2">
      <c r="D1550" s="6"/>
      <c r="F1550" s="1" t="s">
        <v>852</v>
      </c>
      <c r="I1550" s="1" t="s">
        <v>6301</v>
      </c>
      <c r="J1550" s="1" t="s">
        <v>2205</v>
      </c>
      <c r="K1550" s="1" t="s">
        <v>6301</v>
      </c>
      <c r="L1550" s="1" t="str">
        <f t="shared" si="51"/>
        <v>PERUPASCODANIEL ALCIDES CARRIONYANAHUANCA</v>
      </c>
      <c r="M1550" s="225" t="str">
        <f t="shared" si="52"/>
        <v>190201</v>
      </c>
    </row>
    <row r="1551" spans="4:13" x14ac:dyDescent="0.2">
      <c r="D1551" s="6"/>
      <c r="F1551" s="1" t="s">
        <v>852</v>
      </c>
      <c r="I1551" s="1" t="s">
        <v>6302</v>
      </c>
      <c r="J1551" s="1" t="s">
        <v>2206</v>
      </c>
      <c r="K1551" s="1" t="s">
        <v>6302</v>
      </c>
      <c r="L1551" s="1" t="str">
        <f t="shared" si="51"/>
        <v>PERUPASCODANIEL ALCIDES CARRIONCHACAYAN</v>
      </c>
      <c r="M1551" s="225" t="str">
        <f t="shared" si="52"/>
        <v>190202</v>
      </c>
    </row>
    <row r="1552" spans="4:13" x14ac:dyDescent="0.2">
      <c r="D1552" s="6"/>
      <c r="F1552" s="1" t="s">
        <v>852</v>
      </c>
      <c r="I1552" s="1" t="s">
        <v>6303</v>
      </c>
      <c r="J1552" s="1" t="s">
        <v>2207</v>
      </c>
      <c r="K1552" s="1" t="s">
        <v>6303</v>
      </c>
      <c r="L1552" s="1" t="str">
        <f t="shared" si="51"/>
        <v>PERUPASCODANIEL ALCIDES CARRIONGOYLLARISQUIZGA</v>
      </c>
      <c r="M1552" s="225" t="str">
        <f t="shared" si="52"/>
        <v>190203</v>
      </c>
    </row>
    <row r="1553" spans="4:13" x14ac:dyDescent="0.2">
      <c r="D1553" s="6"/>
      <c r="F1553" s="1" t="s">
        <v>852</v>
      </c>
      <c r="I1553" s="1" t="s">
        <v>6304</v>
      </c>
      <c r="J1553" s="1" t="s">
        <v>2208</v>
      </c>
      <c r="K1553" s="1" t="s">
        <v>6304</v>
      </c>
      <c r="L1553" s="1" t="str">
        <f t="shared" si="51"/>
        <v>PERUPASCODANIEL ALCIDES CARRIONPAUCAR</v>
      </c>
      <c r="M1553" s="225" t="str">
        <f t="shared" si="52"/>
        <v>190204</v>
      </c>
    </row>
    <row r="1554" spans="4:13" x14ac:dyDescent="0.2">
      <c r="D1554" s="6"/>
      <c r="F1554" s="1" t="s">
        <v>852</v>
      </c>
      <c r="I1554" s="1" t="s">
        <v>6305</v>
      </c>
      <c r="J1554" s="1" t="s">
        <v>2209</v>
      </c>
      <c r="K1554" s="1" t="s">
        <v>6305</v>
      </c>
      <c r="L1554" s="1" t="str">
        <f t="shared" si="51"/>
        <v>PERUPASCODANIEL ALCIDES CARRIONSAN PEDRO DE PILLAO</v>
      </c>
      <c r="M1554" s="225" t="str">
        <f t="shared" si="52"/>
        <v>190205</v>
      </c>
    </row>
    <row r="1555" spans="4:13" x14ac:dyDescent="0.2">
      <c r="D1555" s="6"/>
      <c r="F1555" s="1" t="s">
        <v>852</v>
      </c>
      <c r="I1555" s="1" t="s">
        <v>6306</v>
      </c>
      <c r="J1555" s="1" t="s">
        <v>2210</v>
      </c>
      <c r="K1555" s="1" t="s">
        <v>6306</v>
      </c>
      <c r="L1555" s="1" t="str">
        <f t="shared" si="51"/>
        <v>PERUPASCODANIEL ALCIDES CARRIONSANTA ANA DE TUSI</v>
      </c>
      <c r="M1555" s="225" t="str">
        <f t="shared" si="52"/>
        <v>190206</v>
      </c>
    </row>
    <row r="1556" spans="4:13" x14ac:dyDescent="0.2">
      <c r="D1556" s="6"/>
      <c r="F1556" s="1" t="s">
        <v>852</v>
      </c>
      <c r="I1556" s="1" t="s">
        <v>6307</v>
      </c>
      <c r="J1556" s="1" t="s">
        <v>2211</v>
      </c>
      <c r="K1556" s="1" t="s">
        <v>6307</v>
      </c>
      <c r="L1556" s="1" t="str">
        <f t="shared" si="51"/>
        <v>PERUPASCODANIEL ALCIDES CARRIONTAPUC</v>
      </c>
      <c r="M1556" s="225" t="str">
        <f t="shared" si="52"/>
        <v>190207</v>
      </c>
    </row>
    <row r="1557" spans="4:13" x14ac:dyDescent="0.2">
      <c r="D1557" s="6"/>
      <c r="F1557" s="1" t="s">
        <v>852</v>
      </c>
      <c r="I1557" s="1" t="s">
        <v>5300</v>
      </c>
      <c r="J1557" s="1" t="s">
        <v>2212</v>
      </c>
      <c r="K1557" s="1" t="s">
        <v>5300</v>
      </c>
      <c r="L1557" s="1" t="str">
        <f t="shared" si="51"/>
        <v>PERUPASCODANIEL ALCIDES CARRIONVILCABAMBA</v>
      </c>
      <c r="M1557" s="225" t="str">
        <f t="shared" si="52"/>
        <v>190208</v>
      </c>
    </row>
    <row r="1558" spans="4:13" x14ac:dyDescent="0.2">
      <c r="D1558" s="6"/>
      <c r="F1558" s="1" t="s">
        <v>852</v>
      </c>
      <c r="I1558" s="1" t="s">
        <v>4976</v>
      </c>
      <c r="J1558" s="1" t="s">
        <v>2213</v>
      </c>
      <c r="K1558" s="1" t="s">
        <v>4976</v>
      </c>
      <c r="L1558" s="1" t="str">
        <f t="shared" si="51"/>
        <v>PERUPASCOOXAPAMPAOXAPAMPA</v>
      </c>
      <c r="M1558" s="225" t="str">
        <f t="shared" si="52"/>
        <v>190301</v>
      </c>
    </row>
    <row r="1559" spans="4:13" x14ac:dyDescent="0.2">
      <c r="D1559" s="6"/>
      <c r="F1559" s="1" t="s">
        <v>852</v>
      </c>
      <c r="I1559" s="1" t="s">
        <v>6308</v>
      </c>
      <c r="J1559" s="1" t="s">
        <v>2214</v>
      </c>
      <c r="K1559" s="1" t="s">
        <v>6308</v>
      </c>
      <c r="L1559" s="1" t="str">
        <f t="shared" si="51"/>
        <v>PERUPASCOOXAPAMPACHONTABAMBA</v>
      </c>
      <c r="M1559" s="225" t="str">
        <f t="shared" si="52"/>
        <v>190302</v>
      </c>
    </row>
    <row r="1560" spans="4:13" x14ac:dyDescent="0.2">
      <c r="D1560" s="6"/>
      <c r="F1560" s="1" t="s">
        <v>852</v>
      </c>
      <c r="I1560" s="1" t="s">
        <v>4978</v>
      </c>
      <c r="J1560" s="1" t="s">
        <v>2215</v>
      </c>
      <c r="K1560" s="1" t="s">
        <v>4978</v>
      </c>
      <c r="L1560" s="1" t="str">
        <f t="shared" si="51"/>
        <v>PERUPASCOOXAPAMPAHUANCABAMBA</v>
      </c>
      <c r="M1560" s="225" t="str">
        <f t="shared" si="52"/>
        <v>190303</v>
      </c>
    </row>
    <row r="1561" spans="4:13" x14ac:dyDescent="0.2">
      <c r="D1561" s="6"/>
      <c r="F1561" s="1" t="s">
        <v>852</v>
      </c>
      <c r="I1561" s="1" t="s">
        <v>6309</v>
      </c>
      <c r="J1561" s="1" t="s">
        <v>2216</v>
      </c>
      <c r="K1561" s="1" t="s">
        <v>6309</v>
      </c>
      <c r="L1561" s="1" t="str">
        <f t="shared" si="51"/>
        <v>PERUPASCOOXAPAMPAPALCAZU</v>
      </c>
      <c r="M1561" s="225" t="str">
        <f t="shared" si="52"/>
        <v>190304</v>
      </c>
    </row>
    <row r="1562" spans="4:13" x14ac:dyDescent="0.2">
      <c r="D1562" s="6"/>
      <c r="F1562" s="1" t="s">
        <v>852</v>
      </c>
      <c r="I1562" s="1" t="s">
        <v>6310</v>
      </c>
      <c r="J1562" s="1" t="s">
        <v>2217</v>
      </c>
      <c r="K1562" s="1" t="s">
        <v>6310</v>
      </c>
      <c r="L1562" s="1" t="str">
        <f t="shared" si="51"/>
        <v>PERUPASCOOXAPAMPAPOZUZO</v>
      </c>
      <c r="M1562" s="225" t="str">
        <f t="shared" si="52"/>
        <v>190305</v>
      </c>
    </row>
    <row r="1563" spans="4:13" x14ac:dyDescent="0.2">
      <c r="D1563" s="6"/>
      <c r="F1563" s="1" t="s">
        <v>852</v>
      </c>
      <c r="I1563" s="1" t="s">
        <v>6311</v>
      </c>
      <c r="J1563" s="1" t="s">
        <v>2218</v>
      </c>
      <c r="K1563" s="1" t="s">
        <v>6311</v>
      </c>
      <c r="L1563" s="1" t="str">
        <f t="shared" si="51"/>
        <v>PERUPASCOOXAPAMPAPUERTO BERMUDEZ</v>
      </c>
      <c r="M1563" s="225" t="str">
        <f t="shared" si="52"/>
        <v>190306</v>
      </c>
    </row>
    <row r="1564" spans="4:13" x14ac:dyDescent="0.2">
      <c r="D1564" s="6"/>
      <c r="F1564" s="1" t="s">
        <v>852</v>
      </c>
      <c r="I1564" s="1" t="s">
        <v>6312</v>
      </c>
      <c r="J1564" s="1" t="s">
        <v>2219</v>
      </c>
      <c r="K1564" s="1" t="s">
        <v>6312</v>
      </c>
      <c r="L1564" s="1" t="str">
        <f t="shared" si="51"/>
        <v>PERUPASCOOXAPAMPAVILLA RICA</v>
      </c>
      <c r="M1564" s="225" t="str">
        <f t="shared" si="52"/>
        <v>190307</v>
      </c>
    </row>
    <row r="1565" spans="4:13" x14ac:dyDescent="0.2">
      <c r="D1565" s="6"/>
      <c r="F1565" s="1" t="s">
        <v>852</v>
      </c>
      <c r="I1565" s="1" t="s">
        <v>6313</v>
      </c>
      <c r="J1565" s="1" t="s">
        <v>2220</v>
      </c>
      <c r="K1565" s="1" t="s">
        <v>6313</v>
      </c>
      <c r="L1565" s="1" t="str">
        <f t="shared" si="51"/>
        <v>PERUPASCOOXAPAMPACONSTITUCION</v>
      </c>
      <c r="M1565" s="225" t="str">
        <f t="shared" si="52"/>
        <v>190308</v>
      </c>
    </row>
    <row r="1566" spans="4:13" x14ac:dyDescent="0.2">
      <c r="D1566" s="6"/>
      <c r="F1566" s="1" t="s">
        <v>852</v>
      </c>
      <c r="I1566" s="1" t="s">
        <v>4830</v>
      </c>
      <c r="J1566" s="1" t="s">
        <v>2221</v>
      </c>
      <c r="K1566" s="1" t="s">
        <v>4830</v>
      </c>
      <c r="L1566" s="1" t="str">
        <f t="shared" si="51"/>
        <v>PERUPIURAPIURAPIURA</v>
      </c>
      <c r="M1566" s="225" t="str">
        <f t="shared" si="52"/>
        <v>200101</v>
      </c>
    </row>
    <row r="1567" spans="4:13" x14ac:dyDescent="0.2">
      <c r="D1567" s="6"/>
      <c r="F1567" s="1" t="s">
        <v>852</v>
      </c>
      <c r="I1567" s="1" t="s">
        <v>4872</v>
      </c>
      <c r="J1567" s="1" t="s">
        <v>2222</v>
      </c>
      <c r="K1567" s="1" t="s">
        <v>4872</v>
      </c>
      <c r="L1567" s="1" t="str">
        <f t="shared" si="51"/>
        <v>PERUPIURAPIURACASTILLA</v>
      </c>
      <c r="M1567" s="225" t="str">
        <f t="shared" si="52"/>
        <v>200104</v>
      </c>
    </row>
    <row r="1568" spans="4:13" x14ac:dyDescent="0.2">
      <c r="D1568" s="6"/>
      <c r="F1568" s="1" t="s">
        <v>852</v>
      </c>
      <c r="I1568" s="1" t="s">
        <v>6314</v>
      </c>
      <c r="J1568" s="1" t="s">
        <v>2223</v>
      </c>
      <c r="K1568" s="1" t="s">
        <v>6314</v>
      </c>
      <c r="L1568" s="1" t="str">
        <f t="shared" si="51"/>
        <v>PERUPIURAPIURACATACAOS</v>
      </c>
      <c r="M1568" s="225" t="str">
        <f t="shared" si="52"/>
        <v>200105</v>
      </c>
    </row>
    <row r="1569" spans="4:13" x14ac:dyDescent="0.2">
      <c r="D1569" s="6"/>
      <c r="F1569" s="1" t="s">
        <v>852</v>
      </c>
      <c r="I1569" s="1" t="s">
        <v>6315</v>
      </c>
      <c r="J1569" s="1" t="s">
        <v>2224</v>
      </c>
      <c r="K1569" s="1" t="s">
        <v>6315</v>
      </c>
      <c r="L1569" s="1" t="str">
        <f t="shared" si="51"/>
        <v>PERUPIURAPIURACURA MORI</v>
      </c>
      <c r="M1569" s="225" t="str">
        <f t="shared" si="52"/>
        <v>200107</v>
      </c>
    </row>
    <row r="1570" spans="4:13" x14ac:dyDescent="0.2">
      <c r="D1570" s="6"/>
      <c r="F1570" s="1" t="s">
        <v>852</v>
      </c>
      <c r="I1570" s="1" t="s">
        <v>6316</v>
      </c>
      <c r="J1570" s="1" t="s">
        <v>2225</v>
      </c>
      <c r="K1570" s="1" t="s">
        <v>6316</v>
      </c>
      <c r="L1570" s="1" t="str">
        <f t="shared" si="51"/>
        <v>PERUPIURAPIURAEL TALLAN</v>
      </c>
      <c r="M1570" s="225" t="str">
        <f t="shared" si="52"/>
        <v>200108</v>
      </c>
    </row>
    <row r="1571" spans="4:13" x14ac:dyDescent="0.2">
      <c r="D1571" s="6"/>
      <c r="F1571" s="1" t="s">
        <v>852</v>
      </c>
      <c r="I1571" s="1" t="s">
        <v>6317</v>
      </c>
      <c r="J1571" s="1" t="s">
        <v>2226</v>
      </c>
      <c r="K1571" s="1" t="s">
        <v>6317</v>
      </c>
      <c r="L1571" s="1" t="str">
        <f t="shared" si="51"/>
        <v>PERUPIURAPIURALA ARENA</v>
      </c>
      <c r="M1571" s="225" t="str">
        <f t="shared" si="52"/>
        <v>200109</v>
      </c>
    </row>
    <row r="1572" spans="4:13" x14ac:dyDescent="0.2">
      <c r="D1572" s="6"/>
      <c r="F1572" s="1" t="s">
        <v>852</v>
      </c>
      <c r="I1572" s="1" t="s">
        <v>4876</v>
      </c>
      <c r="J1572" s="1" t="s">
        <v>2227</v>
      </c>
      <c r="K1572" s="1" t="s">
        <v>4876</v>
      </c>
      <c r="L1572" s="1" t="str">
        <f t="shared" si="51"/>
        <v>PERUPIURAPIURALA UNION</v>
      </c>
      <c r="M1572" s="225" t="str">
        <f t="shared" si="52"/>
        <v>200110</v>
      </c>
    </row>
    <row r="1573" spans="4:13" x14ac:dyDescent="0.2">
      <c r="D1573" s="6"/>
      <c r="F1573" s="1" t="s">
        <v>852</v>
      </c>
      <c r="I1573" s="1" t="s">
        <v>6318</v>
      </c>
      <c r="J1573" s="1" t="s">
        <v>2228</v>
      </c>
      <c r="K1573" s="1" t="s">
        <v>6318</v>
      </c>
      <c r="L1573" s="1" t="str">
        <f t="shared" si="51"/>
        <v>PERUPIURAPIURALAS LOMAS</v>
      </c>
      <c r="M1573" s="225" t="str">
        <f t="shared" si="52"/>
        <v>200111</v>
      </c>
    </row>
    <row r="1574" spans="4:13" x14ac:dyDescent="0.2">
      <c r="D1574" s="6"/>
      <c r="F1574" s="1" t="s">
        <v>852</v>
      </c>
      <c r="I1574" s="1" t="s">
        <v>6319</v>
      </c>
      <c r="J1574" s="1" t="s">
        <v>2229</v>
      </c>
      <c r="K1574" s="1" t="s">
        <v>6319</v>
      </c>
      <c r="L1574" s="1" t="str">
        <f t="shared" si="51"/>
        <v>PERUPIURAPIURATAMBO GRANDE</v>
      </c>
      <c r="M1574" s="225" t="str">
        <f t="shared" si="52"/>
        <v>200114</v>
      </c>
    </row>
    <row r="1575" spans="4:13" x14ac:dyDescent="0.2">
      <c r="D1575" s="6"/>
      <c r="F1575" s="1" t="s">
        <v>852</v>
      </c>
      <c r="I1575" s="160" t="s">
        <v>7191</v>
      </c>
      <c r="J1575" s="1" t="s">
        <v>2230</v>
      </c>
      <c r="K1575" s="160" t="s">
        <v>7191</v>
      </c>
      <c r="L1575" s="1" t="str">
        <f t="shared" si="51"/>
        <v>PERUPIURAPIURA26 DE OCTUBRE</v>
      </c>
      <c r="M1575" s="225" t="str">
        <f t="shared" si="52"/>
        <v>200115</v>
      </c>
    </row>
    <row r="1576" spans="4:13" x14ac:dyDescent="0.2">
      <c r="D1576" s="6"/>
      <c r="F1576" s="1" t="s">
        <v>852</v>
      </c>
      <c r="I1576" s="1" t="s">
        <v>4977</v>
      </c>
      <c r="J1576" s="1" t="s">
        <v>2231</v>
      </c>
      <c r="K1576" s="1" t="s">
        <v>4977</v>
      </c>
      <c r="L1576" s="1" t="str">
        <f t="shared" si="51"/>
        <v>PERUPIURAAYABACAAYABACA</v>
      </c>
      <c r="M1576" s="225" t="str">
        <f t="shared" si="52"/>
        <v>200201</v>
      </c>
    </row>
    <row r="1577" spans="4:13" x14ac:dyDescent="0.2">
      <c r="D1577" s="6"/>
      <c r="F1577" s="1" t="s">
        <v>852</v>
      </c>
      <c r="I1577" s="1" t="s">
        <v>6320</v>
      </c>
      <c r="J1577" s="1" t="s">
        <v>2232</v>
      </c>
      <c r="K1577" s="1" t="s">
        <v>6320</v>
      </c>
      <c r="L1577" s="1" t="str">
        <f t="shared" si="51"/>
        <v>PERUPIURAAYABACAFRIAS</v>
      </c>
      <c r="M1577" s="225" t="str">
        <f t="shared" si="52"/>
        <v>200202</v>
      </c>
    </row>
    <row r="1578" spans="4:13" x14ac:dyDescent="0.2">
      <c r="D1578" s="6"/>
      <c r="F1578" s="1" t="s">
        <v>852</v>
      </c>
      <c r="I1578" s="1" t="s">
        <v>6321</v>
      </c>
      <c r="J1578" s="1" t="s">
        <v>2233</v>
      </c>
      <c r="K1578" s="1" t="s">
        <v>6321</v>
      </c>
      <c r="L1578" s="1" t="str">
        <f t="shared" si="51"/>
        <v>PERUPIURAAYABACAJILILI</v>
      </c>
      <c r="M1578" s="225" t="str">
        <f t="shared" si="52"/>
        <v>200203</v>
      </c>
    </row>
    <row r="1579" spans="4:13" x14ac:dyDescent="0.2">
      <c r="D1579" s="6"/>
      <c r="F1579" s="1" t="s">
        <v>852</v>
      </c>
      <c r="I1579" s="1" t="s">
        <v>6059</v>
      </c>
      <c r="J1579" s="1" t="s">
        <v>2234</v>
      </c>
      <c r="K1579" s="1" t="s">
        <v>6059</v>
      </c>
      <c r="L1579" s="1" t="str">
        <f t="shared" si="51"/>
        <v>PERUPIURAAYABACALAGUNAS</v>
      </c>
      <c r="M1579" s="225" t="str">
        <f t="shared" si="52"/>
        <v>200204</v>
      </c>
    </row>
    <row r="1580" spans="4:13" x14ac:dyDescent="0.2">
      <c r="D1580" s="6"/>
      <c r="F1580" s="1" t="s">
        <v>852</v>
      </c>
      <c r="I1580" s="1" t="s">
        <v>6322</v>
      </c>
      <c r="J1580" s="1" t="s">
        <v>2235</v>
      </c>
      <c r="K1580" s="1" t="s">
        <v>6322</v>
      </c>
      <c r="L1580" s="1" t="str">
        <f t="shared" si="51"/>
        <v>PERUPIURAAYABACAMONTERO</v>
      </c>
      <c r="M1580" s="225" t="str">
        <f t="shared" si="52"/>
        <v>200205</v>
      </c>
    </row>
    <row r="1581" spans="4:13" x14ac:dyDescent="0.2">
      <c r="D1581" s="6"/>
      <c r="F1581" s="1" t="s">
        <v>852</v>
      </c>
      <c r="I1581" s="1" t="s">
        <v>6323</v>
      </c>
      <c r="J1581" s="1" t="s">
        <v>2236</v>
      </c>
      <c r="K1581" s="1" t="s">
        <v>6323</v>
      </c>
      <c r="L1581" s="1" t="str">
        <f t="shared" si="51"/>
        <v>PERUPIURAAYABACAPACAIPAMPA</v>
      </c>
      <c r="M1581" s="225" t="str">
        <f t="shared" si="52"/>
        <v>200206</v>
      </c>
    </row>
    <row r="1582" spans="4:13" x14ac:dyDescent="0.2">
      <c r="D1582" s="6"/>
      <c r="F1582" s="1" t="s">
        <v>852</v>
      </c>
      <c r="I1582" s="1" t="s">
        <v>6324</v>
      </c>
      <c r="J1582" s="1" t="s">
        <v>2237</v>
      </c>
      <c r="K1582" s="1" t="s">
        <v>6324</v>
      </c>
      <c r="L1582" s="1" t="str">
        <f t="shared" si="51"/>
        <v>PERUPIURAAYABACAPAIMAS</v>
      </c>
      <c r="M1582" s="225" t="str">
        <f t="shared" si="52"/>
        <v>200207</v>
      </c>
    </row>
    <row r="1583" spans="4:13" x14ac:dyDescent="0.2">
      <c r="D1583" s="6"/>
      <c r="F1583" s="1" t="s">
        <v>852</v>
      </c>
      <c r="I1583" s="1" t="s">
        <v>6325</v>
      </c>
      <c r="J1583" s="1" t="s">
        <v>2238</v>
      </c>
      <c r="K1583" s="1" t="s">
        <v>6325</v>
      </c>
      <c r="L1583" s="1" t="str">
        <f t="shared" si="51"/>
        <v>PERUPIURAAYABACASAPILLICA</v>
      </c>
      <c r="M1583" s="225" t="str">
        <f t="shared" si="52"/>
        <v>200208</v>
      </c>
    </row>
    <row r="1584" spans="4:13" x14ac:dyDescent="0.2">
      <c r="D1584" s="6"/>
      <c r="F1584" s="1" t="s">
        <v>852</v>
      </c>
      <c r="I1584" s="1" t="s">
        <v>6326</v>
      </c>
      <c r="J1584" s="1" t="s">
        <v>2239</v>
      </c>
      <c r="K1584" s="1" t="s">
        <v>6326</v>
      </c>
      <c r="L1584" s="1" t="str">
        <f t="shared" si="51"/>
        <v>PERUPIURAAYABACASICCHEZ</v>
      </c>
      <c r="M1584" s="225" t="str">
        <f t="shared" si="52"/>
        <v>200209</v>
      </c>
    </row>
    <row r="1585" spans="4:13" x14ac:dyDescent="0.2">
      <c r="D1585" s="6"/>
      <c r="F1585" s="1" t="s">
        <v>852</v>
      </c>
      <c r="I1585" s="1" t="s">
        <v>6327</v>
      </c>
      <c r="J1585" s="1" t="s">
        <v>2240</v>
      </c>
      <c r="K1585" s="1" t="s">
        <v>6327</v>
      </c>
      <c r="L1585" s="1" t="str">
        <f t="shared" si="51"/>
        <v>PERUPIURAAYABACASUYO</v>
      </c>
      <c r="M1585" s="225" t="str">
        <f t="shared" si="52"/>
        <v>200210</v>
      </c>
    </row>
    <row r="1586" spans="4:13" x14ac:dyDescent="0.2">
      <c r="D1586" s="6"/>
      <c r="F1586" s="1" t="s">
        <v>852</v>
      </c>
      <c r="I1586" s="1" t="s">
        <v>4978</v>
      </c>
      <c r="J1586" s="1" t="s">
        <v>2241</v>
      </c>
      <c r="K1586" s="1" t="s">
        <v>4978</v>
      </c>
      <c r="L1586" s="1" t="str">
        <f t="shared" si="51"/>
        <v>PERUPIURAHUANCABAMBAHUANCABAMBA</v>
      </c>
      <c r="M1586" s="225" t="str">
        <f t="shared" si="52"/>
        <v>200301</v>
      </c>
    </row>
    <row r="1587" spans="4:13" x14ac:dyDescent="0.2">
      <c r="D1587" s="6"/>
      <c r="F1587" s="1" t="s">
        <v>852</v>
      </c>
      <c r="I1587" s="1" t="s">
        <v>6328</v>
      </c>
      <c r="J1587" s="1" t="s">
        <v>2242</v>
      </c>
      <c r="K1587" s="1" t="s">
        <v>6328</v>
      </c>
      <c r="L1587" s="1" t="str">
        <f t="shared" si="51"/>
        <v>PERUPIURAHUANCABAMBACANCHAQUE</v>
      </c>
      <c r="M1587" s="225" t="str">
        <f t="shared" si="52"/>
        <v>200302</v>
      </c>
    </row>
    <row r="1588" spans="4:13" x14ac:dyDescent="0.2">
      <c r="D1588" s="6"/>
      <c r="F1588" s="1" t="s">
        <v>852</v>
      </c>
      <c r="I1588" s="1" t="s">
        <v>6329</v>
      </c>
      <c r="J1588" s="1" t="s">
        <v>2243</v>
      </c>
      <c r="K1588" s="1" t="s">
        <v>6329</v>
      </c>
      <c r="L1588" s="1" t="str">
        <f t="shared" si="51"/>
        <v>PERUPIURAHUANCABAMBAEL CARMEN DE LA FRONTERA</v>
      </c>
      <c r="M1588" s="225" t="str">
        <f t="shared" si="52"/>
        <v>200303</v>
      </c>
    </row>
    <row r="1589" spans="4:13" x14ac:dyDescent="0.2">
      <c r="D1589" s="6"/>
      <c r="F1589" s="1" t="s">
        <v>852</v>
      </c>
      <c r="I1589" s="1" t="s">
        <v>6330</v>
      </c>
      <c r="J1589" s="1" t="s">
        <v>2244</v>
      </c>
      <c r="K1589" s="1" t="s">
        <v>6330</v>
      </c>
      <c r="L1589" s="1" t="str">
        <f t="shared" si="51"/>
        <v>PERUPIURAHUANCABAMBAHUARMACA</v>
      </c>
      <c r="M1589" s="225" t="str">
        <f t="shared" si="52"/>
        <v>200304</v>
      </c>
    </row>
    <row r="1590" spans="4:13" x14ac:dyDescent="0.2">
      <c r="D1590" s="6"/>
      <c r="F1590" s="1" t="s">
        <v>852</v>
      </c>
      <c r="I1590" s="1" t="s">
        <v>6331</v>
      </c>
      <c r="J1590" s="1" t="s">
        <v>2245</v>
      </c>
      <c r="K1590" s="1" t="s">
        <v>6331</v>
      </c>
      <c r="L1590" s="1" t="str">
        <f t="shared" si="51"/>
        <v>PERUPIURAHUANCABAMBALALAQUIZ</v>
      </c>
      <c r="M1590" s="225" t="str">
        <f t="shared" si="52"/>
        <v>200305</v>
      </c>
    </row>
    <row r="1591" spans="4:13" x14ac:dyDescent="0.2">
      <c r="D1591" s="6"/>
      <c r="F1591" s="1" t="s">
        <v>852</v>
      </c>
      <c r="I1591" s="1" t="s">
        <v>6332</v>
      </c>
      <c r="J1591" s="1" t="s">
        <v>2246</v>
      </c>
      <c r="K1591" s="1" t="s">
        <v>6332</v>
      </c>
      <c r="L1591" s="1" t="str">
        <f t="shared" si="51"/>
        <v>PERUPIURAHUANCABAMBASAN MIGUEL DE EL FAIQUE</v>
      </c>
      <c r="M1591" s="225" t="str">
        <f t="shared" si="52"/>
        <v>200306</v>
      </c>
    </row>
    <row r="1592" spans="4:13" x14ac:dyDescent="0.2">
      <c r="D1592" s="6"/>
      <c r="F1592" s="1" t="s">
        <v>852</v>
      </c>
      <c r="I1592" s="1" t="s">
        <v>6333</v>
      </c>
      <c r="J1592" s="1" t="s">
        <v>2247</v>
      </c>
      <c r="K1592" s="1" t="s">
        <v>6333</v>
      </c>
      <c r="L1592" s="1" t="str">
        <f t="shared" si="51"/>
        <v>PERUPIURAHUANCABAMBASONDOR</v>
      </c>
      <c r="M1592" s="225" t="str">
        <f t="shared" si="52"/>
        <v>200307</v>
      </c>
    </row>
    <row r="1593" spans="4:13" x14ac:dyDescent="0.2">
      <c r="D1593" s="6"/>
      <c r="F1593" s="1" t="s">
        <v>852</v>
      </c>
      <c r="I1593" s="1" t="s">
        <v>6334</v>
      </c>
      <c r="J1593" s="1" t="s">
        <v>2248</v>
      </c>
      <c r="K1593" s="1" t="s">
        <v>6334</v>
      </c>
      <c r="L1593" s="1" t="str">
        <f t="shared" si="51"/>
        <v>PERUPIURAHUANCABAMBASONDORILLO</v>
      </c>
      <c r="M1593" s="225" t="str">
        <f t="shared" si="52"/>
        <v>200308</v>
      </c>
    </row>
    <row r="1594" spans="4:13" x14ac:dyDescent="0.2">
      <c r="D1594" s="6"/>
      <c r="F1594" s="1" t="s">
        <v>852</v>
      </c>
      <c r="I1594" s="1" t="s">
        <v>6335</v>
      </c>
      <c r="J1594" s="1" t="s">
        <v>2249</v>
      </c>
      <c r="K1594" s="1" t="s">
        <v>6335</v>
      </c>
      <c r="L1594" s="1" t="str">
        <f t="shared" si="51"/>
        <v>PERUPIURAMORROPONCHULUCANAS</v>
      </c>
      <c r="M1594" s="225" t="str">
        <f t="shared" si="52"/>
        <v>200401</v>
      </c>
    </row>
    <row r="1595" spans="4:13" x14ac:dyDescent="0.2">
      <c r="D1595" s="6"/>
      <c r="F1595" s="1" t="s">
        <v>852</v>
      </c>
      <c r="I1595" s="1" t="s">
        <v>6336</v>
      </c>
      <c r="J1595" s="1" t="s">
        <v>2250</v>
      </c>
      <c r="K1595" s="1" t="s">
        <v>6336</v>
      </c>
      <c r="L1595" s="1" t="str">
        <f t="shared" si="51"/>
        <v>PERUPIURAMORROPONBUENOS AIRES</v>
      </c>
      <c r="M1595" s="225" t="str">
        <f t="shared" si="52"/>
        <v>200402</v>
      </c>
    </row>
    <row r="1596" spans="4:13" x14ac:dyDescent="0.2">
      <c r="D1596" s="6"/>
      <c r="F1596" s="1" t="s">
        <v>852</v>
      </c>
      <c r="I1596" s="1" t="s">
        <v>6337</v>
      </c>
      <c r="J1596" s="1" t="s">
        <v>2251</v>
      </c>
      <c r="K1596" s="1" t="s">
        <v>6337</v>
      </c>
      <c r="L1596" s="1" t="str">
        <f t="shared" si="51"/>
        <v>PERUPIURAMORROPONCHALACO</v>
      </c>
      <c r="M1596" s="225" t="str">
        <f t="shared" si="52"/>
        <v>200403</v>
      </c>
    </row>
    <row r="1597" spans="4:13" x14ac:dyDescent="0.2">
      <c r="D1597" s="6"/>
      <c r="F1597" s="1" t="s">
        <v>852</v>
      </c>
      <c r="I1597" s="1" t="s">
        <v>6338</v>
      </c>
      <c r="J1597" s="1" t="s">
        <v>2252</v>
      </c>
      <c r="K1597" s="1" t="s">
        <v>6338</v>
      </c>
      <c r="L1597" s="1" t="str">
        <f t="shared" si="51"/>
        <v>PERUPIURAMORROPONLA MATANZA</v>
      </c>
      <c r="M1597" s="225" t="str">
        <f t="shared" si="52"/>
        <v>200404</v>
      </c>
    </row>
    <row r="1598" spans="4:13" x14ac:dyDescent="0.2">
      <c r="D1598" s="6"/>
      <c r="F1598" s="1" t="s">
        <v>852</v>
      </c>
      <c r="I1598" s="1" t="s">
        <v>4979</v>
      </c>
      <c r="J1598" s="1" t="s">
        <v>2253</v>
      </c>
      <c r="K1598" s="1" t="s">
        <v>4979</v>
      </c>
      <c r="L1598" s="1" t="str">
        <f t="shared" si="51"/>
        <v>PERUPIURAMORROPONMORROPON</v>
      </c>
      <c r="M1598" s="225" t="str">
        <f t="shared" si="52"/>
        <v>200405</v>
      </c>
    </row>
    <row r="1599" spans="4:13" x14ac:dyDescent="0.2">
      <c r="D1599" s="6"/>
      <c r="F1599" s="1" t="s">
        <v>852</v>
      </c>
      <c r="I1599" s="1" t="s">
        <v>6339</v>
      </c>
      <c r="J1599" s="1" t="s">
        <v>2254</v>
      </c>
      <c r="K1599" s="1" t="s">
        <v>6339</v>
      </c>
      <c r="L1599" s="1" t="str">
        <f t="shared" si="51"/>
        <v>PERUPIURAMORROPONSALITRAL</v>
      </c>
      <c r="M1599" s="225" t="str">
        <f t="shared" si="52"/>
        <v>200406</v>
      </c>
    </row>
    <row r="1600" spans="4:13" x14ac:dyDescent="0.2">
      <c r="D1600" s="6"/>
      <c r="F1600" s="1" t="s">
        <v>852</v>
      </c>
      <c r="I1600" s="1" t="s">
        <v>6340</v>
      </c>
      <c r="J1600" s="1" t="s">
        <v>2255</v>
      </c>
      <c r="K1600" s="1" t="s">
        <v>6340</v>
      </c>
      <c r="L1600" s="1" t="str">
        <f t="shared" si="51"/>
        <v>PERUPIURAMORROPONSAN JUAN DE BIGOTE</v>
      </c>
      <c r="M1600" s="225" t="str">
        <f t="shared" si="52"/>
        <v>200407</v>
      </c>
    </row>
    <row r="1601" spans="4:13" x14ac:dyDescent="0.2">
      <c r="D1601" s="6"/>
      <c r="F1601" s="1" t="s">
        <v>852</v>
      </c>
      <c r="I1601" s="1" t="s">
        <v>6341</v>
      </c>
      <c r="J1601" s="1" t="s">
        <v>2256</v>
      </c>
      <c r="K1601" s="1" t="s">
        <v>6341</v>
      </c>
      <c r="L1601" s="1" t="str">
        <f t="shared" si="51"/>
        <v>PERUPIURAMORROPONSANTA CATALINA DE MOSSA</v>
      </c>
      <c r="M1601" s="225" t="str">
        <f t="shared" si="52"/>
        <v>200408</v>
      </c>
    </row>
    <row r="1602" spans="4:13" x14ac:dyDescent="0.2">
      <c r="D1602" s="6"/>
      <c r="F1602" s="1" t="s">
        <v>852</v>
      </c>
      <c r="I1602" s="1" t="s">
        <v>6342</v>
      </c>
      <c r="J1602" s="1" t="s">
        <v>2257</v>
      </c>
      <c r="K1602" s="1" t="s">
        <v>6342</v>
      </c>
      <c r="L1602" s="1" t="str">
        <f t="shared" si="51"/>
        <v>PERUPIURAMORROPONSANTO DOMINGO</v>
      </c>
      <c r="M1602" s="225" t="str">
        <f t="shared" si="52"/>
        <v>200409</v>
      </c>
    </row>
    <row r="1603" spans="4:13" x14ac:dyDescent="0.2">
      <c r="D1603" s="6"/>
      <c r="F1603" s="1" t="s">
        <v>852</v>
      </c>
      <c r="I1603" s="1" t="s">
        <v>6343</v>
      </c>
      <c r="J1603" s="1" t="s">
        <v>2258</v>
      </c>
      <c r="K1603" s="1" t="s">
        <v>6343</v>
      </c>
      <c r="L1603" s="1" t="str">
        <f t="shared" ref="L1603:L1666" si="53">"PERU"&amp;VLOOKUP(LEFT(J1603,2),$B$1:$C$27,2,0)&amp;VLOOKUP(LEFT(J1603,4),$F$2:$G$197,2,0)&amp;K1603</f>
        <v>PERUPIURAMORROPONYAMANGO</v>
      </c>
      <c r="M1603" s="225" t="str">
        <f t="shared" ref="M1603:M1666" si="54">J1603</f>
        <v>200410</v>
      </c>
    </row>
    <row r="1604" spans="4:13" x14ac:dyDescent="0.2">
      <c r="D1604" s="6"/>
      <c r="F1604" s="1" t="s">
        <v>852</v>
      </c>
      <c r="I1604" s="1" t="s">
        <v>4980</v>
      </c>
      <c r="J1604" s="1" t="s">
        <v>2259</v>
      </c>
      <c r="K1604" s="1" t="s">
        <v>4980</v>
      </c>
      <c r="L1604" s="1" t="str">
        <f t="shared" si="53"/>
        <v>PERUPIURAPAITAPAITA</v>
      </c>
      <c r="M1604" s="225" t="str">
        <f t="shared" si="54"/>
        <v>200501</v>
      </c>
    </row>
    <row r="1605" spans="4:13" x14ac:dyDescent="0.2">
      <c r="D1605" s="6"/>
      <c r="F1605" s="1" t="s">
        <v>852</v>
      </c>
      <c r="I1605" s="1" t="s">
        <v>6344</v>
      </c>
      <c r="J1605" s="1" t="s">
        <v>2260</v>
      </c>
      <c r="K1605" s="1" t="s">
        <v>6344</v>
      </c>
      <c r="L1605" s="1" t="str">
        <f t="shared" si="53"/>
        <v>PERUPIURAPAITAAMOTAPE</v>
      </c>
      <c r="M1605" s="225" t="str">
        <f t="shared" si="54"/>
        <v>200502</v>
      </c>
    </row>
    <row r="1606" spans="4:13" x14ac:dyDescent="0.2">
      <c r="D1606" s="6"/>
      <c r="F1606" s="1" t="s">
        <v>852</v>
      </c>
      <c r="I1606" s="1" t="s">
        <v>6345</v>
      </c>
      <c r="J1606" s="1" t="s">
        <v>2261</v>
      </c>
      <c r="K1606" s="1" t="s">
        <v>6345</v>
      </c>
      <c r="L1606" s="1" t="str">
        <f t="shared" si="53"/>
        <v>PERUPIURAPAITAARENAL</v>
      </c>
      <c r="M1606" s="225" t="str">
        <f t="shared" si="54"/>
        <v>200503</v>
      </c>
    </row>
    <row r="1607" spans="4:13" x14ac:dyDescent="0.2">
      <c r="D1607" s="6"/>
      <c r="F1607" s="1" t="s">
        <v>852</v>
      </c>
      <c r="I1607" s="1" t="s">
        <v>6346</v>
      </c>
      <c r="J1607" s="1" t="s">
        <v>2262</v>
      </c>
      <c r="K1607" s="1" t="s">
        <v>6346</v>
      </c>
      <c r="L1607" s="1" t="str">
        <f t="shared" si="53"/>
        <v>PERUPIURAPAITACOLAN</v>
      </c>
      <c r="M1607" s="225" t="str">
        <f t="shared" si="54"/>
        <v>200504</v>
      </c>
    </row>
    <row r="1608" spans="4:13" x14ac:dyDescent="0.2">
      <c r="D1608" s="6"/>
      <c r="F1608" s="1" t="s">
        <v>852</v>
      </c>
      <c r="I1608" s="1" t="s">
        <v>6347</v>
      </c>
      <c r="J1608" s="1" t="s">
        <v>2263</v>
      </c>
      <c r="K1608" s="1" t="s">
        <v>6347</v>
      </c>
      <c r="L1608" s="1" t="str">
        <f t="shared" si="53"/>
        <v>PERUPIURAPAITALA HUACA</v>
      </c>
      <c r="M1608" s="225" t="str">
        <f t="shared" si="54"/>
        <v>200505</v>
      </c>
    </row>
    <row r="1609" spans="4:13" x14ac:dyDescent="0.2">
      <c r="D1609" s="6"/>
      <c r="F1609" s="1" t="s">
        <v>852</v>
      </c>
      <c r="I1609" s="1" t="s">
        <v>6348</v>
      </c>
      <c r="J1609" s="1" t="s">
        <v>2264</v>
      </c>
      <c r="K1609" s="1" t="s">
        <v>6348</v>
      </c>
      <c r="L1609" s="1" t="str">
        <f t="shared" si="53"/>
        <v>PERUPIURAPAITATAMARINDO</v>
      </c>
      <c r="M1609" s="225" t="str">
        <f t="shared" si="54"/>
        <v>200506</v>
      </c>
    </row>
    <row r="1610" spans="4:13" x14ac:dyDescent="0.2">
      <c r="D1610" s="6"/>
      <c r="F1610" s="1" t="s">
        <v>852</v>
      </c>
      <c r="I1610" s="1" t="s">
        <v>6349</v>
      </c>
      <c r="J1610" s="1" t="s">
        <v>2265</v>
      </c>
      <c r="K1610" s="1" t="s">
        <v>6349</v>
      </c>
      <c r="L1610" s="1" t="str">
        <f t="shared" si="53"/>
        <v>PERUPIURAPAITAVICHAYAL</v>
      </c>
      <c r="M1610" s="225" t="str">
        <f t="shared" si="54"/>
        <v>200507</v>
      </c>
    </row>
    <row r="1611" spans="4:13" x14ac:dyDescent="0.2">
      <c r="D1611" s="6"/>
      <c r="F1611" s="1" t="s">
        <v>852</v>
      </c>
      <c r="I1611" s="1" t="s">
        <v>4981</v>
      </c>
      <c r="J1611" s="1" t="s">
        <v>2266</v>
      </c>
      <c r="K1611" s="1" t="s">
        <v>4981</v>
      </c>
      <c r="L1611" s="1" t="str">
        <f t="shared" si="53"/>
        <v>PERUPIURASULLANASULLANA</v>
      </c>
      <c r="M1611" s="225" t="str">
        <f t="shared" si="54"/>
        <v>200601</v>
      </c>
    </row>
    <row r="1612" spans="4:13" x14ac:dyDescent="0.2">
      <c r="D1612" s="6"/>
      <c r="F1612" s="1" t="s">
        <v>852</v>
      </c>
      <c r="I1612" s="1" t="s">
        <v>4997</v>
      </c>
      <c r="J1612" s="1" t="s">
        <v>2267</v>
      </c>
      <c r="K1612" s="1" t="s">
        <v>4997</v>
      </c>
      <c r="L1612" s="1" t="str">
        <f t="shared" si="53"/>
        <v>PERUPIURASULLANABELLAVISTA</v>
      </c>
      <c r="M1612" s="225" t="str">
        <f t="shared" si="54"/>
        <v>200602</v>
      </c>
    </row>
    <row r="1613" spans="4:13" x14ac:dyDescent="0.2">
      <c r="D1613" s="6"/>
      <c r="F1613" s="1" t="s">
        <v>852</v>
      </c>
      <c r="I1613" s="1" t="s">
        <v>6350</v>
      </c>
      <c r="J1613" s="1" t="s">
        <v>2268</v>
      </c>
      <c r="K1613" s="1" t="s">
        <v>6350</v>
      </c>
      <c r="L1613" s="1" t="str">
        <f t="shared" si="53"/>
        <v>PERUPIURASULLANAIGNACIO ESCUDERO</v>
      </c>
      <c r="M1613" s="225" t="str">
        <f t="shared" si="54"/>
        <v>200603</v>
      </c>
    </row>
    <row r="1614" spans="4:13" x14ac:dyDescent="0.2">
      <c r="D1614" s="6"/>
      <c r="F1614" s="1" t="s">
        <v>852</v>
      </c>
      <c r="I1614" s="1" t="s">
        <v>6351</v>
      </c>
      <c r="J1614" s="1" t="s">
        <v>2269</v>
      </c>
      <c r="K1614" s="1" t="s">
        <v>6351</v>
      </c>
      <c r="L1614" s="1" t="str">
        <f t="shared" si="53"/>
        <v>PERUPIURASULLANALANCONES</v>
      </c>
      <c r="M1614" s="225" t="str">
        <f t="shared" si="54"/>
        <v>200604</v>
      </c>
    </row>
    <row r="1615" spans="4:13" x14ac:dyDescent="0.2">
      <c r="D1615" s="6"/>
      <c r="F1615" s="1" t="s">
        <v>852</v>
      </c>
      <c r="I1615" s="1" t="s">
        <v>6352</v>
      </c>
      <c r="J1615" s="1" t="s">
        <v>2270</v>
      </c>
      <c r="K1615" s="1" t="s">
        <v>6352</v>
      </c>
      <c r="L1615" s="1" t="str">
        <f t="shared" si="53"/>
        <v>PERUPIURASULLANAMARCAVELICA</v>
      </c>
      <c r="M1615" s="225" t="str">
        <f t="shared" si="54"/>
        <v>200605</v>
      </c>
    </row>
    <row r="1616" spans="4:13" x14ac:dyDescent="0.2">
      <c r="D1616" s="6"/>
      <c r="F1616" s="1" t="s">
        <v>852</v>
      </c>
      <c r="I1616" s="1" t="s">
        <v>6353</v>
      </c>
      <c r="J1616" s="1" t="s">
        <v>2271</v>
      </c>
      <c r="K1616" s="1" t="s">
        <v>6353</v>
      </c>
      <c r="L1616" s="1" t="str">
        <f t="shared" si="53"/>
        <v>PERUPIURASULLANAMIGUEL CHECA</v>
      </c>
      <c r="M1616" s="225" t="str">
        <f t="shared" si="54"/>
        <v>200606</v>
      </c>
    </row>
    <row r="1617" spans="4:13" x14ac:dyDescent="0.2">
      <c r="D1617" s="6"/>
      <c r="F1617" s="1" t="s">
        <v>852</v>
      </c>
      <c r="I1617" s="1" t="s">
        <v>6354</v>
      </c>
      <c r="J1617" s="1" t="s">
        <v>2272</v>
      </c>
      <c r="K1617" s="1" t="s">
        <v>6354</v>
      </c>
      <c r="L1617" s="1" t="str">
        <f t="shared" si="53"/>
        <v>PERUPIURASULLANAQUERECOTILLO</v>
      </c>
      <c r="M1617" s="225" t="str">
        <f t="shared" si="54"/>
        <v>200607</v>
      </c>
    </row>
    <row r="1618" spans="4:13" x14ac:dyDescent="0.2">
      <c r="D1618" s="6"/>
      <c r="F1618" s="1" t="s">
        <v>852</v>
      </c>
      <c r="I1618" s="1" t="s">
        <v>6339</v>
      </c>
      <c r="J1618" s="1" t="s">
        <v>2273</v>
      </c>
      <c r="K1618" s="1" t="s">
        <v>6339</v>
      </c>
      <c r="L1618" s="1" t="str">
        <f t="shared" si="53"/>
        <v>PERUPIURASULLANASALITRAL</v>
      </c>
      <c r="M1618" s="225" t="str">
        <f t="shared" si="54"/>
        <v>200608</v>
      </c>
    </row>
    <row r="1619" spans="4:13" x14ac:dyDescent="0.2">
      <c r="D1619" s="6"/>
      <c r="F1619" s="1" t="s">
        <v>852</v>
      </c>
      <c r="I1619" s="1" t="s">
        <v>6355</v>
      </c>
      <c r="J1619" s="1" t="s">
        <v>2274</v>
      </c>
      <c r="K1619" s="1" t="s">
        <v>6355</v>
      </c>
      <c r="L1619" s="1" t="str">
        <f t="shared" si="53"/>
        <v>PERUPIURATALARAPARIÑAS</v>
      </c>
      <c r="M1619" s="225" t="str">
        <f t="shared" si="54"/>
        <v>200701</v>
      </c>
    </row>
    <row r="1620" spans="4:13" x14ac:dyDescent="0.2">
      <c r="D1620" s="6"/>
      <c r="F1620" s="1" t="s">
        <v>852</v>
      </c>
      <c r="I1620" s="1" t="s">
        <v>6356</v>
      </c>
      <c r="J1620" s="1" t="s">
        <v>2275</v>
      </c>
      <c r="K1620" s="1" t="s">
        <v>6356</v>
      </c>
      <c r="L1620" s="1" t="str">
        <f t="shared" si="53"/>
        <v>PERUPIURATALARAEL ALTO</v>
      </c>
      <c r="M1620" s="225" t="str">
        <f t="shared" si="54"/>
        <v>200702</v>
      </c>
    </row>
    <row r="1621" spans="4:13" x14ac:dyDescent="0.2">
      <c r="D1621" s="6"/>
      <c r="F1621" s="1" t="s">
        <v>852</v>
      </c>
      <c r="I1621" s="1" t="s">
        <v>6357</v>
      </c>
      <c r="J1621" s="1" t="s">
        <v>2276</v>
      </c>
      <c r="K1621" s="1" t="s">
        <v>6357</v>
      </c>
      <c r="L1621" s="1" t="str">
        <f t="shared" si="53"/>
        <v>PERUPIURATALARALA BREA</v>
      </c>
      <c r="M1621" s="225" t="str">
        <f t="shared" si="54"/>
        <v>200703</v>
      </c>
    </row>
    <row r="1622" spans="4:13" x14ac:dyDescent="0.2">
      <c r="D1622" s="6"/>
      <c r="F1622" s="1" t="s">
        <v>852</v>
      </c>
      <c r="I1622" s="1" t="s">
        <v>6358</v>
      </c>
      <c r="J1622" s="1" t="s">
        <v>2277</v>
      </c>
      <c r="K1622" s="1" t="s">
        <v>6358</v>
      </c>
      <c r="L1622" s="1" t="str">
        <f t="shared" si="53"/>
        <v>PERUPIURATALARALOBITOS</v>
      </c>
      <c r="M1622" s="225" t="str">
        <f t="shared" si="54"/>
        <v>200704</v>
      </c>
    </row>
    <row r="1623" spans="4:13" x14ac:dyDescent="0.2">
      <c r="D1623" s="6"/>
      <c r="F1623" s="1" t="s">
        <v>852</v>
      </c>
      <c r="I1623" s="1" t="s">
        <v>6359</v>
      </c>
      <c r="J1623" s="1" t="s">
        <v>2278</v>
      </c>
      <c r="K1623" s="1" t="s">
        <v>6359</v>
      </c>
      <c r="L1623" s="1" t="str">
        <f t="shared" si="53"/>
        <v>PERUPIURATALARALOS ORGANOS</v>
      </c>
      <c r="M1623" s="225" t="str">
        <f t="shared" si="54"/>
        <v>200705</v>
      </c>
    </row>
    <row r="1624" spans="4:13" x14ac:dyDescent="0.2">
      <c r="D1624" s="6"/>
      <c r="F1624" s="1" t="s">
        <v>852</v>
      </c>
      <c r="I1624" s="1" t="s">
        <v>6360</v>
      </c>
      <c r="J1624" s="1" t="s">
        <v>2279</v>
      </c>
      <c r="K1624" s="1" t="s">
        <v>6360</v>
      </c>
      <c r="L1624" s="1" t="str">
        <f t="shared" si="53"/>
        <v>PERUPIURATALARAMANCORA</v>
      </c>
      <c r="M1624" s="225" t="str">
        <f t="shared" si="54"/>
        <v>200706</v>
      </c>
    </row>
    <row r="1625" spans="4:13" x14ac:dyDescent="0.2">
      <c r="D1625" s="6"/>
      <c r="F1625" s="1" t="s">
        <v>852</v>
      </c>
      <c r="I1625" s="1" t="s">
        <v>4983</v>
      </c>
      <c r="J1625" s="1" t="s">
        <v>2280</v>
      </c>
      <c r="K1625" s="1" t="s">
        <v>4983</v>
      </c>
      <c r="L1625" s="1" t="str">
        <f t="shared" si="53"/>
        <v>PERUPIURASECHURASECHURA</v>
      </c>
      <c r="M1625" s="225" t="str">
        <f t="shared" si="54"/>
        <v>200801</v>
      </c>
    </row>
    <row r="1626" spans="4:13" x14ac:dyDescent="0.2">
      <c r="D1626" s="6"/>
      <c r="F1626" s="1" t="s">
        <v>852</v>
      </c>
      <c r="I1626" s="1" t="s">
        <v>6361</v>
      </c>
      <c r="J1626" s="1" t="s">
        <v>2281</v>
      </c>
      <c r="K1626" s="1" t="s">
        <v>6361</v>
      </c>
      <c r="L1626" s="1" t="str">
        <f t="shared" si="53"/>
        <v>PERUPIURASECHURABELLAVISTA DE LA UNION</v>
      </c>
      <c r="M1626" s="225" t="str">
        <f t="shared" si="54"/>
        <v>200802</v>
      </c>
    </row>
    <row r="1627" spans="4:13" x14ac:dyDescent="0.2">
      <c r="D1627" s="6"/>
      <c r="F1627" s="1" t="s">
        <v>852</v>
      </c>
      <c r="I1627" s="1" t="s">
        <v>6362</v>
      </c>
      <c r="J1627" s="1" t="s">
        <v>2282</v>
      </c>
      <c r="K1627" s="1" t="s">
        <v>6362</v>
      </c>
      <c r="L1627" s="1" t="str">
        <f t="shared" si="53"/>
        <v>PERUPIURASECHURABERNAL</v>
      </c>
      <c r="M1627" s="225" t="str">
        <f t="shared" si="54"/>
        <v>200803</v>
      </c>
    </row>
    <row r="1628" spans="4:13" x14ac:dyDescent="0.2">
      <c r="D1628" s="6"/>
      <c r="F1628" s="1" t="s">
        <v>852</v>
      </c>
      <c r="I1628" s="1" t="s">
        <v>6363</v>
      </c>
      <c r="J1628" s="1" t="s">
        <v>2283</v>
      </c>
      <c r="K1628" s="1" t="s">
        <v>6363</v>
      </c>
      <c r="L1628" s="1" t="str">
        <f t="shared" si="53"/>
        <v>PERUPIURASECHURACRISTO NOS VALGA</v>
      </c>
      <c r="M1628" s="225" t="str">
        <f t="shared" si="54"/>
        <v>200804</v>
      </c>
    </row>
    <row r="1629" spans="4:13" x14ac:dyDescent="0.2">
      <c r="D1629" s="6"/>
      <c r="F1629" s="1" t="s">
        <v>852</v>
      </c>
      <c r="I1629" s="1" t="s">
        <v>6364</v>
      </c>
      <c r="J1629" s="1" t="s">
        <v>2284</v>
      </c>
      <c r="K1629" s="1" t="s">
        <v>6364</v>
      </c>
      <c r="L1629" s="1" t="str">
        <f t="shared" si="53"/>
        <v>PERUPIURASECHURAVICE</v>
      </c>
      <c r="M1629" s="225" t="str">
        <f t="shared" si="54"/>
        <v>200805</v>
      </c>
    </row>
    <row r="1630" spans="4:13" x14ac:dyDescent="0.2">
      <c r="D1630" s="6"/>
      <c r="F1630" s="1" t="s">
        <v>852</v>
      </c>
      <c r="I1630" s="1" t="s">
        <v>6365</v>
      </c>
      <c r="J1630" s="1" t="s">
        <v>2285</v>
      </c>
      <c r="K1630" s="1" t="s">
        <v>6365</v>
      </c>
      <c r="L1630" s="1" t="str">
        <f t="shared" si="53"/>
        <v>PERUPIURASECHURARINCONADA LLICUAR</v>
      </c>
      <c r="M1630" s="225" t="str">
        <f t="shared" si="54"/>
        <v>200806</v>
      </c>
    </row>
    <row r="1631" spans="4:13" x14ac:dyDescent="0.2">
      <c r="D1631" s="6"/>
      <c r="F1631" s="1" t="s">
        <v>852</v>
      </c>
      <c r="I1631" s="1" t="s">
        <v>4831</v>
      </c>
      <c r="J1631" s="1" t="s">
        <v>2286</v>
      </c>
      <c r="K1631" s="1" t="s">
        <v>4831</v>
      </c>
      <c r="L1631" s="1" t="str">
        <f t="shared" si="53"/>
        <v>PERUPUNOPUNOPUNO</v>
      </c>
      <c r="M1631" s="225" t="str">
        <f t="shared" si="54"/>
        <v>210101</v>
      </c>
    </row>
    <row r="1632" spans="4:13" x14ac:dyDescent="0.2">
      <c r="D1632" s="6"/>
      <c r="F1632" s="1" t="s">
        <v>852</v>
      </c>
      <c r="I1632" s="1" t="s">
        <v>6366</v>
      </c>
      <c r="J1632" s="1" t="s">
        <v>2287</v>
      </c>
      <c r="K1632" s="1" t="s">
        <v>6366</v>
      </c>
      <c r="L1632" s="1" t="str">
        <f t="shared" si="53"/>
        <v>PERUPUNOPUNOACORA</v>
      </c>
      <c r="M1632" s="225" t="str">
        <f t="shared" si="54"/>
        <v>210102</v>
      </c>
    </row>
    <row r="1633" spans="4:13" x14ac:dyDescent="0.2">
      <c r="D1633" s="6"/>
      <c r="F1633" s="1" t="s">
        <v>852</v>
      </c>
      <c r="I1633" s="1" t="s">
        <v>6367</v>
      </c>
      <c r="J1633" s="1" t="s">
        <v>2288</v>
      </c>
      <c r="K1633" s="1" t="s">
        <v>6367</v>
      </c>
      <c r="L1633" s="1" t="str">
        <f t="shared" si="53"/>
        <v>PERUPUNOPUNOAMANTANI</v>
      </c>
      <c r="M1633" s="225" t="str">
        <f t="shared" si="54"/>
        <v>210103</v>
      </c>
    </row>
    <row r="1634" spans="4:13" x14ac:dyDescent="0.2">
      <c r="D1634" s="6"/>
      <c r="F1634" s="1" t="s">
        <v>852</v>
      </c>
      <c r="I1634" s="1" t="s">
        <v>6368</v>
      </c>
      <c r="J1634" s="1" t="s">
        <v>2289</v>
      </c>
      <c r="K1634" s="1" t="s">
        <v>6368</v>
      </c>
      <c r="L1634" s="1" t="str">
        <f t="shared" si="53"/>
        <v>PERUPUNOPUNOATUNCOLLA</v>
      </c>
      <c r="M1634" s="225" t="str">
        <f t="shared" si="54"/>
        <v>210104</v>
      </c>
    </row>
    <row r="1635" spans="4:13" x14ac:dyDescent="0.2">
      <c r="D1635" s="6"/>
      <c r="F1635" s="1" t="s">
        <v>852</v>
      </c>
      <c r="I1635" s="1" t="s">
        <v>6369</v>
      </c>
      <c r="J1635" s="1" t="s">
        <v>2290</v>
      </c>
      <c r="K1635" s="1" t="s">
        <v>6369</v>
      </c>
      <c r="L1635" s="1" t="str">
        <f t="shared" si="53"/>
        <v>PERUPUNOPUNOCAPACHICA</v>
      </c>
      <c r="M1635" s="225" t="str">
        <f t="shared" si="54"/>
        <v>210105</v>
      </c>
    </row>
    <row r="1636" spans="4:13" x14ac:dyDescent="0.2">
      <c r="D1636" s="6"/>
      <c r="F1636" s="1" t="s">
        <v>852</v>
      </c>
      <c r="I1636" s="1" t="s">
        <v>4986</v>
      </c>
      <c r="J1636" s="1" t="s">
        <v>2291</v>
      </c>
      <c r="K1636" s="1" t="s">
        <v>4986</v>
      </c>
      <c r="L1636" s="1" t="str">
        <f t="shared" si="53"/>
        <v>PERUPUNOPUNOCHUCUITO</v>
      </c>
      <c r="M1636" s="225" t="str">
        <f t="shared" si="54"/>
        <v>210106</v>
      </c>
    </row>
    <row r="1637" spans="4:13" x14ac:dyDescent="0.2">
      <c r="D1637" s="6"/>
      <c r="F1637" s="1" t="s">
        <v>852</v>
      </c>
      <c r="I1637" s="1" t="s">
        <v>6370</v>
      </c>
      <c r="J1637" s="1" t="s">
        <v>2292</v>
      </c>
      <c r="K1637" s="1" t="s">
        <v>6370</v>
      </c>
      <c r="L1637" s="1" t="str">
        <f t="shared" si="53"/>
        <v>PERUPUNOPUNOCOATA</v>
      </c>
      <c r="M1637" s="225" t="str">
        <f t="shared" si="54"/>
        <v>210107</v>
      </c>
    </row>
    <row r="1638" spans="4:13" x14ac:dyDescent="0.2">
      <c r="D1638" s="6"/>
      <c r="F1638" s="1" t="s">
        <v>852</v>
      </c>
      <c r="I1638" s="1" t="s">
        <v>5164</v>
      </c>
      <c r="J1638" s="1" t="s">
        <v>2293</v>
      </c>
      <c r="K1638" s="1" t="s">
        <v>5164</v>
      </c>
      <c r="L1638" s="1" t="str">
        <f t="shared" si="53"/>
        <v>PERUPUNOPUNOHUATA</v>
      </c>
      <c r="M1638" s="225" t="str">
        <f t="shared" si="54"/>
        <v>210108</v>
      </c>
    </row>
    <row r="1639" spans="4:13" x14ac:dyDescent="0.2">
      <c r="D1639" s="6"/>
      <c r="F1639" s="1" t="s">
        <v>852</v>
      </c>
      <c r="I1639" s="160" t="s">
        <v>7192</v>
      </c>
      <c r="J1639" s="1" t="s">
        <v>2294</v>
      </c>
      <c r="K1639" s="160" t="s">
        <v>7192</v>
      </c>
      <c r="L1639" s="1" t="str">
        <f t="shared" si="53"/>
        <v>PERUPUNOPUNOMANAZO</v>
      </c>
      <c r="M1639" s="225" t="str">
        <f t="shared" si="54"/>
        <v>210109</v>
      </c>
    </row>
    <row r="1640" spans="4:13" x14ac:dyDescent="0.2">
      <c r="D1640" s="6"/>
      <c r="F1640" s="1" t="s">
        <v>852</v>
      </c>
      <c r="I1640" s="1" t="s">
        <v>6371</v>
      </c>
      <c r="J1640" s="1" t="s">
        <v>2295</v>
      </c>
      <c r="K1640" s="1" t="s">
        <v>6371</v>
      </c>
      <c r="L1640" s="1" t="str">
        <f t="shared" si="53"/>
        <v>PERUPUNOPUNOPAUCARCOLLA</v>
      </c>
      <c r="M1640" s="225" t="str">
        <f t="shared" si="54"/>
        <v>210110</v>
      </c>
    </row>
    <row r="1641" spans="4:13" x14ac:dyDescent="0.2">
      <c r="D1641" s="6"/>
      <c r="F1641" s="1" t="s">
        <v>852</v>
      </c>
      <c r="I1641" s="1" t="s">
        <v>6372</v>
      </c>
      <c r="J1641" s="1" t="s">
        <v>2296</v>
      </c>
      <c r="K1641" s="1" t="s">
        <v>6372</v>
      </c>
      <c r="L1641" s="1" t="str">
        <f t="shared" si="53"/>
        <v>PERUPUNOPUNOPICHACANI</v>
      </c>
      <c r="M1641" s="225" t="str">
        <f t="shared" si="54"/>
        <v>210111</v>
      </c>
    </row>
    <row r="1642" spans="4:13" x14ac:dyDescent="0.2">
      <c r="D1642" s="6"/>
      <c r="F1642" s="1" t="s">
        <v>852</v>
      </c>
      <c r="I1642" s="1" t="s">
        <v>6373</v>
      </c>
      <c r="J1642" s="1" t="s">
        <v>2297</v>
      </c>
      <c r="K1642" s="1" t="s">
        <v>6373</v>
      </c>
      <c r="L1642" s="1" t="str">
        <f t="shared" si="53"/>
        <v>PERUPUNOPUNOPLATERIA</v>
      </c>
      <c r="M1642" s="225" t="str">
        <f t="shared" si="54"/>
        <v>210112</v>
      </c>
    </row>
    <row r="1643" spans="4:13" x14ac:dyDescent="0.2">
      <c r="D1643" s="6"/>
      <c r="F1643" s="1" t="s">
        <v>852</v>
      </c>
      <c r="I1643" s="1" t="s">
        <v>5298</v>
      </c>
      <c r="J1643" s="1" t="s">
        <v>2298</v>
      </c>
      <c r="K1643" s="1" t="s">
        <v>5298</v>
      </c>
      <c r="L1643" s="1" t="str">
        <f t="shared" si="53"/>
        <v>PERUPUNOPUNOSAN ANTONIO</v>
      </c>
      <c r="M1643" s="225" t="str">
        <f t="shared" si="54"/>
        <v>210113</v>
      </c>
    </row>
    <row r="1644" spans="4:13" x14ac:dyDescent="0.2">
      <c r="D1644" s="6"/>
      <c r="F1644" s="1" t="s">
        <v>852</v>
      </c>
      <c r="I1644" s="1" t="s">
        <v>6374</v>
      </c>
      <c r="J1644" s="1" t="s">
        <v>2299</v>
      </c>
      <c r="K1644" s="1" t="s">
        <v>6374</v>
      </c>
      <c r="L1644" s="1" t="str">
        <f t="shared" si="53"/>
        <v>PERUPUNOPUNOTIQUILLACA</v>
      </c>
      <c r="M1644" s="225" t="str">
        <f t="shared" si="54"/>
        <v>210114</v>
      </c>
    </row>
    <row r="1645" spans="4:13" x14ac:dyDescent="0.2">
      <c r="D1645" s="6"/>
      <c r="F1645" s="1" t="s">
        <v>852</v>
      </c>
      <c r="I1645" s="1" t="s">
        <v>6375</v>
      </c>
      <c r="J1645" s="1" t="s">
        <v>2300</v>
      </c>
      <c r="K1645" s="1" t="s">
        <v>6375</v>
      </c>
      <c r="L1645" s="1" t="str">
        <f t="shared" si="53"/>
        <v>PERUPUNOPUNOVILQUE</v>
      </c>
      <c r="M1645" s="225" t="str">
        <f t="shared" si="54"/>
        <v>210115</v>
      </c>
    </row>
    <row r="1646" spans="4:13" x14ac:dyDescent="0.2">
      <c r="D1646" s="6"/>
      <c r="F1646" s="1" t="s">
        <v>852</v>
      </c>
      <c r="I1646" s="1" t="s">
        <v>4984</v>
      </c>
      <c r="J1646" s="1" t="s">
        <v>2301</v>
      </c>
      <c r="K1646" s="1" t="s">
        <v>4984</v>
      </c>
      <c r="L1646" s="1" t="str">
        <f t="shared" si="53"/>
        <v>PERUPUNOAZANGAROAZANGARO</v>
      </c>
      <c r="M1646" s="225" t="str">
        <f t="shared" si="54"/>
        <v>210201</v>
      </c>
    </row>
    <row r="1647" spans="4:13" x14ac:dyDescent="0.2">
      <c r="D1647" s="6"/>
      <c r="F1647" s="1" t="s">
        <v>852</v>
      </c>
      <c r="I1647" s="1" t="s">
        <v>6376</v>
      </c>
      <c r="J1647" s="1" t="s">
        <v>2302</v>
      </c>
      <c r="K1647" s="1" t="s">
        <v>6376</v>
      </c>
      <c r="L1647" s="1" t="str">
        <f t="shared" si="53"/>
        <v>PERUPUNOAZANGAROACHAYA</v>
      </c>
      <c r="M1647" s="225" t="str">
        <f t="shared" si="54"/>
        <v>210202</v>
      </c>
    </row>
    <row r="1648" spans="4:13" x14ac:dyDescent="0.2">
      <c r="D1648" s="6"/>
      <c r="F1648" s="1" t="s">
        <v>852</v>
      </c>
      <c r="I1648" s="1" t="s">
        <v>6377</v>
      </c>
      <c r="J1648" s="1" t="s">
        <v>2303</v>
      </c>
      <c r="K1648" s="1" t="s">
        <v>6377</v>
      </c>
      <c r="L1648" s="1" t="str">
        <f t="shared" si="53"/>
        <v>PERUPUNOAZANGAROARAPA</v>
      </c>
      <c r="M1648" s="225" t="str">
        <f t="shared" si="54"/>
        <v>210203</v>
      </c>
    </row>
    <row r="1649" spans="4:13" x14ac:dyDescent="0.2">
      <c r="D1649" s="6"/>
      <c r="F1649" s="1" t="s">
        <v>852</v>
      </c>
      <c r="I1649" s="1" t="s">
        <v>6378</v>
      </c>
      <c r="J1649" s="1" t="s">
        <v>2304</v>
      </c>
      <c r="K1649" s="1" t="s">
        <v>6378</v>
      </c>
      <c r="L1649" s="1" t="str">
        <f t="shared" si="53"/>
        <v>PERUPUNOAZANGAROASILLO</v>
      </c>
      <c r="M1649" s="225" t="str">
        <f t="shared" si="54"/>
        <v>210204</v>
      </c>
    </row>
    <row r="1650" spans="4:13" x14ac:dyDescent="0.2">
      <c r="D1650" s="6"/>
      <c r="F1650" s="1" t="s">
        <v>852</v>
      </c>
      <c r="I1650" s="1" t="s">
        <v>6379</v>
      </c>
      <c r="J1650" s="1" t="s">
        <v>2305</v>
      </c>
      <c r="K1650" s="1" t="s">
        <v>6379</v>
      </c>
      <c r="L1650" s="1" t="str">
        <f t="shared" si="53"/>
        <v>PERUPUNOAZANGAROCAMINACA</v>
      </c>
      <c r="M1650" s="225" t="str">
        <f t="shared" si="54"/>
        <v>210205</v>
      </c>
    </row>
    <row r="1651" spans="4:13" x14ac:dyDescent="0.2">
      <c r="D1651" s="6"/>
      <c r="F1651" s="1" t="s">
        <v>852</v>
      </c>
      <c r="I1651" s="1" t="s">
        <v>6380</v>
      </c>
      <c r="J1651" s="1" t="s">
        <v>2306</v>
      </c>
      <c r="K1651" s="1" t="s">
        <v>6380</v>
      </c>
      <c r="L1651" s="1" t="str">
        <f t="shared" si="53"/>
        <v>PERUPUNOAZANGAROCHUPA</v>
      </c>
      <c r="M1651" s="225" t="str">
        <f t="shared" si="54"/>
        <v>210206</v>
      </c>
    </row>
    <row r="1652" spans="4:13" x14ac:dyDescent="0.2">
      <c r="D1652" s="6"/>
      <c r="F1652" s="1" t="s">
        <v>852</v>
      </c>
      <c r="I1652" s="160" t="s">
        <v>7193</v>
      </c>
      <c r="J1652" s="1" t="s">
        <v>2307</v>
      </c>
      <c r="K1652" s="160" t="s">
        <v>7193</v>
      </c>
      <c r="L1652" s="1" t="str">
        <f t="shared" si="53"/>
        <v>PERUPUNOAZANGAROJOSE DIEGO CHOQUEHUANCA</v>
      </c>
      <c r="M1652" s="225" t="str">
        <f t="shared" si="54"/>
        <v>210207</v>
      </c>
    </row>
    <row r="1653" spans="4:13" x14ac:dyDescent="0.2">
      <c r="D1653" s="6"/>
      <c r="F1653" s="1" t="s">
        <v>852</v>
      </c>
      <c r="I1653" s="160" t="s">
        <v>7194</v>
      </c>
      <c r="J1653" s="1" t="s">
        <v>2308</v>
      </c>
      <c r="K1653" s="160" t="s">
        <v>7194</v>
      </c>
      <c r="L1653" s="1" t="str">
        <f t="shared" si="53"/>
        <v>PERUPUNOAZANGAROMUNANI</v>
      </c>
      <c r="M1653" s="225" t="str">
        <f t="shared" si="54"/>
        <v>210208</v>
      </c>
    </row>
    <row r="1654" spans="4:13" x14ac:dyDescent="0.2">
      <c r="D1654" s="6"/>
      <c r="F1654" s="1" t="s">
        <v>852</v>
      </c>
      <c r="I1654" s="1" t="s">
        <v>6381</v>
      </c>
      <c r="J1654" s="1" t="s">
        <v>2309</v>
      </c>
      <c r="K1654" s="1" t="s">
        <v>6381</v>
      </c>
      <c r="L1654" s="1" t="str">
        <f t="shared" si="53"/>
        <v>PERUPUNOAZANGAROPOTONI</v>
      </c>
      <c r="M1654" s="225" t="str">
        <f t="shared" si="54"/>
        <v>210209</v>
      </c>
    </row>
    <row r="1655" spans="4:13" x14ac:dyDescent="0.2">
      <c r="D1655" s="6"/>
      <c r="F1655" s="1" t="s">
        <v>852</v>
      </c>
      <c r="I1655" s="1" t="s">
        <v>6382</v>
      </c>
      <c r="J1655" s="1" t="s">
        <v>2310</v>
      </c>
      <c r="K1655" s="1" t="s">
        <v>6382</v>
      </c>
      <c r="L1655" s="1" t="str">
        <f t="shared" si="53"/>
        <v>PERUPUNOAZANGAROSAMAN</v>
      </c>
      <c r="M1655" s="225" t="str">
        <f t="shared" si="54"/>
        <v>210210</v>
      </c>
    </row>
    <row r="1656" spans="4:13" x14ac:dyDescent="0.2">
      <c r="D1656" s="6"/>
      <c r="F1656" s="1" t="s">
        <v>852</v>
      </c>
      <c r="I1656" s="1" t="s">
        <v>6383</v>
      </c>
      <c r="J1656" s="1" t="s">
        <v>2311</v>
      </c>
      <c r="K1656" s="1" t="s">
        <v>6383</v>
      </c>
      <c r="L1656" s="1" t="str">
        <f t="shared" si="53"/>
        <v>PERUPUNOAZANGAROSAN ANTON</v>
      </c>
      <c r="M1656" s="225" t="str">
        <f t="shared" si="54"/>
        <v>210211</v>
      </c>
    </row>
    <row r="1657" spans="4:13" x14ac:dyDescent="0.2">
      <c r="D1657" s="6"/>
      <c r="F1657" s="1" t="s">
        <v>852</v>
      </c>
      <c r="I1657" s="1" t="s">
        <v>6022</v>
      </c>
      <c r="J1657" s="1" t="s">
        <v>2312</v>
      </c>
      <c r="K1657" s="1" t="s">
        <v>6022</v>
      </c>
      <c r="L1657" s="1" t="str">
        <f t="shared" si="53"/>
        <v>PERUPUNOAZANGAROSAN JOSE</v>
      </c>
      <c r="M1657" s="225" t="str">
        <f t="shared" si="54"/>
        <v>210212</v>
      </c>
    </row>
    <row r="1658" spans="4:13" x14ac:dyDescent="0.2">
      <c r="D1658" s="6"/>
      <c r="F1658" s="1" t="s">
        <v>852</v>
      </c>
      <c r="I1658" s="1" t="s">
        <v>6384</v>
      </c>
      <c r="J1658" s="1" t="s">
        <v>2313</v>
      </c>
      <c r="K1658" s="1" t="s">
        <v>6384</v>
      </c>
      <c r="L1658" s="1" t="str">
        <f t="shared" si="53"/>
        <v>PERUPUNOAZANGAROSAN JUAN DE SALINAS</v>
      </c>
      <c r="M1658" s="225" t="str">
        <f t="shared" si="54"/>
        <v>210213</v>
      </c>
    </row>
    <row r="1659" spans="4:13" x14ac:dyDescent="0.2">
      <c r="D1659" s="6"/>
      <c r="F1659" s="1" t="s">
        <v>852</v>
      </c>
      <c r="I1659" s="1" t="s">
        <v>6385</v>
      </c>
      <c r="J1659" s="1" t="s">
        <v>2314</v>
      </c>
      <c r="K1659" s="1" t="s">
        <v>6385</v>
      </c>
      <c r="L1659" s="1" t="str">
        <f t="shared" si="53"/>
        <v>PERUPUNOAZANGAROSANTIAGO DE PUPUJA</v>
      </c>
      <c r="M1659" s="225" t="str">
        <f t="shared" si="54"/>
        <v>210214</v>
      </c>
    </row>
    <row r="1660" spans="4:13" x14ac:dyDescent="0.2">
      <c r="D1660" s="6"/>
      <c r="F1660" s="1" t="s">
        <v>852</v>
      </c>
      <c r="I1660" s="1" t="s">
        <v>6386</v>
      </c>
      <c r="J1660" s="1" t="s">
        <v>2315</v>
      </c>
      <c r="K1660" s="1" t="s">
        <v>6386</v>
      </c>
      <c r="L1660" s="1" t="str">
        <f t="shared" si="53"/>
        <v>PERUPUNOAZANGAROTIRAPATA</v>
      </c>
      <c r="M1660" s="225" t="str">
        <f t="shared" si="54"/>
        <v>210215</v>
      </c>
    </row>
    <row r="1661" spans="4:13" x14ac:dyDescent="0.2">
      <c r="D1661" s="6"/>
      <c r="F1661" s="1" t="s">
        <v>852</v>
      </c>
      <c r="I1661" s="1" t="s">
        <v>6387</v>
      </c>
      <c r="J1661" s="1" t="s">
        <v>2316</v>
      </c>
      <c r="K1661" s="1" t="s">
        <v>6387</v>
      </c>
      <c r="L1661" s="1" t="str">
        <f t="shared" si="53"/>
        <v>PERUPUNOCARABAYAMACUSANI</v>
      </c>
      <c r="M1661" s="225" t="str">
        <f t="shared" si="54"/>
        <v>210301</v>
      </c>
    </row>
    <row r="1662" spans="4:13" x14ac:dyDescent="0.2">
      <c r="D1662" s="6"/>
      <c r="F1662" s="1" t="s">
        <v>852</v>
      </c>
      <c r="I1662" s="1" t="s">
        <v>6388</v>
      </c>
      <c r="J1662" s="1" t="s">
        <v>2317</v>
      </c>
      <c r="K1662" s="1" t="s">
        <v>6388</v>
      </c>
      <c r="L1662" s="1" t="str">
        <f t="shared" si="53"/>
        <v>PERUPUNOCARABAYAAJOYANI</v>
      </c>
      <c r="M1662" s="225" t="str">
        <f t="shared" si="54"/>
        <v>210302</v>
      </c>
    </row>
    <row r="1663" spans="4:13" x14ac:dyDescent="0.2">
      <c r="D1663" s="6"/>
      <c r="F1663" s="1" t="s">
        <v>852</v>
      </c>
      <c r="I1663" s="1" t="s">
        <v>6389</v>
      </c>
      <c r="J1663" s="1" t="s">
        <v>2318</v>
      </c>
      <c r="K1663" s="1" t="s">
        <v>6389</v>
      </c>
      <c r="L1663" s="1" t="str">
        <f t="shared" si="53"/>
        <v>PERUPUNOCARABAYAAYAPATA</v>
      </c>
      <c r="M1663" s="225" t="str">
        <f t="shared" si="54"/>
        <v>210303</v>
      </c>
    </row>
    <row r="1664" spans="4:13" x14ac:dyDescent="0.2">
      <c r="D1664" s="6"/>
      <c r="F1664" s="1" t="s">
        <v>852</v>
      </c>
      <c r="I1664" s="1" t="s">
        <v>6390</v>
      </c>
      <c r="J1664" s="1" t="s">
        <v>2319</v>
      </c>
      <c r="K1664" s="1" t="s">
        <v>6390</v>
      </c>
      <c r="L1664" s="1" t="str">
        <f t="shared" si="53"/>
        <v>PERUPUNOCARABAYACOASA</v>
      </c>
      <c r="M1664" s="225" t="str">
        <f t="shared" si="54"/>
        <v>210304</v>
      </c>
    </row>
    <row r="1665" spans="4:13" x14ac:dyDescent="0.2">
      <c r="D1665" s="6"/>
      <c r="F1665" s="1" t="s">
        <v>852</v>
      </c>
      <c r="I1665" s="1" t="s">
        <v>6391</v>
      </c>
      <c r="J1665" s="1" t="s">
        <v>2320</v>
      </c>
      <c r="K1665" s="1" t="s">
        <v>6391</v>
      </c>
      <c r="L1665" s="1" t="str">
        <f t="shared" si="53"/>
        <v>PERUPUNOCARABAYACORANI</v>
      </c>
      <c r="M1665" s="225" t="str">
        <f t="shared" si="54"/>
        <v>210305</v>
      </c>
    </row>
    <row r="1666" spans="4:13" x14ac:dyDescent="0.2">
      <c r="D1666" s="6"/>
      <c r="F1666" s="1" t="s">
        <v>852</v>
      </c>
      <c r="I1666" s="1" t="s">
        <v>6392</v>
      </c>
      <c r="J1666" s="1" t="s">
        <v>2321</v>
      </c>
      <c r="K1666" s="1" t="s">
        <v>6392</v>
      </c>
      <c r="L1666" s="1" t="str">
        <f t="shared" si="53"/>
        <v>PERUPUNOCARABAYACRUCERO</v>
      </c>
      <c r="M1666" s="225" t="str">
        <f t="shared" si="54"/>
        <v>210306</v>
      </c>
    </row>
    <row r="1667" spans="4:13" x14ac:dyDescent="0.2">
      <c r="D1667" s="6"/>
      <c r="F1667" s="1" t="s">
        <v>852</v>
      </c>
      <c r="I1667" s="1" t="s">
        <v>6393</v>
      </c>
      <c r="J1667" s="1" t="s">
        <v>2322</v>
      </c>
      <c r="K1667" s="1" t="s">
        <v>6393</v>
      </c>
      <c r="L1667" s="1" t="str">
        <f t="shared" ref="L1667:L1730" si="55">"PERU"&amp;VLOOKUP(LEFT(J1667,2),$B$1:$C$27,2,0)&amp;VLOOKUP(LEFT(J1667,4),$F$2:$G$197,2,0)&amp;K1667</f>
        <v>PERUPUNOCARABAYAITUATA</v>
      </c>
      <c r="M1667" s="225" t="str">
        <f t="shared" ref="M1667:M1730" si="56">J1667</f>
        <v>210307</v>
      </c>
    </row>
    <row r="1668" spans="4:13" x14ac:dyDescent="0.2">
      <c r="D1668" s="6"/>
      <c r="F1668" s="1" t="s">
        <v>852</v>
      </c>
      <c r="I1668" s="1" t="s">
        <v>6394</v>
      </c>
      <c r="J1668" s="1" t="s">
        <v>2323</v>
      </c>
      <c r="K1668" s="1" t="s">
        <v>6394</v>
      </c>
      <c r="L1668" s="1" t="str">
        <f t="shared" si="55"/>
        <v>PERUPUNOCARABAYAOLLACHEA</v>
      </c>
      <c r="M1668" s="225" t="str">
        <f t="shared" si="56"/>
        <v>210308</v>
      </c>
    </row>
    <row r="1669" spans="4:13" x14ac:dyDescent="0.2">
      <c r="D1669" s="6"/>
      <c r="F1669" s="1" t="s">
        <v>852</v>
      </c>
      <c r="I1669" s="1" t="s">
        <v>6395</v>
      </c>
      <c r="J1669" s="1" t="s">
        <v>2324</v>
      </c>
      <c r="K1669" s="1" t="s">
        <v>6395</v>
      </c>
      <c r="L1669" s="1" t="str">
        <f t="shared" si="55"/>
        <v>PERUPUNOCARABAYASAN GABAN</v>
      </c>
      <c r="M1669" s="225" t="str">
        <f t="shared" si="56"/>
        <v>210309</v>
      </c>
    </row>
    <row r="1670" spans="4:13" x14ac:dyDescent="0.2">
      <c r="D1670" s="6"/>
      <c r="F1670" s="1" t="s">
        <v>852</v>
      </c>
      <c r="I1670" s="1" t="s">
        <v>6396</v>
      </c>
      <c r="J1670" s="1" t="s">
        <v>2325</v>
      </c>
      <c r="K1670" s="1" t="s">
        <v>6396</v>
      </c>
      <c r="L1670" s="1" t="str">
        <f t="shared" si="55"/>
        <v>PERUPUNOCARABAYAUSICAYOS</v>
      </c>
      <c r="M1670" s="225" t="str">
        <f t="shared" si="56"/>
        <v>210310</v>
      </c>
    </row>
    <row r="1671" spans="4:13" x14ac:dyDescent="0.2">
      <c r="D1671" s="6"/>
      <c r="F1671" s="1" t="s">
        <v>852</v>
      </c>
      <c r="I1671" s="1" t="s">
        <v>6397</v>
      </c>
      <c r="J1671" s="1" t="s">
        <v>2326</v>
      </c>
      <c r="K1671" s="1" t="s">
        <v>6397</v>
      </c>
      <c r="L1671" s="1" t="str">
        <f t="shared" si="55"/>
        <v>PERUPUNOCHUCUITOJULI</v>
      </c>
      <c r="M1671" s="225" t="str">
        <f t="shared" si="56"/>
        <v>210401</v>
      </c>
    </row>
    <row r="1672" spans="4:13" x14ac:dyDescent="0.2">
      <c r="D1672" s="6"/>
      <c r="F1672" s="1" t="s">
        <v>852</v>
      </c>
      <c r="I1672" s="1" t="s">
        <v>6398</v>
      </c>
      <c r="J1672" s="1" t="s">
        <v>2327</v>
      </c>
      <c r="K1672" s="1" t="s">
        <v>6398</v>
      </c>
      <c r="L1672" s="1" t="str">
        <f t="shared" si="55"/>
        <v>PERUPUNOCHUCUITODESAGUADERO</v>
      </c>
      <c r="M1672" s="225" t="str">
        <f t="shared" si="56"/>
        <v>210402</v>
      </c>
    </row>
    <row r="1673" spans="4:13" x14ac:dyDescent="0.2">
      <c r="D1673" s="6"/>
      <c r="F1673" s="1" t="s">
        <v>852</v>
      </c>
      <c r="I1673" s="1" t="s">
        <v>6399</v>
      </c>
      <c r="J1673" s="1" t="s">
        <v>2328</v>
      </c>
      <c r="K1673" s="1" t="s">
        <v>6399</v>
      </c>
      <c r="L1673" s="1" t="str">
        <f t="shared" si="55"/>
        <v>PERUPUNOCHUCUITOHUACULLANI</v>
      </c>
      <c r="M1673" s="225" t="str">
        <f t="shared" si="56"/>
        <v>210403</v>
      </c>
    </row>
    <row r="1674" spans="4:13" x14ac:dyDescent="0.2">
      <c r="D1674" s="6"/>
      <c r="F1674" s="1" t="s">
        <v>852</v>
      </c>
      <c r="I1674" s="1" t="s">
        <v>6400</v>
      </c>
      <c r="J1674" s="1" t="s">
        <v>2329</v>
      </c>
      <c r="K1674" s="1" t="s">
        <v>6400</v>
      </c>
      <c r="L1674" s="1" t="str">
        <f t="shared" si="55"/>
        <v>PERUPUNOCHUCUITOKELLUYO</v>
      </c>
      <c r="M1674" s="225" t="str">
        <f t="shared" si="56"/>
        <v>210404</v>
      </c>
    </row>
    <row r="1675" spans="4:13" x14ac:dyDescent="0.2">
      <c r="D1675" s="6"/>
      <c r="F1675" s="1" t="s">
        <v>852</v>
      </c>
      <c r="I1675" s="1" t="s">
        <v>6401</v>
      </c>
      <c r="J1675" s="1" t="s">
        <v>2330</v>
      </c>
      <c r="K1675" s="1" t="s">
        <v>6401</v>
      </c>
      <c r="L1675" s="1" t="str">
        <f t="shared" si="55"/>
        <v>PERUPUNOCHUCUITOPISACOMA</v>
      </c>
      <c r="M1675" s="225" t="str">
        <f t="shared" si="56"/>
        <v>210405</v>
      </c>
    </row>
    <row r="1676" spans="4:13" x14ac:dyDescent="0.2">
      <c r="D1676" s="6"/>
      <c r="F1676" s="1" t="s">
        <v>852</v>
      </c>
      <c r="I1676" s="1" t="s">
        <v>6402</v>
      </c>
      <c r="J1676" s="1" t="s">
        <v>2331</v>
      </c>
      <c r="K1676" s="1" t="s">
        <v>6402</v>
      </c>
      <c r="L1676" s="1" t="str">
        <f t="shared" si="55"/>
        <v>PERUPUNOCHUCUITOPOMATA</v>
      </c>
      <c r="M1676" s="225" t="str">
        <f t="shared" si="56"/>
        <v>210406</v>
      </c>
    </row>
    <row r="1677" spans="4:13" x14ac:dyDescent="0.2">
      <c r="D1677" s="6"/>
      <c r="F1677" s="1" t="s">
        <v>852</v>
      </c>
      <c r="I1677" s="1" t="s">
        <v>6403</v>
      </c>
      <c r="J1677" s="1" t="s">
        <v>2332</v>
      </c>
      <c r="K1677" s="1" t="s">
        <v>6403</v>
      </c>
      <c r="L1677" s="1" t="str">
        <f t="shared" si="55"/>
        <v>PERUPUNOCHUCUITOZEPITA</v>
      </c>
      <c r="M1677" s="225" t="str">
        <f t="shared" si="56"/>
        <v>210407</v>
      </c>
    </row>
    <row r="1678" spans="4:13" x14ac:dyDescent="0.2">
      <c r="D1678" s="6"/>
      <c r="F1678" s="1" t="s">
        <v>852</v>
      </c>
      <c r="I1678" s="1" t="s">
        <v>6404</v>
      </c>
      <c r="J1678" s="1" t="s">
        <v>2333</v>
      </c>
      <c r="K1678" s="1" t="s">
        <v>6404</v>
      </c>
      <c r="L1678" s="1" t="str">
        <f t="shared" si="55"/>
        <v>PERUPUNOEL COLLAOILAVE</v>
      </c>
      <c r="M1678" s="225" t="str">
        <f t="shared" si="56"/>
        <v>210501</v>
      </c>
    </row>
    <row r="1679" spans="4:13" x14ac:dyDescent="0.2">
      <c r="D1679" s="6"/>
      <c r="F1679" s="1" t="s">
        <v>852</v>
      </c>
      <c r="I1679" s="1" t="s">
        <v>6405</v>
      </c>
      <c r="J1679" s="1" t="s">
        <v>2334</v>
      </c>
      <c r="K1679" s="1" t="s">
        <v>6405</v>
      </c>
      <c r="L1679" s="1" t="str">
        <f t="shared" si="55"/>
        <v>PERUPUNOEL COLLAOCAPAZO</v>
      </c>
      <c r="M1679" s="225" t="str">
        <f t="shared" si="56"/>
        <v>210502</v>
      </c>
    </row>
    <row r="1680" spans="4:13" x14ac:dyDescent="0.2">
      <c r="D1680" s="6"/>
      <c r="F1680" s="1" t="s">
        <v>852</v>
      </c>
      <c r="I1680" s="1" t="s">
        <v>6406</v>
      </c>
      <c r="J1680" s="1" t="s">
        <v>2335</v>
      </c>
      <c r="K1680" s="1" t="s">
        <v>6406</v>
      </c>
      <c r="L1680" s="1" t="str">
        <f t="shared" si="55"/>
        <v>PERUPUNOEL COLLAOPILCUYO</v>
      </c>
      <c r="M1680" s="225" t="str">
        <f t="shared" si="56"/>
        <v>210503</v>
      </c>
    </row>
    <row r="1681" spans="4:13" x14ac:dyDescent="0.2">
      <c r="D1681" s="6"/>
      <c r="F1681" s="1" t="s">
        <v>852</v>
      </c>
      <c r="I1681" s="1" t="s">
        <v>5081</v>
      </c>
      <c r="J1681" s="1" t="s">
        <v>2336</v>
      </c>
      <c r="K1681" s="1" t="s">
        <v>5081</v>
      </c>
      <c r="L1681" s="1" t="str">
        <f t="shared" si="55"/>
        <v>PERUPUNOEL COLLAOSANTA ROSA</v>
      </c>
      <c r="M1681" s="225" t="str">
        <f t="shared" si="56"/>
        <v>210504</v>
      </c>
    </row>
    <row r="1682" spans="4:13" x14ac:dyDescent="0.2">
      <c r="D1682" s="6"/>
      <c r="F1682" s="1" t="s">
        <v>852</v>
      </c>
      <c r="I1682" s="1" t="s">
        <v>6407</v>
      </c>
      <c r="J1682" s="1" t="s">
        <v>2337</v>
      </c>
      <c r="K1682" s="1" t="s">
        <v>6407</v>
      </c>
      <c r="L1682" s="1" t="str">
        <f t="shared" si="55"/>
        <v>PERUPUNOEL COLLAOCONDURIRI</v>
      </c>
      <c r="M1682" s="225" t="str">
        <f t="shared" si="56"/>
        <v>210505</v>
      </c>
    </row>
    <row r="1683" spans="4:13" x14ac:dyDescent="0.2">
      <c r="D1683" s="6"/>
      <c r="F1683" s="1" t="s">
        <v>852</v>
      </c>
      <c r="I1683" s="1" t="s">
        <v>4988</v>
      </c>
      <c r="J1683" s="1" t="s">
        <v>2338</v>
      </c>
      <c r="K1683" s="1" t="s">
        <v>4988</v>
      </c>
      <c r="L1683" s="1" t="str">
        <f t="shared" si="55"/>
        <v>PERUPUNOHUANCANEHUANCANE</v>
      </c>
      <c r="M1683" s="225" t="str">
        <f t="shared" si="56"/>
        <v>210601</v>
      </c>
    </row>
    <row r="1684" spans="4:13" x14ac:dyDescent="0.2">
      <c r="D1684" s="6"/>
      <c r="F1684" s="1" t="s">
        <v>852</v>
      </c>
      <c r="I1684" s="1" t="s">
        <v>6408</v>
      </c>
      <c r="J1684" s="1" t="s">
        <v>2339</v>
      </c>
      <c r="K1684" s="1" t="s">
        <v>6408</v>
      </c>
      <c r="L1684" s="1" t="str">
        <f t="shared" si="55"/>
        <v>PERUPUNOHUANCANECOJATA</v>
      </c>
      <c r="M1684" s="225" t="str">
        <f t="shared" si="56"/>
        <v>210602</v>
      </c>
    </row>
    <row r="1685" spans="4:13" x14ac:dyDescent="0.2">
      <c r="D1685" s="6"/>
      <c r="F1685" s="1" t="s">
        <v>852</v>
      </c>
      <c r="I1685" s="1" t="s">
        <v>6409</v>
      </c>
      <c r="J1685" s="1" t="s">
        <v>2340</v>
      </c>
      <c r="K1685" s="1" t="s">
        <v>6409</v>
      </c>
      <c r="L1685" s="1" t="str">
        <f t="shared" si="55"/>
        <v>PERUPUNOHUANCANEHUATASANI</v>
      </c>
      <c r="M1685" s="225" t="str">
        <f t="shared" si="56"/>
        <v>210603</v>
      </c>
    </row>
    <row r="1686" spans="4:13" x14ac:dyDescent="0.2">
      <c r="D1686" s="6"/>
      <c r="F1686" s="1" t="s">
        <v>852</v>
      </c>
      <c r="I1686" s="1" t="s">
        <v>6410</v>
      </c>
      <c r="J1686" s="1" t="s">
        <v>2341</v>
      </c>
      <c r="K1686" s="1" t="s">
        <v>6410</v>
      </c>
      <c r="L1686" s="1" t="str">
        <f t="shared" si="55"/>
        <v>PERUPUNOHUANCANEINCHUPALLA</v>
      </c>
      <c r="M1686" s="225" t="str">
        <f t="shared" si="56"/>
        <v>210604</v>
      </c>
    </row>
    <row r="1687" spans="4:13" x14ac:dyDescent="0.2">
      <c r="D1687" s="6"/>
      <c r="F1687" s="1" t="s">
        <v>852</v>
      </c>
      <c r="I1687" s="1" t="s">
        <v>6411</v>
      </c>
      <c r="J1687" s="1" t="s">
        <v>2342</v>
      </c>
      <c r="K1687" s="1" t="s">
        <v>6411</v>
      </c>
      <c r="L1687" s="1" t="str">
        <f t="shared" si="55"/>
        <v>PERUPUNOHUANCANEPUSI</v>
      </c>
      <c r="M1687" s="225" t="str">
        <f t="shared" si="56"/>
        <v>210605</v>
      </c>
    </row>
    <row r="1688" spans="4:13" x14ac:dyDescent="0.2">
      <c r="D1688" s="6"/>
      <c r="F1688" s="1" t="s">
        <v>852</v>
      </c>
      <c r="I1688" s="1" t="s">
        <v>6412</v>
      </c>
      <c r="J1688" s="1" t="s">
        <v>2343</v>
      </c>
      <c r="K1688" s="1" t="s">
        <v>6412</v>
      </c>
      <c r="L1688" s="1" t="str">
        <f t="shared" si="55"/>
        <v>PERUPUNOHUANCANEROSASPATA</v>
      </c>
      <c r="M1688" s="225" t="str">
        <f t="shared" si="56"/>
        <v>210606</v>
      </c>
    </row>
    <row r="1689" spans="4:13" x14ac:dyDescent="0.2">
      <c r="D1689" s="6"/>
      <c r="F1689" s="1" t="s">
        <v>852</v>
      </c>
      <c r="I1689" s="1" t="s">
        <v>6413</v>
      </c>
      <c r="J1689" s="1" t="s">
        <v>2344</v>
      </c>
      <c r="K1689" s="1" t="s">
        <v>6413</v>
      </c>
      <c r="L1689" s="1" t="str">
        <f t="shared" si="55"/>
        <v>PERUPUNOHUANCANETARACO</v>
      </c>
      <c r="M1689" s="225" t="str">
        <f t="shared" si="56"/>
        <v>210607</v>
      </c>
    </row>
    <row r="1690" spans="4:13" x14ac:dyDescent="0.2">
      <c r="D1690" s="6"/>
      <c r="F1690" s="1" t="s">
        <v>852</v>
      </c>
      <c r="I1690" s="1" t="s">
        <v>6414</v>
      </c>
      <c r="J1690" s="1" t="s">
        <v>2345</v>
      </c>
      <c r="K1690" s="1" t="s">
        <v>6414</v>
      </c>
      <c r="L1690" s="1" t="str">
        <f t="shared" si="55"/>
        <v>PERUPUNOHUANCANEVILQUE CHICO</v>
      </c>
      <c r="M1690" s="225" t="str">
        <f t="shared" si="56"/>
        <v>210608</v>
      </c>
    </row>
    <row r="1691" spans="4:13" x14ac:dyDescent="0.2">
      <c r="D1691" s="6"/>
      <c r="F1691" s="1" t="s">
        <v>852</v>
      </c>
      <c r="I1691" s="1" t="s">
        <v>4989</v>
      </c>
      <c r="J1691" s="1" t="s">
        <v>2346</v>
      </c>
      <c r="K1691" s="1" t="s">
        <v>4989</v>
      </c>
      <c r="L1691" s="1" t="str">
        <f t="shared" si="55"/>
        <v>PERUPUNOLAMPALAMPA</v>
      </c>
      <c r="M1691" s="225" t="str">
        <f t="shared" si="56"/>
        <v>210701</v>
      </c>
    </row>
    <row r="1692" spans="4:13" x14ac:dyDescent="0.2">
      <c r="D1692" s="6"/>
      <c r="F1692" s="1" t="s">
        <v>852</v>
      </c>
      <c r="I1692" s="1" t="s">
        <v>6415</v>
      </c>
      <c r="J1692" s="1" t="s">
        <v>2347</v>
      </c>
      <c r="K1692" s="1" t="s">
        <v>6415</v>
      </c>
      <c r="L1692" s="1" t="str">
        <f t="shared" si="55"/>
        <v>PERUPUNOLAMPACABANILLA</v>
      </c>
      <c r="M1692" s="225" t="str">
        <f t="shared" si="56"/>
        <v>210702</v>
      </c>
    </row>
    <row r="1693" spans="4:13" x14ac:dyDescent="0.2">
      <c r="D1693" s="6"/>
      <c r="F1693" s="1" t="s">
        <v>852</v>
      </c>
      <c r="I1693" s="1" t="s">
        <v>6416</v>
      </c>
      <c r="J1693" s="1" t="s">
        <v>2348</v>
      </c>
      <c r="K1693" s="1" t="s">
        <v>6416</v>
      </c>
      <c r="L1693" s="1" t="str">
        <f t="shared" si="55"/>
        <v>PERUPUNOLAMPACALAPUJA</v>
      </c>
      <c r="M1693" s="225" t="str">
        <f t="shared" si="56"/>
        <v>210703</v>
      </c>
    </row>
    <row r="1694" spans="4:13" x14ac:dyDescent="0.2">
      <c r="D1694" s="6"/>
      <c r="F1694" s="1" t="s">
        <v>852</v>
      </c>
      <c r="I1694" s="1" t="s">
        <v>6417</v>
      </c>
      <c r="J1694" s="1" t="s">
        <v>2349</v>
      </c>
      <c r="K1694" s="1" t="s">
        <v>6417</v>
      </c>
      <c r="L1694" s="1" t="str">
        <f t="shared" si="55"/>
        <v>PERUPUNOLAMPANICASIO</v>
      </c>
      <c r="M1694" s="225" t="str">
        <f t="shared" si="56"/>
        <v>210704</v>
      </c>
    </row>
    <row r="1695" spans="4:13" x14ac:dyDescent="0.2">
      <c r="D1695" s="6"/>
      <c r="F1695" s="1" t="s">
        <v>852</v>
      </c>
      <c r="I1695" s="1" t="s">
        <v>6418</v>
      </c>
      <c r="J1695" s="1" t="s">
        <v>2350</v>
      </c>
      <c r="K1695" s="1" t="s">
        <v>6418</v>
      </c>
      <c r="L1695" s="1" t="str">
        <f t="shared" si="55"/>
        <v>PERUPUNOLAMPAOCUVIRI</v>
      </c>
      <c r="M1695" s="225" t="str">
        <f t="shared" si="56"/>
        <v>210705</v>
      </c>
    </row>
    <row r="1696" spans="4:13" x14ac:dyDescent="0.2">
      <c r="D1696" s="6"/>
      <c r="F1696" s="1" t="s">
        <v>852</v>
      </c>
      <c r="I1696" s="1" t="s">
        <v>5714</v>
      </c>
      <c r="J1696" s="1" t="s">
        <v>2351</v>
      </c>
      <c r="K1696" s="1" t="s">
        <v>5714</v>
      </c>
      <c r="L1696" s="1" t="str">
        <f t="shared" si="55"/>
        <v>PERUPUNOLAMPAPALCA</v>
      </c>
      <c r="M1696" s="225" t="str">
        <f t="shared" si="56"/>
        <v>210706</v>
      </c>
    </row>
    <row r="1697" spans="4:13" x14ac:dyDescent="0.2">
      <c r="D1697" s="6"/>
      <c r="F1697" s="1" t="s">
        <v>852</v>
      </c>
      <c r="I1697" s="1" t="s">
        <v>6419</v>
      </c>
      <c r="J1697" s="1" t="s">
        <v>2352</v>
      </c>
      <c r="K1697" s="1" t="s">
        <v>6419</v>
      </c>
      <c r="L1697" s="1" t="str">
        <f t="shared" si="55"/>
        <v>PERUPUNOLAMPAPARATIA</v>
      </c>
      <c r="M1697" s="225" t="str">
        <f t="shared" si="56"/>
        <v>210707</v>
      </c>
    </row>
    <row r="1698" spans="4:13" x14ac:dyDescent="0.2">
      <c r="D1698" s="6"/>
      <c r="F1698" s="1" t="s">
        <v>852</v>
      </c>
      <c r="I1698" s="1" t="s">
        <v>5566</v>
      </c>
      <c r="J1698" s="1" t="s">
        <v>2353</v>
      </c>
      <c r="K1698" s="1" t="s">
        <v>5566</v>
      </c>
      <c r="L1698" s="1" t="str">
        <f t="shared" si="55"/>
        <v>PERUPUNOLAMPAPUCARA</v>
      </c>
      <c r="M1698" s="225" t="str">
        <f t="shared" si="56"/>
        <v>210708</v>
      </c>
    </row>
    <row r="1699" spans="4:13" x14ac:dyDescent="0.2">
      <c r="D1699" s="6"/>
      <c r="F1699" s="1" t="s">
        <v>852</v>
      </c>
      <c r="I1699" s="1" t="s">
        <v>4768</v>
      </c>
      <c r="J1699" s="1" t="s">
        <v>2354</v>
      </c>
      <c r="K1699" s="1" t="s">
        <v>4768</v>
      </c>
      <c r="L1699" s="1" t="str">
        <f t="shared" si="55"/>
        <v>PERUPUNOLAMPASANTA LUCIA</v>
      </c>
      <c r="M1699" s="225" t="str">
        <f t="shared" si="56"/>
        <v>210709</v>
      </c>
    </row>
    <row r="1700" spans="4:13" x14ac:dyDescent="0.2">
      <c r="D1700" s="6"/>
      <c r="F1700" s="1" t="s">
        <v>852</v>
      </c>
      <c r="I1700" s="1" t="s">
        <v>6420</v>
      </c>
      <c r="J1700" s="1" t="s">
        <v>2355</v>
      </c>
      <c r="K1700" s="1" t="s">
        <v>6420</v>
      </c>
      <c r="L1700" s="1" t="str">
        <f t="shared" si="55"/>
        <v>PERUPUNOLAMPAVILAVILA</v>
      </c>
      <c r="M1700" s="225" t="str">
        <f t="shared" si="56"/>
        <v>210710</v>
      </c>
    </row>
    <row r="1701" spans="4:13" x14ac:dyDescent="0.2">
      <c r="D1701" s="6"/>
      <c r="F1701" s="1" t="s">
        <v>852</v>
      </c>
      <c r="I1701" s="1" t="s">
        <v>6197</v>
      </c>
      <c r="J1701" s="1" t="s">
        <v>2356</v>
      </c>
      <c r="K1701" s="1" t="s">
        <v>6197</v>
      </c>
      <c r="L1701" s="1" t="str">
        <f t="shared" si="55"/>
        <v>PERUPUNOMELGARAYAVIRI</v>
      </c>
      <c r="M1701" s="225" t="str">
        <f t="shared" si="56"/>
        <v>210801</v>
      </c>
    </row>
    <row r="1702" spans="4:13" x14ac:dyDescent="0.2">
      <c r="D1702" s="6"/>
      <c r="F1702" s="1" t="s">
        <v>852</v>
      </c>
      <c r="I1702" s="1" t="s">
        <v>6421</v>
      </c>
      <c r="J1702" s="1" t="s">
        <v>2357</v>
      </c>
      <c r="K1702" s="1" t="s">
        <v>6421</v>
      </c>
      <c r="L1702" s="1" t="str">
        <f t="shared" si="55"/>
        <v>PERUPUNOMELGARANTAUTA</v>
      </c>
      <c r="M1702" s="225" t="str">
        <f t="shared" si="56"/>
        <v>210802</v>
      </c>
    </row>
    <row r="1703" spans="4:13" x14ac:dyDescent="0.2">
      <c r="D1703" s="6"/>
      <c r="F1703" s="1" t="s">
        <v>852</v>
      </c>
      <c r="I1703" s="1" t="s">
        <v>6422</v>
      </c>
      <c r="J1703" s="1" t="s">
        <v>2358</v>
      </c>
      <c r="K1703" s="1" t="s">
        <v>6422</v>
      </c>
      <c r="L1703" s="1" t="str">
        <f t="shared" si="55"/>
        <v>PERUPUNOMELGARCUPI</v>
      </c>
      <c r="M1703" s="225" t="str">
        <f t="shared" si="56"/>
        <v>210803</v>
      </c>
    </row>
    <row r="1704" spans="4:13" x14ac:dyDescent="0.2">
      <c r="D1704" s="6"/>
      <c r="F1704" s="1" t="s">
        <v>852</v>
      </c>
      <c r="I1704" s="1" t="s">
        <v>6423</v>
      </c>
      <c r="J1704" s="1" t="s">
        <v>2359</v>
      </c>
      <c r="K1704" s="1" t="s">
        <v>6423</v>
      </c>
      <c r="L1704" s="1" t="str">
        <f t="shared" si="55"/>
        <v>PERUPUNOMELGARLLALLI</v>
      </c>
      <c r="M1704" s="225" t="str">
        <f t="shared" si="56"/>
        <v>210804</v>
      </c>
    </row>
    <row r="1705" spans="4:13" x14ac:dyDescent="0.2">
      <c r="D1705" s="6"/>
      <c r="F1705" s="1" t="s">
        <v>852</v>
      </c>
      <c r="I1705" s="1" t="s">
        <v>6424</v>
      </c>
      <c r="J1705" s="1" t="s">
        <v>2360</v>
      </c>
      <c r="K1705" s="1" t="s">
        <v>6424</v>
      </c>
      <c r="L1705" s="1" t="str">
        <f t="shared" si="55"/>
        <v>PERUPUNOMELGARMACARI</v>
      </c>
      <c r="M1705" s="225" t="str">
        <f t="shared" si="56"/>
        <v>210805</v>
      </c>
    </row>
    <row r="1706" spans="4:13" x14ac:dyDescent="0.2">
      <c r="D1706" s="6"/>
      <c r="F1706" s="1" t="s">
        <v>852</v>
      </c>
      <c r="I1706" s="160" t="s">
        <v>7197</v>
      </c>
      <c r="J1706" s="1" t="s">
        <v>2361</v>
      </c>
      <c r="K1706" s="160" t="s">
        <v>7197</v>
      </c>
      <c r="L1706" s="1" t="str">
        <f t="shared" si="55"/>
        <v>PERUPUNOMELGARNUNOA</v>
      </c>
      <c r="M1706" s="225" t="str">
        <f t="shared" si="56"/>
        <v>210806</v>
      </c>
    </row>
    <row r="1707" spans="4:13" x14ac:dyDescent="0.2">
      <c r="D1707" s="6"/>
      <c r="F1707" s="1" t="s">
        <v>852</v>
      </c>
      <c r="I1707" s="1" t="s">
        <v>6425</v>
      </c>
      <c r="J1707" s="1" t="s">
        <v>2362</v>
      </c>
      <c r="K1707" s="1" t="s">
        <v>6425</v>
      </c>
      <c r="L1707" s="1" t="str">
        <f t="shared" si="55"/>
        <v>PERUPUNOMELGARORURILLO</v>
      </c>
      <c r="M1707" s="225" t="str">
        <f t="shared" si="56"/>
        <v>210807</v>
      </c>
    </row>
    <row r="1708" spans="4:13" x14ac:dyDescent="0.2">
      <c r="D1708" s="6"/>
      <c r="F1708" s="1" t="s">
        <v>852</v>
      </c>
      <c r="I1708" s="1" t="s">
        <v>5081</v>
      </c>
      <c r="J1708" s="1" t="s">
        <v>2363</v>
      </c>
      <c r="K1708" s="1" t="s">
        <v>5081</v>
      </c>
      <c r="L1708" s="1" t="str">
        <f t="shared" si="55"/>
        <v>PERUPUNOMELGARSANTA ROSA</v>
      </c>
      <c r="M1708" s="225" t="str">
        <f t="shared" si="56"/>
        <v>210808</v>
      </c>
    </row>
    <row r="1709" spans="4:13" x14ac:dyDescent="0.2">
      <c r="D1709" s="6"/>
      <c r="F1709" s="1" t="s">
        <v>852</v>
      </c>
      <c r="I1709" s="1" t="s">
        <v>6426</v>
      </c>
      <c r="J1709" s="1" t="s">
        <v>2364</v>
      </c>
      <c r="K1709" s="1" t="s">
        <v>6426</v>
      </c>
      <c r="L1709" s="1" t="str">
        <f t="shared" si="55"/>
        <v>PERUPUNOMELGARUMACHIRI</v>
      </c>
      <c r="M1709" s="225" t="str">
        <f t="shared" si="56"/>
        <v>210809</v>
      </c>
    </row>
    <row r="1710" spans="4:13" x14ac:dyDescent="0.2">
      <c r="D1710" s="6"/>
      <c r="F1710" s="1" t="s">
        <v>852</v>
      </c>
      <c r="I1710" s="1" t="s">
        <v>4991</v>
      </c>
      <c r="J1710" s="1" t="s">
        <v>2365</v>
      </c>
      <c r="K1710" s="1" t="s">
        <v>4991</v>
      </c>
      <c r="L1710" s="1" t="str">
        <f t="shared" si="55"/>
        <v>PERUPUNOMOHOMOHO</v>
      </c>
      <c r="M1710" s="225" t="str">
        <f t="shared" si="56"/>
        <v>210901</v>
      </c>
    </row>
    <row r="1711" spans="4:13" x14ac:dyDescent="0.2">
      <c r="D1711" s="6"/>
      <c r="F1711" s="1" t="s">
        <v>852</v>
      </c>
      <c r="I1711" s="1" t="s">
        <v>6427</v>
      </c>
      <c r="J1711" s="1" t="s">
        <v>2366</v>
      </c>
      <c r="K1711" s="1" t="s">
        <v>6427</v>
      </c>
      <c r="L1711" s="1" t="str">
        <f t="shared" si="55"/>
        <v>PERUPUNOMOHOCONIMA</v>
      </c>
      <c r="M1711" s="225" t="str">
        <f t="shared" si="56"/>
        <v>210902</v>
      </c>
    </row>
    <row r="1712" spans="4:13" x14ac:dyDescent="0.2">
      <c r="D1712" s="6"/>
      <c r="F1712" s="1" t="s">
        <v>852</v>
      </c>
      <c r="I1712" s="1" t="s">
        <v>6428</v>
      </c>
      <c r="J1712" s="1" t="s">
        <v>2367</v>
      </c>
      <c r="K1712" s="1" t="s">
        <v>6428</v>
      </c>
      <c r="L1712" s="1" t="str">
        <f t="shared" si="55"/>
        <v>PERUPUNOMOHOHUAYRAPATA</v>
      </c>
      <c r="M1712" s="225" t="str">
        <f t="shared" si="56"/>
        <v>210903</v>
      </c>
    </row>
    <row r="1713" spans="4:13" x14ac:dyDescent="0.2">
      <c r="D1713" s="6"/>
      <c r="F1713" s="1" t="s">
        <v>852</v>
      </c>
      <c r="I1713" s="1" t="s">
        <v>6429</v>
      </c>
      <c r="J1713" s="1" t="s">
        <v>2368</v>
      </c>
      <c r="K1713" s="1" t="s">
        <v>6429</v>
      </c>
      <c r="L1713" s="1" t="str">
        <f t="shared" si="55"/>
        <v>PERUPUNOMOHOTILALI</v>
      </c>
      <c r="M1713" s="225" t="str">
        <f t="shared" si="56"/>
        <v>210904</v>
      </c>
    </row>
    <row r="1714" spans="4:13" x14ac:dyDescent="0.2">
      <c r="D1714" s="6"/>
      <c r="F1714" s="1" t="s">
        <v>852</v>
      </c>
      <c r="I1714" s="1" t="s">
        <v>6430</v>
      </c>
      <c r="J1714" s="1" t="s">
        <v>2369</v>
      </c>
      <c r="K1714" s="1" t="s">
        <v>6430</v>
      </c>
      <c r="L1714" s="1" t="str">
        <f t="shared" si="55"/>
        <v>PERUPUNOSAN ANTONIO DE PUTINAPUTINA</v>
      </c>
      <c r="M1714" s="225" t="str">
        <f t="shared" si="56"/>
        <v>211001</v>
      </c>
    </row>
    <row r="1715" spans="4:13" x14ac:dyDescent="0.2">
      <c r="D1715" s="6"/>
      <c r="F1715" s="1" t="s">
        <v>852</v>
      </c>
      <c r="I1715" s="1" t="s">
        <v>6431</v>
      </c>
      <c r="J1715" s="1" t="s">
        <v>2370</v>
      </c>
      <c r="K1715" s="1" t="s">
        <v>6431</v>
      </c>
      <c r="L1715" s="1" t="str">
        <f t="shared" si="55"/>
        <v>PERUPUNOSAN ANTONIO DE PUTINAANANEA</v>
      </c>
      <c r="M1715" s="225" t="str">
        <f t="shared" si="56"/>
        <v>211002</v>
      </c>
    </row>
    <row r="1716" spans="4:13" x14ac:dyDescent="0.2">
      <c r="D1716" s="6"/>
      <c r="F1716" s="1" t="s">
        <v>852</v>
      </c>
      <c r="I1716" s="1" t="s">
        <v>6432</v>
      </c>
      <c r="J1716" s="1" t="s">
        <v>2371</v>
      </c>
      <c r="K1716" s="1" t="s">
        <v>6432</v>
      </c>
      <c r="L1716" s="1" t="str">
        <f t="shared" si="55"/>
        <v>PERUPUNOSAN ANTONIO DE PUTINAPEDRO VILCA APAZA</v>
      </c>
      <c r="M1716" s="225" t="str">
        <f t="shared" si="56"/>
        <v>211003</v>
      </c>
    </row>
    <row r="1717" spans="4:13" x14ac:dyDescent="0.2">
      <c r="D1717" s="6"/>
      <c r="F1717" s="1" t="s">
        <v>852</v>
      </c>
      <c r="I1717" s="1" t="s">
        <v>6433</v>
      </c>
      <c r="J1717" s="1" t="s">
        <v>2372</v>
      </c>
      <c r="K1717" s="1" t="s">
        <v>6433</v>
      </c>
      <c r="L1717" s="1" t="str">
        <f t="shared" si="55"/>
        <v>PERUPUNOSAN ANTONIO DE PUTINAQUILCAPUNCU</v>
      </c>
      <c r="M1717" s="225" t="str">
        <f t="shared" si="56"/>
        <v>211004</v>
      </c>
    </row>
    <row r="1718" spans="4:13" x14ac:dyDescent="0.2">
      <c r="D1718" s="6"/>
      <c r="F1718" s="1" t="s">
        <v>852</v>
      </c>
      <c r="I1718" s="1" t="s">
        <v>6434</v>
      </c>
      <c r="J1718" s="1" t="s">
        <v>2373</v>
      </c>
      <c r="K1718" s="1" t="s">
        <v>6434</v>
      </c>
      <c r="L1718" s="1" t="str">
        <f t="shared" si="55"/>
        <v>PERUPUNOSAN ANTONIO DE PUTINASINA</v>
      </c>
      <c r="M1718" s="225" t="str">
        <f t="shared" si="56"/>
        <v>211005</v>
      </c>
    </row>
    <row r="1719" spans="4:13" x14ac:dyDescent="0.2">
      <c r="D1719" s="6"/>
      <c r="F1719" s="1" t="s">
        <v>852</v>
      </c>
      <c r="I1719" s="1" t="s">
        <v>6435</v>
      </c>
      <c r="J1719" s="1" t="s">
        <v>2374</v>
      </c>
      <c r="K1719" s="1" t="s">
        <v>6435</v>
      </c>
      <c r="L1719" s="1" t="str">
        <f t="shared" si="55"/>
        <v>PERUPUNOSAN ROMANJULIACA</v>
      </c>
      <c r="M1719" s="225" t="str">
        <f t="shared" si="56"/>
        <v>211101</v>
      </c>
    </row>
    <row r="1720" spans="4:13" x14ac:dyDescent="0.2">
      <c r="D1720" s="6"/>
      <c r="F1720" s="1" t="s">
        <v>852</v>
      </c>
      <c r="I1720" s="1" t="s">
        <v>5187</v>
      </c>
      <c r="J1720" s="1" t="s">
        <v>2375</v>
      </c>
      <c r="K1720" s="1" t="s">
        <v>5187</v>
      </c>
      <c r="L1720" s="1" t="str">
        <f t="shared" si="55"/>
        <v>PERUPUNOSAN ROMANCABANA</v>
      </c>
      <c r="M1720" s="225" t="str">
        <f t="shared" si="56"/>
        <v>211102</v>
      </c>
    </row>
    <row r="1721" spans="4:13" x14ac:dyDescent="0.2">
      <c r="D1721" s="6"/>
      <c r="F1721" s="1" t="s">
        <v>852</v>
      </c>
      <c r="I1721" s="1" t="s">
        <v>6436</v>
      </c>
      <c r="J1721" s="1" t="s">
        <v>2376</v>
      </c>
      <c r="K1721" s="1" t="s">
        <v>6436</v>
      </c>
      <c r="L1721" s="1" t="str">
        <f t="shared" si="55"/>
        <v>PERUPUNOSAN ROMANCABANILLAS</v>
      </c>
      <c r="M1721" s="225" t="str">
        <f t="shared" si="56"/>
        <v>211103</v>
      </c>
    </row>
    <row r="1722" spans="4:13" x14ac:dyDescent="0.2">
      <c r="D1722" s="6"/>
      <c r="F1722" s="1" t="s">
        <v>852</v>
      </c>
      <c r="I1722" s="1" t="s">
        <v>6437</v>
      </c>
      <c r="J1722" s="1" t="s">
        <v>2377</v>
      </c>
      <c r="K1722" s="1" t="s">
        <v>6437</v>
      </c>
      <c r="L1722" s="1" t="str">
        <f t="shared" si="55"/>
        <v>PERUPUNOSAN ROMANCARACOTO</v>
      </c>
      <c r="M1722" s="225" t="str">
        <f t="shared" si="56"/>
        <v>211104</v>
      </c>
    </row>
    <row r="1723" spans="4:13" x14ac:dyDescent="0.2">
      <c r="D1723" s="6"/>
      <c r="F1723" s="1" t="s">
        <v>852</v>
      </c>
      <c r="I1723" s="1" t="s">
        <v>4897</v>
      </c>
      <c r="J1723" s="1" t="s">
        <v>2378</v>
      </c>
      <c r="K1723" s="1" t="s">
        <v>4897</v>
      </c>
      <c r="L1723" s="1" t="str">
        <f t="shared" si="55"/>
        <v>PERUPUNOSAN ROMANSAN MIGUEL</v>
      </c>
      <c r="M1723" s="225" t="str">
        <f t="shared" si="56"/>
        <v>211105</v>
      </c>
    </row>
    <row r="1724" spans="4:13" x14ac:dyDescent="0.2">
      <c r="D1724" s="6"/>
      <c r="F1724" s="1" t="s">
        <v>852</v>
      </c>
      <c r="I1724" s="1" t="s">
        <v>4994</v>
      </c>
      <c r="J1724" s="1" t="s">
        <v>2379</v>
      </c>
      <c r="K1724" s="1" t="s">
        <v>4994</v>
      </c>
      <c r="L1724" s="1" t="str">
        <f t="shared" si="55"/>
        <v>PERUPUNOSANDIASANDIA</v>
      </c>
      <c r="M1724" s="225" t="str">
        <f t="shared" si="56"/>
        <v>211201</v>
      </c>
    </row>
    <row r="1725" spans="4:13" x14ac:dyDescent="0.2">
      <c r="D1725" s="6"/>
      <c r="F1725" s="1" t="s">
        <v>852</v>
      </c>
      <c r="I1725" s="1" t="s">
        <v>6438</v>
      </c>
      <c r="J1725" s="1" t="s">
        <v>2380</v>
      </c>
      <c r="K1725" s="1" t="s">
        <v>6438</v>
      </c>
      <c r="L1725" s="1" t="str">
        <f t="shared" si="55"/>
        <v>PERUPUNOSANDIACUYOCUYO</v>
      </c>
      <c r="M1725" s="225" t="str">
        <f t="shared" si="56"/>
        <v>211202</v>
      </c>
    </row>
    <row r="1726" spans="4:13" x14ac:dyDescent="0.2">
      <c r="D1726" s="6"/>
      <c r="F1726" s="1" t="s">
        <v>852</v>
      </c>
      <c r="I1726" s="1" t="s">
        <v>6439</v>
      </c>
      <c r="J1726" s="1" t="s">
        <v>2381</v>
      </c>
      <c r="K1726" s="1" t="s">
        <v>6439</v>
      </c>
      <c r="L1726" s="1" t="str">
        <f t="shared" si="55"/>
        <v>PERUPUNOSANDIALIMBANI</v>
      </c>
      <c r="M1726" s="225" t="str">
        <f t="shared" si="56"/>
        <v>211203</v>
      </c>
    </row>
    <row r="1727" spans="4:13" x14ac:dyDescent="0.2">
      <c r="D1727" s="6"/>
      <c r="F1727" s="1" t="s">
        <v>852</v>
      </c>
      <c r="I1727" s="1" t="s">
        <v>6440</v>
      </c>
      <c r="J1727" s="1" t="s">
        <v>2382</v>
      </c>
      <c r="K1727" s="1" t="s">
        <v>6440</v>
      </c>
      <c r="L1727" s="1" t="str">
        <f t="shared" si="55"/>
        <v>PERUPUNOSANDIAPATAMBUCO</v>
      </c>
      <c r="M1727" s="225" t="str">
        <f t="shared" si="56"/>
        <v>211204</v>
      </c>
    </row>
    <row r="1728" spans="4:13" x14ac:dyDescent="0.2">
      <c r="D1728" s="6"/>
      <c r="F1728" s="1" t="s">
        <v>852</v>
      </c>
      <c r="I1728" s="1" t="s">
        <v>6441</v>
      </c>
      <c r="J1728" s="1" t="s">
        <v>2383</v>
      </c>
      <c r="K1728" s="1" t="s">
        <v>6441</v>
      </c>
      <c r="L1728" s="1" t="str">
        <f t="shared" si="55"/>
        <v>PERUPUNOSANDIAPHARA</v>
      </c>
      <c r="M1728" s="225" t="str">
        <f t="shared" si="56"/>
        <v>211205</v>
      </c>
    </row>
    <row r="1729" spans="4:13" x14ac:dyDescent="0.2">
      <c r="D1729" s="6"/>
      <c r="F1729" s="1" t="s">
        <v>852</v>
      </c>
      <c r="I1729" s="1" t="s">
        <v>6442</v>
      </c>
      <c r="J1729" s="1" t="s">
        <v>2384</v>
      </c>
      <c r="K1729" s="1" t="s">
        <v>6442</v>
      </c>
      <c r="L1729" s="1" t="str">
        <f t="shared" si="55"/>
        <v>PERUPUNOSANDIAQUIACA</v>
      </c>
      <c r="M1729" s="225" t="str">
        <f t="shared" si="56"/>
        <v>211206</v>
      </c>
    </row>
    <row r="1730" spans="4:13" x14ac:dyDescent="0.2">
      <c r="D1730" s="6"/>
      <c r="F1730" s="1" t="s">
        <v>852</v>
      </c>
      <c r="I1730" s="1" t="s">
        <v>6443</v>
      </c>
      <c r="J1730" s="1" t="s">
        <v>2385</v>
      </c>
      <c r="K1730" s="1" t="s">
        <v>6443</v>
      </c>
      <c r="L1730" s="1" t="str">
        <f t="shared" si="55"/>
        <v>PERUPUNOSANDIASAN JUAN DEL ORO</v>
      </c>
      <c r="M1730" s="225" t="str">
        <f t="shared" si="56"/>
        <v>211207</v>
      </c>
    </row>
    <row r="1731" spans="4:13" x14ac:dyDescent="0.2">
      <c r="D1731" s="6"/>
      <c r="F1731" s="1" t="s">
        <v>852</v>
      </c>
      <c r="I1731" s="1" t="s">
        <v>6444</v>
      </c>
      <c r="J1731" s="1" t="s">
        <v>2386</v>
      </c>
      <c r="K1731" s="1" t="s">
        <v>6444</v>
      </c>
      <c r="L1731" s="1" t="str">
        <f t="shared" ref="L1731:L1794" si="57">"PERU"&amp;VLOOKUP(LEFT(J1731,2),$B$1:$C$27,2,0)&amp;VLOOKUP(LEFT(J1731,4),$F$2:$G$197,2,0)&amp;K1731</f>
        <v>PERUPUNOSANDIAYANAHUAYA</v>
      </c>
      <c r="M1731" s="225" t="str">
        <f t="shared" ref="M1731:M1794" si="58">J1731</f>
        <v>211208</v>
      </c>
    </row>
    <row r="1732" spans="4:13" x14ac:dyDescent="0.2">
      <c r="D1732" s="6"/>
      <c r="F1732" s="1" t="s">
        <v>852</v>
      </c>
      <c r="I1732" s="1" t="s">
        <v>6445</v>
      </c>
      <c r="J1732" s="1" t="s">
        <v>2387</v>
      </c>
      <c r="K1732" s="1" t="s">
        <v>6445</v>
      </c>
      <c r="L1732" s="1" t="str">
        <f t="shared" si="57"/>
        <v>PERUPUNOSANDIAALTO INAMBARI</v>
      </c>
      <c r="M1732" s="225" t="str">
        <f t="shared" si="58"/>
        <v>211209</v>
      </c>
    </row>
    <row r="1733" spans="4:13" x14ac:dyDescent="0.2">
      <c r="D1733" s="6"/>
      <c r="F1733" s="1" t="s">
        <v>852</v>
      </c>
      <c r="I1733" s="1" t="s">
        <v>6446</v>
      </c>
      <c r="J1733" s="1" t="s">
        <v>2388</v>
      </c>
      <c r="K1733" s="1" t="s">
        <v>6446</v>
      </c>
      <c r="L1733" s="1" t="str">
        <f t="shared" si="57"/>
        <v>PERUPUNOSANDIASAN PEDRO DE PUTINA PUNCO</v>
      </c>
      <c r="M1733" s="225" t="str">
        <f t="shared" si="58"/>
        <v>211210</v>
      </c>
    </row>
    <row r="1734" spans="4:13" x14ac:dyDescent="0.2">
      <c r="D1734" s="6"/>
      <c r="F1734" s="1" t="s">
        <v>852</v>
      </c>
      <c r="I1734" s="1" t="s">
        <v>4995</v>
      </c>
      <c r="J1734" s="1" t="s">
        <v>2389</v>
      </c>
      <c r="K1734" s="1" t="s">
        <v>4995</v>
      </c>
      <c r="L1734" s="1" t="str">
        <f t="shared" si="57"/>
        <v>PERUPUNOYUNGUYOYUNGUYO</v>
      </c>
      <c r="M1734" s="225" t="str">
        <f t="shared" si="58"/>
        <v>211301</v>
      </c>
    </row>
    <row r="1735" spans="4:13" x14ac:dyDescent="0.2">
      <c r="D1735" s="6"/>
      <c r="F1735" s="1" t="s">
        <v>852</v>
      </c>
      <c r="I1735" s="1" t="s">
        <v>6447</v>
      </c>
      <c r="J1735" s="1" t="s">
        <v>2390</v>
      </c>
      <c r="K1735" s="1" t="s">
        <v>6447</v>
      </c>
      <c r="L1735" s="1" t="str">
        <f t="shared" si="57"/>
        <v>PERUPUNOYUNGUYOANAPIA</v>
      </c>
      <c r="M1735" s="225" t="str">
        <f t="shared" si="58"/>
        <v>211302</v>
      </c>
    </row>
    <row r="1736" spans="4:13" x14ac:dyDescent="0.2">
      <c r="D1736" s="6"/>
      <c r="F1736" s="1" t="s">
        <v>852</v>
      </c>
      <c r="I1736" s="1" t="s">
        <v>6448</v>
      </c>
      <c r="J1736" s="1" t="s">
        <v>2391</v>
      </c>
      <c r="K1736" s="1" t="s">
        <v>6448</v>
      </c>
      <c r="L1736" s="1" t="str">
        <f t="shared" si="57"/>
        <v>PERUPUNOYUNGUYOCOPANI</v>
      </c>
      <c r="M1736" s="225" t="str">
        <f t="shared" si="58"/>
        <v>211303</v>
      </c>
    </row>
    <row r="1737" spans="4:13" x14ac:dyDescent="0.2">
      <c r="D1737" s="6"/>
      <c r="F1737" s="1" t="s">
        <v>852</v>
      </c>
      <c r="I1737" s="1" t="s">
        <v>6449</v>
      </c>
      <c r="J1737" s="1" t="s">
        <v>2392</v>
      </c>
      <c r="K1737" s="1" t="s">
        <v>6449</v>
      </c>
      <c r="L1737" s="1" t="str">
        <f t="shared" si="57"/>
        <v>PERUPUNOYUNGUYOCUTURAPI</v>
      </c>
      <c r="M1737" s="225" t="str">
        <f t="shared" si="58"/>
        <v>211304</v>
      </c>
    </row>
    <row r="1738" spans="4:13" x14ac:dyDescent="0.2">
      <c r="D1738" s="6"/>
      <c r="F1738" s="1" t="s">
        <v>852</v>
      </c>
      <c r="I1738" s="1" t="s">
        <v>6450</v>
      </c>
      <c r="J1738" s="1" t="s">
        <v>2393</v>
      </c>
      <c r="K1738" s="1" t="s">
        <v>6450</v>
      </c>
      <c r="L1738" s="1" t="str">
        <f t="shared" si="57"/>
        <v>PERUPUNOYUNGUYOOLLARAYA</v>
      </c>
      <c r="M1738" s="225" t="str">
        <f t="shared" si="58"/>
        <v>211305</v>
      </c>
    </row>
    <row r="1739" spans="4:13" x14ac:dyDescent="0.2">
      <c r="D1739" s="6"/>
      <c r="F1739" s="1" t="s">
        <v>852</v>
      </c>
      <c r="I1739" s="1" t="s">
        <v>6451</v>
      </c>
      <c r="J1739" s="1" t="s">
        <v>2394</v>
      </c>
      <c r="K1739" s="1" t="s">
        <v>6451</v>
      </c>
      <c r="L1739" s="1" t="str">
        <f t="shared" si="57"/>
        <v>PERUPUNOYUNGUYOTINICACHI</v>
      </c>
      <c r="M1739" s="225" t="str">
        <f t="shared" si="58"/>
        <v>211306</v>
      </c>
    </row>
    <row r="1740" spans="4:13" x14ac:dyDescent="0.2">
      <c r="D1740" s="6"/>
      <c r="F1740" s="1" t="s">
        <v>852</v>
      </c>
      <c r="I1740" s="1" t="s">
        <v>6452</v>
      </c>
      <c r="J1740" s="1" t="s">
        <v>2395</v>
      </c>
      <c r="K1740" s="1" t="s">
        <v>6452</v>
      </c>
      <c r="L1740" s="1" t="str">
        <f t="shared" si="57"/>
        <v>PERUPUNOYUNGUYOUNICACHI</v>
      </c>
      <c r="M1740" s="225" t="str">
        <f t="shared" si="58"/>
        <v>211307</v>
      </c>
    </row>
    <row r="1741" spans="4:13" x14ac:dyDescent="0.2">
      <c r="D1741" s="6"/>
      <c r="F1741" s="1" t="s">
        <v>852</v>
      </c>
      <c r="I1741" s="1" t="s">
        <v>4996</v>
      </c>
      <c r="J1741" s="1" t="s">
        <v>2396</v>
      </c>
      <c r="K1741" s="1" t="s">
        <v>4996</v>
      </c>
      <c r="L1741" s="1" t="str">
        <f t="shared" si="57"/>
        <v>PERUSAN MARTINMOYOBAMBAMOYOBAMBA</v>
      </c>
      <c r="M1741" s="225" t="str">
        <f t="shared" si="58"/>
        <v>220101</v>
      </c>
    </row>
    <row r="1742" spans="4:13" x14ac:dyDescent="0.2">
      <c r="D1742" s="6"/>
      <c r="F1742" s="1" t="s">
        <v>852</v>
      </c>
      <c r="I1742" s="1" t="s">
        <v>6453</v>
      </c>
      <c r="J1742" s="1" t="s">
        <v>2397</v>
      </c>
      <c r="K1742" s="1" t="s">
        <v>6453</v>
      </c>
      <c r="L1742" s="1" t="str">
        <f t="shared" si="57"/>
        <v>PERUSAN MARTINMOYOBAMBACALZADA</v>
      </c>
      <c r="M1742" s="225" t="str">
        <f t="shared" si="58"/>
        <v>220102</v>
      </c>
    </row>
    <row r="1743" spans="4:13" x14ac:dyDescent="0.2">
      <c r="D1743" s="6"/>
      <c r="F1743" s="1" t="s">
        <v>852</v>
      </c>
      <c r="I1743" s="1" t="s">
        <v>6454</v>
      </c>
      <c r="J1743" s="1" t="s">
        <v>2398</v>
      </c>
      <c r="K1743" s="1" t="s">
        <v>6454</v>
      </c>
      <c r="L1743" s="1" t="str">
        <f t="shared" si="57"/>
        <v>PERUSAN MARTINMOYOBAMBAHABANA</v>
      </c>
      <c r="M1743" s="225" t="str">
        <f t="shared" si="58"/>
        <v>220103</v>
      </c>
    </row>
    <row r="1744" spans="4:13" x14ac:dyDescent="0.2">
      <c r="D1744" s="6"/>
      <c r="F1744" s="1" t="s">
        <v>852</v>
      </c>
      <c r="I1744" s="1" t="s">
        <v>6455</v>
      </c>
      <c r="J1744" s="1" t="s">
        <v>2399</v>
      </c>
      <c r="K1744" s="1" t="s">
        <v>6455</v>
      </c>
      <c r="L1744" s="1" t="str">
        <f t="shared" si="57"/>
        <v>PERUSAN MARTINMOYOBAMBAJEPELACIO</v>
      </c>
      <c r="M1744" s="225" t="str">
        <f t="shared" si="58"/>
        <v>220104</v>
      </c>
    </row>
    <row r="1745" spans="4:13" x14ac:dyDescent="0.2">
      <c r="D1745" s="6"/>
      <c r="F1745" s="1" t="s">
        <v>852</v>
      </c>
      <c r="I1745" s="1" t="s">
        <v>6456</v>
      </c>
      <c r="J1745" s="1" t="s">
        <v>2400</v>
      </c>
      <c r="K1745" s="1" t="s">
        <v>6456</v>
      </c>
      <c r="L1745" s="1" t="str">
        <f t="shared" si="57"/>
        <v>PERUSAN MARTINMOYOBAMBASORITOR</v>
      </c>
      <c r="M1745" s="225" t="str">
        <f t="shared" si="58"/>
        <v>220105</v>
      </c>
    </row>
    <row r="1746" spans="4:13" x14ac:dyDescent="0.2">
      <c r="D1746" s="6"/>
      <c r="F1746" s="1" t="s">
        <v>852</v>
      </c>
      <c r="I1746" s="1" t="s">
        <v>6457</v>
      </c>
      <c r="J1746" s="1" t="s">
        <v>2401</v>
      </c>
      <c r="K1746" s="1" t="s">
        <v>6457</v>
      </c>
      <c r="L1746" s="1" t="str">
        <f t="shared" si="57"/>
        <v>PERUSAN MARTINMOYOBAMBAYANTALO</v>
      </c>
      <c r="M1746" s="225" t="str">
        <f t="shared" si="58"/>
        <v>220106</v>
      </c>
    </row>
    <row r="1747" spans="4:13" x14ac:dyDescent="0.2">
      <c r="D1747" s="6"/>
      <c r="F1747" s="1" t="s">
        <v>852</v>
      </c>
      <c r="I1747" s="1" t="s">
        <v>4997</v>
      </c>
      <c r="J1747" s="1" t="s">
        <v>2402</v>
      </c>
      <c r="K1747" s="1" t="s">
        <v>4997</v>
      </c>
      <c r="L1747" s="1" t="str">
        <f t="shared" si="57"/>
        <v>PERUSAN MARTINBELLAVISTABELLAVISTA</v>
      </c>
      <c r="M1747" s="225" t="str">
        <f t="shared" si="58"/>
        <v>220201</v>
      </c>
    </row>
    <row r="1748" spans="4:13" x14ac:dyDescent="0.2">
      <c r="D1748" s="6"/>
      <c r="F1748" s="1" t="s">
        <v>852</v>
      </c>
      <c r="I1748" s="1" t="s">
        <v>6458</v>
      </c>
      <c r="J1748" s="1" t="s">
        <v>2403</v>
      </c>
      <c r="K1748" s="1" t="s">
        <v>6458</v>
      </c>
      <c r="L1748" s="1" t="str">
        <f t="shared" si="57"/>
        <v>PERUSAN MARTINBELLAVISTAALTO BIAVO</v>
      </c>
      <c r="M1748" s="225" t="str">
        <f t="shared" si="58"/>
        <v>220202</v>
      </c>
    </row>
    <row r="1749" spans="4:13" x14ac:dyDescent="0.2">
      <c r="D1749" s="6"/>
      <c r="F1749" s="1" t="s">
        <v>852</v>
      </c>
      <c r="I1749" s="1" t="s">
        <v>6459</v>
      </c>
      <c r="J1749" s="1" t="s">
        <v>2404</v>
      </c>
      <c r="K1749" s="1" t="s">
        <v>6459</v>
      </c>
      <c r="L1749" s="1" t="str">
        <f t="shared" si="57"/>
        <v>PERUSAN MARTINBELLAVISTABAJO BIAVO</v>
      </c>
      <c r="M1749" s="225" t="str">
        <f t="shared" si="58"/>
        <v>220203</v>
      </c>
    </row>
    <row r="1750" spans="4:13" x14ac:dyDescent="0.2">
      <c r="D1750" s="6"/>
      <c r="F1750" s="1" t="s">
        <v>852</v>
      </c>
      <c r="I1750" s="1" t="s">
        <v>4999</v>
      </c>
      <c r="J1750" s="1" t="s">
        <v>2405</v>
      </c>
      <c r="K1750" s="1" t="s">
        <v>4999</v>
      </c>
      <c r="L1750" s="1" t="str">
        <f t="shared" si="57"/>
        <v>PERUSAN MARTINBELLAVISTAHUALLAGA</v>
      </c>
      <c r="M1750" s="225" t="str">
        <f t="shared" si="58"/>
        <v>220204</v>
      </c>
    </row>
    <row r="1751" spans="4:13" x14ac:dyDescent="0.2">
      <c r="D1751" s="6"/>
      <c r="F1751" s="1" t="s">
        <v>852</v>
      </c>
      <c r="I1751" s="1" t="s">
        <v>4898</v>
      </c>
      <c r="J1751" s="1" t="s">
        <v>2406</v>
      </c>
      <c r="K1751" s="1" t="s">
        <v>4898</v>
      </c>
      <c r="L1751" s="1" t="str">
        <f t="shared" si="57"/>
        <v>PERUSAN MARTINBELLAVISTASAN PABLO</v>
      </c>
      <c r="M1751" s="225" t="str">
        <f t="shared" si="58"/>
        <v>220205</v>
      </c>
    </row>
    <row r="1752" spans="4:13" x14ac:dyDescent="0.2">
      <c r="D1752" s="6"/>
      <c r="F1752" s="1" t="s">
        <v>852</v>
      </c>
      <c r="I1752" s="1" t="s">
        <v>5800</v>
      </c>
      <c r="J1752" s="1" t="s">
        <v>2407</v>
      </c>
      <c r="K1752" s="1" t="s">
        <v>5800</v>
      </c>
      <c r="L1752" s="1" t="str">
        <f t="shared" si="57"/>
        <v>PERUSAN MARTINBELLAVISTASAN RAFAEL</v>
      </c>
      <c r="M1752" s="225" t="str">
        <f t="shared" si="58"/>
        <v>220206</v>
      </c>
    </row>
    <row r="1753" spans="4:13" x14ac:dyDescent="0.2">
      <c r="D1753" s="6"/>
      <c r="F1753" s="1" t="s">
        <v>852</v>
      </c>
      <c r="I1753" s="1" t="s">
        <v>6460</v>
      </c>
      <c r="J1753" s="1" t="s">
        <v>2408</v>
      </c>
      <c r="K1753" s="1" t="s">
        <v>6460</v>
      </c>
      <c r="L1753" s="1" t="str">
        <f t="shared" si="57"/>
        <v>PERUSAN MARTINEL DORADOSAN JOSE DE SISA</v>
      </c>
      <c r="M1753" s="225" t="str">
        <f t="shared" si="58"/>
        <v>220301</v>
      </c>
    </row>
    <row r="1754" spans="4:13" x14ac:dyDescent="0.2">
      <c r="D1754" s="6"/>
      <c r="F1754" s="1" t="s">
        <v>852</v>
      </c>
      <c r="I1754" s="1" t="s">
        <v>6461</v>
      </c>
      <c r="J1754" s="1" t="s">
        <v>2409</v>
      </c>
      <c r="K1754" s="1" t="s">
        <v>6461</v>
      </c>
      <c r="L1754" s="1" t="str">
        <f t="shared" si="57"/>
        <v>PERUSAN MARTINEL DORADOAGUA BLANCA</v>
      </c>
      <c r="M1754" s="225" t="str">
        <f t="shared" si="58"/>
        <v>220302</v>
      </c>
    </row>
    <row r="1755" spans="4:13" x14ac:dyDescent="0.2">
      <c r="D1755" s="6"/>
      <c r="F1755" s="1" t="s">
        <v>852</v>
      </c>
      <c r="I1755" s="1" t="s">
        <v>4832</v>
      </c>
      <c r="J1755" s="1" t="s">
        <v>2410</v>
      </c>
      <c r="K1755" s="1" t="s">
        <v>4832</v>
      </c>
      <c r="L1755" s="1" t="str">
        <f t="shared" si="57"/>
        <v>PERUSAN MARTINEL DORADOSAN MARTIN</v>
      </c>
      <c r="M1755" s="225" t="str">
        <f t="shared" si="58"/>
        <v>220303</v>
      </c>
    </row>
    <row r="1756" spans="4:13" x14ac:dyDescent="0.2">
      <c r="D1756" s="6"/>
      <c r="F1756" s="1" t="s">
        <v>852</v>
      </c>
      <c r="I1756" s="1" t="s">
        <v>5081</v>
      </c>
      <c r="J1756" s="1" t="s">
        <v>2411</v>
      </c>
      <c r="K1756" s="1" t="s">
        <v>5081</v>
      </c>
      <c r="L1756" s="1" t="str">
        <f t="shared" si="57"/>
        <v>PERUSAN MARTINEL DORADOSANTA ROSA</v>
      </c>
      <c r="M1756" s="225" t="str">
        <f t="shared" si="58"/>
        <v>220304</v>
      </c>
    </row>
    <row r="1757" spans="4:13" x14ac:dyDescent="0.2">
      <c r="D1757" s="6"/>
      <c r="F1757" s="1" t="s">
        <v>852</v>
      </c>
      <c r="I1757" s="1" t="s">
        <v>6462</v>
      </c>
      <c r="J1757" s="1" t="s">
        <v>2412</v>
      </c>
      <c r="K1757" s="1" t="s">
        <v>6462</v>
      </c>
      <c r="L1757" s="1" t="str">
        <f t="shared" si="57"/>
        <v>PERUSAN MARTINEL DORADOSHATOJA</v>
      </c>
      <c r="M1757" s="225" t="str">
        <f t="shared" si="58"/>
        <v>220305</v>
      </c>
    </row>
    <row r="1758" spans="4:13" x14ac:dyDescent="0.2">
      <c r="D1758" s="6"/>
      <c r="F1758" s="1" t="s">
        <v>852</v>
      </c>
      <c r="I1758" s="1" t="s">
        <v>6463</v>
      </c>
      <c r="J1758" s="1" t="s">
        <v>2413</v>
      </c>
      <c r="K1758" s="1" t="s">
        <v>6463</v>
      </c>
      <c r="L1758" s="1" t="str">
        <f t="shared" si="57"/>
        <v>PERUSAN MARTINHUALLAGASAPOSOA</v>
      </c>
      <c r="M1758" s="225" t="str">
        <f t="shared" si="58"/>
        <v>220401</v>
      </c>
    </row>
    <row r="1759" spans="4:13" x14ac:dyDescent="0.2">
      <c r="D1759" s="6"/>
      <c r="F1759" s="1" t="s">
        <v>852</v>
      </c>
      <c r="I1759" s="1" t="s">
        <v>6464</v>
      </c>
      <c r="J1759" s="1" t="s">
        <v>2414</v>
      </c>
      <c r="K1759" s="1" t="s">
        <v>6464</v>
      </c>
      <c r="L1759" s="1" t="str">
        <f t="shared" si="57"/>
        <v>PERUSAN MARTINHUALLAGAALTO SAPOSOA</v>
      </c>
      <c r="M1759" s="225" t="str">
        <f t="shared" si="58"/>
        <v>220402</v>
      </c>
    </row>
    <row r="1760" spans="4:13" x14ac:dyDescent="0.2">
      <c r="D1760" s="6"/>
      <c r="F1760" s="1" t="s">
        <v>852</v>
      </c>
      <c r="I1760" s="1" t="s">
        <v>6465</v>
      </c>
      <c r="J1760" s="1" t="s">
        <v>2415</v>
      </c>
      <c r="K1760" s="1" t="s">
        <v>6465</v>
      </c>
      <c r="L1760" s="1" t="str">
        <f t="shared" si="57"/>
        <v>PERUSAN MARTINHUALLAGAEL ESLABON</v>
      </c>
      <c r="M1760" s="225" t="str">
        <f t="shared" si="58"/>
        <v>220403</v>
      </c>
    </row>
    <row r="1761" spans="4:13" x14ac:dyDescent="0.2">
      <c r="D1761" s="6"/>
      <c r="F1761" s="1" t="s">
        <v>852</v>
      </c>
      <c r="I1761" s="1" t="s">
        <v>6466</v>
      </c>
      <c r="J1761" s="1" t="s">
        <v>2416</v>
      </c>
      <c r="K1761" s="1" t="s">
        <v>6466</v>
      </c>
      <c r="L1761" s="1" t="str">
        <f t="shared" si="57"/>
        <v>PERUSAN MARTINHUALLAGAPISCOYACU</v>
      </c>
      <c r="M1761" s="225" t="str">
        <f t="shared" si="58"/>
        <v>220404</v>
      </c>
    </row>
    <row r="1762" spans="4:13" x14ac:dyDescent="0.2">
      <c r="D1762" s="6"/>
      <c r="F1762" s="1" t="s">
        <v>852</v>
      </c>
      <c r="I1762" s="1" t="s">
        <v>6467</v>
      </c>
      <c r="J1762" s="1" t="s">
        <v>2417</v>
      </c>
      <c r="K1762" s="1" t="s">
        <v>6467</v>
      </c>
      <c r="L1762" s="1" t="str">
        <f t="shared" si="57"/>
        <v>PERUSAN MARTINHUALLAGASACANCHE</v>
      </c>
      <c r="M1762" s="225" t="str">
        <f t="shared" si="58"/>
        <v>220405</v>
      </c>
    </row>
    <row r="1763" spans="4:13" x14ac:dyDescent="0.2">
      <c r="D1763" s="6"/>
      <c r="F1763" s="1" t="s">
        <v>852</v>
      </c>
      <c r="I1763" s="1" t="s">
        <v>6468</v>
      </c>
      <c r="J1763" s="1" t="s">
        <v>2418</v>
      </c>
      <c r="K1763" s="1" t="s">
        <v>6468</v>
      </c>
      <c r="L1763" s="1" t="str">
        <f t="shared" si="57"/>
        <v>PERUSAN MARTINHUALLAGATINGO DE SAPOSOA</v>
      </c>
      <c r="M1763" s="225" t="str">
        <f t="shared" si="58"/>
        <v>220406</v>
      </c>
    </row>
    <row r="1764" spans="4:13" x14ac:dyDescent="0.2">
      <c r="D1764" s="6"/>
      <c r="F1764" s="1" t="s">
        <v>852</v>
      </c>
      <c r="I1764" s="1" t="s">
        <v>5000</v>
      </c>
      <c r="J1764" s="1" t="s">
        <v>2419</v>
      </c>
      <c r="K1764" s="1" t="s">
        <v>5000</v>
      </c>
      <c r="L1764" s="1" t="str">
        <f t="shared" si="57"/>
        <v>PERUSAN MARTINLAMASLAMAS</v>
      </c>
      <c r="M1764" s="225" t="str">
        <f t="shared" si="58"/>
        <v>220501</v>
      </c>
    </row>
    <row r="1765" spans="4:13" x14ac:dyDescent="0.2">
      <c r="D1765" s="6"/>
      <c r="F1765" s="1" t="s">
        <v>852</v>
      </c>
      <c r="I1765" s="1" t="s">
        <v>6469</v>
      </c>
      <c r="J1765" s="1" t="s">
        <v>2420</v>
      </c>
      <c r="K1765" s="1" t="s">
        <v>6469</v>
      </c>
      <c r="L1765" s="1" t="str">
        <f t="shared" si="57"/>
        <v>PERUSAN MARTINLAMASALONSO DE ALVARADO</v>
      </c>
      <c r="M1765" s="225" t="str">
        <f t="shared" si="58"/>
        <v>220502</v>
      </c>
    </row>
    <row r="1766" spans="4:13" x14ac:dyDescent="0.2">
      <c r="D1766" s="6"/>
      <c r="F1766" s="1" t="s">
        <v>852</v>
      </c>
      <c r="I1766" s="1" t="s">
        <v>6470</v>
      </c>
      <c r="J1766" s="1" t="s">
        <v>2421</v>
      </c>
      <c r="K1766" s="1" t="s">
        <v>6470</v>
      </c>
      <c r="L1766" s="1" t="str">
        <f t="shared" si="57"/>
        <v>PERUSAN MARTINLAMASBARRANQUITA</v>
      </c>
      <c r="M1766" s="225" t="str">
        <f t="shared" si="58"/>
        <v>220503</v>
      </c>
    </row>
    <row r="1767" spans="4:13" x14ac:dyDescent="0.2">
      <c r="D1767" s="6"/>
      <c r="F1767" s="1" t="s">
        <v>852</v>
      </c>
      <c r="I1767" s="1" t="s">
        <v>6471</v>
      </c>
      <c r="J1767" s="1" t="s">
        <v>2422</v>
      </c>
      <c r="K1767" s="1" t="s">
        <v>6471</v>
      </c>
      <c r="L1767" s="1" t="str">
        <f t="shared" si="57"/>
        <v>PERUSAN MARTINLAMASCAYNARACHI</v>
      </c>
      <c r="M1767" s="225" t="str">
        <f t="shared" si="58"/>
        <v>220504</v>
      </c>
    </row>
    <row r="1768" spans="4:13" x14ac:dyDescent="0.2">
      <c r="D1768" s="6"/>
      <c r="F1768" s="1" t="s">
        <v>852</v>
      </c>
      <c r="I1768" s="1" t="s">
        <v>6472</v>
      </c>
      <c r="J1768" s="1" t="s">
        <v>2423</v>
      </c>
      <c r="K1768" s="1" t="s">
        <v>6472</v>
      </c>
      <c r="L1768" s="1" t="str">
        <f t="shared" si="57"/>
        <v>PERUSAN MARTINLAMASCUÑUMBUQUI</v>
      </c>
      <c r="M1768" s="225" t="str">
        <f t="shared" si="58"/>
        <v>220505</v>
      </c>
    </row>
    <row r="1769" spans="4:13" x14ac:dyDescent="0.2">
      <c r="D1769" s="6"/>
      <c r="F1769" s="1" t="s">
        <v>852</v>
      </c>
      <c r="I1769" s="1" t="s">
        <v>6473</v>
      </c>
      <c r="J1769" s="1" t="s">
        <v>2424</v>
      </c>
      <c r="K1769" s="1" t="s">
        <v>6473</v>
      </c>
      <c r="L1769" s="1" t="str">
        <f t="shared" si="57"/>
        <v>PERUSAN MARTINLAMASPINTO RECODO</v>
      </c>
      <c r="M1769" s="225" t="str">
        <f t="shared" si="58"/>
        <v>220506</v>
      </c>
    </row>
    <row r="1770" spans="4:13" x14ac:dyDescent="0.2">
      <c r="D1770" s="6"/>
      <c r="F1770" s="1" t="s">
        <v>852</v>
      </c>
      <c r="I1770" s="1" t="s">
        <v>6474</v>
      </c>
      <c r="J1770" s="1" t="s">
        <v>2425</v>
      </c>
      <c r="K1770" s="1" t="s">
        <v>6474</v>
      </c>
      <c r="L1770" s="1" t="str">
        <f t="shared" si="57"/>
        <v>PERUSAN MARTINLAMASRUMISAPA</v>
      </c>
      <c r="M1770" s="225" t="str">
        <f t="shared" si="58"/>
        <v>220507</v>
      </c>
    </row>
    <row r="1771" spans="4:13" x14ac:dyDescent="0.2">
      <c r="D1771" s="6"/>
      <c r="F1771" s="1" t="s">
        <v>852</v>
      </c>
      <c r="I1771" s="1" t="s">
        <v>6475</v>
      </c>
      <c r="J1771" s="1" t="s">
        <v>2426</v>
      </c>
      <c r="K1771" s="1" t="s">
        <v>6475</v>
      </c>
      <c r="L1771" s="1" t="str">
        <f t="shared" si="57"/>
        <v>PERUSAN MARTINLAMASSAN ROQUE DE CUMBAZA</v>
      </c>
      <c r="M1771" s="225" t="str">
        <f t="shared" si="58"/>
        <v>220508</v>
      </c>
    </row>
    <row r="1772" spans="4:13" x14ac:dyDescent="0.2">
      <c r="D1772" s="6"/>
      <c r="F1772" s="1" t="s">
        <v>852</v>
      </c>
      <c r="I1772" s="1" t="s">
        <v>6476</v>
      </c>
      <c r="J1772" s="1" t="s">
        <v>2427</v>
      </c>
      <c r="K1772" s="1" t="s">
        <v>6476</v>
      </c>
      <c r="L1772" s="1" t="str">
        <f t="shared" si="57"/>
        <v>PERUSAN MARTINLAMASSHANAO</v>
      </c>
      <c r="M1772" s="225" t="str">
        <f t="shared" si="58"/>
        <v>220509</v>
      </c>
    </row>
    <row r="1773" spans="4:13" x14ac:dyDescent="0.2">
      <c r="D1773" s="6"/>
      <c r="F1773" s="1" t="s">
        <v>852</v>
      </c>
      <c r="I1773" s="1" t="s">
        <v>6477</v>
      </c>
      <c r="J1773" s="1" t="s">
        <v>2428</v>
      </c>
      <c r="K1773" s="1" t="s">
        <v>6477</v>
      </c>
      <c r="L1773" s="1" t="str">
        <f t="shared" si="57"/>
        <v>PERUSAN MARTINLAMASTABALOSOS</v>
      </c>
      <c r="M1773" s="225" t="str">
        <f t="shared" si="58"/>
        <v>220510</v>
      </c>
    </row>
    <row r="1774" spans="4:13" x14ac:dyDescent="0.2">
      <c r="D1774" s="6"/>
      <c r="F1774" s="1" t="s">
        <v>852</v>
      </c>
      <c r="I1774" s="1" t="s">
        <v>6478</v>
      </c>
      <c r="J1774" s="1" t="s">
        <v>2429</v>
      </c>
      <c r="K1774" s="1" t="s">
        <v>6478</v>
      </c>
      <c r="L1774" s="1" t="str">
        <f t="shared" si="57"/>
        <v>PERUSAN MARTINLAMASZAPATERO</v>
      </c>
      <c r="M1774" s="225" t="str">
        <f t="shared" si="58"/>
        <v>220511</v>
      </c>
    </row>
    <row r="1775" spans="4:13" x14ac:dyDescent="0.2">
      <c r="D1775" s="6"/>
      <c r="F1775" s="1" t="s">
        <v>852</v>
      </c>
      <c r="I1775" s="1" t="s">
        <v>6479</v>
      </c>
      <c r="J1775" s="1" t="s">
        <v>2430</v>
      </c>
      <c r="K1775" s="1" t="s">
        <v>6479</v>
      </c>
      <c r="L1775" s="1" t="str">
        <f t="shared" si="57"/>
        <v>PERUSAN MARTINMARISCAL CACERESJUANJUI</v>
      </c>
      <c r="M1775" s="225" t="str">
        <f t="shared" si="58"/>
        <v>220601</v>
      </c>
    </row>
    <row r="1776" spans="4:13" x14ac:dyDescent="0.2">
      <c r="D1776" s="6"/>
      <c r="F1776" s="1" t="s">
        <v>852</v>
      </c>
      <c r="I1776" s="1" t="s">
        <v>6480</v>
      </c>
      <c r="J1776" s="1" t="s">
        <v>2431</v>
      </c>
      <c r="K1776" s="1" t="s">
        <v>6480</v>
      </c>
      <c r="L1776" s="1" t="str">
        <f t="shared" si="57"/>
        <v>PERUSAN MARTINMARISCAL CACERESCAMPANILLA</v>
      </c>
      <c r="M1776" s="225" t="str">
        <f t="shared" si="58"/>
        <v>220602</v>
      </c>
    </row>
    <row r="1777" spans="4:13" x14ac:dyDescent="0.2">
      <c r="D1777" s="6"/>
      <c r="F1777" s="1" t="s">
        <v>852</v>
      </c>
      <c r="I1777" s="1" t="s">
        <v>6481</v>
      </c>
      <c r="J1777" s="1" t="s">
        <v>2432</v>
      </c>
      <c r="K1777" s="1" t="s">
        <v>6481</v>
      </c>
      <c r="L1777" s="1" t="str">
        <f t="shared" si="57"/>
        <v>PERUSAN MARTINMARISCAL CACERESHUICUNGO</v>
      </c>
      <c r="M1777" s="225" t="str">
        <f t="shared" si="58"/>
        <v>220603</v>
      </c>
    </row>
    <row r="1778" spans="4:13" x14ac:dyDescent="0.2">
      <c r="D1778" s="6"/>
      <c r="F1778" s="1" t="s">
        <v>852</v>
      </c>
      <c r="I1778" s="1" t="s">
        <v>6482</v>
      </c>
      <c r="J1778" s="1" t="s">
        <v>2433</v>
      </c>
      <c r="K1778" s="1" t="s">
        <v>6482</v>
      </c>
      <c r="L1778" s="1" t="str">
        <f t="shared" si="57"/>
        <v>PERUSAN MARTINMARISCAL CACERESPACHIZA</v>
      </c>
      <c r="M1778" s="225" t="str">
        <f t="shared" si="58"/>
        <v>220604</v>
      </c>
    </row>
    <row r="1779" spans="4:13" x14ac:dyDescent="0.2">
      <c r="D1779" s="6"/>
      <c r="F1779" s="1" t="s">
        <v>852</v>
      </c>
      <c r="I1779" s="1" t="s">
        <v>6483</v>
      </c>
      <c r="J1779" s="1" t="s">
        <v>2434</v>
      </c>
      <c r="K1779" s="1" t="s">
        <v>6483</v>
      </c>
      <c r="L1779" s="1" t="str">
        <f t="shared" si="57"/>
        <v>PERUSAN MARTINMARISCAL CACERESPAJARILLO</v>
      </c>
      <c r="M1779" s="225" t="str">
        <f t="shared" si="58"/>
        <v>220605</v>
      </c>
    </row>
    <row r="1780" spans="4:13" x14ac:dyDescent="0.2">
      <c r="D1780" s="6"/>
      <c r="F1780" s="1" t="s">
        <v>852</v>
      </c>
      <c r="I1780" s="1" t="s">
        <v>5002</v>
      </c>
      <c r="J1780" s="1" t="s">
        <v>2435</v>
      </c>
      <c r="K1780" s="1" t="s">
        <v>5002</v>
      </c>
      <c r="L1780" s="1" t="str">
        <f t="shared" si="57"/>
        <v>PERUSAN MARTINPICOTAPICOTA</v>
      </c>
      <c r="M1780" s="225" t="str">
        <f t="shared" si="58"/>
        <v>220701</v>
      </c>
    </row>
    <row r="1781" spans="4:13" x14ac:dyDescent="0.2">
      <c r="D1781" s="6"/>
      <c r="F1781" s="1" t="s">
        <v>852</v>
      </c>
      <c r="I1781" s="1" t="s">
        <v>6336</v>
      </c>
      <c r="J1781" s="1" t="s">
        <v>2436</v>
      </c>
      <c r="K1781" s="1" t="s">
        <v>6336</v>
      </c>
      <c r="L1781" s="1" t="str">
        <f t="shared" si="57"/>
        <v>PERUSAN MARTINPICOTABUENOS AIRES</v>
      </c>
      <c r="M1781" s="225" t="str">
        <f t="shared" si="58"/>
        <v>220702</v>
      </c>
    </row>
    <row r="1782" spans="4:13" x14ac:dyDescent="0.2">
      <c r="D1782" s="6"/>
      <c r="F1782" s="1" t="s">
        <v>852</v>
      </c>
      <c r="I1782" s="1" t="s">
        <v>6484</v>
      </c>
      <c r="J1782" s="1" t="s">
        <v>2437</v>
      </c>
      <c r="K1782" s="1" t="s">
        <v>6484</v>
      </c>
      <c r="L1782" s="1" t="str">
        <f t="shared" si="57"/>
        <v>PERUSAN MARTINPICOTACASPISAPA</v>
      </c>
      <c r="M1782" s="225" t="str">
        <f t="shared" si="58"/>
        <v>220703</v>
      </c>
    </row>
    <row r="1783" spans="4:13" x14ac:dyDescent="0.2">
      <c r="D1783" s="6"/>
      <c r="F1783" s="1" t="s">
        <v>852</v>
      </c>
      <c r="I1783" s="1" t="s">
        <v>6485</v>
      </c>
      <c r="J1783" s="1" t="s">
        <v>2438</v>
      </c>
      <c r="K1783" s="1" t="s">
        <v>6485</v>
      </c>
      <c r="L1783" s="1" t="str">
        <f t="shared" si="57"/>
        <v>PERUSAN MARTINPICOTAPILLUANA</v>
      </c>
      <c r="M1783" s="225" t="str">
        <f t="shared" si="58"/>
        <v>220704</v>
      </c>
    </row>
    <row r="1784" spans="4:13" x14ac:dyDescent="0.2">
      <c r="D1784" s="6"/>
      <c r="F1784" s="1" t="s">
        <v>852</v>
      </c>
      <c r="I1784" s="1" t="s">
        <v>6486</v>
      </c>
      <c r="J1784" s="1" t="s">
        <v>2439</v>
      </c>
      <c r="K1784" s="1" t="s">
        <v>6486</v>
      </c>
      <c r="L1784" s="1" t="str">
        <f t="shared" si="57"/>
        <v>PERUSAN MARTINPICOTAPUCACACA</v>
      </c>
      <c r="M1784" s="225" t="str">
        <f t="shared" si="58"/>
        <v>220705</v>
      </c>
    </row>
    <row r="1785" spans="4:13" x14ac:dyDescent="0.2">
      <c r="D1785" s="6"/>
      <c r="F1785" s="1" t="s">
        <v>852</v>
      </c>
      <c r="I1785" s="1" t="s">
        <v>5065</v>
      </c>
      <c r="J1785" s="1" t="s">
        <v>2440</v>
      </c>
      <c r="K1785" s="1" t="s">
        <v>5065</v>
      </c>
      <c r="L1785" s="1" t="str">
        <f t="shared" si="57"/>
        <v>PERUSAN MARTINPICOTASAN CRISTOBAL</v>
      </c>
      <c r="M1785" s="225" t="str">
        <f t="shared" si="58"/>
        <v>220706</v>
      </c>
    </row>
    <row r="1786" spans="4:13" x14ac:dyDescent="0.2">
      <c r="D1786" s="6"/>
      <c r="F1786" s="1" t="s">
        <v>852</v>
      </c>
      <c r="I1786" s="1" t="s">
        <v>6487</v>
      </c>
      <c r="J1786" s="1" t="s">
        <v>2441</v>
      </c>
      <c r="K1786" s="1" t="s">
        <v>6487</v>
      </c>
      <c r="L1786" s="1" t="str">
        <f t="shared" si="57"/>
        <v>PERUSAN MARTINPICOTASAN HILARION</v>
      </c>
      <c r="M1786" s="225" t="str">
        <f t="shared" si="58"/>
        <v>220707</v>
      </c>
    </row>
    <row r="1787" spans="4:13" x14ac:dyDescent="0.2">
      <c r="D1787" s="6"/>
      <c r="F1787" s="1" t="s">
        <v>852</v>
      </c>
      <c r="I1787" s="1" t="s">
        <v>6488</v>
      </c>
      <c r="J1787" s="1" t="s">
        <v>2442</v>
      </c>
      <c r="K1787" s="1" t="s">
        <v>6488</v>
      </c>
      <c r="L1787" s="1" t="str">
        <f t="shared" si="57"/>
        <v>PERUSAN MARTINPICOTASHAMBOYACU</v>
      </c>
      <c r="M1787" s="225" t="str">
        <f t="shared" si="58"/>
        <v>220708</v>
      </c>
    </row>
    <row r="1788" spans="4:13" x14ac:dyDescent="0.2">
      <c r="D1788" s="6"/>
      <c r="F1788" s="1" t="s">
        <v>852</v>
      </c>
      <c r="I1788" s="1" t="s">
        <v>6489</v>
      </c>
      <c r="J1788" s="1" t="s">
        <v>2443</v>
      </c>
      <c r="K1788" s="1" t="s">
        <v>6489</v>
      </c>
      <c r="L1788" s="1" t="str">
        <f t="shared" si="57"/>
        <v>PERUSAN MARTINPICOTATINGO DE PONASA</v>
      </c>
      <c r="M1788" s="225" t="str">
        <f t="shared" si="58"/>
        <v>220709</v>
      </c>
    </row>
    <row r="1789" spans="4:13" x14ac:dyDescent="0.2">
      <c r="D1789" s="6"/>
      <c r="F1789" s="1" t="s">
        <v>852</v>
      </c>
      <c r="I1789" s="1" t="s">
        <v>6490</v>
      </c>
      <c r="J1789" s="1" t="s">
        <v>2444</v>
      </c>
      <c r="K1789" s="1" t="s">
        <v>6490</v>
      </c>
      <c r="L1789" s="1" t="str">
        <f t="shared" si="57"/>
        <v>PERUSAN MARTINPICOTATRES UNIDOS</v>
      </c>
      <c r="M1789" s="225" t="str">
        <f t="shared" si="58"/>
        <v>220710</v>
      </c>
    </row>
    <row r="1790" spans="4:13" x14ac:dyDescent="0.2">
      <c r="D1790" s="6"/>
      <c r="F1790" s="1" t="s">
        <v>852</v>
      </c>
      <c r="I1790" s="1" t="s">
        <v>5003</v>
      </c>
      <c r="J1790" s="1" t="s">
        <v>2445</v>
      </c>
      <c r="K1790" s="1" t="s">
        <v>5003</v>
      </c>
      <c r="L1790" s="1" t="str">
        <f t="shared" si="57"/>
        <v>PERUSAN MARTINRIOJARIOJA</v>
      </c>
      <c r="M1790" s="225" t="str">
        <f t="shared" si="58"/>
        <v>220801</v>
      </c>
    </row>
    <row r="1791" spans="4:13" x14ac:dyDescent="0.2">
      <c r="D1791" s="6"/>
      <c r="F1791" s="1" t="s">
        <v>852</v>
      </c>
      <c r="I1791" s="1" t="s">
        <v>6491</v>
      </c>
      <c r="J1791" s="1" t="s">
        <v>2446</v>
      </c>
      <c r="K1791" s="1" t="s">
        <v>6491</v>
      </c>
      <c r="L1791" s="1" t="str">
        <f t="shared" si="57"/>
        <v>PERUSAN MARTINRIOJAAWAJUN</v>
      </c>
      <c r="M1791" s="225" t="str">
        <f t="shared" si="58"/>
        <v>220802</v>
      </c>
    </row>
    <row r="1792" spans="4:13" x14ac:dyDescent="0.2">
      <c r="D1792" s="6"/>
      <c r="F1792" s="1" t="s">
        <v>852</v>
      </c>
      <c r="I1792" s="1" t="s">
        <v>6492</v>
      </c>
      <c r="J1792" s="1" t="s">
        <v>2447</v>
      </c>
      <c r="K1792" s="1" t="s">
        <v>6492</v>
      </c>
      <c r="L1792" s="1" t="str">
        <f t="shared" si="57"/>
        <v>PERUSAN MARTINRIOJAELIAS SOPLIN VARGAS</v>
      </c>
      <c r="M1792" s="225" t="str">
        <f t="shared" si="58"/>
        <v>220803</v>
      </c>
    </row>
    <row r="1793" spans="4:13" x14ac:dyDescent="0.2">
      <c r="D1793" s="6"/>
      <c r="F1793" s="1" t="s">
        <v>852</v>
      </c>
      <c r="I1793" s="1" t="s">
        <v>6493</v>
      </c>
      <c r="J1793" s="1" t="s">
        <v>2448</v>
      </c>
      <c r="K1793" s="1" t="s">
        <v>6493</v>
      </c>
      <c r="L1793" s="1" t="str">
        <f t="shared" si="57"/>
        <v>PERUSAN MARTINRIOJANUEVA CAJAMARCA</v>
      </c>
      <c r="M1793" s="225" t="str">
        <f t="shared" si="58"/>
        <v>220804</v>
      </c>
    </row>
    <row r="1794" spans="4:13" x14ac:dyDescent="0.2">
      <c r="D1794" s="6"/>
      <c r="F1794" s="1" t="s">
        <v>852</v>
      </c>
      <c r="I1794" s="1" t="s">
        <v>6494</v>
      </c>
      <c r="J1794" s="1" t="s">
        <v>2449</v>
      </c>
      <c r="K1794" s="1" t="s">
        <v>6494</v>
      </c>
      <c r="L1794" s="1" t="str">
        <f t="shared" si="57"/>
        <v>PERUSAN MARTINRIOJAPARDO MIGUEL</v>
      </c>
      <c r="M1794" s="225" t="str">
        <f t="shared" si="58"/>
        <v>220805</v>
      </c>
    </row>
    <row r="1795" spans="4:13" x14ac:dyDescent="0.2">
      <c r="D1795" s="6"/>
      <c r="F1795" s="1" t="s">
        <v>852</v>
      </c>
      <c r="I1795" s="1" t="s">
        <v>6495</v>
      </c>
      <c r="J1795" s="1" t="s">
        <v>2450</v>
      </c>
      <c r="K1795" s="1" t="s">
        <v>6495</v>
      </c>
      <c r="L1795" s="1" t="str">
        <f t="shared" ref="L1795:L1858" si="59">"PERU"&amp;VLOOKUP(LEFT(J1795,2),$B$1:$C$27,2,0)&amp;VLOOKUP(LEFT(J1795,4),$F$2:$G$197,2,0)&amp;K1795</f>
        <v>PERUSAN MARTINRIOJAPOSIC</v>
      </c>
      <c r="M1795" s="225" t="str">
        <f t="shared" ref="M1795:M1858" si="60">J1795</f>
        <v>220806</v>
      </c>
    </row>
    <row r="1796" spans="4:13" x14ac:dyDescent="0.2">
      <c r="D1796" s="6"/>
      <c r="F1796" s="1" t="s">
        <v>852</v>
      </c>
      <c r="I1796" s="1" t="s">
        <v>6496</v>
      </c>
      <c r="J1796" s="1" t="s">
        <v>2451</v>
      </c>
      <c r="K1796" s="1" t="s">
        <v>6496</v>
      </c>
      <c r="L1796" s="1" t="str">
        <f t="shared" si="59"/>
        <v>PERUSAN MARTINRIOJASAN FERNANDO</v>
      </c>
      <c r="M1796" s="225" t="str">
        <f t="shared" si="60"/>
        <v>220807</v>
      </c>
    </row>
    <row r="1797" spans="4:13" x14ac:dyDescent="0.2">
      <c r="D1797" s="6"/>
      <c r="F1797" s="1" t="s">
        <v>852</v>
      </c>
      <c r="I1797" s="1" t="s">
        <v>6497</v>
      </c>
      <c r="J1797" s="1" t="s">
        <v>2452</v>
      </c>
      <c r="K1797" s="1" t="s">
        <v>6497</v>
      </c>
      <c r="L1797" s="1" t="str">
        <f t="shared" si="59"/>
        <v>PERUSAN MARTINRIOJAYORONGOS</v>
      </c>
      <c r="M1797" s="225" t="str">
        <f t="shared" si="60"/>
        <v>220808</v>
      </c>
    </row>
    <row r="1798" spans="4:13" x14ac:dyDescent="0.2">
      <c r="D1798" s="6"/>
      <c r="F1798" s="1" t="s">
        <v>852</v>
      </c>
      <c r="I1798" s="1" t="s">
        <v>6498</v>
      </c>
      <c r="J1798" s="1" t="s">
        <v>2453</v>
      </c>
      <c r="K1798" s="1" t="s">
        <v>6498</v>
      </c>
      <c r="L1798" s="1" t="str">
        <f t="shared" si="59"/>
        <v>PERUSAN MARTINRIOJAYURACYACU</v>
      </c>
      <c r="M1798" s="225" t="str">
        <f t="shared" si="60"/>
        <v>220809</v>
      </c>
    </row>
    <row r="1799" spans="4:13" x14ac:dyDescent="0.2">
      <c r="D1799" s="6"/>
      <c r="F1799" s="1" t="s">
        <v>852</v>
      </c>
      <c r="I1799" s="1" t="s">
        <v>6499</v>
      </c>
      <c r="J1799" s="1" t="s">
        <v>2454</v>
      </c>
      <c r="K1799" s="1" t="s">
        <v>6499</v>
      </c>
      <c r="L1799" s="1" t="str">
        <f t="shared" si="59"/>
        <v>PERUSAN MARTINSAN MARTINTARAPOTO</v>
      </c>
      <c r="M1799" s="225" t="str">
        <f t="shared" si="60"/>
        <v>220901</v>
      </c>
    </row>
    <row r="1800" spans="4:13" x14ac:dyDescent="0.2">
      <c r="D1800" s="6"/>
      <c r="F1800" s="1" t="s">
        <v>852</v>
      </c>
      <c r="I1800" s="1" t="s">
        <v>6500</v>
      </c>
      <c r="J1800" s="1" t="s">
        <v>2455</v>
      </c>
      <c r="K1800" s="1" t="s">
        <v>6500</v>
      </c>
      <c r="L1800" s="1" t="str">
        <f t="shared" si="59"/>
        <v>PERUSAN MARTINSAN MARTINALBERTO LEVEAU</v>
      </c>
      <c r="M1800" s="225" t="str">
        <f t="shared" si="60"/>
        <v>220902</v>
      </c>
    </row>
    <row r="1801" spans="4:13" x14ac:dyDescent="0.2">
      <c r="D1801" s="6"/>
      <c r="F1801" s="1" t="s">
        <v>852</v>
      </c>
      <c r="I1801" s="1" t="s">
        <v>6501</v>
      </c>
      <c r="J1801" s="1" t="s">
        <v>2456</v>
      </c>
      <c r="K1801" s="1" t="s">
        <v>6501</v>
      </c>
      <c r="L1801" s="1" t="str">
        <f t="shared" si="59"/>
        <v>PERUSAN MARTINSAN MARTINCACATACHI</v>
      </c>
      <c r="M1801" s="225" t="str">
        <f t="shared" si="60"/>
        <v>220903</v>
      </c>
    </row>
    <row r="1802" spans="4:13" x14ac:dyDescent="0.2">
      <c r="D1802" s="6"/>
      <c r="F1802" s="1" t="s">
        <v>852</v>
      </c>
      <c r="I1802" s="1" t="s">
        <v>6502</v>
      </c>
      <c r="J1802" s="1" t="s">
        <v>2457</v>
      </c>
      <c r="K1802" s="1" t="s">
        <v>6502</v>
      </c>
      <c r="L1802" s="1" t="str">
        <f t="shared" si="59"/>
        <v>PERUSAN MARTINSAN MARTINCHAZUTA</v>
      </c>
      <c r="M1802" s="225" t="str">
        <f t="shared" si="60"/>
        <v>220904</v>
      </c>
    </row>
    <row r="1803" spans="4:13" x14ac:dyDescent="0.2">
      <c r="D1803" s="6"/>
      <c r="F1803" s="1" t="s">
        <v>852</v>
      </c>
      <c r="I1803" s="1" t="s">
        <v>6503</v>
      </c>
      <c r="J1803" s="1" t="s">
        <v>2458</v>
      </c>
      <c r="K1803" s="1" t="s">
        <v>6503</v>
      </c>
      <c r="L1803" s="1" t="str">
        <f t="shared" si="59"/>
        <v>PERUSAN MARTINSAN MARTINCHIPURANA</v>
      </c>
      <c r="M1803" s="225" t="str">
        <f t="shared" si="60"/>
        <v>220905</v>
      </c>
    </row>
    <row r="1804" spans="4:13" x14ac:dyDescent="0.2">
      <c r="D1804" s="6"/>
      <c r="F1804" s="1" t="s">
        <v>852</v>
      </c>
      <c r="I1804" s="1" t="s">
        <v>5288</v>
      </c>
      <c r="J1804" s="1" t="s">
        <v>2459</v>
      </c>
      <c r="K1804" s="1" t="s">
        <v>5288</v>
      </c>
      <c r="L1804" s="1" t="str">
        <f t="shared" si="59"/>
        <v>PERUSAN MARTINSAN MARTINEL PORVENIR</v>
      </c>
      <c r="M1804" s="225" t="str">
        <f t="shared" si="60"/>
        <v>220906</v>
      </c>
    </row>
    <row r="1805" spans="4:13" x14ac:dyDescent="0.2">
      <c r="D1805" s="6"/>
      <c r="F1805" s="1" t="s">
        <v>852</v>
      </c>
      <c r="I1805" s="1" t="s">
        <v>6504</v>
      </c>
      <c r="J1805" s="1" t="s">
        <v>2460</v>
      </c>
      <c r="K1805" s="1" t="s">
        <v>6504</v>
      </c>
      <c r="L1805" s="1" t="str">
        <f t="shared" si="59"/>
        <v>PERUSAN MARTINSAN MARTINHUIMBAYOC</v>
      </c>
      <c r="M1805" s="225" t="str">
        <f t="shared" si="60"/>
        <v>220907</v>
      </c>
    </row>
    <row r="1806" spans="4:13" x14ac:dyDescent="0.2">
      <c r="D1806" s="6"/>
      <c r="F1806" s="1" t="s">
        <v>852</v>
      </c>
      <c r="I1806" s="1" t="s">
        <v>6505</v>
      </c>
      <c r="J1806" s="1" t="s">
        <v>2461</v>
      </c>
      <c r="K1806" s="1" t="s">
        <v>6505</v>
      </c>
      <c r="L1806" s="1" t="str">
        <f t="shared" si="59"/>
        <v>PERUSAN MARTINSAN MARTINJUAN GUERRA</v>
      </c>
      <c r="M1806" s="225" t="str">
        <f t="shared" si="60"/>
        <v>220908</v>
      </c>
    </row>
    <row r="1807" spans="4:13" x14ac:dyDescent="0.2">
      <c r="D1807" s="6"/>
      <c r="F1807" s="1" t="s">
        <v>852</v>
      </c>
      <c r="I1807" s="1" t="s">
        <v>6506</v>
      </c>
      <c r="J1807" s="1" t="s">
        <v>2462</v>
      </c>
      <c r="K1807" s="1" t="s">
        <v>6506</v>
      </c>
      <c r="L1807" s="1" t="str">
        <f t="shared" si="59"/>
        <v>PERUSAN MARTINSAN MARTINLA BANDA DE SHILCAYO</v>
      </c>
      <c r="M1807" s="225" t="str">
        <f t="shared" si="60"/>
        <v>220909</v>
      </c>
    </row>
    <row r="1808" spans="4:13" x14ac:dyDescent="0.2">
      <c r="D1808" s="6"/>
      <c r="F1808" s="1" t="s">
        <v>852</v>
      </c>
      <c r="I1808" s="1" t="s">
        <v>6507</v>
      </c>
      <c r="J1808" s="1" t="s">
        <v>2463</v>
      </c>
      <c r="K1808" s="1" t="s">
        <v>6507</v>
      </c>
      <c r="L1808" s="1" t="str">
        <f t="shared" si="59"/>
        <v>PERUSAN MARTINSAN MARTINMORALES</v>
      </c>
      <c r="M1808" s="225" t="str">
        <f t="shared" si="60"/>
        <v>220910</v>
      </c>
    </row>
    <row r="1809" spans="4:13" x14ac:dyDescent="0.2">
      <c r="D1809" s="6"/>
      <c r="F1809" s="1" t="s">
        <v>852</v>
      </c>
      <c r="I1809" s="1" t="s">
        <v>6508</v>
      </c>
      <c r="J1809" s="1" t="s">
        <v>2464</v>
      </c>
      <c r="K1809" s="1" t="s">
        <v>6508</v>
      </c>
      <c r="L1809" s="1" t="str">
        <f t="shared" si="59"/>
        <v>PERUSAN MARTINSAN MARTINPAPAPLAYA</v>
      </c>
      <c r="M1809" s="225" t="str">
        <f t="shared" si="60"/>
        <v>220911</v>
      </c>
    </row>
    <row r="1810" spans="4:13" x14ac:dyDescent="0.2">
      <c r="D1810" s="6"/>
      <c r="F1810" s="1" t="s">
        <v>852</v>
      </c>
      <c r="I1810" s="1" t="s">
        <v>5298</v>
      </c>
      <c r="J1810" s="1" t="s">
        <v>2465</v>
      </c>
      <c r="K1810" s="1" t="s">
        <v>5298</v>
      </c>
      <c r="L1810" s="1" t="str">
        <f t="shared" si="59"/>
        <v>PERUSAN MARTINSAN MARTINSAN ANTONIO</v>
      </c>
      <c r="M1810" s="225" t="str">
        <f t="shared" si="60"/>
        <v>220912</v>
      </c>
    </row>
    <row r="1811" spans="4:13" x14ac:dyDescent="0.2">
      <c r="D1811" s="6"/>
      <c r="F1811" s="1" t="s">
        <v>852</v>
      </c>
      <c r="I1811" s="1" t="s">
        <v>6509</v>
      </c>
      <c r="J1811" s="1" t="s">
        <v>2466</v>
      </c>
      <c r="K1811" s="1" t="s">
        <v>6509</v>
      </c>
      <c r="L1811" s="1" t="str">
        <f t="shared" si="59"/>
        <v>PERUSAN MARTINSAN MARTINSAUCE</v>
      </c>
      <c r="M1811" s="225" t="str">
        <f t="shared" si="60"/>
        <v>220913</v>
      </c>
    </row>
    <row r="1812" spans="4:13" x14ac:dyDescent="0.2">
      <c r="D1812" s="6"/>
      <c r="F1812" s="1" t="s">
        <v>852</v>
      </c>
      <c r="I1812" s="1" t="s">
        <v>6510</v>
      </c>
      <c r="J1812" s="1" t="s">
        <v>2467</v>
      </c>
      <c r="K1812" s="1" t="s">
        <v>6510</v>
      </c>
      <c r="L1812" s="1" t="str">
        <f t="shared" si="59"/>
        <v>PERUSAN MARTINSAN MARTINSHAPAJA</v>
      </c>
      <c r="M1812" s="225" t="str">
        <f t="shared" si="60"/>
        <v>220914</v>
      </c>
    </row>
    <row r="1813" spans="4:13" x14ac:dyDescent="0.2">
      <c r="D1813" s="6"/>
      <c r="F1813" s="1" t="s">
        <v>852</v>
      </c>
      <c r="I1813" s="1" t="s">
        <v>5004</v>
      </c>
      <c r="J1813" s="1" t="s">
        <v>2468</v>
      </c>
      <c r="K1813" s="1" t="s">
        <v>5004</v>
      </c>
      <c r="L1813" s="1" t="str">
        <f t="shared" si="59"/>
        <v>PERUSAN MARTINTOCACHETOCACHE</v>
      </c>
      <c r="M1813" s="225" t="str">
        <f t="shared" si="60"/>
        <v>221001</v>
      </c>
    </row>
    <row r="1814" spans="4:13" x14ac:dyDescent="0.2">
      <c r="D1814" s="6"/>
      <c r="F1814" s="1" t="s">
        <v>852</v>
      </c>
      <c r="I1814" s="1" t="s">
        <v>6511</v>
      </c>
      <c r="J1814" s="1" t="s">
        <v>2469</v>
      </c>
      <c r="K1814" s="1" t="s">
        <v>6511</v>
      </c>
      <c r="L1814" s="1" t="str">
        <f t="shared" si="59"/>
        <v>PERUSAN MARTINTOCACHENUEVO PROGRESO</v>
      </c>
      <c r="M1814" s="225" t="str">
        <f t="shared" si="60"/>
        <v>221002</v>
      </c>
    </row>
    <row r="1815" spans="4:13" x14ac:dyDescent="0.2">
      <c r="D1815" s="6"/>
      <c r="F1815" s="1" t="s">
        <v>852</v>
      </c>
      <c r="I1815" s="1" t="s">
        <v>6512</v>
      </c>
      <c r="J1815" s="1" t="s">
        <v>2470</v>
      </c>
      <c r="K1815" s="1" t="s">
        <v>6512</v>
      </c>
      <c r="L1815" s="1" t="str">
        <f t="shared" si="59"/>
        <v>PERUSAN MARTINTOCACHEPOLVORA</v>
      </c>
      <c r="M1815" s="225" t="str">
        <f t="shared" si="60"/>
        <v>221003</v>
      </c>
    </row>
    <row r="1816" spans="4:13" x14ac:dyDescent="0.2">
      <c r="D1816" s="6"/>
      <c r="F1816" s="1" t="s">
        <v>852</v>
      </c>
      <c r="I1816" s="1" t="s">
        <v>6513</v>
      </c>
      <c r="J1816" s="1" t="s">
        <v>2471</v>
      </c>
      <c r="K1816" s="1" t="s">
        <v>6513</v>
      </c>
      <c r="L1816" s="1" t="str">
        <f t="shared" si="59"/>
        <v>PERUSAN MARTINTOCACHESHUNTE</v>
      </c>
      <c r="M1816" s="225" t="str">
        <f t="shared" si="60"/>
        <v>221004</v>
      </c>
    </row>
    <row r="1817" spans="4:13" x14ac:dyDescent="0.2">
      <c r="D1817" s="6"/>
      <c r="F1817" s="1" t="s">
        <v>852</v>
      </c>
      <c r="I1817" s="1" t="s">
        <v>6514</v>
      </c>
      <c r="J1817" s="1" t="s">
        <v>2472</v>
      </c>
      <c r="K1817" s="1" t="s">
        <v>6514</v>
      </c>
      <c r="L1817" s="1" t="str">
        <f t="shared" si="59"/>
        <v>PERUSAN MARTINTOCACHEUCHIZA</v>
      </c>
      <c r="M1817" s="225" t="str">
        <f t="shared" si="60"/>
        <v>221005</v>
      </c>
    </row>
    <row r="1818" spans="4:13" x14ac:dyDescent="0.2">
      <c r="D1818" s="6"/>
      <c r="F1818" s="1" t="s">
        <v>852</v>
      </c>
      <c r="I1818" s="1" t="s">
        <v>4833</v>
      </c>
      <c r="J1818" s="1" t="s">
        <v>2473</v>
      </c>
      <c r="K1818" s="1" t="s">
        <v>4833</v>
      </c>
      <c r="L1818" s="1" t="str">
        <f t="shared" si="59"/>
        <v>PERUTACNATACNATACNA</v>
      </c>
      <c r="M1818" s="225" t="str">
        <f t="shared" si="60"/>
        <v>230101</v>
      </c>
    </row>
    <row r="1819" spans="4:13" x14ac:dyDescent="0.2">
      <c r="D1819" s="6"/>
      <c r="F1819" s="1" t="s">
        <v>852</v>
      </c>
      <c r="I1819" s="1" t="s">
        <v>6515</v>
      </c>
      <c r="J1819" s="1" t="s">
        <v>2474</v>
      </c>
      <c r="K1819" s="1" t="s">
        <v>6515</v>
      </c>
      <c r="L1819" s="1" t="str">
        <f t="shared" si="59"/>
        <v>PERUTACNATACNAALTO DE LA ALIANZA</v>
      </c>
      <c r="M1819" s="225" t="str">
        <f t="shared" si="60"/>
        <v>230102</v>
      </c>
    </row>
    <row r="1820" spans="4:13" x14ac:dyDescent="0.2">
      <c r="D1820" s="6"/>
      <c r="F1820" s="1" t="s">
        <v>852</v>
      </c>
      <c r="I1820" s="1" t="s">
        <v>6516</v>
      </c>
      <c r="J1820" s="1" t="s">
        <v>2475</v>
      </c>
      <c r="K1820" s="1" t="s">
        <v>6516</v>
      </c>
      <c r="L1820" s="1" t="str">
        <f t="shared" si="59"/>
        <v>PERUTACNATACNACALANA</v>
      </c>
      <c r="M1820" s="225" t="str">
        <f t="shared" si="60"/>
        <v>230103</v>
      </c>
    </row>
    <row r="1821" spans="4:13" x14ac:dyDescent="0.2">
      <c r="D1821" s="6"/>
      <c r="F1821" s="1" t="s">
        <v>852</v>
      </c>
      <c r="I1821" s="1" t="s">
        <v>6517</v>
      </c>
      <c r="J1821" s="1" t="s">
        <v>2476</v>
      </c>
      <c r="K1821" s="1" t="s">
        <v>6517</v>
      </c>
      <c r="L1821" s="1" t="str">
        <f t="shared" si="59"/>
        <v>PERUTACNATACNACIUDAD NUEVA</v>
      </c>
      <c r="M1821" s="225" t="str">
        <f t="shared" si="60"/>
        <v>230104</v>
      </c>
    </row>
    <row r="1822" spans="4:13" x14ac:dyDescent="0.2">
      <c r="D1822" s="6"/>
      <c r="F1822" s="1" t="s">
        <v>852</v>
      </c>
      <c r="I1822" s="1" t="s">
        <v>6518</v>
      </c>
      <c r="J1822" s="1" t="s">
        <v>2477</v>
      </c>
      <c r="K1822" s="1" t="s">
        <v>6518</v>
      </c>
      <c r="L1822" s="1" t="str">
        <f t="shared" si="59"/>
        <v>PERUTACNATACNAINCLAN</v>
      </c>
      <c r="M1822" s="225" t="str">
        <f t="shared" si="60"/>
        <v>230105</v>
      </c>
    </row>
    <row r="1823" spans="4:13" x14ac:dyDescent="0.2">
      <c r="D1823" s="6"/>
      <c r="F1823" s="1" t="s">
        <v>852</v>
      </c>
      <c r="I1823" s="1" t="s">
        <v>6519</v>
      </c>
      <c r="J1823" s="1" t="s">
        <v>2478</v>
      </c>
      <c r="K1823" s="1" t="s">
        <v>6519</v>
      </c>
      <c r="L1823" s="1" t="str">
        <f t="shared" si="59"/>
        <v>PERUTACNATACNAPACHIA</v>
      </c>
      <c r="M1823" s="225" t="str">
        <f t="shared" si="60"/>
        <v>230106</v>
      </c>
    </row>
    <row r="1824" spans="4:13" x14ac:dyDescent="0.2">
      <c r="D1824" s="6"/>
      <c r="F1824" s="1" t="s">
        <v>852</v>
      </c>
      <c r="I1824" s="1" t="s">
        <v>5714</v>
      </c>
      <c r="J1824" s="1" t="s">
        <v>2479</v>
      </c>
      <c r="K1824" s="1" t="s">
        <v>5714</v>
      </c>
      <c r="L1824" s="1" t="str">
        <f t="shared" si="59"/>
        <v>PERUTACNATACNAPALCA</v>
      </c>
      <c r="M1824" s="225" t="str">
        <f t="shared" si="60"/>
        <v>230107</v>
      </c>
    </row>
    <row r="1825" spans="4:13" x14ac:dyDescent="0.2">
      <c r="D1825" s="6"/>
      <c r="F1825" s="1" t="s">
        <v>852</v>
      </c>
      <c r="I1825" s="1" t="s">
        <v>6520</v>
      </c>
      <c r="J1825" s="1" t="s">
        <v>2480</v>
      </c>
      <c r="K1825" s="1" t="s">
        <v>6520</v>
      </c>
      <c r="L1825" s="1" t="str">
        <f t="shared" si="59"/>
        <v>PERUTACNATACNAPOCOLLAY</v>
      </c>
      <c r="M1825" s="225" t="str">
        <f t="shared" si="60"/>
        <v>230108</v>
      </c>
    </row>
    <row r="1826" spans="4:13" x14ac:dyDescent="0.2">
      <c r="D1826" s="6"/>
      <c r="F1826" s="1" t="s">
        <v>852</v>
      </c>
      <c r="I1826" s="1" t="s">
        <v>6521</v>
      </c>
      <c r="J1826" s="1" t="s">
        <v>2481</v>
      </c>
      <c r="K1826" s="1" t="s">
        <v>6521</v>
      </c>
      <c r="L1826" s="1" t="str">
        <f t="shared" si="59"/>
        <v>PERUTACNATACNASAMA</v>
      </c>
      <c r="M1826" s="225" t="str">
        <f t="shared" si="60"/>
        <v>230109</v>
      </c>
    </row>
    <row r="1827" spans="4:13" x14ac:dyDescent="0.2">
      <c r="D1827" s="6"/>
      <c r="F1827" s="1" t="s">
        <v>852</v>
      </c>
      <c r="I1827" s="1" t="s">
        <v>6522</v>
      </c>
      <c r="J1827" s="1" t="s">
        <v>2482</v>
      </c>
      <c r="K1827" s="1" t="s">
        <v>6522</v>
      </c>
      <c r="L1827" s="1" t="str">
        <f t="shared" si="59"/>
        <v>PERUTACNATACNACORONEL GREGORIO ALBARRACIN LANCHIPA</v>
      </c>
      <c r="M1827" s="225" t="str">
        <f t="shared" si="60"/>
        <v>230110</v>
      </c>
    </row>
    <row r="1828" spans="4:13" x14ac:dyDescent="0.2">
      <c r="D1828" s="6"/>
      <c r="F1828" s="1" t="s">
        <v>852</v>
      </c>
      <c r="I1828" s="160" t="s">
        <v>7198</v>
      </c>
      <c r="J1828" s="1" t="s">
        <v>2483</v>
      </c>
      <c r="K1828" s="160" t="s">
        <v>7198</v>
      </c>
      <c r="L1828" s="1" t="str">
        <f t="shared" si="59"/>
        <v>PERUTACNATACNALA YARADA-LOS PALOS</v>
      </c>
      <c r="M1828" s="225" t="str">
        <f t="shared" si="60"/>
        <v>230111</v>
      </c>
    </row>
    <row r="1829" spans="4:13" x14ac:dyDescent="0.2">
      <c r="D1829" s="6"/>
      <c r="F1829" s="1" t="s">
        <v>852</v>
      </c>
      <c r="I1829" s="1" t="s">
        <v>5005</v>
      </c>
      <c r="J1829" s="1" t="s">
        <v>2484</v>
      </c>
      <c r="K1829" s="1" t="s">
        <v>5005</v>
      </c>
      <c r="L1829" s="1" t="str">
        <f t="shared" si="59"/>
        <v>PERUTACNACANDARAVECANDARAVE</v>
      </c>
      <c r="M1829" s="225" t="str">
        <f t="shared" si="60"/>
        <v>230201</v>
      </c>
    </row>
    <row r="1830" spans="4:13" x14ac:dyDescent="0.2">
      <c r="D1830" s="6"/>
      <c r="F1830" s="1" t="s">
        <v>852</v>
      </c>
      <c r="I1830" s="1" t="s">
        <v>6523</v>
      </c>
      <c r="J1830" s="1" t="s">
        <v>2485</v>
      </c>
      <c r="K1830" s="1" t="s">
        <v>6523</v>
      </c>
      <c r="L1830" s="1" t="str">
        <f t="shared" si="59"/>
        <v>PERUTACNACANDARAVECAIRANI</v>
      </c>
      <c r="M1830" s="225" t="str">
        <f t="shared" si="60"/>
        <v>230202</v>
      </c>
    </row>
    <row r="1831" spans="4:13" x14ac:dyDescent="0.2">
      <c r="D1831" s="6"/>
      <c r="F1831" s="1" t="s">
        <v>852</v>
      </c>
      <c r="I1831" s="1" t="s">
        <v>6524</v>
      </c>
      <c r="J1831" s="1" t="s">
        <v>2486</v>
      </c>
      <c r="K1831" s="1" t="s">
        <v>6524</v>
      </c>
      <c r="L1831" s="1" t="str">
        <f t="shared" si="59"/>
        <v>PERUTACNACANDARAVECAMILACA</v>
      </c>
      <c r="M1831" s="225" t="str">
        <f t="shared" si="60"/>
        <v>230203</v>
      </c>
    </row>
    <row r="1832" spans="4:13" x14ac:dyDescent="0.2">
      <c r="D1832" s="6"/>
      <c r="F1832" s="1" t="s">
        <v>852</v>
      </c>
      <c r="I1832" s="1" t="s">
        <v>6525</v>
      </c>
      <c r="J1832" s="1" t="s">
        <v>2487</v>
      </c>
      <c r="K1832" s="1" t="s">
        <v>6525</v>
      </c>
      <c r="L1832" s="1" t="str">
        <f t="shared" si="59"/>
        <v>PERUTACNACANDARAVECURIBAYA</v>
      </c>
      <c r="M1832" s="225" t="str">
        <f t="shared" si="60"/>
        <v>230204</v>
      </c>
    </row>
    <row r="1833" spans="4:13" x14ac:dyDescent="0.2">
      <c r="D1833" s="6"/>
      <c r="F1833" s="1" t="s">
        <v>852</v>
      </c>
      <c r="I1833" s="1" t="s">
        <v>6526</v>
      </c>
      <c r="J1833" s="1" t="s">
        <v>2488</v>
      </c>
      <c r="K1833" s="1" t="s">
        <v>6526</v>
      </c>
      <c r="L1833" s="1" t="str">
        <f t="shared" si="59"/>
        <v>PERUTACNACANDARAVEHUANUARA</v>
      </c>
      <c r="M1833" s="225" t="str">
        <f t="shared" si="60"/>
        <v>230205</v>
      </c>
    </row>
    <row r="1834" spans="4:13" x14ac:dyDescent="0.2">
      <c r="D1834" s="6"/>
      <c r="F1834" s="1" t="s">
        <v>852</v>
      </c>
      <c r="I1834" s="1" t="s">
        <v>6527</v>
      </c>
      <c r="J1834" s="1" t="s">
        <v>2489</v>
      </c>
      <c r="K1834" s="1" t="s">
        <v>6527</v>
      </c>
      <c r="L1834" s="1" t="str">
        <f t="shared" si="59"/>
        <v>PERUTACNACANDARAVEQUILAHUANI</v>
      </c>
      <c r="M1834" s="225" t="str">
        <f t="shared" si="60"/>
        <v>230206</v>
      </c>
    </row>
    <row r="1835" spans="4:13" x14ac:dyDescent="0.2">
      <c r="D1835" s="6"/>
      <c r="F1835" s="1" t="s">
        <v>852</v>
      </c>
      <c r="I1835" s="1" t="s">
        <v>6528</v>
      </c>
      <c r="J1835" s="1" t="s">
        <v>2490</v>
      </c>
      <c r="K1835" s="1" t="s">
        <v>6528</v>
      </c>
      <c r="L1835" s="1" t="str">
        <f t="shared" si="59"/>
        <v>PERUTACNAJORGE BASADRELOCUMBA</v>
      </c>
      <c r="M1835" s="225" t="str">
        <f t="shared" si="60"/>
        <v>230301</v>
      </c>
    </row>
    <row r="1836" spans="4:13" x14ac:dyDescent="0.2">
      <c r="D1836" s="6"/>
      <c r="F1836" s="1" t="s">
        <v>852</v>
      </c>
      <c r="I1836" s="1" t="s">
        <v>6529</v>
      </c>
      <c r="J1836" s="1" t="s">
        <v>2491</v>
      </c>
      <c r="K1836" s="1" t="s">
        <v>6529</v>
      </c>
      <c r="L1836" s="1" t="str">
        <f t="shared" si="59"/>
        <v>PERUTACNAJORGE BASADREILABAYA</v>
      </c>
      <c r="M1836" s="225" t="str">
        <f t="shared" si="60"/>
        <v>230302</v>
      </c>
    </row>
    <row r="1837" spans="4:13" x14ac:dyDescent="0.2">
      <c r="D1837" s="6"/>
      <c r="F1837" s="1" t="s">
        <v>852</v>
      </c>
      <c r="I1837" s="1" t="s">
        <v>6530</v>
      </c>
      <c r="J1837" s="1" t="s">
        <v>2492</v>
      </c>
      <c r="K1837" s="1" t="s">
        <v>6530</v>
      </c>
      <c r="L1837" s="1" t="str">
        <f t="shared" si="59"/>
        <v>PERUTACNAJORGE BASADREITE</v>
      </c>
      <c r="M1837" s="225" t="str">
        <f t="shared" si="60"/>
        <v>230303</v>
      </c>
    </row>
    <row r="1838" spans="4:13" x14ac:dyDescent="0.2">
      <c r="D1838" s="6"/>
      <c r="F1838" s="1" t="s">
        <v>852</v>
      </c>
      <c r="I1838" s="1" t="s">
        <v>5007</v>
      </c>
      <c r="J1838" s="1" t="s">
        <v>2493</v>
      </c>
      <c r="K1838" s="1" t="s">
        <v>5007</v>
      </c>
      <c r="L1838" s="1" t="str">
        <f t="shared" si="59"/>
        <v>PERUTACNATARATATARATA</v>
      </c>
      <c r="M1838" s="225" t="str">
        <f t="shared" si="60"/>
        <v>230401</v>
      </c>
    </row>
    <row r="1839" spans="4:13" x14ac:dyDescent="0.2">
      <c r="D1839" s="6"/>
      <c r="F1839" s="1" t="s">
        <v>852</v>
      </c>
      <c r="I1839" s="1" t="s">
        <v>6531</v>
      </c>
      <c r="J1839" s="1" t="s">
        <v>2494</v>
      </c>
      <c r="K1839" s="1" t="s">
        <v>6531</v>
      </c>
      <c r="L1839" s="1" t="str">
        <f t="shared" si="59"/>
        <v>PERUTACNATARATAHEROES ALBARRACIN</v>
      </c>
      <c r="M1839" s="225" t="str">
        <f t="shared" si="60"/>
        <v>230402</v>
      </c>
    </row>
    <row r="1840" spans="4:13" x14ac:dyDescent="0.2">
      <c r="D1840" s="6"/>
      <c r="F1840" s="1" t="s">
        <v>852</v>
      </c>
      <c r="I1840" s="1" t="s">
        <v>6532</v>
      </c>
      <c r="J1840" s="1" t="s">
        <v>2495</v>
      </c>
      <c r="K1840" s="1" t="s">
        <v>6532</v>
      </c>
      <c r="L1840" s="1" t="str">
        <f t="shared" si="59"/>
        <v>PERUTACNATARATAESTIQUE</v>
      </c>
      <c r="M1840" s="225" t="str">
        <f t="shared" si="60"/>
        <v>230403</v>
      </c>
    </row>
    <row r="1841" spans="4:13" x14ac:dyDescent="0.2">
      <c r="D1841" s="6"/>
      <c r="F1841" s="1" t="s">
        <v>852</v>
      </c>
      <c r="I1841" s="1" t="s">
        <v>6533</v>
      </c>
      <c r="J1841" s="1" t="s">
        <v>2496</v>
      </c>
      <c r="K1841" s="1" t="s">
        <v>6533</v>
      </c>
      <c r="L1841" s="1" t="str">
        <f t="shared" si="59"/>
        <v>PERUTACNATARATAESTIQUE-PAMPA</v>
      </c>
      <c r="M1841" s="225" t="str">
        <f t="shared" si="60"/>
        <v>230404</v>
      </c>
    </row>
    <row r="1842" spans="4:13" x14ac:dyDescent="0.2">
      <c r="D1842" s="6"/>
      <c r="F1842" s="1" t="s">
        <v>852</v>
      </c>
      <c r="I1842" s="1" t="s">
        <v>6534</v>
      </c>
      <c r="J1842" s="1" t="s">
        <v>2497</v>
      </c>
      <c r="K1842" s="1" t="s">
        <v>6534</v>
      </c>
      <c r="L1842" s="1" t="str">
        <f t="shared" si="59"/>
        <v>PERUTACNATARATASITAJARA</v>
      </c>
      <c r="M1842" s="225" t="str">
        <f t="shared" si="60"/>
        <v>230405</v>
      </c>
    </row>
    <row r="1843" spans="4:13" x14ac:dyDescent="0.2">
      <c r="D1843" s="6"/>
      <c r="F1843" s="1" t="s">
        <v>852</v>
      </c>
      <c r="I1843" s="1" t="s">
        <v>6535</v>
      </c>
      <c r="J1843" s="1" t="s">
        <v>2498</v>
      </c>
      <c r="K1843" s="1" t="s">
        <v>6535</v>
      </c>
      <c r="L1843" s="1" t="str">
        <f t="shared" si="59"/>
        <v>PERUTACNATARATASUSAPAYA</v>
      </c>
      <c r="M1843" s="225" t="str">
        <f t="shared" si="60"/>
        <v>230406</v>
      </c>
    </row>
    <row r="1844" spans="4:13" x14ac:dyDescent="0.2">
      <c r="D1844" s="6"/>
      <c r="F1844" s="1" t="s">
        <v>852</v>
      </c>
      <c r="I1844" s="1" t="s">
        <v>6536</v>
      </c>
      <c r="J1844" s="1" t="s">
        <v>2499</v>
      </c>
      <c r="K1844" s="1" t="s">
        <v>6536</v>
      </c>
      <c r="L1844" s="1" t="str">
        <f t="shared" si="59"/>
        <v>PERUTACNATARATATARUCACHI</v>
      </c>
      <c r="M1844" s="225" t="str">
        <f t="shared" si="60"/>
        <v>230407</v>
      </c>
    </row>
    <row r="1845" spans="4:13" x14ac:dyDescent="0.2">
      <c r="D1845" s="6"/>
      <c r="F1845" s="1" t="s">
        <v>852</v>
      </c>
      <c r="I1845" s="1" t="s">
        <v>6537</v>
      </c>
      <c r="J1845" s="1" t="s">
        <v>2500</v>
      </c>
      <c r="K1845" s="1" t="s">
        <v>6537</v>
      </c>
      <c r="L1845" s="1" t="str">
        <f t="shared" si="59"/>
        <v>PERUTACNATARATATICACO</v>
      </c>
      <c r="M1845" s="225" t="str">
        <f t="shared" si="60"/>
        <v>230408</v>
      </c>
    </row>
    <row r="1846" spans="4:13" x14ac:dyDescent="0.2">
      <c r="D1846" s="6"/>
      <c r="F1846" s="1" t="s">
        <v>852</v>
      </c>
      <c r="I1846" s="1" t="s">
        <v>4834</v>
      </c>
      <c r="J1846" s="1" t="s">
        <v>2501</v>
      </c>
      <c r="K1846" s="1" t="s">
        <v>4834</v>
      </c>
      <c r="L1846" s="1" t="str">
        <f t="shared" si="59"/>
        <v>PERUTUMBESTUMBESTUMBES</v>
      </c>
      <c r="M1846" s="225" t="str">
        <f t="shared" si="60"/>
        <v>240101</v>
      </c>
    </row>
    <row r="1847" spans="4:13" x14ac:dyDescent="0.2">
      <c r="D1847" s="6"/>
      <c r="F1847" s="1" t="s">
        <v>852</v>
      </c>
      <c r="I1847" s="1" t="s">
        <v>6538</v>
      </c>
      <c r="J1847" s="1" t="s">
        <v>2502</v>
      </c>
      <c r="K1847" s="1" t="s">
        <v>6538</v>
      </c>
      <c r="L1847" s="1" t="str">
        <f t="shared" si="59"/>
        <v>PERUTUMBESTUMBESCORRALES</v>
      </c>
      <c r="M1847" s="225" t="str">
        <f t="shared" si="60"/>
        <v>240102</v>
      </c>
    </row>
    <row r="1848" spans="4:13" x14ac:dyDescent="0.2">
      <c r="D1848" s="6"/>
      <c r="F1848" s="1" t="s">
        <v>852</v>
      </c>
      <c r="I1848" s="1" t="s">
        <v>6539</v>
      </c>
      <c r="J1848" s="1" t="s">
        <v>2503</v>
      </c>
      <c r="K1848" s="1" t="s">
        <v>6539</v>
      </c>
      <c r="L1848" s="1" t="str">
        <f t="shared" si="59"/>
        <v>PERUTUMBESTUMBESLA CRUZ</v>
      </c>
      <c r="M1848" s="225" t="str">
        <f t="shared" si="60"/>
        <v>240103</v>
      </c>
    </row>
    <row r="1849" spans="4:13" x14ac:dyDescent="0.2">
      <c r="D1849" s="6"/>
      <c r="F1849" s="1" t="s">
        <v>852</v>
      </c>
      <c r="I1849" s="1" t="s">
        <v>6540</v>
      </c>
      <c r="J1849" s="1" t="s">
        <v>2504</v>
      </c>
      <c r="K1849" s="1" t="s">
        <v>6540</v>
      </c>
      <c r="L1849" s="1" t="str">
        <f t="shared" si="59"/>
        <v>PERUTUMBESTUMBESPAMPAS DE HOSPITAL</v>
      </c>
      <c r="M1849" s="225" t="str">
        <f t="shared" si="60"/>
        <v>240104</v>
      </c>
    </row>
    <row r="1850" spans="4:13" x14ac:dyDescent="0.2">
      <c r="D1850" s="6"/>
      <c r="F1850" s="1" t="s">
        <v>852</v>
      </c>
      <c r="I1850" s="1" t="s">
        <v>6541</v>
      </c>
      <c r="J1850" s="1" t="s">
        <v>2505</v>
      </c>
      <c r="K1850" s="1" t="s">
        <v>6541</v>
      </c>
      <c r="L1850" s="1" t="str">
        <f t="shared" si="59"/>
        <v>PERUTUMBESTUMBESSAN JACINTO</v>
      </c>
      <c r="M1850" s="225" t="str">
        <f t="shared" si="60"/>
        <v>240105</v>
      </c>
    </row>
    <row r="1851" spans="4:13" x14ac:dyDescent="0.2">
      <c r="D1851" s="6"/>
      <c r="F1851" s="1" t="s">
        <v>852</v>
      </c>
      <c r="I1851" s="1" t="s">
        <v>6542</v>
      </c>
      <c r="J1851" s="1" t="s">
        <v>2506</v>
      </c>
      <c r="K1851" s="1" t="s">
        <v>6542</v>
      </c>
      <c r="L1851" s="1" t="str">
        <f t="shared" si="59"/>
        <v>PERUTUMBESTUMBESSAN JUAN DE LA VIRGEN</v>
      </c>
      <c r="M1851" s="225" t="str">
        <f t="shared" si="60"/>
        <v>240106</v>
      </c>
    </row>
    <row r="1852" spans="4:13" x14ac:dyDescent="0.2">
      <c r="D1852" s="6"/>
      <c r="F1852" s="1" t="s">
        <v>852</v>
      </c>
      <c r="I1852" s="1" t="s">
        <v>6543</v>
      </c>
      <c r="J1852" s="1" t="s">
        <v>2507</v>
      </c>
      <c r="K1852" s="1" t="s">
        <v>6543</v>
      </c>
      <c r="L1852" s="1" t="str">
        <f t="shared" si="59"/>
        <v>PERUTUMBESCONTRALMIRANTE VILLARZORRITOS</v>
      </c>
      <c r="M1852" s="225" t="str">
        <f t="shared" si="60"/>
        <v>240201</v>
      </c>
    </row>
    <row r="1853" spans="4:13" x14ac:dyDescent="0.2">
      <c r="D1853" s="6"/>
      <c r="F1853" s="1" t="s">
        <v>852</v>
      </c>
      <c r="I1853" s="1" t="s">
        <v>6544</v>
      </c>
      <c r="J1853" s="1" t="s">
        <v>2508</v>
      </c>
      <c r="K1853" s="1" t="s">
        <v>6544</v>
      </c>
      <c r="L1853" s="1" t="str">
        <f t="shared" si="59"/>
        <v>PERUTUMBESCONTRALMIRANTE VILLARCASITAS</v>
      </c>
      <c r="M1853" s="225" t="str">
        <f t="shared" si="60"/>
        <v>240202</v>
      </c>
    </row>
    <row r="1854" spans="4:13" x14ac:dyDescent="0.2">
      <c r="D1854" s="6"/>
      <c r="F1854" s="1" t="s">
        <v>852</v>
      </c>
      <c r="I1854" s="1" t="s">
        <v>6545</v>
      </c>
      <c r="J1854" s="1" t="s">
        <v>2509</v>
      </c>
      <c r="K1854" s="1" t="s">
        <v>6545</v>
      </c>
      <c r="L1854" s="1" t="str">
        <f t="shared" si="59"/>
        <v>PERUTUMBESCONTRALMIRANTE VILLARCANOAS DE PUNTA SAL</v>
      </c>
      <c r="M1854" s="225" t="str">
        <f t="shared" si="60"/>
        <v>240203</v>
      </c>
    </row>
    <row r="1855" spans="4:13" x14ac:dyDescent="0.2">
      <c r="D1855" s="6"/>
      <c r="F1855" s="1" t="s">
        <v>852</v>
      </c>
      <c r="I1855" s="1" t="s">
        <v>5009</v>
      </c>
      <c r="J1855" s="1" t="s">
        <v>2510</v>
      </c>
      <c r="K1855" s="1" t="s">
        <v>5009</v>
      </c>
      <c r="L1855" s="1" t="str">
        <f t="shared" si="59"/>
        <v>PERUTUMBESZARUMILLAZARUMILLA</v>
      </c>
      <c r="M1855" s="225" t="str">
        <f t="shared" si="60"/>
        <v>240301</v>
      </c>
    </row>
    <row r="1856" spans="4:13" x14ac:dyDescent="0.2">
      <c r="D1856" s="6"/>
      <c r="F1856" s="1" t="s">
        <v>852</v>
      </c>
      <c r="I1856" s="1" t="s">
        <v>6546</v>
      </c>
      <c r="J1856" s="1" t="s">
        <v>2511</v>
      </c>
      <c r="K1856" s="1" t="s">
        <v>6546</v>
      </c>
      <c r="L1856" s="1" t="str">
        <f t="shared" si="59"/>
        <v>PERUTUMBESZARUMILLAAGUAS VERDES</v>
      </c>
      <c r="M1856" s="225" t="str">
        <f t="shared" si="60"/>
        <v>240302</v>
      </c>
    </row>
    <row r="1857" spans="4:13" x14ac:dyDescent="0.2">
      <c r="D1857" s="6"/>
      <c r="F1857" s="1" t="s">
        <v>852</v>
      </c>
      <c r="I1857" s="1" t="s">
        <v>6547</v>
      </c>
      <c r="J1857" s="1" t="s">
        <v>2512</v>
      </c>
      <c r="K1857" s="1" t="s">
        <v>6547</v>
      </c>
      <c r="L1857" s="1" t="str">
        <f t="shared" si="59"/>
        <v>PERUTUMBESZARUMILLAMATAPALO</v>
      </c>
      <c r="M1857" s="225" t="str">
        <f t="shared" si="60"/>
        <v>240303</v>
      </c>
    </row>
    <row r="1858" spans="4:13" x14ac:dyDescent="0.2">
      <c r="D1858" s="6"/>
      <c r="F1858" s="1" t="s">
        <v>852</v>
      </c>
      <c r="I1858" s="1" t="s">
        <v>6548</v>
      </c>
      <c r="J1858" s="1" t="s">
        <v>2513</v>
      </c>
      <c r="K1858" s="1" t="s">
        <v>6548</v>
      </c>
      <c r="L1858" s="1" t="str">
        <f t="shared" si="59"/>
        <v>PERUTUMBESZARUMILLAPAPAYAL</v>
      </c>
      <c r="M1858" s="225" t="str">
        <f t="shared" si="60"/>
        <v>240304</v>
      </c>
    </row>
    <row r="1859" spans="4:13" x14ac:dyDescent="0.2">
      <c r="D1859" s="6"/>
      <c r="F1859" s="1" t="s">
        <v>852</v>
      </c>
      <c r="I1859" s="1" t="s">
        <v>6549</v>
      </c>
      <c r="J1859" s="1" t="s">
        <v>2514</v>
      </c>
      <c r="K1859" s="1" t="s">
        <v>6549</v>
      </c>
      <c r="L1859" s="1" t="str">
        <f t="shared" ref="L1859:L1879" si="61">"PERU"&amp;VLOOKUP(LEFT(J1859,2),$B$1:$C$27,2,0)&amp;VLOOKUP(LEFT(J1859,4),$F$2:$G$197,2,0)&amp;K1859</f>
        <v>PERUUCAYALICORONEL PORTILLOCALLERIA</v>
      </c>
      <c r="M1859" s="225" t="str">
        <f t="shared" ref="M1859:M1874" si="62">J1859</f>
        <v>250101</v>
      </c>
    </row>
    <row r="1860" spans="4:13" x14ac:dyDescent="0.2">
      <c r="D1860" s="6"/>
      <c r="F1860" s="1" t="s">
        <v>852</v>
      </c>
      <c r="I1860" s="1" t="s">
        <v>6550</v>
      </c>
      <c r="J1860" s="1" t="s">
        <v>2515</v>
      </c>
      <c r="K1860" s="1" t="s">
        <v>6550</v>
      </c>
      <c r="L1860" s="1" t="str">
        <f t="shared" si="61"/>
        <v>PERUUCAYALICORONEL PORTILLOCAMPOVERDE</v>
      </c>
      <c r="M1860" s="225" t="str">
        <f t="shared" si="62"/>
        <v>250102</v>
      </c>
    </row>
    <row r="1861" spans="4:13" x14ac:dyDescent="0.2">
      <c r="D1861" s="6"/>
      <c r="F1861" s="1" t="s">
        <v>852</v>
      </c>
      <c r="I1861" s="1" t="s">
        <v>6551</v>
      </c>
      <c r="J1861" s="1" t="s">
        <v>2516</v>
      </c>
      <c r="K1861" s="1" t="s">
        <v>6551</v>
      </c>
      <c r="L1861" s="1" t="str">
        <f t="shared" si="61"/>
        <v>PERUUCAYALICORONEL PORTILLOIPARIA</v>
      </c>
      <c r="M1861" s="225" t="str">
        <f t="shared" si="62"/>
        <v>250103</v>
      </c>
    </row>
    <row r="1862" spans="4:13" x14ac:dyDescent="0.2">
      <c r="D1862" s="6"/>
      <c r="F1862" s="1" t="s">
        <v>852</v>
      </c>
      <c r="I1862" s="1" t="s">
        <v>6552</v>
      </c>
      <c r="J1862" s="1" t="s">
        <v>2517</v>
      </c>
      <c r="K1862" s="1" t="s">
        <v>6552</v>
      </c>
      <c r="L1862" s="1" t="str">
        <f t="shared" si="61"/>
        <v>PERUUCAYALICORONEL PORTILLOMASISEA</v>
      </c>
      <c r="M1862" s="225" t="str">
        <f t="shared" si="62"/>
        <v>250104</v>
      </c>
    </row>
    <row r="1863" spans="4:13" x14ac:dyDescent="0.2">
      <c r="D1863" s="6"/>
      <c r="F1863" s="1" t="s">
        <v>852</v>
      </c>
      <c r="I1863" s="1" t="s">
        <v>6553</v>
      </c>
      <c r="J1863" s="1" t="s">
        <v>2518</v>
      </c>
      <c r="K1863" s="1" t="s">
        <v>6553</v>
      </c>
      <c r="L1863" s="1" t="str">
        <f t="shared" si="61"/>
        <v>PERUUCAYALICORONEL PORTILLOYARINACOCHA</v>
      </c>
      <c r="M1863" s="225" t="str">
        <f t="shared" si="62"/>
        <v>250105</v>
      </c>
    </row>
    <row r="1864" spans="4:13" x14ac:dyDescent="0.2">
      <c r="D1864" s="6"/>
      <c r="F1864" s="1" t="s">
        <v>852</v>
      </c>
      <c r="I1864" s="1" t="s">
        <v>6554</v>
      </c>
      <c r="J1864" s="1" t="s">
        <v>2519</v>
      </c>
      <c r="K1864" s="1" t="s">
        <v>6554</v>
      </c>
      <c r="L1864" s="1" t="str">
        <f t="shared" si="61"/>
        <v>PERUUCAYALICORONEL PORTILLONUEVA REQUENA</v>
      </c>
      <c r="M1864" s="225" t="str">
        <f t="shared" si="62"/>
        <v>250106</v>
      </c>
    </row>
    <row r="1865" spans="4:13" x14ac:dyDescent="0.2">
      <c r="D1865" s="6"/>
      <c r="F1865" s="1" t="s">
        <v>852</v>
      </c>
      <c r="I1865" s="1" t="s">
        <v>6555</v>
      </c>
      <c r="J1865" s="1" t="s">
        <v>2520</v>
      </c>
      <c r="K1865" s="1" t="s">
        <v>6555</v>
      </c>
      <c r="L1865" s="1" t="str">
        <f t="shared" si="61"/>
        <v>PERUUCAYALICORONEL PORTILLOMANANTAY</v>
      </c>
      <c r="M1865" s="225" t="str">
        <f t="shared" si="62"/>
        <v>250107</v>
      </c>
    </row>
    <row r="1866" spans="4:13" x14ac:dyDescent="0.2">
      <c r="D1866" s="6"/>
      <c r="F1866" s="1" t="s">
        <v>852</v>
      </c>
      <c r="I1866" s="1" t="s">
        <v>6556</v>
      </c>
      <c r="J1866" s="1" t="s">
        <v>2521</v>
      </c>
      <c r="K1866" s="1" t="s">
        <v>6556</v>
      </c>
      <c r="L1866" s="1" t="str">
        <f t="shared" si="61"/>
        <v>PERUUCAYALIATALAYARAYMONDI</v>
      </c>
      <c r="M1866" s="225" t="str">
        <f t="shared" si="62"/>
        <v>250201</v>
      </c>
    </row>
    <row r="1867" spans="4:13" x14ac:dyDescent="0.2">
      <c r="D1867" s="6"/>
      <c r="F1867" s="1" t="s">
        <v>852</v>
      </c>
      <c r="I1867" s="1" t="s">
        <v>6557</v>
      </c>
      <c r="J1867" s="1" t="s">
        <v>2522</v>
      </c>
      <c r="K1867" s="1" t="s">
        <v>6557</v>
      </c>
      <c r="L1867" s="1" t="str">
        <f t="shared" si="61"/>
        <v>PERUUCAYALIATALAYASEPAHUA</v>
      </c>
      <c r="M1867" s="225" t="str">
        <f t="shared" si="62"/>
        <v>250202</v>
      </c>
    </row>
    <row r="1868" spans="4:13" x14ac:dyDescent="0.2">
      <c r="D1868" s="6"/>
      <c r="F1868" s="1" t="s">
        <v>852</v>
      </c>
      <c r="I1868" s="1" t="s">
        <v>6558</v>
      </c>
      <c r="J1868" s="1" t="s">
        <v>2523</v>
      </c>
      <c r="K1868" s="1" t="s">
        <v>6558</v>
      </c>
      <c r="L1868" s="1" t="str">
        <f t="shared" si="61"/>
        <v>PERUUCAYALIATALAYATAHUANIA</v>
      </c>
      <c r="M1868" s="225" t="str">
        <f t="shared" si="62"/>
        <v>250203</v>
      </c>
    </row>
    <row r="1869" spans="4:13" x14ac:dyDescent="0.2">
      <c r="D1869" s="6"/>
      <c r="F1869" s="1" t="s">
        <v>852</v>
      </c>
      <c r="I1869" s="1" t="s">
        <v>6559</v>
      </c>
      <c r="J1869" s="1" t="s">
        <v>2524</v>
      </c>
      <c r="K1869" s="1" t="s">
        <v>6559</v>
      </c>
      <c r="L1869" s="1" t="str">
        <f t="shared" si="61"/>
        <v>PERUUCAYALIATALAYAYURUA</v>
      </c>
      <c r="M1869" s="225" t="str">
        <f t="shared" si="62"/>
        <v>250204</v>
      </c>
    </row>
    <row r="1870" spans="4:13" x14ac:dyDescent="0.2">
      <c r="D1870" s="6"/>
      <c r="F1870" s="1" t="s">
        <v>852</v>
      </c>
      <c r="I1870" s="1" t="s">
        <v>5012</v>
      </c>
      <c r="J1870" s="1" t="s">
        <v>2525</v>
      </c>
      <c r="K1870" s="1" t="s">
        <v>5012</v>
      </c>
      <c r="L1870" s="1" t="str">
        <f t="shared" si="61"/>
        <v>PERUUCAYALIPADRE ABADPADRE ABAD</v>
      </c>
      <c r="M1870" s="225" t="str">
        <f t="shared" si="62"/>
        <v>250301</v>
      </c>
    </row>
    <row r="1871" spans="4:13" x14ac:dyDescent="0.2">
      <c r="D1871" s="6"/>
      <c r="F1871" s="1" t="s">
        <v>852</v>
      </c>
      <c r="I1871" s="1" t="s">
        <v>6560</v>
      </c>
      <c r="J1871" s="1" t="s">
        <v>2526</v>
      </c>
      <c r="K1871" s="1" t="s">
        <v>6560</v>
      </c>
      <c r="L1871" s="1" t="str">
        <f t="shared" si="61"/>
        <v>PERUUCAYALIPADRE ABADIRAZOLA</v>
      </c>
      <c r="M1871" s="225" t="str">
        <f t="shared" si="62"/>
        <v>250302</v>
      </c>
    </row>
    <row r="1872" spans="4:13" x14ac:dyDescent="0.2">
      <c r="D1872" s="6"/>
      <c r="F1872" s="1" t="s">
        <v>852</v>
      </c>
      <c r="I1872" s="1" t="s">
        <v>6561</v>
      </c>
      <c r="J1872" s="1" t="s">
        <v>2527</v>
      </c>
      <c r="K1872" s="1" t="s">
        <v>6561</v>
      </c>
      <c r="L1872" s="1" t="str">
        <f t="shared" si="61"/>
        <v>PERUUCAYALIPADRE ABADCURIMANA</v>
      </c>
      <c r="M1872" s="225" t="str">
        <f t="shared" si="62"/>
        <v>250303</v>
      </c>
    </row>
    <row r="1873" spans="4:13" x14ac:dyDescent="0.2">
      <c r="D1873" s="6"/>
      <c r="F1873" s="1" t="s">
        <v>852</v>
      </c>
      <c r="I1873" s="1" t="s">
        <v>6562</v>
      </c>
      <c r="J1873" s="1" t="s">
        <v>2528</v>
      </c>
      <c r="K1873" s="1" t="s">
        <v>6562</v>
      </c>
      <c r="L1873" s="1" t="str">
        <f t="shared" si="61"/>
        <v>PERUUCAYALIPADRE ABADNESHUYA</v>
      </c>
      <c r="M1873" s="225" t="str">
        <f t="shared" si="62"/>
        <v>250304</v>
      </c>
    </row>
    <row r="1874" spans="4:13" x14ac:dyDescent="0.2">
      <c r="D1874" s="6"/>
      <c r="F1874" s="1" t="s">
        <v>852</v>
      </c>
      <c r="I1874" s="1" t="s">
        <v>6563</v>
      </c>
      <c r="J1874" s="1" t="s">
        <v>2529</v>
      </c>
      <c r="K1874" s="1" t="s">
        <v>6563</v>
      </c>
      <c r="L1874" s="1" t="str">
        <f t="shared" si="61"/>
        <v>PERUUCAYALIPADRE ABADALEXANDER VON HUMBOLDT</v>
      </c>
      <c r="M1874" s="225" t="str">
        <f t="shared" si="62"/>
        <v>250305</v>
      </c>
    </row>
    <row r="1875" spans="4:13" x14ac:dyDescent="0.2">
      <c r="D1875" s="6"/>
      <c r="F1875" s="1" t="s">
        <v>852</v>
      </c>
      <c r="I1875" s="1" t="s">
        <v>5013</v>
      </c>
      <c r="J1875" s="1" t="s">
        <v>2530</v>
      </c>
      <c r="K1875" s="1" t="s">
        <v>5013</v>
      </c>
      <c r="L1875" s="1" t="str">
        <f t="shared" si="61"/>
        <v>PERUUCAYALIPURUSPURUS</v>
      </c>
      <c r="M1875" s="225" t="str">
        <f>J1875</f>
        <v>250401</v>
      </c>
    </row>
    <row r="1876" spans="4:13" s="227" customFormat="1" x14ac:dyDescent="0.2">
      <c r="D1876" s="226"/>
      <c r="F1876" s="227" t="s">
        <v>852</v>
      </c>
      <c r="I1876" s="160" t="s">
        <v>7179</v>
      </c>
      <c r="J1876" s="223" t="s">
        <v>7180</v>
      </c>
      <c r="K1876" s="160" t="s">
        <v>7179</v>
      </c>
      <c r="L1876" s="227" t="str">
        <f t="shared" si="61"/>
        <v>PERUCUSCOCUSCOQUILLABAMBA</v>
      </c>
      <c r="M1876" s="228" t="str">
        <f>J1876</f>
        <v>080109</v>
      </c>
    </row>
    <row r="1877" spans="4:13" s="227" customFormat="1" x14ac:dyDescent="0.2">
      <c r="D1877" s="226"/>
      <c r="F1877" s="227" t="s">
        <v>852</v>
      </c>
      <c r="I1877" s="160" t="s">
        <v>7187</v>
      </c>
      <c r="J1877" s="223" t="s">
        <v>7188</v>
      </c>
      <c r="K1877" s="160" t="s">
        <v>7187</v>
      </c>
      <c r="L1877" s="227" t="str">
        <f t="shared" si="61"/>
        <v>PERULIMALIMASURCO PUEBLO</v>
      </c>
      <c r="M1877" s="228" t="str">
        <f>J1877</f>
        <v>150144</v>
      </c>
    </row>
    <row r="1878" spans="4:13" s="227" customFormat="1" x14ac:dyDescent="0.2">
      <c r="D1878" s="226"/>
      <c r="F1878" s="227" t="s">
        <v>852</v>
      </c>
      <c r="I1878" s="223" t="s">
        <v>4982</v>
      </c>
      <c r="J1878" s="223" t="s">
        <v>7190</v>
      </c>
      <c r="K1878" s="223" t="s">
        <v>4982</v>
      </c>
      <c r="L1878" s="227" t="str">
        <f t="shared" si="61"/>
        <v>PERUPIURATALARATALARA</v>
      </c>
      <c r="M1878" s="228" t="str">
        <f>J1878</f>
        <v>200707</v>
      </c>
    </row>
    <row r="1879" spans="4:13" s="227" customFormat="1" x14ac:dyDescent="0.2">
      <c r="D1879" s="226"/>
      <c r="F1879" s="227" t="s">
        <v>852</v>
      </c>
      <c r="I1879" s="160" t="s">
        <v>7195</v>
      </c>
      <c r="J1879" s="223" t="s">
        <v>7196</v>
      </c>
      <c r="K1879" s="160" t="s">
        <v>7195</v>
      </c>
      <c r="L1879" s="227" t="str">
        <f t="shared" si="61"/>
        <v>PERUPUNOAZANGAROHUATANASI</v>
      </c>
      <c r="M1879" s="228" t="str">
        <f>J1879</f>
        <v>210218</v>
      </c>
    </row>
    <row r="1880" spans="4:13" x14ac:dyDescent="0.2">
      <c r="D1880" s="6"/>
      <c r="F1880" s="1" t="s">
        <v>852</v>
      </c>
      <c r="I1880" s="160"/>
      <c r="J1880" s="223"/>
      <c r="K1880" s="160"/>
    </row>
    <row r="1881" spans="4:13" x14ac:dyDescent="0.2">
      <c r="D1881" s="6"/>
      <c r="F1881" s="1" t="s">
        <v>852</v>
      </c>
      <c r="I1881" s="160"/>
      <c r="J1881" s="223"/>
      <c r="K1881" s="160"/>
    </row>
    <row r="1882" spans="4:13" x14ac:dyDescent="0.2">
      <c r="D1882" s="6"/>
      <c r="F1882" s="1" t="s">
        <v>852</v>
      </c>
      <c r="I1882" s="160"/>
      <c r="J1882" s="223"/>
      <c r="K1882" s="160"/>
    </row>
    <row r="1883" spans="4:13" x14ac:dyDescent="0.2">
      <c r="D1883" s="6"/>
      <c r="F1883" s="1" t="s">
        <v>852</v>
      </c>
      <c r="I1883" s="160"/>
      <c r="J1883" s="223"/>
      <c r="K1883" s="160"/>
    </row>
    <row r="1884" spans="4:13" x14ac:dyDescent="0.2">
      <c r="D1884" s="6"/>
      <c r="F1884" s="1" t="s">
        <v>852</v>
      </c>
      <c r="I1884" s="160"/>
      <c r="J1884" s="223"/>
      <c r="K1884" s="160"/>
    </row>
    <row r="1885" spans="4:13" x14ac:dyDescent="0.2">
      <c r="D1885" s="6"/>
      <c r="F1885" s="1" t="s">
        <v>852</v>
      </c>
      <c r="I1885" s="160"/>
      <c r="J1885" s="223"/>
      <c r="K1885" s="160"/>
    </row>
    <row r="1886" spans="4:13" x14ac:dyDescent="0.2">
      <c r="D1886" s="6"/>
      <c r="F1886" s="1" t="s">
        <v>852</v>
      </c>
      <c r="I1886" s="160"/>
      <c r="J1886" s="223"/>
      <c r="K1886" s="160"/>
    </row>
    <row r="1887" spans="4:13" x14ac:dyDescent="0.2">
      <c r="D1887" s="6"/>
      <c r="F1887" s="1" t="s">
        <v>852</v>
      </c>
      <c r="I1887" s="160"/>
      <c r="J1887" s="223"/>
      <c r="K1887" s="160"/>
    </row>
    <row r="1888" spans="4:13" x14ac:dyDescent="0.2">
      <c r="D1888" s="6"/>
      <c r="F1888" s="1" t="s">
        <v>852</v>
      </c>
      <c r="I1888" s="160"/>
      <c r="J1888" s="223"/>
      <c r="K1888" s="160"/>
    </row>
    <row r="1889" spans="4:11" x14ac:dyDescent="0.2">
      <c r="D1889" s="6"/>
      <c r="F1889" s="1" t="s">
        <v>852</v>
      </c>
      <c r="I1889" s="160"/>
      <c r="J1889" s="223"/>
      <c r="K1889" s="160"/>
    </row>
    <row r="1890" spans="4:11" x14ac:dyDescent="0.2">
      <c r="D1890" s="6"/>
      <c r="F1890" s="1" t="s">
        <v>852</v>
      </c>
      <c r="I1890" s="160"/>
      <c r="J1890" s="223"/>
      <c r="K1890" s="160"/>
    </row>
    <row r="1891" spans="4:11" x14ac:dyDescent="0.2">
      <c r="D1891" s="6"/>
      <c r="F1891" s="1" t="s">
        <v>852</v>
      </c>
      <c r="I1891" s="160"/>
      <c r="J1891" s="223"/>
      <c r="K1891" s="160"/>
    </row>
    <row r="1892" spans="4:11" x14ac:dyDescent="0.2">
      <c r="D1892" s="6"/>
      <c r="F1892" s="1" t="s">
        <v>852</v>
      </c>
      <c r="I1892" s="160"/>
      <c r="J1892" s="223"/>
      <c r="K1892" s="160"/>
    </row>
    <row r="1893" spans="4:11" x14ac:dyDescent="0.2">
      <c r="D1893" s="6"/>
      <c r="F1893" s="1" t="s">
        <v>852</v>
      </c>
      <c r="I1893" s="160"/>
      <c r="J1893" s="223"/>
      <c r="K1893" s="160"/>
    </row>
    <row r="1894" spans="4:11" x14ac:dyDescent="0.2">
      <c r="D1894" s="6"/>
      <c r="F1894" s="1" t="s">
        <v>852</v>
      </c>
      <c r="I1894" s="160"/>
      <c r="J1894" s="223"/>
      <c r="K1894" s="160"/>
    </row>
    <row r="1895" spans="4:11" x14ac:dyDescent="0.2">
      <c r="D1895" s="6"/>
      <c r="F1895" s="1" t="s">
        <v>852</v>
      </c>
      <c r="I1895" s="223"/>
      <c r="J1895" s="223"/>
      <c r="K1895" s="223"/>
    </row>
    <row r="1896" spans="4:11" x14ac:dyDescent="0.2">
      <c r="D1896" s="6"/>
      <c r="F1896" s="1" t="s">
        <v>852</v>
      </c>
      <c r="I1896" s="160"/>
      <c r="J1896" s="223"/>
      <c r="K1896" s="160"/>
    </row>
    <row r="1897" spans="4:11" x14ac:dyDescent="0.2">
      <c r="D1897" s="6"/>
      <c r="F1897" s="1" t="s">
        <v>852</v>
      </c>
      <c r="I1897" s="160"/>
      <c r="J1897" s="223"/>
      <c r="K1897" s="160"/>
    </row>
    <row r="1898" spans="4:11" x14ac:dyDescent="0.2">
      <c r="D1898" s="6"/>
      <c r="F1898" s="1" t="s">
        <v>852</v>
      </c>
      <c r="I1898" s="160"/>
      <c r="J1898" s="223"/>
      <c r="K1898" s="160"/>
    </row>
    <row r="1899" spans="4:11" x14ac:dyDescent="0.2">
      <c r="D1899" s="6"/>
      <c r="F1899" s="1" t="s">
        <v>852</v>
      </c>
      <c r="I1899" s="160"/>
      <c r="J1899" s="223"/>
      <c r="K1899" s="160"/>
    </row>
    <row r="1900" spans="4:11" x14ac:dyDescent="0.2">
      <c r="D1900" s="6"/>
      <c r="F1900" s="1" t="s">
        <v>852</v>
      </c>
      <c r="I1900" s="160"/>
      <c r="J1900" s="223"/>
      <c r="K1900" s="160"/>
    </row>
    <row r="1901" spans="4:11" x14ac:dyDescent="0.2">
      <c r="D1901" s="6"/>
      <c r="F1901" s="1" t="s">
        <v>852</v>
      </c>
      <c r="I1901" s="160"/>
      <c r="J1901" s="223"/>
      <c r="K1901" s="160"/>
    </row>
    <row r="1902" spans="4:11" x14ac:dyDescent="0.2">
      <c r="D1902" s="6"/>
      <c r="F1902" s="1" t="s">
        <v>852</v>
      </c>
      <c r="I1902" s="160"/>
      <c r="J1902" s="223"/>
      <c r="K1902" s="160"/>
    </row>
    <row r="1903" spans="4:11" x14ac:dyDescent="0.2">
      <c r="D1903" s="6"/>
      <c r="F1903" s="1" t="s">
        <v>852</v>
      </c>
      <c r="I1903" s="160"/>
      <c r="J1903" s="223"/>
      <c r="K1903" s="160"/>
    </row>
    <row r="1904" spans="4:11" x14ac:dyDescent="0.2">
      <c r="D1904" s="6"/>
      <c r="F1904" s="1" t="s">
        <v>852</v>
      </c>
    </row>
    <row r="1905" spans="4:6" x14ac:dyDescent="0.2">
      <c r="D1905" s="6"/>
      <c r="F1905" s="1" t="s">
        <v>852</v>
      </c>
    </row>
    <row r="1906" spans="4:6" x14ac:dyDescent="0.2">
      <c r="D1906" s="6"/>
      <c r="F1906" s="1" t="s">
        <v>852</v>
      </c>
    </row>
    <row r="1907" spans="4:6" x14ac:dyDescent="0.2">
      <c r="D1907" s="6"/>
      <c r="F1907" s="1" t="s">
        <v>852</v>
      </c>
    </row>
    <row r="1908" spans="4:6" x14ac:dyDescent="0.2">
      <c r="D1908" s="6"/>
      <c r="F1908" s="1" t="s">
        <v>852</v>
      </c>
    </row>
    <row r="1909" spans="4:6" x14ac:dyDescent="0.2">
      <c r="D1909" s="6"/>
      <c r="F1909" s="1" t="s">
        <v>852</v>
      </c>
    </row>
    <row r="1910" spans="4:6" x14ac:dyDescent="0.2">
      <c r="D1910" s="6"/>
      <c r="F1910" s="1" t="s">
        <v>852</v>
      </c>
    </row>
    <row r="1911" spans="4:6" x14ac:dyDescent="0.2">
      <c r="D1911" s="6"/>
      <c r="F1911" s="1" t="s">
        <v>852</v>
      </c>
    </row>
    <row r="1912" spans="4:6" x14ac:dyDescent="0.2">
      <c r="D1912" s="6"/>
      <c r="F1912" s="1" t="s">
        <v>852</v>
      </c>
    </row>
    <row r="1913" spans="4:6" x14ac:dyDescent="0.2">
      <c r="D1913" s="6"/>
      <c r="F1913" s="1" t="s">
        <v>852</v>
      </c>
    </row>
    <row r="1914" spans="4:6" x14ac:dyDescent="0.2">
      <c r="D1914" s="6"/>
      <c r="F1914" s="1" t="s">
        <v>852</v>
      </c>
    </row>
    <row r="1915" spans="4:6" x14ac:dyDescent="0.2">
      <c r="D1915" s="6"/>
      <c r="F1915" s="1" t="s">
        <v>852</v>
      </c>
    </row>
    <row r="1916" spans="4:6" x14ac:dyDescent="0.2">
      <c r="D1916" s="6"/>
      <c r="F1916" s="1" t="s">
        <v>852</v>
      </c>
    </row>
    <row r="1917" spans="4:6" x14ac:dyDescent="0.2">
      <c r="D1917" s="6"/>
      <c r="F1917" s="1" t="s">
        <v>852</v>
      </c>
    </row>
    <row r="1918" spans="4:6" x14ac:dyDescent="0.2">
      <c r="D1918" s="6"/>
      <c r="F1918" s="1" t="s">
        <v>852</v>
      </c>
    </row>
    <row r="1919" spans="4:6" x14ac:dyDescent="0.2">
      <c r="D1919" s="6"/>
      <c r="F1919" s="1" t="s">
        <v>852</v>
      </c>
    </row>
    <row r="1920" spans="4:6" x14ac:dyDescent="0.2">
      <c r="D1920" s="6"/>
      <c r="F1920" s="1" t="s">
        <v>852</v>
      </c>
    </row>
    <row r="1921" spans="4:6" x14ac:dyDescent="0.2">
      <c r="D1921" s="6"/>
      <c r="F1921" s="1" t="s">
        <v>852</v>
      </c>
    </row>
    <row r="1922" spans="4:6" x14ac:dyDescent="0.2">
      <c r="D1922" s="6"/>
      <c r="F1922" s="1" t="s">
        <v>852</v>
      </c>
    </row>
    <row r="1923" spans="4:6" x14ac:dyDescent="0.2">
      <c r="D1923" s="6"/>
      <c r="F1923" s="1" t="s">
        <v>852</v>
      </c>
    </row>
    <row r="1924" spans="4:6" x14ac:dyDescent="0.2">
      <c r="D1924" s="6"/>
      <c r="F1924" s="1" t="s">
        <v>852</v>
      </c>
    </row>
    <row r="1925" spans="4:6" x14ac:dyDescent="0.2">
      <c r="D1925" s="6"/>
      <c r="F1925" s="1" t="s">
        <v>852</v>
      </c>
    </row>
    <row r="1926" spans="4:6" x14ac:dyDescent="0.2">
      <c r="D1926" s="6"/>
      <c r="F1926" s="1" t="s">
        <v>852</v>
      </c>
    </row>
    <row r="1927" spans="4:6" x14ac:dyDescent="0.2">
      <c r="D1927" s="6"/>
      <c r="F1927" s="1" t="s">
        <v>852</v>
      </c>
    </row>
    <row r="1928" spans="4:6" x14ac:dyDescent="0.2">
      <c r="D1928" s="6"/>
      <c r="F1928" s="1" t="s">
        <v>852</v>
      </c>
    </row>
    <row r="1929" spans="4:6" x14ac:dyDescent="0.2">
      <c r="D1929" s="6"/>
      <c r="F1929" s="1" t="s">
        <v>852</v>
      </c>
    </row>
    <row r="1930" spans="4:6" x14ac:dyDescent="0.2">
      <c r="D1930" s="6"/>
      <c r="F1930" s="1" t="s">
        <v>852</v>
      </c>
    </row>
    <row r="1931" spans="4:6" x14ac:dyDescent="0.2">
      <c r="D1931" s="6"/>
      <c r="F1931" s="1" t="s">
        <v>852</v>
      </c>
    </row>
    <row r="1932" spans="4:6" x14ac:dyDescent="0.2">
      <c r="D1932" s="6"/>
      <c r="F1932" s="1" t="s">
        <v>852</v>
      </c>
    </row>
    <row r="1933" spans="4:6" x14ac:dyDescent="0.2">
      <c r="D1933" s="6"/>
      <c r="F1933" s="1" t="s">
        <v>852</v>
      </c>
    </row>
    <row r="1934" spans="4:6" x14ac:dyDescent="0.2">
      <c r="D1934" s="6"/>
      <c r="F1934" s="1" t="s">
        <v>852</v>
      </c>
    </row>
    <row r="1935" spans="4:6" x14ac:dyDescent="0.2">
      <c r="D1935" s="6"/>
      <c r="F1935" s="1" t="s">
        <v>852</v>
      </c>
    </row>
    <row r="1936" spans="4:6" x14ac:dyDescent="0.2">
      <c r="D1936" s="6"/>
      <c r="F1936" s="1" t="s">
        <v>852</v>
      </c>
    </row>
    <row r="1937" spans="4:6" x14ac:dyDescent="0.2">
      <c r="D1937" s="6"/>
      <c r="F1937" s="1" t="s">
        <v>852</v>
      </c>
    </row>
    <row r="1938" spans="4:6" x14ac:dyDescent="0.2">
      <c r="D1938" s="6"/>
      <c r="F1938" s="1" t="s">
        <v>852</v>
      </c>
    </row>
    <row r="1939" spans="4:6" x14ac:dyDescent="0.2">
      <c r="D1939" s="6"/>
      <c r="F1939" s="1" t="s">
        <v>852</v>
      </c>
    </row>
    <row r="1940" spans="4:6" x14ac:dyDescent="0.2">
      <c r="D1940" s="6"/>
      <c r="F1940" s="1" t="s">
        <v>852</v>
      </c>
    </row>
    <row r="1941" spans="4:6" x14ac:dyDescent="0.2">
      <c r="D1941" s="6"/>
      <c r="F1941" s="1" t="s">
        <v>852</v>
      </c>
    </row>
    <row r="1942" spans="4:6" x14ac:dyDescent="0.2">
      <c r="D1942" s="6"/>
      <c r="F1942" s="1" t="s">
        <v>852</v>
      </c>
    </row>
    <row r="1943" spans="4:6" x14ac:dyDescent="0.2">
      <c r="D1943" s="6"/>
      <c r="F1943" s="1" t="s">
        <v>852</v>
      </c>
    </row>
    <row r="1944" spans="4:6" x14ac:dyDescent="0.2">
      <c r="D1944" s="6"/>
      <c r="F1944" s="1" t="s">
        <v>852</v>
      </c>
    </row>
    <row r="1945" spans="4:6" x14ac:dyDescent="0.2">
      <c r="D1945" s="6"/>
      <c r="F1945" s="1" t="s">
        <v>852</v>
      </c>
    </row>
    <row r="1946" spans="4:6" x14ac:dyDescent="0.2">
      <c r="D1946" s="6"/>
      <c r="F1946" s="1" t="s">
        <v>852</v>
      </c>
    </row>
    <row r="1947" spans="4:6" x14ac:dyDescent="0.2">
      <c r="D1947" s="6"/>
      <c r="F1947" s="1" t="s">
        <v>852</v>
      </c>
    </row>
    <row r="1948" spans="4:6" x14ac:dyDescent="0.2">
      <c r="D1948" s="6"/>
      <c r="F1948" s="1" t="s">
        <v>852</v>
      </c>
    </row>
    <row r="1949" spans="4:6" x14ac:dyDescent="0.2">
      <c r="D1949" s="6"/>
      <c r="F1949" s="1" t="s">
        <v>852</v>
      </c>
    </row>
    <row r="1950" spans="4:6" x14ac:dyDescent="0.2">
      <c r="D1950" s="6"/>
      <c r="F1950" s="1" t="s">
        <v>852</v>
      </c>
    </row>
    <row r="1951" spans="4:6" x14ac:dyDescent="0.2">
      <c r="D1951" s="6"/>
      <c r="F1951" s="1" t="s">
        <v>852</v>
      </c>
    </row>
    <row r="1952" spans="4:6" x14ac:dyDescent="0.2">
      <c r="D1952" s="6"/>
      <c r="F1952" s="1" t="s">
        <v>852</v>
      </c>
    </row>
    <row r="1953" spans="4:6" x14ac:dyDescent="0.2">
      <c r="D1953" s="6"/>
      <c r="F1953" s="1" t="s">
        <v>852</v>
      </c>
    </row>
    <row r="1954" spans="4:6" x14ac:dyDescent="0.2">
      <c r="D1954" s="6"/>
      <c r="F1954" s="1" t="s">
        <v>852</v>
      </c>
    </row>
    <row r="1955" spans="4:6" x14ac:dyDescent="0.2">
      <c r="D1955" s="6"/>
      <c r="F1955" s="1" t="s">
        <v>852</v>
      </c>
    </row>
    <row r="1956" spans="4:6" x14ac:dyDescent="0.2">
      <c r="D1956" s="6"/>
      <c r="F1956" s="1" t="s">
        <v>852</v>
      </c>
    </row>
    <row r="1957" spans="4:6" x14ac:dyDescent="0.2">
      <c r="D1957" s="6"/>
      <c r="F1957" s="1" t="s">
        <v>852</v>
      </c>
    </row>
    <row r="1958" spans="4:6" x14ac:dyDescent="0.2">
      <c r="D1958" s="6"/>
      <c r="F1958" s="1" t="s">
        <v>852</v>
      </c>
    </row>
    <row r="1959" spans="4:6" x14ac:dyDescent="0.2">
      <c r="D1959" s="6"/>
      <c r="F1959" s="1" t="s">
        <v>852</v>
      </c>
    </row>
    <row r="1960" spans="4:6" x14ac:dyDescent="0.2">
      <c r="D1960" s="6"/>
      <c r="F1960" s="1" t="s">
        <v>852</v>
      </c>
    </row>
    <row r="1961" spans="4:6" x14ac:dyDescent="0.2">
      <c r="D1961" s="6"/>
      <c r="F1961" s="1" t="s">
        <v>852</v>
      </c>
    </row>
    <row r="1962" spans="4:6" x14ac:dyDescent="0.2">
      <c r="D1962" s="6"/>
      <c r="F1962" s="1" t="s">
        <v>852</v>
      </c>
    </row>
    <row r="1963" spans="4:6" x14ac:dyDescent="0.2">
      <c r="D1963" s="6"/>
      <c r="F1963" s="1" t="s">
        <v>852</v>
      </c>
    </row>
    <row r="1964" spans="4:6" x14ac:dyDescent="0.2">
      <c r="D1964" s="6"/>
      <c r="F1964" s="1" t="s">
        <v>852</v>
      </c>
    </row>
    <row r="1965" spans="4:6" x14ac:dyDescent="0.2">
      <c r="D1965" s="6"/>
      <c r="F1965" s="1" t="s">
        <v>852</v>
      </c>
    </row>
    <row r="1966" spans="4:6" x14ac:dyDescent="0.2">
      <c r="D1966" s="6"/>
      <c r="F1966" s="1" t="s">
        <v>852</v>
      </c>
    </row>
    <row r="1967" spans="4:6" x14ac:dyDescent="0.2">
      <c r="D1967" s="6"/>
      <c r="F1967" s="1" t="s">
        <v>852</v>
      </c>
    </row>
    <row r="1968" spans="4:6" x14ac:dyDescent="0.2">
      <c r="D1968" s="6"/>
      <c r="F1968" s="1" t="s">
        <v>852</v>
      </c>
    </row>
    <row r="1969" spans="4:6" x14ac:dyDescent="0.2">
      <c r="D1969" s="6"/>
      <c r="F1969" s="1" t="s">
        <v>852</v>
      </c>
    </row>
    <row r="1970" spans="4:6" x14ac:dyDescent="0.2">
      <c r="D1970" s="6"/>
      <c r="F1970" s="1" t="s">
        <v>852</v>
      </c>
    </row>
    <row r="1971" spans="4:6" x14ac:dyDescent="0.2">
      <c r="D1971" s="6"/>
      <c r="F1971" s="1" t="s">
        <v>852</v>
      </c>
    </row>
    <row r="1972" spans="4:6" x14ac:dyDescent="0.2">
      <c r="D1972" s="6"/>
      <c r="F1972" s="1" t="s">
        <v>852</v>
      </c>
    </row>
    <row r="1973" spans="4:6" x14ac:dyDescent="0.2">
      <c r="D1973" s="6"/>
      <c r="F1973" s="1" t="s">
        <v>852</v>
      </c>
    </row>
    <row r="1974" spans="4:6" x14ac:dyDescent="0.2">
      <c r="D1974" s="6"/>
      <c r="F1974" s="1" t="s">
        <v>852</v>
      </c>
    </row>
    <row r="1975" spans="4:6" x14ac:dyDescent="0.2">
      <c r="D1975" s="6"/>
      <c r="F1975" s="1" t="s">
        <v>852</v>
      </c>
    </row>
    <row r="1976" spans="4:6" x14ac:dyDescent="0.2">
      <c r="D1976" s="6"/>
      <c r="F1976" s="1" t="s">
        <v>852</v>
      </c>
    </row>
    <row r="1977" spans="4:6" x14ac:dyDescent="0.2">
      <c r="D1977" s="6"/>
      <c r="F1977" s="1" t="s">
        <v>852</v>
      </c>
    </row>
    <row r="1978" spans="4:6" x14ac:dyDescent="0.2">
      <c r="D1978" s="6"/>
      <c r="F1978" s="1" t="s">
        <v>852</v>
      </c>
    </row>
    <row r="1979" spans="4:6" x14ac:dyDescent="0.2">
      <c r="D1979" s="6"/>
      <c r="F1979" s="1" t="s">
        <v>852</v>
      </c>
    </row>
    <row r="1980" spans="4:6" x14ac:dyDescent="0.2">
      <c r="D1980" s="6"/>
      <c r="F1980" s="1" t="s">
        <v>852</v>
      </c>
    </row>
    <row r="1981" spans="4:6" x14ac:dyDescent="0.2">
      <c r="D1981" s="6"/>
      <c r="F1981" s="1" t="s">
        <v>852</v>
      </c>
    </row>
    <row r="1982" spans="4:6" x14ac:dyDescent="0.2">
      <c r="D1982" s="6"/>
      <c r="F1982" s="1" t="s">
        <v>852</v>
      </c>
    </row>
    <row r="1983" spans="4:6" x14ac:dyDescent="0.2">
      <c r="D1983" s="6"/>
      <c r="F1983" s="1" t="s">
        <v>852</v>
      </c>
    </row>
    <row r="1984" spans="4:6" x14ac:dyDescent="0.2">
      <c r="D1984" s="6"/>
      <c r="F1984" s="1" t="s">
        <v>852</v>
      </c>
    </row>
    <row r="1985" spans="4:6" x14ac:dyDescent="0.2">
      <c r="D1985" s="6"/>
      <c r="F1985" s="1" t="s">
        <v>852</v>
      </c>
    </row>
    <row r="1986" spans="4:6" x14ac:dyDescent="0.2">
      <c r="D1986" s="6"/>
      <c r="F1986" s="1" t="s">
        <v>852</v>
      </c>
    </row>
    <row r="1987" spans="4:6" x14ac:dyDescent="0.2">
      <c r="D1987" s="6"/>
      <c r="F1987" s="1" t="s">
        <v>852</v>
      </c>
    </row>
    <row r="1988" spans="4:6" x14ac:dyDescent="0.2">
      <c r="D1988" s="6"/>
      <c r="F1988" s="1" t="s">
        <v>852</v>
      </c>
    </row>
    <row r="1989" spans="4:6" x14ac:dyDescent="0.2">
      <c r="D1989" s="6"/>
      <c r="F1989" s="1" t="s">
        <v>852</v>
      </c>
    </row>
    <row r="1990" spans="4:6" x14ac:dyDescent="0.2">
      <c r="D1990" s="6"/>
      <c r="F1990" s="1" t="s">
        <v>852</v>
      </c>
    </row>
    <row r="1991" spans="4:6" x14ac:dyDescent="0.2">
      <c r="D1991" s="6"/>
      <c r="F1991" s="1" t="s">
        <v>852</v>
      </c>
    </row>
    <row r="1992" spans="4:6" x14ac:dyDescent="0.2">
      <c r="D1992" s="6"/>
      <c r="F1992" s="1" t="s">
        <v>852</v>
      </c>
    </row>
    <row r="1993" spans="4:6" x14ac:dyDescent="0.2">
      <c r="D1993" s="6"/>
      <c r="F1993" s="1" t="s">
        <v>852</v>
      </c>
    </row>
    <row r="1994" spans="4:6" x14ac:dyDescent="0.2">
      <c r="D1994" s="6"/>
      <c r="F1994" s="1" t="s">
        <v>852</v>
      </c>
    </row>
    <row r="1995" spans="4:6" x14ac:dyDescent="0.2">
      <c r="D1995" s="6"/>
      <c r="F1995" s="1" t="s">
        <v>852</v>
      </c>
    </row>
    <row r="1996" spans="4:6" x14ac:dyDescent="0.2">
      <c r="D1996" s="6"/>
      <c r="F1996" s="1" t="s">
        <v>852</v>
      </c>
    </row>
    <row r="1997" spans="4:6" x14ac:dyDescent="0.2">
      <c r="D1997" s="6"/>
      <c r="F1997" s="1" t="s">
        <v>852</v>
      </c>
    </row>
    <row r="1998" spans="4:6" x14ac:dyDescent="0.2">
      <c r="D1998" s="6"/>
      <c r="F1998" s="1" t="s">
        <v>852</v>
      </c>
    </row>
    <row r="1999" spans="4:6" x14ac:dyDescent="0.2">
      <c r="D1999" s="6"/>
      <c r="F1999" s="1" t="s">
        <v>852</v>
      </c>
    </row>
    <row r="2000" spans="4:6" x14ac:dyDescent="0.2">
      <c r="D2000" s="6"/>
      <c r="F2000" s="1" t="s">
        <v>852</v>
      </c>
    </row>
    <row r="2001" spans="4:6" x14ac:dyDescent="0.2">
      <c r="D2001" s="6"/>
      <c r="F2001" s="1" t="s">
        <v>852</v>
      </c>
    </row>
    <row r="2002" spans="4:6" x14ac:dyDescent="0.2">
      <c r="D2002" s="6"/>
      <c r="F2002" s="1" t="s">
        <v>852</v>
      </c>
    </row>
    <row r="2003" spans="4:6" x14ac:dyDescent="0.2">
      <c r="D2003" s="6"/>
      <c r="F2003" s="1" t="s">
        <v>852</v>
      </c>
    </row>
    <row r="2004" spans="4:6" x14ac:dyDescent="0.2">
      <c r="D2004" s="6"/>
      <c r="F2004" s="1" t="s">
        <v>852</v>
      </c>
    </row>
    <row r="2005" spans="4:6" x14ac:dyDescent="0.2">
      <c r="D2005" s="6"/>
      <c r="F2005" s="1" t="s">
        <v>852</v>
      </c>
    </row>
    <row r="2006" spans="4:6" x14ac:dyDescent="0.2">
      <c r="D2006" s="6"/>
      <c r="F2006" s="1" t="s">
        <v>852</v>
      </c>
    </row>
    <row r="2007" spans="4:6" x14ac:dyDescent="0.2">
      <c r="D2007" s="6"/>
      <c r="F2007" s="1" t="s">
        <v>852</v>
      </c>
    </row>
    <row r="2008" spans="4:6" x14ac:dyDescent="0.2">
      <c r="D2008" s="6"/>
      <c r="F2008" s="1" t="s">
        <v>852</v>
      </c>
    </row>
    <row r="2009" spans="4:6" x14ac:dyDescent="0.2">
      <c r="D2009" s="6"/>
      <c r="F2009" s="1" t="s">
        <v>852</v>
      </c>
    </row>
    <row r="2010" spans="4:6" x14ac:dyDescent="0.2">
      <c r="D2010" s="6"/>
      <c r="F2010" s="1" t="s">
        <v>852</v>
      </c>
    </row>
    <row r="2011" spans="4:6" x14ac:dyDescent="0.2">
      <c r="D2011" s="6"/>
      <c r="F2011" s="1" t="s">
        <v>852</v>
      </c>
    </row>
    <row r="2012" spans="4:6" x14ac:dyDescent="0.2">
      <c r="D2012" s="6"/>
      <c r="F2012" s="1" t="s">
        <v>852</v>
      </c>
    </row>
    <row r="2013" spans="4:6" x14ac:dyDescent="0.2">
      <c r="D2013" s="6"/>
      <c r="F2013" s="1" t="s">
        <v>852</v>
      </c>
    </row>
    <row r="2014" spans="4:6" x14ac:dyDescent="0.2">
      <c r="D2014" s="6"/>
      <c r="F2014" s="1" t="s">
        <v>852</v>
      </c>
    </row>
    <row r="2015" spans="4:6" x14ac:dyDescent="0.2">
      <c r="D2015" s="6"/>
      <c r="F2015" s="1" t="s">
        <v>852</v>
      </c>
    </row>
    <row r="2016" spans="4:6" x14ac:dyDescent="0.2">
      <c r="D2016" s="6"/>
      <c r="F2016" s="1" t="s">
        <v>852</v>
      </c>
    </row>
    <row r="2017" spans="4:6" x14ac:dyDescent="0.2">
      <c r="D2017" s="6"/>
      <c r="F2017" s="1" t="s">
        <v>852</v>
      </c>
    </row>
    <row r="2018" spans="4:6" x14ac:dyDescent="0.2">
      <c r="D2018" s="6"/>
      <c r="F2018" s="1" t="s">
        <v>852</v>
      </c>
    </row>
    <row r="2019" spans="4:6" x14ac:dyDescent="0.2">
      <c r="D2019" s="6"/>
      <c r="F2019" s="1" t="s">
        <v>852</v>
      </c>
    </row>
    <row r="2020" spans="4:6" x14ac:dyDescent="0.2">
      <c r="D2020" s="6"/>
      <c r="F2020" s="1" t="s">
        <v>852</v>
      </c>
    </row>
    <row r="2021" spans="4:6" x14ac:dyDescent="0.2">
      <c r="D2021" s="6"/>
      <c r="F2021" s="1" t="s">
        <v>852</v>
      </c>
    </row>
    <row r="2022" spans="4:6" x14ac:dyDescent="0.2">
      <c r="D2022" s="6"/>
      <c r="F2022" s="1" t="s">
        <v>852</v>
      </c>
    </row>
    <row r="2023" spans="4:6" x14ac:dyDescent="0.2">
      <c r="D2023" s="6"/>
      <c r="F2023" s="1" t="s">
        <v>852</v>
      </c>
    </row>
    <row r="2024" spans="4:6" x14ac:dyDescent="0.2">
      <c r="D2024" s="6"/>
      <c r="F2024" s="1" t="s">
        <v>852</v>
      </c>
    </row>
    <row r="2025" spans="4:6" x14ac:dyDescent="0.2">
      <c r="D2025" s="6"/>
      <c r="F2025" s="1" t="s">
        <v>852</v>
      </c>
    </row>
    <row r="2026" spans="4:6" x14ac:dyDescent="0.2">
      <c r="D2026" s="6"/>
      <c r="F2026" s="1" t="s">
        <v>852</v>
      </c>
    </row>
    <row r="2027" spans="4:6" x14ac:dyDescent="0.2">
      <c r="D2027" s="6"/>
      <c r="F2027" s="1" t="s">
        <v>852</v>
      </c>
    </row>
    <row r="2028" spans="4:6" x14ac:dyDescent="0.2">
      <c r="D2028" s="6"/>
      <c r="F2028" s="1" t="s">
        <v>852</v>
      </c>
    </row>
    <row r="2029" spans="4:6" x14ac:dyDescent="0.2">
      <c r="D2029" s="6"/>
      <c r="F2029" s="1" t="s">
        <v>852</v>
      </c>
    </row>
    <row r="2030" spans="4:6" x14ac:dyDescent="0.2">
      <c r="D2030" s="6"/>
      <c r="F2030" s="1" t="s">
        <v>852</v>
      </c>
    </row>
    <row r="2031" spans="4:6" x14ac:dyDescent="0.2">
      <c r="D2031" s="6"/>
      <c r="F2031" s="1" t="s">
        <v>852</v>
      </c>
    </row>
    <row r="2032" spans="4:6" x14ac:dyDescent="0.2">
      <c r="D2032" s="6"/>
      <c r="F2032" s="1" t="s">
        <v>852</v>
      </c>
    </row>
    <row r="2033" spans="4:6" x14ac:dyDescent="0.2">
      <c r="D2033" s="6"/>
      <c r="F2033" s="1" t="s">
        <v>852</v>
      </c>
    </row>
    <row r="2034" spans="4:6" x14ac:dyDescent="0.2">
      <c r="D2034" s="6"/>
      <c r="F2034" s="1" t="s">
        <v>852</v>
      </c>
    </row>
    <row r="2035" spans="4:6" x14ac:dyDescent="0.2">
      <c r="D2035" s="6"/>
      <c r="F2035" s="1" t="s">
        <v>852</v>
      </c>
    </row>
    <row r="2036" spans="4:6" x14ac:dyDescent="0.2">
      <c r="D2036" s="6"/>
      <c r="F2036" s="1" t="s">
        <v>852</v>
      </c>
    </row>
    <row r="2037" spans="4:6" x14ac:dyDescent="0.2">
      <c r="D2037" s="6"/>
      <c r="F2037" s="1" t="s">
        <v>852</v>
      </c>
    </row>
    <row r="2038" spans="4:6" x14ac:dyDescent="0.2">
      <c r="D2038" s="6"/>
      <c r="F2038" s="1" t="s">
        <v>852</v>
      </c>
    </row>
    <row r="2039" spans="4:6" x14ac:dyDescent="0.2">
      <c r="D2039" s="6"/>
      <c r="F2039" s="1" t="s">
        <v>852</v>
      </c>
    </row>
    <row r="2040" spans="4:6" x14ac:dyDescent="0.2">
      <c r="D2040" s="6"/>
      <c r="F2040" s="1" t="s">
        <v>852</v>
      </c>
    </row>
    <row r="2041" spans="4:6" x14ac:dyDescent="0.2">
      <c r="D2041" s="6"/>
      <c r="F2041" s="1" t="s">
        <v>852</v>
      </c>
    </row>
    <row r="2042" spans="4:6" x14ac:dyDescent="0.2">
      <c r="D2042" s="6"/>
      <c r="F2042" s="1" t="s">
        <v>852</v>
      </c>
    </row>
    <row r="2043" spans="4:6" x14ac:dyDescent="0.2">
      <c r="D2043" s="6"/>
      <c r="F2043" s="1" t="s">
        <v>852</v>
      </c>
    </row>
    <row r="2044" spans="4:6" x14ac:dyDescent="0.2">
      <c r="D2044" s="6"/>
      <c r="F2044" s="1" t="s">
        <v>852</v>
      </c>
    </row>
    <row r="2045" spans="4:6" x14ac:dyDescent="0.2">
      <c r="D2045" s="6"/>
      <c r="F2045" s="1" t="s">
        <v>852</v>
      </c>
    </row>
    <row r="2046" spans="4:6" x14ac:dyDescent="0.2">
      <c r="D2046" s="6"/>
      <c r="F2046" s="1" t="s">
        <v>852</v>
      </c>
    </row>
    <row r="2047" spans="4:6" x14ac:dyDescent="0.2">
      <c r="D2047" s="6"/>
      <c r="F2047" s="1" t="s">
        <v>852</v>
      </c>
    </row>
    <row r="2048" spans="4:6" x14ac:dyDescent="0.2">
      <c r="D2048" s="6"/>
      <c r="F2048" s="1" t="s">
        <v>852</v>
      </c>
    </row>
    <row r="2049" spans="4:6" x14ac:dyDescent="0.2">
      <c r="D2049" s="6"/>
      <c r="F2049" s="1" t="s">
        <v>852</v>
      </c>
    </row>
    <row r="2050" spans="4:6" x14ac:dyDescent="0.2">
      <c r="D2050" s="6"/>
      <c r="F2050" s="1" t="s">
        <v>852</v>
      </c>
    </row>
    <row r="2051" spans="4:6" x14ac:dyDescent="0.2">
      <c r="D2051" s="6"/>
      <c r="F2051" s="1" t="s">
        <v>852</v>
      </c>
    </row>
    <row r="2052" spans="4:6" x14ac:dyDescent="0.2">
      <c r="D2052" s="6"/>
      <c r="F2052" s="1" t="s">
        <v>852</v>
      </c>
    </row>
    <row r="2053" spans="4:6" x14ac:dyDescent="0.2">
      <c r="D2053" s="6"/>
      <c r="F2053" s="1" t="s">
        <v>852</v>
      </c>
    </row>
    <row r="2054" spans="4:6" x14ac:dyDescent="0.2">
      <c r="D2054" s="6"/>
      <c r="F2054" s="1" t="s">
        <v>852</v>
      </c>
    </row>
    <row r="2055" spans="4:6" x14ac:dyDescent="0.2">
      <c r="D2055" s="6"/>
      <c r="F2055" s="1" t="s">
        <v>852</v>
      </c>
    </row>
    <row r="2056" spans="4:6" x14ac:dyDescent="0.2">
      <c r="D2056" s="6"/>
      <c r="F2056" s="1" t="s">
        <v>852</v>
      </c>
    </row>
    <row r="2057" spans="4:6" x14ac:dyDescent="0.2">
      <c r="D2057" s="6"/>
      <c r="F2057" s="1" t="s">
        <v>852</v>
      </c>
    </row>
    <row r="2058" spans="4:6" x14ac:dyDescent="0.2">
      <c r="D2058" s="6"/>
      <c r="F2058" s="1" t="s">
        <v>852</v>
      </c>
    </row>
    <row r="2059" spans="4:6" x14ac:dyDescent="0.2">
      <c r="D2059" s="6"/>
      <c r="F2059" s="1" t="s">
        <v>852</v>
      </c>
    </row>
    <row r="2060" spans="4:6" x14ac:dyDescent="0.2">
      <c r="D2060" s="6"/>
      <c r="F2060" s="1" t="s">
        <v>852</v>
      </c>
    </row>
    <row r="2061" spans="4:6" x14ac:dyDescent="0.2">
      <c r="D2061" s="6"/>
      <c r="F2061" s="1" t="s">
        <v>852</v>
      </c>
    </row>
    <row r="2062" spans="4:6" x14ac:dyDescent="0.2">
      <c r="D2062" s="6"/>
      <c r="F2062" s="1" t="s">
        <v>852</v>
      </c>
    </row>
    <row r="2063" spans="4:6" x14ac:dyDescent="0.2">
      <c r="D2063" s="6"/>
      <c r="F2063" s="1" t="s">
        <v>852</v>
      </c>
    </row>
    <row r="2064" spans="4:6" x14ac:dyDescent="0.2">
      <c r="D2064" s="6"/>
      <c r="F2064" s="1" t="s">
        <v>852</v>
      </c>
    </row>
    <row r="2065" spans="4:6" x14ac:dyDescent="0.2">
      <c r="D2065" s="6"/>
      <c r="F2065" s="1" t="s">
        <v>852</v>
      </c>
    </row>
    <row r="2066" spans="4:6" x14ac:dyDescent="0.2">
      <c r="D2066" s="6"/>
      <c r="F2066" s="1" t="s">
        <v>852</v>
      </c>
    </row>
    <row r="2067" spans="4:6" x14ac:dyDescent="0.2">
      <c r="D2067" s="6"/>
      <c r="F2067" s="1" t="s">
        <v>852</v>
      </c>
    </row>
    <row r="2068" spans="4:6" x14ac:dyDescent="0.2">
      <c r="D2068" s="6"/>
      <c r="F2068" s="1" t="s">
        <v>852</v>
      </c>
    </row>
    <row r="2069" spans="4:6" x14ac:dyDescent="0.2">
      <c r="D2069" s="6"/>
      <c r="F2069" s="1" t="s">
        <v>852</v>
      </c>
    </row>
    <row r="2070" spans="4:6" x14ac:dyDescent="0.2">
      <c r="D2070" s="6"/>
      <c r="F2070" s="1" t="s">
        <v>852</v>
      </c>
    </row>
    <row r="2071" spans="4:6" x14ac:dyDescent="0.2">
      <c r="D2071" s="6"/>
    </row>
  </sheetData>
  <autoFilter ref="A1:M2070" xr:uid="{00000000-0009-0000-0000-000008000000}"/>
  <phoneticPr fontId="8" type="noConversion"/>
  <conditionalFormatting sqref="E2:E197">
    <cfRule type="duplicateValues" dxfId="51" priority="3"/>
  </conditionalFormatting>
  <conditionalFormatting sqref="G2:G197">
    <cfRule type="duplicateValues" dxfId="5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5E1A9917D4AB4C8D64384C10958817" ma:contentTypeVersion="13" ma:contentTypeDescription="Create a new document." ma:contentTypeScope="" ma:versionID="1af993fe8847614fd89986e10a0f5800">
  <xsd:schema xmlns:xsd="http://www.w3.org/2001/XMLSchema" xmlns:xs="http://www.w3.org/2001/XMLSchema" xmlns:p="http://schemas.microsoft.com/office/2006/metadata/properties" xmlns:ns3="f047cc24-632f-4fdf-ba4c-d74ff41f17b3" xmlns:ns4="11a5e369-aa38-4cf2-823d-e6ce2766eb4e" targetNamespace="http://schemas.microsoft.com/office/2006/metadata/properties" ma:root="true" ma:fieldsID="cf2a308f8dc7068b9ba990188359c950" ns3:_="" ns4:_="">
    <xsd:import namespace="f047cc24-632f-4fdf-ba4c-d74ff41f17b3"/>
    <xsd:import namespace="11a5e369-aa38-4cf2-823d-e6ce2766eb4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47cc24-632f-4fdf-ba4c-d74ff41f17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1a5e369-aa38-4cf2-823d-e6ce2766e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BAB2F4E-F1FD-454A-A1B6-670F797B7344}">
  <ds:schemaRefs>
    <ds:schemaRef ds:uri="http://schemas.microsoft.com/sharepoint/v3/contenttype/forms"/>
  </ds:schemaRefs>
</ds:datastoreItem>
</file>

<file path=customXml/itemProps2.xml><?xml version="1.0" encoding="utf-8"?>
<ds:datastoreItem xmlns:ds="http://schemas.openxmlformats.org/officeDocument/2006/customXml" ds:itemID="{A038EF11-EEE6-4BCD-A96E-728806726F83}">
  <ds:schemaRefs>
    <ds:schemaRef ds:uri="http://schemas.microsoft.com/office/2006/documentManagement/types"/>
    <ds:schemaRef ds:uri="f047cc24-632f-4fdf-ba4c-d74ff41f17b3"/>
    <ds:schemaRef ds:uri="http://schemas.openxmlformats.org/package/2006/metadata/core-properties"/>
    <ds:schemaRef ds:uri="http://purl.org/dc/dcmitype/"/>
    <ds:schemaRef ds:uri="http://www.w3.org/XML/1998/namespace"/>
    <ds:schemaRef ds:uri="http://schemas.microsoft.com/office/2006/metadata/properties"/>
    <ds:schemaRef ds:uri="11a5e369-aa38-4cf2-823d-e6ce2766eb4e"/>
    <ds:schemaRef ds:uri="http://schemas.microsoft.com/office/infopath/2007/PartnerControls"/>
    <ds:schemaRef ds:uri="http://purl.org/dc/terms/"/>
    <ds:schemaRef ds:uri="http://purl.org/dc/elements/1.1/"/>
  </ds:schemaRefs>
</ds:datastoreItem>
</file>

<file path=customXml/itemProps3.xml><?xml version="1.0" encoding="utf-8"?>
<ds:datastoreItem xmlns:ds="http://schemas.openxmlformats.org/officeDocument/2006/customXml" ds:itemID="{B1FCAC76-26C4-4C5D-BD8F-0B24E66435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47cc24-632f-4fdf-ba4c-d74ff41f17b3"/>
    <ds:schemaRef ds:uri="11a5e369-aa38-4cf2-823d-e6ce2766e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297</vt:i4>
      </vt:variant>
    </vt:vector>
  </HeadingPairs>
  <TitlesOfParts>
    <vt:vector size="310" baseType="lpstr">
      <vt:lpstr>Formato</vt:lpstr>
      <vt:lpstr>Glosario</vt:lpstr>
      <vt:lpstr>Ayuda CIIU</vt:lpstr>
      <vt:lpstr>Ayuda Material</vt:lpstr>
      <vt:lpstr>Ayuda GEO</vt:lpstr>
      <vt:lpstr>Preguntas Frecuentes</vt:lpstr>
      <vt:lpstr>TipoBien</vt:lpstr>
      <vt:lpstr>Matriz_Ubi</vt:lpstr>
      <vt:lpstr>Lista_Ubigeo</vt:lpstr>
      <vt:lpstr>Matriz_Mat</vt:lpstr>
      <vt:lpstr>Matriz_Pisos</vt:lpstr>
      <vt:lpstr>Lista</vt:lpstr>
      <vt:lpstr>DatosInfo</vt:lpstr>
      <vt:lpstr>_1.0AC_piso</vt:lpstr>
      <vt:lpstr>_1.0AC_Pórtico_De_Acero_Arriostrado_Con_Diagonales</vt:lpstr>
      <vt:lpstr>_1.0AC_sotano</vt:lpstr>
      <vt:lpstr>_10.0M3_Construccion_Informal_En_Albañería</vt:lpstr>
      <vt:lpstr>_10.0M3_piso</vt:lpstr>
      <vt:lpstr>_10.0M3_sotano</vt:lpstr>
      <vt:lpstr>_11.0IC_Estructuras_Industriales_o_Comerciales</vt:lpstr>
      <vt:lpstr>_11.0IC_piso</vt:lpstr>
      <vt:lpstr>_11.0IC_sotano</vt:lpstr>
      <vt:lpstr>_12.0EE_Estructuras_Especiales</vt:lpstr>
      <vt:lpstr>_12.0EE_piso</vt:lpstr>
      <vt:lpstr>_12.0EE_sotano</vt:lpstr>
      <vt:lpstr>_2.0AQ_Adobe_y_Quincha</vt:lpstr>
      <vt:lpstr>_2.0AQ_piso</vt:lpstr>
      <vt:lpstr>_2.0AQ_sotano</vt:lpstr>
      <vt:lpstr>_3.0CA_piso</vt:lpstr>
      <vt:lpstr>_3.0CA_Pórticos_De_Concreto_Armado</vt:lpstr>
      <vt:lpstr>_3.0CA_sotano</vt:lpstr>
      <vt:lpstr>_4.0CP_piso</vt:lpstr>
      <vt:lpstr>_4.0CP_Pórticos_De_Concreto_Armado_Con_Placas</vt:lpstr>
      <vt:lpstr>_4.0CP_sotano</vt:lpstr>
      <vt:lpstr>_5.0DL_Muros_De_Concreto_Armado_De_Ductilidad_Limitada</vt:lpstr>
      <vt:lpstr>_5.0DL_piso</vt:lpstr>
      <vt:lpstr>_5.0DL_sotano</vt:lpstr>
      <vt:lpstr>_6.0EM_Entramados_De_Madera</vt:lpstr>
      <vt:lpstr>_6.0EM_piso</vt:lpstr>
      <vt:lpstr>_6.0EM_sotano</vt:lpstr>
      <vt:lpstr>_7.0M1_Mampostería_De_Arcilla_Sin_Refuerzo</vt:lpstr>
      <vt:lpstr>_7.0M1_piso</vt:lpstr>
      <vt:lpstr>_7.0M1_sotano</vt:lpstr>
      <vt:lpstr>_8.0M2R_Mampostería_Armada_o_Confinada_Con_Diafragmas_Rígidos</vt:lpstr>
      <vt:lpstr>_8.0M2R_piso</vt:lpstr>
      <vt:lpstr>_8.0M2R_sotano</vt:lpstr>
      <vt:lpstr>_9.0M2F_Mampostería_Armada_o_Confinada_Con_Diafragmas_Flexibles</vt:lpstr>
      <vt:lpstr>_9.0M2F_piso</vt:lpstr>
      <vt:lpstr>_9.0M2F_sotano</vt:lpstr>
      <vt:lpstr>ABA_0301</vt:lpstr>
      <vt:lpstr>ACO_0802</vt:lpstr>
      <vt:lpstr>ACO_0902</vt:lpstr>
      <vt:lpstr>AIJ_0202</vt:lpstr>
      <vt:lpstr>ALT_1602</vt:lpstr>
      <vt:lpstr>AMA_01</vt:lpstr>
      <vt:lpstr>AMB_1002</vt:lpstr>
      <vt:lpstr>ANC_02</vt:lpstr>
      <vt:lpstr>AND_0302</vt:lpstr>
      <vt:lpstr>ANG_0903</vt:lpstr>
      <vt:lpstr>ANT_0203</vt:lpstr>
      <vt:lpstr>ANT_0303</vt:lpstr>
      <vt:lpstr>ANT_0803</vt:lpstr>
      <vt:lpstr>AÑO</vt:lpstr>
      <vt:lpstr>APU_03</vt:lpstr>
      <vt:lpstr>ARE_04</vt:lpstr>
      <vt:lpstr>ARE_0401</vt:lpstr>
      <vt:lpstr>ASC_1302</vt:lpstr>
      <vt:lpstr>ASU_0204</vt:lpstr>
      <vt:lpstr>ATA_2502</vt:lpstr>
      <vt:lpstr>AYA_05</vt:lpstr>
      <vt:lpstr>AYA_2002</vt:lpstr>
      <vt:lpstr>AYM_0304</vt:lpstr>
      <vt:lpstr>AZA_2102</vt:lpstr>
      <vt:lpstr>AZÁ_2102</vt:lpstr>
      <vt:lpstr>BAG_0102</vt:lpstr>
      <vt:lpstr>BAR_1502</vt:lpstr>
      <vt:lpstr>BEL_2202</vt:lpstr>
      <vt:lpstr>BOL_0205</vt:lpstr>
      <vt:lpstr>BOL_1303</vt:lpstr>
      <vt:lpstr>BON_0103</vt:lpstr>
      <vt:lpstr>CAJ_06</vt:lpstr>
      <vt:lpstr>CAJ_0601</vt:lpstr>
      <vt:lpstr>CAJ_0602</vt:lpstr>
      <vt:lpstr>CAJ_1503</vt:lpstr>
      <vt:lpstr>CAL_07</vt:lpstr>
      <vt:lpstr>CAL_0804</vt:lpstr>
      <vt:lpstr>CAM_0402</vt:lpstr>
      <vt:lpstr>CAN_0502</vt:lpstr>
      <vt:lpstr>CAN_0805</vt:lpstr>
      <vt:lpstr>CAN_0806</vt:lpstr>
      <vt:lpstr>CAN_1504</vt:lpstr>
      <vt:lpstr>CAN_2302</vt:lpstr>
      <vt:lpstr>CAÑ_1505</vt:lpstr>
      <vt:lpstr>CAR_0206</vt:lpstr>
      <vt:lpstr>CAR_0207</vt:lpstr>
      <vt:lpstr>CAR_0403</vt:lpstr>
      <vt:lpstr>CAR_2103</vt:lpstr>
      <vt:lpstr>CAS_0208</vt:lpstr>
      <vt:lpstr>CAS_0404</vt:lpstr>
      <vt:lpstr>CAS_0904</vt:lpstr>
      <vt:lpstr>CAY_0405</vt:lpstr>
      <vt:lpstr>CEL_0603</vt:lpstr>
      <vt:lpstr>CHA_0101</vt:lpstr>
      <vt:lpstr>CHA_1203</vt:lpstr>
      <vt:lpstr>CHE_1304</vt:lpstr>
      <vt:lpstr>CHI_0306</vt:lpstr>
      <vt:lpstr>CHI_1102</vt:lpstr>
      <vt:lpstr>CHI_1401</vt:lpstr>
      <vt:lpstr>CHO_0604</vt:lpstr>
      <vt:lpstr>CHU_0807</vt:lpstr>
      <vt:lpstr>CHU_0905</vt:lpstr>
      <vt:lpstr>CHU_1209</vt:lpstr>
      <vt:lpstr>CHU_2104</vt:lpstr>
      <vt:lpstr>'Preguntas Frecuentes'!CIIU</vt:lpstr>
      <vt:lpstr>CIIU</vt:lpstr>
      <vt:lpstr>'Preguntas Frecuentes'!CIIU_DES</vt:lpstr>
      <vt:lpstr>CIIU_DES</vt:lpstr>
      <vt:lpstr>CON_0104</vt:lpstr>
      <vt:lpstr>CON_0406</vt:lpstr>
      <vt:lpstr>CON_0605</vt:lpstr>
      <vt:lpstr>CON_1202</vt:lpstr>
      <vt:lpstr>CON_2402</vt:lpstr>
      <vt:lpstr>COR_0209</vt:lpstr>
      <vt:lpstr>COR_2501</vt:lpstr>
      <vt:lpstr>COT_0305</vt:lpstr>
      <vt:lpstr>CUS_08</vt:lpstr>
      <vt:lpstr>CUS_0801</vt:lpstr>
      <vt:lpstr>CUT_0606</vt:lpstr>
      <vt:lpstr>DAN_1902</vt:lpstr>
      <vt:lpstr>DAT_1607</vt:lpstr>
      <vt:lpstr>DOS_1003</vt:lpstr>
      <vt:lpstr>EL__2105</vt:lpstr>
      <vt:lpstr>EL__2203</vt:lpstr>
      <vt:lpstr>ESP_0808</vt:lpstr>
      <vt:lpstr>FER_1402</vt:lpstr>
      <vt:lpstr>GEN_1802</vt:lpstr>
      <vt:lpstr>GRA_0307</vt:lpstr>
      <vt:lpstr>GRA_1311</vt:lpstr>
      <vt:lpstr>HUA_0201</vt:lpstr>
      <vt:lpstr>HUA_0210</vt:lpstr>
      <vt:lpstr>HUA_0211</vt:lpstr>
      <vt:lpstr>HUA_0212</vt:lpstr>
      <vt:lpstr>HUA_0501</vt:lpstr>
      <vt:lpstr>HUA_0503</vt:lpstr>
      <vt:lpstr>HUA_0504</vt:lpstr>
      <vt:lpstr>HUA_0607</vt:lpstr>
      <vt:lpstr>HUA_09</vt:lpstr>
      <vt:lpstr>HUA_0901</vt:lpstr>
      <vt:lpstr>HUA_0906</vt:lpstr>
      <vt:lpstr>HUA_10</vt:lpstr>
      <vt:lpstr>HUÁ_1001</vt:lpstr>
      <vt:lpstr>HUA_1004</vt:lpstr>
      <vt:lpstr>HUA_1005</vt:lpstr>
      <vt:lpstr>HUA_1201</vt:lpstr>
      <vt:lpstr>HUA_1506</vt:lpstr>
      <vt:lpstr>HUA_1507</vt:lpstr>
      <vt:lpstr>HUA_1508</vt:lpstr>
      <vt:lpstr>HUA_2003</vt:lpstr>
      <vt:lpstr>HUA_2106</vt:lpstr>
      <vt:lpstr>HUA_2204</vt:lpstr>
      <vt:lpstr>ICA_11</vt:lpstr>
      <vt:lpstr>ICA_1101</vt:lpstr>
      <vt:lpstr>ILO_1803</vt:lpstr>
      <vt:lpstr>'Preguntas Frecuentes'!INTERIOR</vt:lpstr>
      <vt:lpstr>INTERIOR</vt:lpstr>
      <vt:lpstr>ISL_0407</vt:lpstr>
      <vt:lpstr>JAÉ_0608</vt:lpstr>
      <vt:lpstr>JAU_1204</vt:lpstr>
      <vt:lpstr>JOR_2303</vt:lpstr>
      <vt:lpstr>JUL_1305</vt:lpstr>
      <vt:lpstr>JUN_12</vt:lpstr>
      <vt:lpstr>JUN_1205</vt:lpstr>
      <vt:lpstr>LA__0505</vt:lpstr>
      <vt:lpstr>LA_0408</vt:lpstr>
      <vt:lpstr>LA_0809</vt:lpstr>
      <vt:lpstr>LAM_14</vt:lpstr>
      <vt:lpstr>LAM_1403</vt:lpstr>
      <vt:lpstr>LAM_2107</vt:lpstr>
      <vt:lpstr>LAM_2205</vt:lpstr>
      <vt:lpstr>LAU_1010</vt:lpstr>
      <vt:lpstr>LEO_1006</vt:lpstr>
      <vt:lpstr>LIB_13</vt:lpstr>
      <vt:lpstr>LIM_15</vt:lpstr>
      <vt:lpstr>LIM_1501</vt:lpstr>
      <vt:lpstr>LISTAGIROS</vt:lpstr>
      <vt:lpstr>LOR_16</vt:lpstr>
      <vt:lpstr>LOR_1603</vt:lpstr>
      <vt:lpstr>LUC_0506</vt:lpstr>
      <vt:lpstr>LUY_0105</vt:lpstr>
      <vt:lpstr>MAD_17</vt:lpstr>
      <vt:lpstr>MAN_1702</vt:lpstr>
      <vt:lpstr>MAR_0213</vt:lpstr>
      <vt:lpstr>MAR_1007</vt:lpstr>
      <vt:lpstr>MAR_1604</vt:lpstr>
      <vt:lpstr>MAR_1801</vt:lpstr>
      <vt:lpstr>MAR_2206</vt:lpstr>
      <vt:lpstr>'Preguntas Frecuentes'!MAT_CONS</vt:lpstr>
      <vt:lpstr>MAT_CONS</vt:lpstr>
      <vt:lpstr>MAY_1601</vt:lpstr>
      <vt:lpstr>MEL_2108</vt:lpstr>
      <vt:lpstr>MOH_2109</vt:lpstr>
      <vt:lpstr>'Preguntas Frecuentes'!Moneda</vt:lpstr>
      <vt:lpstr>Moneda</vt:lpstr>
      <vt:lpstr>MOQ_18</vt:lpstr>
      <vt:lpstr>MOR_2004</vt:lpstr>
      <vt:lpstr>MOY_2201</vt:lpstr>
      <vt:lpstr>NAS_1103</vt:lpstr>
      <vt:lpstr>NOTEE</vt:lpstr>
      <vt:lpstr>OCR_0214</vt:lpstr>
      <vt:lpstr>'Preguntas Frecuentes'!Otros</vt:lpstr>
      <vt:lpstr>Otros</vt:lpstr>
      <vt:lpstr>OTU_1306</vt:lpstr>
      <vt:lpstr>OXA_1903</vt:lpstr>
      <vt:lpstr>OYÓ_1509</vt:lpstr>
      <vt:lpstr>PAC_1008</vt:lpstr>
      <vt:lpstr>PAC_1307</vt:lpstr>
      <vt:lpstr>PAD_2503</vt:lpstr>
      <vt:lpstr>PAI_2005</vt:lpstr>
      <vt:lpstr>'Preguntas Frecuentes'!PAIS</vt:lpstr>
      <vt:lpstr>PAIS</vt:lpstr>
      <vt:lpstr>PAL_0215</vt:lpstr>
      <vt:lpstr>PAL_1104</vt:lpstr>
      <vt:lpstr>PAR_0507</vt:lpstr>
      <vt:lpstr>PAR_0810</vt:lpstr>
      <vt:lpstr>PAS_19</vt:lpstr>
      <vt:lpstr>PAS_1901</vt:lpstr>
      <vt:lpstr>PAT_1308</vt:lpstr>
      <vt:lpstr>PÀU_0508</vt:lpstr>
      <vt:lpstr>PAU_0811</vt:lpstr>
      <vt:lpstr>'Preguntas Frecuentes'!Perú</vt:lpstr>
      <vt:lpstr>Perú</vt:lpstr>
      <vt:lpstr>PIC_2207</vt:lpstr>
      <vt:lpstr>PIS_1105</vt:lpstr>
      <vt:lpstr>'Preguntas Frecuentes'!PISO</vt:lpstr>
      <vt:lpstr>PISO</vt:lpstr>
      <vt:lpstr>PIU_20</vt:lpstr>
      <vt:lpstr>PIU_2001</vt:lpstr>
      <vt:lpstr>POM_0216</vt:lpstr>
      <vt:lpstr>PRO_0701</vt:lpstr>
      <vt:lpstr>PUE_1009</vt:lpstr>
      <vt:lpstr>PUN_21</vt:lpstr>
      <vt:lpstr>PUN_2101</vt:lpstr>
      <vt:lpstr>PUR_2504</vt:lpstr>
      <vt:lpstr>PUT_1608</vt:lpstr>
      <vt:lpstr>QUI_0812</vt:lpstr>
      <vt:lpstr>REC_0217</vt:lpstr>
      <vt:lpstr>REQ_1605</vt:lpstr>
      <vt:lpstr>RIO_2208</vt:lpstr>
      <vt:lpstr>ROD_0106</vt:lpstr>
      <vt:lpstr>RUC</vt:lpstr>
      <vt:lpstr>SAN_0218</vt:lpstr>
      <vt:lpstr>SAN_0609</vt:lpstr>
      <vt:lpstr>SAN_0610</vt:lpstr>
      <vt:lpstr>SAN_0611</vt:lpstr>
      <vt:lpstr>SAN_0612</vt:lpstr>
      <vt:lpstr>SAN_0613</vt:lpstr>
      <vt:lpstr>SÁN_1309</vt:lpstr>
      <vt:lpstr>SAN_1310</vt:lpstr>
      <vt:lpstr>SAN_2110</vt:lpstr>
      <vt:lpstr>SAN_2111</vt:lpstr>
      <vt:lpstr>SAN_2112</vt:lpstr>
      <vt:lpstr>SAN_22</vt:lpstr>
      <vt:lpstr>SAN_2209</vt:lpstr>
      <vt:lpstr>SAT_1206</vt:lpstr>
      <vt:lpstr>SEC_2008</vt:lpstr>
      <vt:lpstr>SIH_0219</vt:lpstr>
      <vt:lpstr>'Preguntas Frecuentes'!SOTANO</vt:lpstr>
      <vt:lpstr>SOTANO</vt:lpstr>
      <vt:lpstr>'Preguntas Frecuentes'!SUB_URB</vt:lpstr>
      <vt:lpstr>SUB_URB</vt:lpstr>
      <vt:lpstr>SUC_0509</vt:lpstr>
      <vt:lpstr>SUL_2006</vt:lpstr>
      <vt:lpstr>TABLA_GIRO</vt:lpstr>
      <vt:lpstr>TABLA_TEMPORAL</vt:lpstr>
      <vt:lpstr>TABLA_USOS</vt:lpstr>
      <vt:lpstr>TABLA_USOS_11</vt:lpstr>
      <vt:lpstr>TAC_23</vt:lpstr>
      <vt:lpstr>TAC_2301</vt:lpstr>
      <vt:lpstr>TAH_1703</vt:lpstr>
      <vt:lpstr>TAL_2007</vt:lpstr>
      <vt:lpstr>TAM_1701</vt:lpstr>
      <vt:lpstr>TAR_1207</vt:lpstr>
      <vt:lpstr>TAR_2304</vt:lpstr>
      <vt:lpstr>TAY_0907</vt:lpstr>
      <vt:lpstr>TEE</vt:lpstr>
      <vt:lpstr>'Preguntas Frecuentes'!TIPO</vt:lpstr>
      <vt:lpstr>TIPO</vt:lpstr>
      <vt:lpstr>TOC_2210</vt:lpstr>
      <vt:lpstr>TRU_1301</vt:lpstr>
      <vt:lpstr>TUM_24</vt:lpstr>
      <vt:lpstr>TUM_2401</vt:lpstr>
      <vt:lpstr>UCA_1606</vt:lpstr>
      <vt:lpstr>UCA_25</vt:lpstr>
      <vt:lpstr>'Preguntas Frecuentes'!URB</vt:lpstr>
      <vt:lpstr>URB</vt:lpstr>
      <vt:lpstr>URU_0813</vt:lpstr>
      <vt:lpstr>'Preguntas Frecuentes'!USOS</vt:lpstr>
      <vt:lpstr>USOS</vt:lpstr>
      <vt:lpstr>UTC_0107</vt:lpstr>
      <vt:lpstr>'Preguntas Frecuentes'!VIA</vt:lpstr>
      <vt:lpstr>VIA</vt:lpstr>
      <vt:lpstr>VÍC_0510</vt:lpstr>
      <vt:lpstr>VIL_0511</vt:lpstr>
      <vt:lpstr>VIR_1312</vt:lpstr>
      <vt:lpstr>YAR_1011</vt:lpstr>
      <vt:lpstr>YAU_1208</vt:lpstr>
      <vt:lpstr>YAU_1510</vt:lpstr>
      <vt:lpstr>YUN_0220</vt:lpstr>
      <vt:lpstr>YUN_2113</vt:lpstr>
      <vt:lpstr>ZAR_2403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Fiorella Moreno</dc:creator>
  <cp:keywords/>
  <dc:description/>
  <cp:lastModifiedBy>Analista en Contrataciones 16 DA</cp:lastModifiedBy>
  <cp:revision/>
  <cp:lastPrinted>2025-01-13T20:39:59Z</cp:lastPrinted>
  <dcterms:created xsi:type="dcterms:W3CDTF">2022-01-19T21:46:05Z</dcterms:created>
  <dcterms:modified xsi:type="dcterms:W3CDTF">2025-01-30T15:08:21Z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0x010100315E1A9917D4AB4C8D64384C10958817</vt:lpwstr>
  </property>
</Properties>
</file>