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0.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1.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12.xml" ContentType="application/vnd.openxmlformats-officedocument.drawingml.chartshapes+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ire\Desktop\LN_2025\Excel_web\"/>
    </mc:Choice>
  </mc:AlternateContent>
  <bookViews>
    <workbookView xWindow="0" yWindow="0" windowWidth="28800" windowHeight="12885" tabRatio="712" activeTab="13"/>
  </bookViews>
  <sheets>
    <sheet name="1" sheetId="6" r:id="rId1"/>
    <sheet name="2" sheetId="7" r:id="rId2"/>
    <sheet name="3" sheetId="3" r:id="rId3"/>
    <sheet name="4" sheetId="1" r:id="rId4"/>
    <sheet name="5" sheetId="2" r:id="rId5"/>
    <sheet name="6" sheetId="9" r:id="rId6"/>
    <sheet name="7" sheetId="8" r:id="rId7"/>
    <sheet name="8" sheetId="13" r:id="rId8"/>
    <sheet name="9" sheetId="17" r:id="rId9"/>
    <sheet name="10" sheetId="4" r:id="rId10"/>
    <sheet name="11" sheetId="5" r:id="rId11"/>
    <sheet name="12" sheetId="18" r:id="rId12"/>
    <sheet name="13" sheetId="15" r:id="rId13"/>
    <sheet name="14" sheetId="19" r:id="rId14"/>
    <sheet name="15" sheetId="20" r:id="rId15"/>
    <sheet name="16" sheetId="21" r:id="rId16"/>
    <sheet name="17" sheetId="22" r:id="rId17"/>
    <sheet name="18" sheetId="23" r:id="rId18"/>
    <sheet name="19" sheetId="24" r:id="rId19"/>
  </sheets>
  <externalReferences>
    <externalReference r:id="rId20"/>
  </externalReferences>
  <definedNames>
    <definedName name="_Fill" localSheetId="13" hidden="1">#REF!</definedName>
    <definedName name="_Fill" localSheetId="14" hidden="1">#REF!</definedName>
    <definedName name="_Fill" localSheetId="17" hidden="1">#REF!</definedName>
    <definedName name="_Fill" localSheetId="18" hidden="1">#REF!</definedName>
    <definedName name="_Fill" hidden="1">#REF!</definedName>
    <definedName name="_xlnm._FilterDatabase" localSheetId="16" hidden="1">'17'!$N$10:$O$19</definedName>
    <definedName name="_xlnm._FilterDatabase" localSheetId="17" hidden="1">'18'!$K$17:$M$17</definedName>
    <definedName name="_xlnm._FilterDatabase" localSheetId="6" hidden="1">'7'!$A$9:$E$20</definedName>
    <definedName name="_xlnm._FilterDatabase" localSheetId="7" hidden="1">'8'!$A$8:$G$33</definedName>
    <definedName name="_xlnm._FilterDatabase" localSheetId="8" hidden="1">'9'!$A$9:$E$17</definedName>
    <definedName name="_xlnm.Print_Area" localSheetId="9">'10'!$A$1:$F$31</definedName>
    <definedName name="_xlnm.Print_Area" localSheetId="10">'11'!$A$1:$N$41</definedName>
    <definedName name="_xlnm.Print_Area" localSheetId="11">'12'!$A$1:$F$23</definedName>
    <definedName name="_xlnm.Print_Area" localSheetId="12">'13'!$A$1:$F$55</definedName>
    <definedName name="_xlnm.Print_Area" localSheetId="13">'14'!$A$1:$I$39</definedName>
    <definedName name="_xlnm.Print_Area" localSheetId="14">'15'!$A$1:$H$37</definedName>
    <definedName name="_xlnm.Print_Area" localSheetId="15">'16'!$A$1:$E$64</definedName>
    <definedName name="_xlnm.Print_Area" localSheetId="16">'17'!$A$1:$K$61</definedName>
    <definedName name="_xlnm.Print_Area" localSheetId="17">'18'!$B$1:$H$51</definedName>
    <definedName name="_xlnm.Print_Area" localSheetId="18">'19'!$D$1:$H$50</definedName>
    <definedName name="_xlnm.Print_Area" localSheetId="1">'2'!$A$1:$G$41</definedName>
    <definedName name="_xlnm.Print_Area" localSheetId="2">'3'!$A$1:$G$33</definedName>
    <definedName name="_xlnm.Print_Area" localSheetId="3">'4'!$A$1:$G$33</definedName>
    <definedName name="_xlnm.Print_Area" localSheetId="4">'5'!$A$1:$G$24</definedName>
    <definedName name="_xlnm.Print_Area" localSheetId="5">'6'!$A$1:$G$41</definedName>
    <definedName name="_xlnm.Print_Area" localSheetId="6">'7'!$A$1:$G$64</definedName>
    <definedName name="_xlnm.Print_Area" localSheetId="8">'9'!$A$1:$G$62</definedName>
    <definedName name="MMM" localSheetId="17" hidden="1">#REF!</definedName>
    <definedName name="MMM" localSheetId="18" hidden="1">#REF!</definedName>
    <definedName name="MMM"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3" l="1"/>
  <c r="K23" i="23"/>
  <c r="L22" i="23"/>
  <c r="K22" i="23"/>
  <c r="K21" i="23"/>
  <c r="K20" i="23"/>
  <c r="K19" i="23"/>
  <c r="L18" i="23"/>
  <c r="K18" i="23"/>
  <c r="G15" i="23"/>
  <c r="F15" i="23"/>
  <c r="E15" i="23"/>
  <c r="D15" i="23"/>
  <c r="H14" i="23"/>
  <c r="L24" i="23" s="1"/>
  <c r="H13" i="23"/>
  <c r="L23" i="23" s="1"/>
  <c r="H12" i="23"/>
  <c r="H11" i="23"/>
  <c r="L21" i="23" s="1"/>
  <c r="H10" i="23"/>
  <c r="L20" i="23" s="1"/>
  <c r="H9" i="23"/>
  <c r="L19" i="23" s="1"/>
  <c r="H8" i="23"/>
  <c r="H15" i="23" s="1"/>
  <c r="H20" i="22"/>
  <c r="G20" i="22"/>
  <c r="F20" i="22"/>
  <c r="E20" i="22"/>
  <c r="D20" i="22"/>
  <c r="C20" i="22"/>
  <c r="N19" i="22"/>
  <c r="J19" i="22"/>
  <c r="I19" i="22"/>
  <c r="K19" i="22" s="1"/>
  <c r="O19" i="22" s="1"/>
  <c r="N18" i="22"/>
  <c r="J18" i="22"/>
  <c r="I18" i="22"/>
  <c r="K18" i="22" s="1"/>
  <c r="O18" i="22" s="1"/>
  <c r="N17" i="22"/>
  <c r="J17" i="22"/>
  <c r="I17" i="22"/>
  <c r="K17" i="22" s="1"/>
  <c r="O17" i="22" s="1"/>
  <c r="N16" i="22"/>
  <c r="K16" i="22"/>
  <c r="O16" i="22" s="1"/>
  <c r="J16" i="22"/>
  <c r="I16" i="22"/>
  <c r="N15" i="22"/>
  <c r="J15" i="22"/>
  <c r="K15" i="22" s="1"/>
  <c r="O15" i="22" s="1"/>
  <c r="I15" i="22"/>
  <c r="N14" i="22"/>
  <c r="J14" i="22"/>
  <c r="I14" i="22"/>
  <c r="K14" i="22" s="1"/>
  <c r="O14" i="22" s="1"/>
  <c r="N13" i="22"/>
  <c r="J13" i="22"/>
  <c r="I13" i="22"/>
  <c r="K13" i="22" s="1"/>
  <c r="O13" i="22" s="1"/>
  <c r="N12" i="22"/>
  <c r="K12" i="22"/>
  <c r="O12" i="22" s="1"/>
  <c r="J12" i="22"/>
  <c r="I12" i="22"/>
  <c r="N11" i="22"/>
  <c r="J11" i="22"/>
  <c r="K11" i="22" s="1"/>
  <c r="O11" i="22" s="1"/>
  <c r="I11" i="22"/>
  <c r="N10" i="22"/>
  <c r="J10" i="22"/>
  <c r="J20" i="22" s="1"/>
  <c r="I10" i="22"/>
  <c r="K10" i="22" s="1"/>
  <c r="D29" i="21"/>
  <c r="C29" i="21"/>
  <c r="B29" i="21"/>
  <c r="E29" i="21" s="1"/>
  <c r="D28" i="21"/>
  <c r="C28" i="21"/>
  <c r="B28" i="21"/>
  <c r="E28" i="21" s="1"/>
  <c r="D27" i="21"/>
  <c r="C27" i="21"/>
  <c r="B27" i="21"/>
  <c r="E27" i="21" s="1"/>
  <c r="C26" i="21"/>
  <c r="E24" i="21"/>
  <c r="E23" i="21"/>
  <c r="E22" i="21"/>
  <c r="D21" i="21"/>
  <c r="C21" i="21"/>
  <c r="B21" i="21"/>
  <c r="E21" i="21" s="1"/>
  <c r="E20" i="21"/>
  <c r="E19" i="21"/>
  <c r="E18" i="21"/>
  <c r="D17" i="21"/>
  <c r="C17" i="21"/>
  <c r="E17" i="21" s="1"/>
  <c r="B17" i="21"/>
  <c r="E16" i="21"/>
  <c r="E15" i="21"/>
  <c r="E14" i="21"/>
  <c r="D13" i="21"/>
  <c r="C13" i="21"/>
  <c r="B13" i="21"/>
  <c r="E13" i="21" s="1"/>
  <c r="E12" i="21"/>
  <c r="E11" i="21"/>
  <c r="E10" i="21"/>
  <c r="E9" i="21"/>
  <c r="D9" i="21"/>
  <c r="C9" i="21"/>
  <c r="B9" i="21"/>
  <c r="Q22" i="20"/>
  <c r="O22" i="20"/>
  <c r="M22" i="20"/>
  <c r="G14" i="20"/>
  <c r="E14" i="20"/>
  <c r="C14" i="20"/>
  <c r="P30" i="19"/>
  <c r="O30" i="19"/>
  <c r="N30" i="19"/>
  <c r="Q29" i="19"/>
  <c r="D14" i="19"/>
  <c r="H11" i="19"/>
  <c r="F11" i="19"/>
  <c r="D11" i="19"/>
  <c r="H9" i="19"/>
  <c r="H14" i="19" s="1"/>
  <c r="F9" i="19"/>
  <c r="F14" i="19" s="1"/>
  <c r="D9" i="19"/>
  <c r="E26" i="21" l="1"/>
  <c r="M19" i="23"/>
  <c r="M23" i="23"/>
  <c r="M22" i="23"/>
  <c r="K20" i="22"/>
  <c r="O10" i="22"/>
  <c r="M20" i="23"/>
  <c r="M24" i="23"/>
  <c r="M18" i="23"/>
  <c r="M21" i="23"/>
  <c r="B26" i="21"/>
  <c r="I20" i="22"/>
  <c r="B7" i="15" l="1"/>
  <c r="C7" i="15"/>
  <c r="D7" i="15"/>
  <c r="E7" i="15"/>
  <c r="F8" i="7"/>
  <c r="F18" i="17"/>
  <c r="C21" i="8"/>
  <c r="D21" i="8"/>
  <c r="E21" i="8"/>
  <c r="C22" i="8"/>
  <c r="D22" i="8"/>
  <c r="E22" i="8"/>
  <c r="F21" i="8"/>
  <c r="G10" i="5" l="1"/>
  <c r="E8" i="4"/>
  <c r="D8" i="4"/>
  <c r="C8" i="4"/>
  <c r="B8" i="4"/>
  <c r="D19" i="17"/>
  <c r="C19" i="17"/>
  <c r="F8" i="18"/>
  <c r="E8" i="18"/>
  <c r="D8" i="18"/>
  <c r="C8" i="18"/>
  <c r="F8" i="5"/>
  <c r="E8" i="5"/>
  <c r="D8" i="5"/>
  <c r="C8" i="5"/>
  <c r="F8" i="17"/>
  <c r="E8" i="17"/>
  <c r="D8" i="17"/>
  <c r="C8" i="17"/>
  <c r="F8" i="13"/>
  <c r="E8" i="13"/>
  <c r="D8" i="13"/>
  <c r="C8" i="13"/>
  <c r="F8" i="8"/>
  <c r="E8" i="8"/>
  <c r="D8" i="8"/>
  <c r="C8" i="8"/>
  <c r="F8" i="9"/>
  <c r="E8" i="9"/>
  <c r="D8" i="9"/>
  <c r="C8" i="9"/>
  <c r="F8" i="2"/>
  <c r="E8" i="2"/>
  <c r="D8" i="2"/>
  <c r="C8" i="2"/>
  <c r="F8" i="1"/>
  <c r="E8" i="1"/>
  <c r="D8" i="1"/>
  <c r="C8" i="1"/>
  <c r="F8" i="3"/>
  <c r="E8" i="3"/>
  <c r="D8" i="3"/>
  <c r="C8" i="3"/>
  <c r="C8" i="7"/>
  <c r="G9" i="8"/>
  <c r="G10" i="8"/>
  <c r="G11" i="8"/>
  <c r="G12" i="8"/>
  <c r="G13" i="8"/>
  <c r="G14" i="8"/>
  <c r="G15" i="8"/>
  <c r="G16" i="8"/>
  <c r="G17" i="8"/>
  <c r="G18" i="8"/>
  <c r="G19" i="8"/>
  <c r="G20" i="8"/>
  <c r="E8" i="7"/>
  <c r="D8" i="7"/>
  <c r="F9" i="4" l="1"/>
  <c r="F10" i="4"/>
  <c r="F11" i="4"/>
  <c r="G35" i="5"/>
  <c r="G34" i="5"/>
  <c r="G33" i="5"/>
  <c r="G32" i="5"/>
  <c r="G31" i="5"/>
  <c r="G30" i="5"/>
  <c r="G29" i="5"/>
  <c r="G28" i="5"/>
  <c r="G27" i="5"/>
  <c r="G26" i="5"/>
  <c r="G25" i="5"/>
  <c r="G24" i="5"/>
  <c r="E19" i="17" l="1"/>
  <c r="E18" i="17"/>
  <c r="D18" i="17"/>
  <c r="C18" i="17"/>
  <c r="G15" i="2"/>
  <c r="F22" i="8" l="1"/>
  <c r="G30" i="13"/>
  <c r="G22" i="5" l="1"/>
  <c r="G21" i="5"/>
  <c r="G20" i="5"/>
  <c r="G19" i="5"/>
  <c r="G18" i="5"/>
  <c r="G17" i="5"/>
  <c r="G16" i="5"/>
  <c r="G15" i="5"/>
  <c r="G14" i="5"/>
  <c r="G13" i="5"/>
  <c r="G12" i="5"/>
  <c r="G11" i="5"/>
  <c r="F19" i="17"/>
  <c r="E10" i="15" l="1"/>
  <c r="E11" i="15"/>
  <c r="E12" i="15"/>
  <c r="E13" i="15"/>
  <c r="E9" i="15"/>
  <c r="E8" i="15"/>
  <c r="G10" i="17"/>
  <c r="G11" i="17"/>
  <c r="G12" i="17"/>
  <c r="G13" i="17"/>
  <c r="G14" i="17"/>
  <c r="G15" i="17"/>
  <c r="G16" i="17"/>
  <c r="G17" i="17"/>
  <c r="G9" i="17"/>
  <c r="G10" i="13"/>
  <c r="G11" i="13"/>
  <c r="G12" i="13"/>
  <c r="G13" i="13"/>
  <c r="G14" i="13"/>
  <c r="G15" i="13"/>
  <c r="G16" i="13"/>
  <c r="G17" i="13"/>
  <c r="G18" i="13"/>
  <c r="G19" i="13"/>
  <c r="G20" i="13"/>
  <c r="G21" i="13"/>
  <c r="G22" i="13"/>
  <c r="G23" i="13"/>
  <c r="G24" i="13"/>
  <c r="G25" i="13"/>
  <c r="G26" i="13"/>
  <c r="G27" i="13"/>
  <c r="G28" i="13"/>
  <c r="G29" i="13"/>
  <c r="G31" i="13"/>
  <c r="G32" i="13"/>
  <c r="G33" i="13"/>
  <c r="G9" i="13"/>
  <c r="G10" i="9"/>
  <c r="G11" i="9"/>
  <c r="G12" i="9"/>
  <c r="G13" i="9"/>
  <c r="G14" i="9"/>
  <c r="G15" i="9"/>
  <c r="G16" i="9"/>
  <c r="G17" i="9"/>
  <c r="G18" i="9"/>
  <c r="G19" i="9"/>
  <c r="G20" i="9"/>
  <c r="G21" i="9"/>
  <c r="G22" i="9"/>
  <c r="G23" i="9"/>
  <c r="G24" i="9"/>
  <c r="G25" i="9"/>
  <c r="G26" i="9"/>
  <c r="G27" i="9"/>
  <c r="G28" i="9"/>
  <c r="G29" i="9"/>
  <c r="G30" i="9"/>
  <c r="G31" i="9"/>
  <c r="G32" i="9"/>
  <c r="G33" i="9"/>
  <c r="G34" i="9"/>
  <c r="G35" i="9"/>
  <c r="G36" i="9"/>
  <c r="G9" i="9"/>
  <c r="G10" i="2"/>
  <c r="G11" i="2"/>
  <c r="G12" i="2"/>
  <c r="G13" i="2"/>
  <c r="G14" i="2"/>
  <c r="G16" i="2"/>
  <c r="G17" i="2"/>
  <c r="G18" i="2"/>
  <c r="G9" i="2"/>
  <c r="G10" i="1"/>
  <c r="G11" i="1"/>
  <c r="G12" i="1"/>
  <c r="G13" i="1"/>
  <c r="G14" i="1"/>
  <c r="G15" i="1"/>
  <c r="G16" i="1"/>
  <c r="G17" i="1"/>
  <c r="G18" i="1"/>
  <c r="G19" i="1"/>
  <c r="G20" i="1"/>
  <c r="G21" i="1"/>
  <c r="G22" i="1"/>
  <c r="G23" i="1"/>
  <c r="G24" i="1"/>
  <c r="G25" i="1"/>
  <c r="G26" i="1"/>
  <c r="G27" i="1"/>
  <c r="G9" i="1"/>
  <c r="G10" i="3"/>
  <c r="G11" i="3"/>
  <c r="G12" i="3"/>
  <c r="G13" i="3"/>
  <c r="G14" i="3"/>
  <c r="G15" i="3"/>
  <c r="G16" i="3"/>
  <c r="G17" i="3"/>
  <c r="G18" i="3"/>
  <c r="G19" i="3"/>
  <c r="G20" i="3"/>
  <c r="G21" i="3"/>
  <c r="G22" i="3"/>
  <c r="G23" i="3"/>
  <c r="G24" i="3"/>
  <c r="G25" i="3"/>
  <c r="G26" i="3"/>
  <c r="G27" i="3"/>
  <c r="G9" i="3"/>
  <c r="G21" i="8" l="1"/>
  <c r="G36" i="7"/>
  <c r="G10" i="7"/>
  <c r="G11" i="7"/>
  <c r="G12" i="7"/>
  <c r="G13" i="7"/>
  <c r="G14" i="7"/>
  <c r="G15" i="7"/>
  <c r="G16" i="7"/>
  <c r="G17" i="7"/>
  <c r="G18" i="7"/>
  <c r="G19" i="7"/>
  <c r="G20" i="7"/>
  <c r="G21" i="7"/>
  <c r="G22" i="7"/>
  <c r="G23" i="7"/>
  <c r="G24" i="7"/>
  <c r="G25" i="7"/>
  <c r="G26" i="7"/>
  <c r="G27" i="7"/>
  <c r="G28" i="7"/>
  <c r="G29" i="7"/>
  <c r="G30" i="7"/>
  <c r="G31" i="7"/>
  <c r="G32" i="7"/>
  <c r="G33" i="7"/>
  <c r="G34" i="7"/>
  <c r="G35" i="7"/>
  <c r="G9" i="7"/>
  <c r="G10" i="6"/>
  <c r="G11" i="6"/>
  <c r="G12" i="6"/>
  <c r="G13" i="6"/>
  <c r="G14" i="6"/>
  <c r="G15" i="6"/>
  <c r="G16" i="6"/>
  <c r="G17" i="6"/>
  <c r="G18" i="6"/>
  <c r="G19" i="6"/>
  <c r="G20" i="6"/>
  <c r="G21" i="6"/>
  <c r="G22" i="6"/>
  <c r="G23" i="6"/>
  <c r="G24" i="6"/>
  <c r="G25" i="6"/>
  <c r="G26" i="6"/>
  <c r="G9" i="6"/>
  <c r="C10" i="15" l="1"/>
  <c r="B10" i="15"/>
  <c r="G18" i="17"/>
  <c r="G19" i="17"/>
  <c r="B8" i="15"/>
  <c r="D10" i="15" l="1"/>
  <c r="B13" i="15"/>
  <c r="C13" i="15"/>
  <c r="D13" i="15"/>
  <c r="B12" i="15"/>
  <c r="C12" i="15"/>
  <c r="D12" i="15"/>
  <c r="B11" i="15" l="1"/>
  <c r="C11" i="15"/>
  <c r="D11" i="15"/>
  <c r="G22" i="8"/>
  <c r="G27" i="6" l="1"/>
  <c r="D8" i="15"/>
  <c r="C8" i="15"/>
  <c r="D9" i="15"/>
  <c r="C9" i="15"/>
  <c r="B9" i="15"/>
</calcChain>
</file>

<file path=xl/sharedStrings.xml><?xml version="1.0" encoding="utf-8"?>
<sst xmlns="http://schemas.openxmlformats.org/spreadsheetml/2006/main" count="768" uniqueCount="384">
  <si>
    <t>PERÚ</t>
  </si>
  <si>
    <t>A</t>
  </si>
  <si>
    <t>AGRICULTURA,GANADERIA.,CAZA Y SILVICULTURA</t>
  </si>
  <si>
    <t>B</t>
  </si>
  <si>
    <t>PESCA</t>
  </si>
  <si>
    <t>C</t>
  </si>
  <si>
    <t>EXPLOTACIÓN DE MINAS Y CANTERAS</t>
  </si>
  <si>
    <t>D</t>
  </si>
  <si>
    <t>INDUSTRIAS MANUFACTURERAS</t>
  </si>
  <si>
    <t>E</t>
  </si>
  <si>
    <t>SUMINISTRO DE ELECTRICIDAD, GAS Y AGUA</t>
  </si>
  <si>
    <t>F</t>
  </si>
  <si>
    <t>CONSTRUCCIÓN</t>
  </si>
  <si>
    <t>G</t>
  </si>
  <si>
    <t>COMERCIO AL POR MAYOR Y AL POR MENOR, REP. VEHÍC. AUTOM.</t>
  </si>
  <si>
    <t>H</t>
  </si>
  <si>
    <t>HOTELES Y RESTAURANTES</t>
  </si>
  <si>
    <t>I</t>
  </si>
  <si>
    <t>TRANSPORTE, ALMACENAMIENTO Y COMUNICACIONES</t>
  </si>
  <si>
    <t>J</t>
  </si>
  <si>
    <t>INTERMEDIACIÓN FINANCIERA</t>
  </si>
  <si>
    <t>K</t>
  </si>
  <si>
    <t>ACTIVIDADES INMOBILIARIAS, EMPRESARIALES Y DE ALQUILER</t>
  </si>
  <si>
    <t>L</t>
  </si>
  <si>
    <t>ADMINISTRACIÓN PÚBLICA Y DEFENSA</t>
  </si>
  <si>
    <t>M</t>
  </si>
  <si>
    <t>ENSEÑANZA</t>
  </si>
  <si>
    <t>N</t>
  </si>
  <si>
    <t>SERVICIOS SOCIALES Y DE SALUD</t>
  </si>
  <si>
    <t>O</t>
  </si>
  <si>
    <t>OTRAS ACTIV. SERV. COMUNITARIOS,SOCIALES Y PERSONALES</t>
  </si>
  <si>
    <t>P</t>
  </si>
  <si>
    <t>HOGARES PRIVADOS CON SERVICIO DOMÉSTICO</t>
  </si>
  <si>
    <t>Q</t>
  </si>
  <si>
    <t>ORGANIZACIONES Y ÓRGANOS EXTRATERRITORIALES</t>
  </si>
  <si>
    <t>Z</t>
  </si>
  <si>
    <t>NO DETERMINADO</t>
  </si>
  <si>
    <t>RÉGIMEN LABORAL</t>
  </si>
  <si>
    <t>PROMEDIO</t>
  </si>
  <si>
    <t>01</t>
  </si>
  <si>
    <t>PRIVADO GENERAL -DECRETO LEGISLATIVO N.° 728</t>
  </si>
  <si>
    <t>16</t>
  </si>
  <si>
    <t xml:space="preserve">MICROEMPRESA D. LEG. 1086 </t>
  </si>
  <si>
    <t>17</t>
  </si>
  <si>
    <t xml:space="preserve">PEQUEÑA EMPRESA D. LEG. 1086 </t>
  </si>
  <si>
    <t>18</t>
  </si>
  <si>
    <t>AGRARIO LEY 27360</t>
  </si>
  <si>
    <t>20</t>
  </si>
  <si>
    <t>MINEROS</t>
  </si>
  <si>
    <t>21</t>
  </si>
  <si>
    <t>CONSTRUCCION CIVIL</t>
  </si>
  <si>
    <t>99</t>
  </si>
  <si>
    <t>OTROS NO PREVISTOS</t>
  </si>
  <si>
    <t>TOTAL</t>
  </si>
  <si>
    <t>TIPO DE CONTRATO</t>
  </si>
  <si>
    <t>02</t>
  </si>
  <si>
    <t>A TIEMPO PARCIAL</t>
  </si>
  <si>
    <t>03</t>
  </si>
  <si>
    <t>POR INICIO O INCREMENTO DE ACTIVIDAD</t>
  </si>
  <si>
    <t>04</t>
  </si>
  <si>
    <t>POR NECESIDADES DEL MERCADO</t>
  </si>
  <si>
    <t>05</t>
  </si>
  <si>
    <t>POR RECONVERSIÓN EMPRESARIAL</t>
  </si>
  <si>
    <t>06</t>
  </si>
  <si>
    <t>OCASIONAL</t>
  </si>
  <si>
    <t>07</t>
  </si>
  <si>
    <t>DE SUPLENCIA</t>
  </si>
  <si>
    <t>08</t>
  </si>
  <si>
    <t>DE EMERGENCIA</t>
  </si>
  <si>
    <t>09</t>
  </si>
  <si>
    <t>PARA OBRA DETERMINADA O SERVICIO ESPECÍFICO</t>
  </si>
  <si>
    <t>10</t>
  </si>
  <si>
    <t>INTERMITENTE</t>
  </si>
  <si>
    <t>11</t>
  </si>
  <si>
    <t>DE TEMPORADA</t>
  </si>
  <si>
    <t>12</t>
  </si>
  <si>
    <t>DE EXPORTACIÓN NO TRADICIONAL D.LEY 22342</t>
  </si>
  <si>
    <t>13</t>
  </si>
  <si>
    <t>DE EXTRANJERO - D.LEG.689</t>
  </si>
  <si>
    <t>A DOMICILIO</t>
  </si>
  <si>
    <t>19</t>
  </si>
  <si>
    <t>FUTBOLISTAS PROFESIONALES</t>
  </si>
  <si>
    <t>MIGRANTE ANDINO DECISIÓN 545</t>
  </si>
  <si>
    <t>A PLAZO INDETERMINADO</t>
  </si>
  <si>
    <t>SEXO</t>
  </si>
  <si>
    <t>Sin educación formal</t>
  </si>
  <si>
    <t>Educación especial incompleta</t>
  </si>
  <si>
    <t>Educación especial completa</t>
  </si>
  <si>
    <t>Educación primaria incompleta</t>
  </si>
  <si>
    <t>Educación primaria completa</t>
  </si>
  <si>
    <t>Educación secundaria incompleta</t>
  </si>
  <si>
    <t>Educación secundaria completa</t>
  </si>
  <si>
    <t>Educación técnica incompleta</t>
  </si>
  <si>
    <t>Educación técnica completa</t>
  </si>
  <si>
    <t xml:space="preserve">Educación superior (instituto superior, etc) incompleta </t>
  </si>
  <si>
    <t>Educación universitaria incompleta</t>
  </si>
  <si>
    <t>00</t>
  </si>
  <si>
    <t>Sin Información</t>
  </si>
  <si>
    <t>Sub Total</t>
  </si>
  <si>
    <t xml:space="preserve">Educación superior (instituto superior, etc) completa </t>
  </si>
  <si>
    <t>Educación universitaria completa</t>
  </si>
  <si>
    <t>14</t>
  </si>
  <si>
    <t>Grado de bachiller</t>
  </si>
  <si>
    <t>15</t>
  </si>
  <si>
    <t>Titulado</t>
  </si>
  <si>
    <t>Estudios de maestría incompleta</t>
  </si>
  <si>
    <t>Estudios de maestría completa</t>
  </si>
  <si>
    <t>Grado de maestría</t>
  </si>
  <si>
    <t>Estudios de doctorado incompleto</t>
  </si>
  <si>
    <t>Estudios de doctorado completo</t>
  </si>
  <si>
    <t>Grado de doctor</t>
  </si>
  <si>
    <t>ACTIVIDAD ECONÓMICA</t>
  </si>
  <si>
    <t xml:space="preserve">NO DETERMINADO </t>
  </si>
  <si>
    <t>REGIONES</t>
  </si>
  <si>
    <t>AMAZONAS</t>
  </si>
  <si>
    <t>ANCASH</t>
  </si>
  <si>
    <t>APURÍMAC</t>
  </si>
  <si>
    <t>AREQUIPA</t>
  </si>
  <si>
    <t>AYACUCHO</t>
  </si>
  <si>
    <t>CAJAMARCA</t>
  </si>
  <si>
    <t>CALLAO</t>
  </si>
  <si>
    <t>CUSCO</t>
  </si>
  <si>
    <t>HUANCAVELICA</t>
  </si>
  <si>
    <t>HUÁNUCO</t>
  </si>
  <si>
    <t>ICA</t>
  </si>
  <si>
    <t>JUNÍN</t>
  </si>
  <si>
    <t>LA LIBERTAD</t>
  </si>
  <si>
    <t>LAMBAYEQUE</t>
  </si>
  <si>
    <t>LIMA</t>
  </si>
  <si>
    <t>LIMA METROPOLITANA</t>
  </si>
  <si>
    <t>LIMA PROVINCIAS</t>
  </si>
  <si>
    <t>LORETO</t>
  </si>
  <si>
    <t>MADRE DE DIOS</t>
  </si>
  <si>
    <t>MOQUEGUA</t>
  </si>
  <si>
    <t>PASCO</t>
  </si>
  <si>
    <t>PIURA</t>
  </si>
  <si>
    <t>PUNO</t>
  </si>
  <si>
    <t>22</t>
  </si>
  <si>
    <t>SAN MARTIN</t>
  </si>
  <si>
    <t>23</t>
  </si>
  <si>
    <t>TACNA</t>
  </si>
  <si>
    <t>24</t>
  </si>
  <si>
    <t>TUMBES</t>
  </si>
  <si>
    <t>25</t>
  </si>
  <si>
    <t>UCAYALI</t>
  </si>
  <si>
    <t>NACIONALIDAD</t>
  </si>
  <si>
    <t>9063</t>
  </si>
  <si>
    <t>ARGENTINA</t>
  </si>
  <si>
    <t>9105</t>
  </si>
  <si>
    <t>BRASIL</t>
  </si>
  <si>
    <t>9169</t>
  </si>
  <si>
    <t>COLOMBIA</t>
  </si>
  <si>
    <t>9211</t>
  </si>
  <si>
    <t>CHILE</t>
  </si>
  <si>
    <t>9215</t>
  </si>
  <si>
    <t>CHINA</t>
  </si>
  <si>
    <t>9239</t>
  </si>
  <si>
    <t>ECUADOR</t>
  </si>
  <si>
    <t>9245</t>
  </si>
  <si>
    <t>ESPAÑA</t>
  </si>
  <si>
    <t>9589</t>
  </si>
  <si>
    <t>9850</t>
  </si>
  <si>
    <t>VENEZUELA</t>
  </si>
  <si>
    <t>0000</t>
  </si>
  <si>
    <t>OTROS PAISES</t>
  </si>
  <si>
    <t>REMUNERACIONES NOMINALES DE TRABAJADORES DEL SECTOR PRIVADO POR MESES, SEGÚN SEXO</t>
  </si>
  <si>
    <t>TRABAJADORES (*) DEL SECTOR PRIVADO POR MESES, SEGÚN REGIONES</t>
  </si>
  <si>
    <t>(*) REFERIDO A PUESTOS DE TRABAJO DECLARADOS EN PLANILLA ELECTRÓNICA</t>
  </si>
  <si>
    <t>TRABAJADORES (*) DEL SECTOR PRIVADO POR MESES, SEGÚN TIPO DE CONTRATO</t>
  </si>
  <si>
    <t>EMPRESAS  DEL SECTOR PRIVADO POR MESES, SEGÚN ACTIVIDAD ECONÓMICA</t>
  </si>
  <si>
    <t>TRABAJADORES (*) DEL SECTOR PRIVADO POR MESES, SEGÚN ACTIVIDAD ECONÓMICA</t>
  </si>
  <si>
    <t>PRIVADO GENERAL-DECRETO LEGISLATIVO N.° 728</t>
  </si>
  <si>
    <t>TRABAJADORES (*) DEL SECTOR PRIVADO POR MESES, SEGÚN NACIONALIDAD</t>
  </si>
  <si>
    <t>EMPRESAS  DEL SECTOR PRIVADO POR MESES, SEGÚN REGIONES</t>
  </si>
  <si>
    <t>TRABAJADORES (*) DEL SECTOR PRIVADO POR MESES, SEGÚN RÉGIMEN LABORAL</t>
  </si>
  <si>
    <t>SITUACIÓN EDUCATIVA</t>
  </si>
  <si>
    <t>REMUNERACIONES NOMINALES DE TRABAJADORES DEL SECTOR PRIVADO POR MESES, SEGÚN SITUACIÓN EDUCATIVA</t>
  </si>
  <si>
    <t>PÚBLICO GENERAL - DECRETO LEGISLATIVO N.° 276</t>
  </si>
  <si>
    <t>PROFESORADO - LEY N.° 24029</t>
  </si>
  <si>
    <t>MAGISTERIO - LEY N.° 29062</t>
  </si>
  <si>
    <t>DOCENTES UNIVERSITARIOS - LEY N.° 23733</t>
  </si>
  <si>
    <t>PROFESIONALES DE LA SALUD LEY N.° 23536</t>
  </si>
  <si>
    <t>TECNICOS Y AUXILIARES ASIST. DE LA SALUD - LEY N.° 28561</t>
  </si>
  <si>
    <t>SERUM - LEY N.° 23330</t>
  </si>
  <si>
    <t>JUECES - CARRERA JUDICIAL - LEY N.° 29277</t>
  </si>
  <si>
    <t>FISCALES - D. LEG.  N.° 052</t>
  </si>
  <si>
    <t>SERVICIO DIPLOMÁTICO DE LA REPÚBLICA - LEY N.° 28091</t>
  </si>
  <si>
    <t>MILITARES</t>
  </si>
  <si>
    <t>POLICIA NACIONAL DEL PERÚ - LEY N.° 27238</t>
  </si>
  <si>
    <t>ESPECIAL GER. PÚBLICOS DECRETO LEGISLATIVO N.° 1024 (2)</t>
  </si>
  <si>
    <t>CONTRATO ADMINISTRATIVO DE SERVICIOS - D.LEG. N.° 1057</t>
  </si>
  <si>
    <t>PÚBLICO GENERAL SERVICIO CIVIL - LEY 30057</t>
  </si>
  <si>
    <t>MAGISTERIO - LEY 29944</t>
  </si>
  <si>
    <t>POLICÍA NACIONAL DEL PERÚ - D.LEG.1149</t>
  </si>
  <si>
    <t>TRABAJADORES (*) DEL SECTOR PÚBLICO POR MESES, SEGÚN RÉGIMEN LABORAL</t>
  </si>
  <si>
    <t>PROMEDIO DE REMUNERACIONES EN EL SECTOR PRÍVADO</t>
  </si>
  <si>
    <t>DESCRIPCIÓN</t>
  </si>
  <si>
    <t>NÚMERO DE EMPRESAS EN EL SECTOR PRIVADO</t>
  </si>
  <si>
    <t>RESUMEN DE INDICADORES LABORALES - PLANILLA ELECTRÓNICA</t>
  </si>
  <si>
    <t>NÚMERO DE TRABAJADORES(*) EN EL SECTOR PRIVADO</t>
  </si>
  <si>
    <t>NÚMERO DE TRABAJADORES(*) EN EL SECTOR PÚBLICO</t>
  </si>
  <si>
    <t>NÚMERO DE TRABAJADORES(*) VENEZOLANOS EN EL SECTOR PRIVADO</t>
  </si>
  <si>
    <t>CALIFICADO</t>
  </si>
  <si>
    <t>NO CALIFICADO</t>
  </si>
  <si>
    <t>SUB TOTAL EXTRANJEROS</t>
  </si>
  <si>
    <t>TRABAJADORES (*) DEL SECTOR PRIVADO POR MESES, SEGÚN SITUACIÓN ESPECIAL (TELETRABAJO)</t>
  </si>
  <si>
    <t>0</t>
  </si>
  <si>
    <t>1</t>
  </si>
  <si>
    <t>2</t>
  </si>
  <si>
    <t>3</t>
  </si>
  <si>
    <t>4</t>
  </si>
  <si>
    <t>5</t>
  </si>
  <si>
    <t>6</t>
  </si>
  <si>
    <t>7</t>
  </si>
  <si>
    <t>8</t>
  </si>
  <si>
    <t>NINGUNA</t>
  </si>
  <si>
    <t>TRABAJADOR DE DIRECCIÓN – PRESENCIAL</t>
  </si>
  <si>
    <t>TRABAJADOR DE CONFIANZA - PRESENCIAL</t>
  </si>
  <si>
    <t>TRABAJADOR DE DIRECCIÓN - TELETRABAJO MIXTO</t>
  </si>
  <si>
    <t>TRABAJADOR DE CONFIANZA - TELETRABAJO MIXTO</t>
  </si>
  <si>
    <t>TRABAJADOR DE DIRECCIÓN - TELETRABAJO COMPLETO</t>
  </si>
  <si>
    <t>TRABAJADOR DE CONFIANZA - TELETRABAJO COMPLETO</t>
  </si>
  <si>
    <t>TELETRABAJO MIXTO</t>
  </si>
  <si>
    <t>TELETRABAJO COMPLETO</t>
  </si>
  <si>
    <t>SUB TOTAL TELETRABAJO</t>
  </si>
  <si>
    <t>SITUACIÓN ESPECIAL</t>
  </si>
  <si>
    <t>NÚMERO DE TELETRABAJADORES(*) EN EL SECTOR PRIVADO</t>
  </si>
  <si>
    <t>CUADRO N° 11</t>
  </si>
  <si>
    <t>CUADRO N° 12</t>
  </si>
  <si>
    <t>CUADRO N° 13</t>
  </si>
  <si>
    <t>SERVIDORES PENITENCIARIOS - LEY 29709</t>
  </si>
  <si>
    <t>RÉGIMEN LABORAL AGRARIO LEY N° 31110 *</t>
  </si>
  <si>
    <t>HOMBRE</t>
  </si>
  <si>
    <t>MUJER</t>
  </si>
  <si>
    <t>ELABORACIÓN: MTPE - OGETIC - OFICINA DE ESTADÍSTICA</t>
  </si>
  <si>
    <t>FUENTE: MINISTERIO DE TRABAJO Y PROMOCIÓN DEL EMPLEO - MTPE</t>
  </si>
  <si>
    <t xml:space="preserve">                PLANILLA ELECTRÓNICA / T-REGISTRO Y LA PLAME</t>
  </si>
  <si>
    <t>REMUNERACIONES NOMINALES DE TRABAJADORES DEL SECTOR PRIVADO POR MESES, SEGÚN RÉGIMEN LABORAL</t>
  </si>
  <si>
    <t>CUADRO N° 1</t>
  </si>
  <si>
    <t>CUADRO N° 2</t>
  </si>
  <si>
    <t>CUADRO N° 3</t>
  </si>
  <si>
    <t>CUADRO N° 4</t>
  </si>
  <si>
    <t>CUADRO N° 5</t>
  </si>
  <si>
    <t>CUADRO N° 6</t>
  </si>
  <si>
    <t>CUADRO N° 7</t>
  </si>
  <si>
    <t>CUADRO N° 8</t>
  </si>
  <si>
    <t>CUADRO N° 9</t>
  </si>
  <si>
    <t>CUADRO N° 10</t>
  </si>
  <si>
    <t>RÉGIMEN LABORAL AGRARIO LEY N° 31110</t>
  </si>
  <si>
    <t>9199</t>
  </si>
  <si>
    <t>CUBA</t>
  </si>
  <si>
    <t>NOVIEMBRE</t>
  </si>
  <si>
    <t>DICIEMBRE</t>
  </si>
  <si>
    <t>ENERO</t>
  </si>
  <si>
    <t>2025</t>
  </si>
  <si>
    <t>BOLIVIA</t>
  </si>
  <si>
    <t>9097</t>
  </si>
  <si>
    <t>FEBRERO</t>
  </si>
  <si>
    <t>En el mes de febrero 2025, en el registro de las empresas del sector privado, las actividades económicas que sobresalen son 3: "Comercio al por mayor y al por menor, reparación de vehículos automotores" con 104 626, seguido de la actividad económica "Actividades inmobiliarias empresariales y de alquiler" con 57 318 y finalmente la actividad económica de "Transporte, almacenamiento y comunicaciones" con 33 655 empresas.</t>
  </si>
  <si>
    <t>Según regiones, en el mes de febrero 2025 la distribución de empresas del sector privado, está determinado por: Región Lima, Lima Metropolitana con 189 909 empresas; seguido de la Región Arequipa con 27 477 empresas y la región La Libertad con 21 015 empresas. Asimismo, la menor cantidad de empresas es registrada en la región de Huancavelica con 393 empresas.</t>
  </si>
  <si>
    <t>El tipo de contrato que predomina en los trabajadores formales es “A plazo indeterminado” registrándose en el mes de febrero 2025 a 1 231 625 trabajadores, sigue en importancia los contratos  “Por inicio o incremento de actividad” con 798 223 trabajadores. Sobresale también el tipo de contrato “Para obra determinada o servicio específico” con 778 155 trabajadores.</t>
  </si>
  <si>
    <t>En el mes de febrero 2025 la actividad económica de las empresas donde existen el mayor número de trabajadores registrados, fue la de “Actividades Inmobiliarias, empresariales y de alquiler” con 804 322 trabajadores, seguido de la actividad “Comercio al por mayor y al por menor; reparación de vehículos automotores” con 685 622 trabajadores, y la actividad económica “Industrias manufactureras” con 540 265 trabajadores entre las más representativas actividades.</t>
  </si>
  <si>
    <t>El régimen laboral “Privado general – Decreto Legislativo N.° 728” en el mes de febrero 2025 registró a 2 755 063 trabajadores, seguido de “Microempresa Decreto Legislativo 1086” con 553 391 trabajadores registrados y el "Régimen Laboral Agrario - Ley N° 31110" con 368 248 trabajadores registrados.</t>
  </si>
  <si>
    <t>En el mes de febrero 2025 la mayor concentración de trabajadores formales fue registrada en la Región de Lima Metropolitana con 2  259 327 seguida por la región La Libertad con 276 018, finalmente en la región Arequipa con 217 718 entre las más representativas.</t>
  </si>
  <si>
    <t>En el top 10 de trabajadores con nacionalidad extranjera, para el mes de febrero 2025 tiene como máximo representante a Venezuela con 52 079 trabajadores formales, seguido de China con 4 408 trabajadores registrados y Colombia con 4 050 trabajadores.</t>
  </si>
  <si>
    <t>En el mes de febrero 2025 para el sector público, se tiene al régimen laboral “Contrato administrativo de servicios - D.Leg. N.° 1057 - CAS” con 345 322 trabajadores registrados, seguido del régimen laboral “Público general - decreto legislativo 276” con 265 130 trabajadores y el régimen “Privado general - Decreto Legislativo N.° 728” con 200 999 trabajadores; y los trabajadores del régimen laboral “Magisterio – Ley 29944” con 264 928 trabajadores.</t>
  </si>
  <si>
    <t>En febrero de 2025, según la Situación Especial del Trabajador, se reportaron 63 527 trabajadores bajo la modalidad de Teletrabajo Completo, lo que representa una disminución de 4 812 respecto al mes anterior. Por otro lado, el número de trabajadores en Teletrabajo Mixto alcanzó los 72 157, mostrando una baja de 2 922 en comparación con el mes previo.</t>
  </si>
  <si>
    <t>La remuneración nominal en el mes de febrero 2025 es más alta para el sexo masculino con un promedio de 3 029 soles, y para el sexo femenino 2 482 soles, existiendo una brecha de 547 soles.</t>
  </si>
  <si>
    <t>Para el mes de febrero 2025 la remuneración más alta (promedio) recae en el régimen laboral "MINEROS" con un monto de 3 806 soles seguido por el régimen "PRIVADO GENERAL-DECRETO LEGISLATIVO N.° 728" con 3 344 soles y "AGRARIO LEY 27360" con 2 846 soles.</t>
  </si>
  <si>
    <r>
      <t>Para el mes de febrero 2025 el promedio de remuneración más alto para los trabajadores con situación educativa “NO CALIFICADO” es para los que alcanzan nivel educativo “Educación universitaria incompleta” con 2 765 soles. Asimismo, para los trabajadores con situación educativa “CALIFICADO” el promedio más alto de remuneración recae en los trabajadores de nivel educativo “Estudios de maestria completa” con 11</t>
    </r>
    <r>
      <rPr>
        <sz val="11"/>
        <color theme="0"/>
        <rFont val="Arial"/>
        <family val="2"/>
      </rPr>
      <t>i</t>
    </r>
    <r>
      <rPr>
        <sz val="11"/>
        <color theme="1"/>
        <rFont val="Arial"/>
        <family val="2"/>
      </rPr>
      <t>856 soles,  "Grado de mastría" con 11 069 soles y "Grado de doctor" con 9 096 soles como las mas representativas.</t>
    </r>
  </si>
  <si>
    <t>CUADRO N° 14</t>
  </si>
  <si>
    <t xml:space="preserve"> HUELGA, TRABAJADORES COMPRENDIDOS Y HORAS - HOMBRE PERDIDAS EN EL </t>
  </si>
  <si>
    <t>SECTOR PRIVADO, SEGÚN  CAUSAS</t>
  </si>
  <si>
    <t>ABRIL   2025</t>
  </si>
  <si>
    <t>CAUSAS</t>
  </si>
  <si>
    <t>HUELGAS</t>
  </si>
  <si>
    <t>TRABAJADORES COMPRENDIDOS</t>
  </si>
  <si>
    <t>HORAS - HOMBRE PERDIDAS</t>
  </si>
  <si>
    <t>NEGOCIACIÓN COLECTIVA</t>
  </si>
  <si>
    <t>Solución integral del Pliego de Reclamos</t>
  </si>
  <si>
    <t>*</t>
  </si>
  <si>
    <t>INCUMPLIMIENTO DE NORMAS LEGALES Y/O CONVENCIONALES</t>
  </si>
  <si>
    <t xml:space="preserve">Reparto y pago de utilidades, respeto a la libertad sindical </t>
  </si>
  <si>
    <t>TOTAL  ENERO -  ABRIL 2025</t>
  </si>
  <si>
    <t>MESES</t>
  </si>
  <si>
    <t xml:space="preserve">FEBRERO </t>
  </si>
  <si>
    <t>MARZO</t>
  </si>
  <si>
    <t>ABRIL</t>
  </si>
  <si>
    <t>MAYO</t>
  </si>
  <si>
    <t>JUNIO</t>
  </si>
  <si>
    <t>JULIO</t>
  </si>
  <si>
    <t>AGOSTO</t>
  </si>
  <si>
    <t>SETIEMBRE</t>
  </si>
  <si>
    <t>OCTUBRE</t>
  </si>
  <si>
    <t>En el marco de la ley que regula el comportamiento de las relaciones laborales de los trabajadores de la actividad privada y dando cumplimiento a las normas  vigentes que  rige las huelgas,  en el mes de abril del año 2025,  registró 5 huelgas, comprendió a 554 trabajadores y generó 29 968 horas-hombre perdidas.</t>
  </si>
  <si>
    <r>
      <t xml:space="preserve">La causa que determinó el comportamiento de las huelgas fue:  </t>
    </r>
    <r>
      <rPr>
        <b/>
        <sz val="9"/>
        <rFont val="Arial"/>
        <family val="2"/>
      </rPr>
      <t>Pliego de Reclamos</t>
    </r>
    <r>
      <rPr>
        <sz val="9"/>
        <rFont val="Arial"/>
        <family val="2"/>
      </rPr>
      <t xml:space="preserve"> (solución Integral del Pliego de Reclamos) registró una (1) Huelga, 109 trabajadores comprendidos, 23 688 se incluye horas-hombre perdidas proveniente de huelga del año y/o mes anterior.  Seguido de las causas </t>
    </r>
    <r>
      <rPr>
        <b/>
        <sz val="9"/>
        <rFont val="Arial"/>
        <family val="2"/>
      </rPr>
      <t xml:space="preserve">Incumplimiento de Normas Legales y / o Convencionales </t>
    </r>
    <r>
      <rPr>
        <sz val="9"/>
        <rFont val="Arial"/>
        <family val="2"/>
      </rPr>
      <t>(Reparto y pago de utilidades, respeto a la libertad sindical), registró cuatro (4) huelgas, 445 trabajadores comprendidos, 6 280 horas-hombre perdidas.</t>
    </r>
  </si>
  <si>
    <t>FUENTE          : MINISTERIO DE TRABAJO Y PROMOCIÓN DEL EMPLEO - MTPE</t>
  </si>
  <si>
    <t xml:space="preserve">                           DGT - DIRECCIÓN DE PREVENCIÓN Y SOLUCIÓN DE CONFLICTOS Y RESPONSABILIDAD SOCIAL EMPRESARIAL LABORAL</t>
  </si>
  <si>
    <r>
      <t>ELABORADO :</t>
    </r>
    <r>
      <rPr>
        <sz val="8"/>
        <rFont val="Arial"/>
        <family val="2"/>
      </rPr>
      <t xml:space="preserve"> MTPE - OGETIC - OFICINA DE ESTADÍSTICA</t>
    </r>
  </si>
  <si>
    <t xml:space="preserve">          *          :  INCLUYE HORAS - HOMBRE PERDIDAS GENERADAS POR HUELGAS PROVENIENTES DEL AÑO Y/O MES ANTERIOR</t>
  </si>
  <si>
    <r>
      <t xml:space="preserve">          </t>
    </r>
    <r>
      <rPr>
        <sz val="14"/>
        <color theme="0" tint="-0.34998626667073579"/>
        <rFont val="Arial"/>
        <family val="2"/>
      </rPr>
      <t xml:space="preserve">* </t>
    </r>
    <r>
      <rPr>
        <sz val="9"/>
        <color theme="0" tint="-0.34998626667073579"/>
        <rFont val="Arial"/>
        <family val="2"/>
      </rPr>
      <t xml:space="preserve">         :  HORAS - HOMBRE PERDIDAS GENERADAS POR HUELGAS PROVENIENTES DEL MES ANTERIOR</t>
    </r>
  </si>
  <si>
    <t>CUADRO N° 15</t>
  </si>
  <si>
    <t xml:space="preserve"> HUELGAS, TRABAJADORES COMPRENDIDOS Y HORAS - HOMBRE PERDIDAS EN EL</t>
  </si>
  <si>
    <t>SECTOR PRIVADO, SEGÚN ACTIVIDAD ECONÓMICA</t>
  </si>
  <si>
    <t>ABRIL  2025</t>
  </si>
  <si>
    <t xml:space="preserve">HORAS - HOMBRE PERDIDAS </t>
  </si>
  <si>
    <t>INDUSTRIA MANUFACTURERA</t>
  </si>
  <si>
    <t>COMERCIO AL POR MAYOR Y AL POR MENOR</t>
  </si>
  <si>
    <t>Las huelgas registradas durante el mes de abril  corresponden a las actividades económicas de: Explotación de Minas y Canteras registró 15 840 horas-hombre perdidas generadas por huelga proveniente del mes de diciembre 2024, Industria Manufacturera registró 3 huelgas, 403 trabajadores comprendidos,  5 272 horas-hombre perdidas, Comercio al por Mayor y al por Menor registró 1 huelga, 42 trabajadores comprendidos, 1008 horas - hombre perdidas, Enseñanza registró 1 huelga, 109 trabajadores comprendidos,7 848 horas-hombre perdidas.</t>
  </si>
  <si>
    <t>El acumulado de las huelgas de enero - abril  2025 es de 13 huelgas, 1 709 trabajadores comprendidos y 158 632 horas - hombre perdidas.</t>
  </si>
  <si>
    <r>
      <t xml:space="preserve">      </t>
    </r>
    <r>
      <rPr>
        <sz val="12"/>
        <rFont val="Arial"/>
        <family val="2"/>
      </rPr>
      <t xml:space="preserve">  *   </t>
    </r>
    <r>
      <rPr>
        <sz val="8"/>
        <rFont val="Arial"/>
        <family val="2"/>
      </rPr>
      <t xml:space="preserve">         :   HORAS - HOMBRE PERDIDAS GENERADAS POR HUELGAS PROVENIENTES DEL AÑO Y/O MES ANTERIOR</t>
    </r>
  </si>
  <si>
    <t>CUADRO Nº 16</t>
  </si>
  <si>
    <t xml:space="preserve">CONTRATOS APROBADOS DE TRABAJADOR MIGRANTE ANDINO POR </t>
  </si>
  <si>
    <t>NATURALEZA DEL CONTRATO, SEGÚN MES Y NACIONALIDAD</t>
  </si>
  <si>
    <t xml:space="preserve"> 2025</t>
  </si>
  <si>
    <t>MES
NACIONALIDAD</t>
  </si>
  <si>
    <t>NATURALEZA DEL CONTRATO</t>
  </si>
  <si>
    <t>TOTAL
2025</t>
  </si>
  <si>
    <t>TRABAJADOR CON
DESPLAZAMIENTO
INDIVIDUAL</t>
  </si>
  <si>
    <t>TRABAJADOR DE
EMPRESA</t>
  </si>
  <si>
    <t>TRABAJADOR DE 
TEMPORADA</t>
  </si>
  <si>
    <t>TOTAL ACUMULADO</t>
  </si>
  <si>
    <t>-</t>
  </si>
  <si>
    <t>FUENTE               :    MINISTERIO DE TRABAJO Y PROMOCIÓN DEL EMPLEO - MTPE</t>
  </si>
  <si>
    <t xml:space="preserve">                                 DIRECCIÓN DE REGISTROS NACIONALES DE RELACIONES DE TRABAJO</t>
  </si>
  <si>
    <t>ELABORACIÓN   :   MTPE - OGETIC - OFICINA DE ESTADÍSTICA</t>
  </si>
  <si>
    <t>CUADRO Nº 17</t>
  </si>
  <si>
    <t>NACIONALIDAD Y SEXO, SEGÚN ACTIVIDAD ECONÓMICA</t>
  </si>
  <si>
    <t>ABRIL 2025</t>
  </si>
  <si>
    <t>TOTAL SEXO</t>
  </si>
  <si>
    <t>TOTAL   MARZO        2025</t>
  </si>
  <si>
    <t>COMERCIO AL POR MAYOR Y AL POR MENOR; REPARACIÓN DE VEHÍCULOS AUTOMOTORES</t>
  </si>
  <si>
    <t>TRANSPORTES, ALMACENAM. Y COMUN.</t>
  </si>
  <si>
    <t>ACT. INMOBILIARIAS, EMP. Y ALQ.</t>
  </si>
  <si>
    <t>OTRAS ACT.,SERV.COM.,SOC.Y PER.</t>
  </si>
  <si>
    <t xml:space="preserve">                                                 DIRECCIÓN DE REGISTROS NACIONALES DE RELACIONES DE TRABAJO</t>
  </si>
  <si>
    <t>ELABORACIÓN   :     MTPE - OGETIC - OFICINA DE ESTADÍSTICA</t>
  </si>
  <si>
    <t>CUADRO Nº 18</t>
  </si>
  <si>
    <t>AUTORIZACIONES PARA TRABAJO DE ADOLESCENTES POR MES, 
SEGÚN ACTIVIDAD ECONÓMICA</t>
  </si>
  <si>
    <t xml:space="preserve">  2025</t>
  </si>
  <si>
    <t>MES</t>
  </si>
  <si>
    <t>TOTAL 2025</t>
  </si>
  <si>
    <t xml:space="preserve">ENERO </t>
  </si>
  <si>
    <t>COMERCIO AL POR MAYOR Y AL POR MENOR; REP. DE VEHÍCULOS AUTOMOTORES</t>
  </si>
  <si>
    <t>FUENTE                :    MINISTERIO DE TRABAJO Y PROMOCIÓN DEL EMPLEO - MTPE</t>
  </si>
  <si>
    <t xml:space="preserve">                                                   DIRECCIÓN DE PROMOCIÓN Y PROTECCIÓN DE DERECHOS FUDAMENTALES LABORALES</t>
  </si>
  <si>
    <t xml:space="preserve">                                                   DIRECCIÓN GENERAL DE DERECHOS FUDAMENTALES DE SEGURIDAD Y SALUD EN EL TRABAJO</t>
  </si>
  <si>
    <t>ELABORACIÓN   :       MTPE - OGETIC - OFICINA DE ESTADÍSTICA</t>
  </si>
  <si>
    <t>CUADRO Nº 19</t>
  </si>
  <si>
    <t>TIPO DE NOTIFICACIONES, SEGÚN MESES</t>
  </si>
  <si>
    <t>ABRIL 2024 - ABRIL 2025</t>
  </si>
  <si>
    <t xml:space="preserve">         </t>
  </si>
  <si>
    <t>ACCIDENTES MORTALES</t>
  </si>
  <si>
    <t>ACCIDENTES DE TRABAJO</t>
  </si>
  <si>
    <t>INCIDENTES PELIGROSOS</t>
  </si>
  <si>
    <t>ENFERMEDADES OCUPACIONALES</t>
  </si>
  <si>
    <t>ABRIL - 2024</t>
  </si>
  <si>
    <t>ABR</t>
  </si>
  <si>
    <t>MAYO - 2024</t>
  </si>
  <si>
    <t>MAY</t>
  </si>
  <si>
    <t>JUNIO - 2024</t>
  </si>
  <si>
    <t>JUN</t>
  </si>
  <si>
    <t>JULIO - 2024</t>
  </si>
  <si>
    <t>JUL</t>
  </si>
  <si>
    <t>AGOSTO - 2024</t>
  </si>
  <si>
    <t>AGO</t>
  </si>
  <si>
    <t>SETIEMBRE - 2024</t>
  </si>
  <si>
    <t>SET</t>
  </si>
  <si>
    <t>OCTUBRE - 2024</t>
  </si>
  <si>
    <t>OCT</t>
  </si>
  <si>
    <t>NOVIEMBRE - 2024</t>
  </si>
  <si>
    <t>NOV</t>
  </si>
  <si>
    <t>DICIEMBRE - 2024</t>
  </si>
  <si>
    <t>DIC</t>
  </si>
  <si>
    <t>ENERO - 2025</t>
  </si>
  <si>
    <t>ENE</t>
  </si>
  <si>
    <t>FEBRERO - 2025</t>
  </si>
  <si>
    <t>FEB</t>
  </si>
  <si>
    <t>MARZO - 2025</t>
  </si>
  <si>
    <t>MAR</t>
  </si>
  <si>
    <t>ABRIL - 2025</t>
  </si>
  <si>
    <t xml:space="preserve">                SISTEMA DE ACCIDENTES DE TRABAJO - SAT</t>
  </si>
  <si>
    <t>Para el mes de Abril de 2025 en Lima Metropolitana se notificaron 3,035 accidentes de trabajo, 21 incidentes peligrosos, 04 accidentes mortales y 11 enfermedades ocupacionales.</t>
  </si>
  <si>
    <r>
      <rPr>
        <b/>
        <sz val="8"/>
        <rFont val="Arial"/>
        <family val="2"/>
      </rPr>
      <t xml:space="preserve">NOTA: </t>
    </r>
    <r>
      <rPr>
        <sz val="8"/>
        <rFont val="Arial"/>
        <family val="2"/>
      </rPr>
      <t xml:space="preserve">Información correspondiente a la </t>
    </r>
    <r>
      <rPr>
        <i/>
        <u/>
        <sz val="8"/>
        <rFont val="Arial"/>
        <family val="2"/>
      </rPr>
      <t>variable ubicación del lugar de ocurrencia:</t>
    </r>
    <r>
      <rPr>
        <b/>
        <sz val="8"/>
        <rFont val="Arial"/>
        <family val="2"/>
      </rPr>
      <t xml:space="preserve"> Lima Metropolitana</t>
    </r>
    <r>
      <rPr>
        <sz val="8"/>
        <rFont val="Arial"/>
        <family val="2"/>
      </rPr>
      <t>, la cual se recoje apartir del mes de junio de 2022 en el marco del D.S.Nº 006-2022-TR.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</si>
</sst>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_ * #,##0_ ;_ * \-#,##0_ ;_ * &quot;-&quot;_ ;_ @_ "/>
    <numFmt numFmtId="165" formatCode="###0"/>
    <numFmt numFmtId="166" formatCode="_ * #,##0.00_ ;_ * \-#,##0.00_ ;_ * &quot;-&quot;??_ ;_ @_ "/>
    <numFmt numFmtId="167" formatCode="_(* #,##0_);_(* \(#,##0\);_(* &quot;-&quot;_);_(@_)"/>
    <numFmt numFmtId="168" formatCode="#,##0_ ;\-#,##0\ "/>
    <numFmt numFmtId="169" formatCode="_ * #,##0_ ;_ * \-#,##0_ ;_ * &quot;-&quot;??_ ;_ @_ "/>
    <numFmt numFmtId="170" formatCode="_-* #\ ##0_-;\-* #\ ##0_-;_-* &quot;-&quot;_-;_-@_-"/>
    <numFmt numFmtId="171" formatCode="&quot; &quot;#,##0&quot; &quot;;&quot; (&quot;#,##0&quot;)&quot;;&quot; - &quot;;&quot; &quot;@&quot; &quot;"/>
    <numFmt numFmtId="172" formatCode="&quot; &quot;#,##0.00&quot; &quot;;&quot; (&quot;#,##0.00&quot;)&quot;;&quot; - &quot;;&quot; &quot;@&quot; &quot;"/>
    <numFmt numFmtId="173" formatCode="_(* #,##0.00_);_(* \(#,##0.00\);_(* &quot;-&quot;??_);_(@_)"/>
    <numFmt numFmtId="174" formatCode="_-* #,##0_-;_-* #,##0\-;_-* &quot;-&quot;??_-;_-@_-"/>
  </numFmts>
  <fonts count="90" x14ac:knownFonts="1">
    <font>
      <sz val="11"/>
      <color theme="1"/>
      <name val="Calibri"/>
      <family val="2"/>
      <scheme val="minor"/>
    </font>
    <font>
      <sz val="8"/>
      <name val="Arial"/>
      <family val="2"/>
    </font>
    <font>
      <sz val="8"/>
      <color theme="1"/>
      <name val="Arial"/>
      <family val="2"/>
    </font>
    <font>
      <sz val="10"/>
      <name val="Arial"/>
      <family val="2"/>
    </font>
    <font>
      <sz val="8"/>
      <color indexed="8"/>
      <name val="Arial"/>
      <family val="2"/>
    </font>
    <font>
      <sz val="11"/>
      <color theme="1"/>
      <name val="Arial"/>
      <family val="2"/>
    </font>
    <font>
      <sz val="10"/>
      <color theme="1"/>
      <name val="Arial"/>
      <family val="2"/>
    </font>
    <font>
      <sz val="10"/>
      <name val="Courier"/>
      <family val="3"/>
    </font>
    <font>
      <sz val="8"/>
      <color theme="1"/>
      <name val="Calibri"/>
      <family val="2"/>
      <scheme val="minor"/>
    </font>
    <font>
      <sz val="16"/>
      <name val="Arial"/>
      <family val="2"/>
    </font>
    <font>
      <sz val="12"/>
      <color theme="1"/>
      <name val="Arial"/>
      <family val="2"/>
    </font>
    <font>
      <sz val="8"/>
      <color theme="0"/>
      <name val="Arial"/>
      <family val="2"/>
    </font>
    <font>
      <sz val="14"/>
      <color theme="1"/>
      <name val="Arial"/>
      <family val="2"/>
    </font>
    <font>
      <sz val="16"/>
      <color theme="1"/>
      <name val="Arial"/>
      <family val="2"/>
    </font>
    <font>
      <sz val="10"/>
      <color theme="0"/>
      <name val="Arial"/>
      <family val="2"/>
    </font>
    <font>
      <sz val="9"/>
      <color theme="0"/>
      <name val="Arial"/>
      <family val="2"/>
    </font>
    <font>
      <sz val="9"/>
      <name val="Arial"/>
      <family val="2"/>
    </font>
    <font>
      <sz val="11"/>
      <name val="Arial"/>
      <family val="2"/>
    </font>
    <font>
      <sz val="11"/>
      <color theme="0"/>
      <name val="Arial"/>
      <family val="2"/>
    </font>
    <font>
      <sz val="18"/>
      <name val="Arial"/>
      <family val="2"/>
    </font>
    <font>
      <sz val="16"/>
      <color theme="1"/>
      <name val="Calibri"/>
      <family val="2"/>
      <scheme val="minor"/>
    </font>
    <font>
      <sz val="12"/>
      <color theme="1"/>
      <name val="Calibri"/>
      <family val="2"/>
      <scheme val="minor"/>
    </font>
    <font>
      <sz val="14"/>
      <name val="Arial"/>
      <family val="2"/>
    </font>
    <font>
      <sz val="9"/>
      <color theme="1"/>
      <name val="Arial"/>
      <family val="2"/>
    </font>
    <font>
      <sz val="9"/>
      <color indexed="8"/>
      <name val="Arial"/>
      <family val="2"/>
    </font>
    <font>
      <sz val="10"/>
      <color theme="1"/>
      <name val="Calibri"/>
      <family val="2"/>
      <scheme val="minor"/>
    </font>
    <font>
      <i/>
      <sz val="9"/>
      <color indexed="8"/>
      <name val="Arial"/>
      <family val="2"/>
    </font>
    <font>
      <i/>
      <sz val="10"/>
      <color theme="1"/>
      <name val="Arial"/>
      <family val="2"/>
    </font>
    <font>
      <sz val="9"/>
      <color theme="0" tint="-0.34998626667073579"/>
      <name val="Arial"/>
      <family val="2"/>
    </font>
    <font>
      <sz val="11"/>
      <color theme="0" tint="-0.34998626667073579"/>
      <name val="Arial"/>
      <family val="2"/>
    </font>
    <font>
      <sz val="9"/>
      <color theme="0" tint="-0.34998626667073579"/>
      <name val="Calibri"/>
      <family val="2"/>
      <scheme val="minor"/>
    </font>
    <font>
      <sz val="11"/>
      <color theme="1"/>
      <name val="Calibri"/>
      <family val="2"/>
      <scheme val="minor"/>
    </font>
    <font>
      <sz val="11"/>
      <color theme="0" tint="-0.249977111117893"/>
      <name val="Arial"/>
      <family val="2"/>
    </font>
    <font>
      <sz val="8"/>
      <color theme="0" tint="-0.249977111117893"/>
      <name val="Arial"/>
      <family val="2"/>
    </font>
    <font>
      <sz val="8"/>
      <color theme="0" tint="-0.34998626667073579"/>
      <name val="Arial"/>
      <family val="2"/>
    </font>
    <font>
      <sz val="9"/>
      <color theme="0" tint="-0.249977111117893"/>
      <name val="Arial"/>
      <family val="2"/>
    </font>
    <font>
      <b/>
      <sz val="11"/>
      <color theme="0"/>
      <name val="Calibri"/>
      <family val="2"/>
      <scheme val="minor"/>
    </font>
    <font>
      <sz val="11"/>
      <color rgb="FFFF0000"/>
      <name val="Calibri"/>
      <family val="2"/>
      <scheme val="minor"/>
    </font>
    <font>
      <sz val="11"/>
      <color theme="0"/>
      <name val="Calibri"/>
      <family val="2"/>
      <scheme val="minor"/>
    </font>
    <font>
      <b/>
      <sz val="12"/>
      <name val="Arial"/>
      <family val="2"/>
    </font>
    <font>
      <b/>
      <sz val="10"/>
      <name val="Arial"/>
      <family val="2"/>
    </font>
    <font>
      <b/>
      <sz val="10"/>
      <color theme="0"/>
      <name val="Arial"/>
      <family val="2"/>
    </font>
    <font>
      <b/>
      <u/>
      <sz val="12"/>
      <name val="Arial"/>
      <family val="2"/>
    </font>
    <font>
      <sz val="12"/>
      <name val="Arial"/>
      <family val="2"/>
    </font>
    <font>
      <sz val="12"/>
      <color rgb="FF000000"/>
      <name val="Arial"/>
      <family val="2"/>
    </font>
    <font>
      <b/>
      <sz val="10"/>
      <color rgb="FFFF0000"/>
      <name val="Arial"/>
      <family val="2"/>
    </font>
    <font>
      <sz val="10"/>
      <color rgb="FFFF0000"/>
      <name val="Arial"/>
      <family val="2"/>
    </font>
    <font>
      <b/>
      <sz val="7"/>
      <color theme="0"/>
      <name val="Arial"/>
      <family val="2"/>
    </font>
    <font>
      <sz val="8"/>
      <color rgb="FFFF0000"/>
      <name val="Arial"/>
      <family val="2"/>
    </font>
    <font>
      <b/>
      <sz val="8"/>
      <name val="Arial"/>
      <family val="2"/>
    </font>
    <font>
      <b/>
      <sz val="9"/>
      <name val="Arial"/>
      <family val="2"/>
    </font>
    <font>
      <sz val="14"/>
      <color theme="0" tint="-0.34998626667073579"/>
      <name val="Arial"/>
      <family val="2"/>
    </font>
    <font>
      <b/>
      <sz val="14"/>
      <name val="Arial"/>
      <family val="2"/>
    </font>
    <font>
      <sz val="10"/>
      <color indexed="48"/>
      <name val="Arial"/>
      <family val="2"/>
    </font>
    <font>
      <sz val="12"/>
      <color indexed="48"/>
      <name val="Arial"/>
      <family val="2"/>
    </font>
    <font>
      <i/>
      <sz val="12"/>
      <name val="Arial"/>
      <family val="2"/>
    </font>
    <font>
      <b/>
      <sz val="10"/>
      <color theme="0" tint="-0.34998626667073579"/>
      <name val="Arial"/>
      <family val="2"/>
    </font>
    <font>
      <sz val="9"/>
      <color rgb="FF333333"/>
      <name val="Arial"/>
      <family val="2"/>
    </font>
    <font>
      <sz val="10"/>
      <color theme="0" tint="-0.34998626667073579"/>
      <name val="Arial"/>
      <family val="2"/>
    </font>
    <font>
      <b/>
      <sz val="12"/>
      <color theme="0"/>
      <name val="Arial"/>
      <family val="2"/>
    </font>
    <font>
      <sz val="12"/>
      <color theme="0"/>
      <name val="Arial"/>
      <family val="2"/>
    </font>
    <font>
      <b/>
      <sz val="12"/>
      <color rgb="FFFF0000"/>
      <name val="Arial"/>
      <family val="2"/>
    </font>
    <font>
      <b/>
      <sz val="8"/>
      <color theme="0"/>
      <name val="Arial"/>
      <family val="2"/>
    </font>
    <font>
      <b/>
      <sz val="16"/>
      <color theme="0"/>
      <name val="Arial"/>
      <family val="2"/>
    </font>
    <font>
      <sz val="12"/>
      <color rgb="FFFF0000"/>
      <name val="Arial"/>
      <family val="2"/>
    </font>
    <font>
      <sz val="11"/>
      <color rgb="FFFF0000"/>
      <name val="Arial"/>
      <family val="2"/>
    </font>
    <font>
      <b/>
      <sz val="7"/>
      <color theme="0" tint="-0.34998626667073579"/>
      <name val="Arial"/>
      <family val="2"/>
    </font>
    <font>
      <b/>
      <sz val="7"/>
      <color rgb="FFFF0000"/>
      <name val="Arial"/>
      <family val="2"/>
    </font>
    <font>
      <sz val="18"/>
      <color rgb="FFFF0000"/>
      <name val="Arial"/>
      <family val="2"/>
    </font>
    <font>
      <sz val="9"/>
      <color rgb="FFFF0000"/>
      <name val="Arial"/>
      <family val="2"/>
    </font>
    <font>
      <sz val="9"/>
      <color rgb="FF222222"/>
      <name val="Arial"/>
      <family val="2"/>
    </font>
    <font>
      <b/>
      <sz val="9"/>
      <color rgb="FFFF0000"/>
      <name val="Arial"/>
      <family val="2"/>
    </font>
    <font>
      <i/>
      <sz val="12"/>
      <color indexed="48"/>
      <name val="Arial"/>
      <family val="2"/>
    </font>
    <font>
      <b/>
      <sz val="8"/>
      <color rgb="FFFF0000"/>
      <name val="Arial"/>
      <family val="2"/>
    </font>
    <font>
      <b/>
      <sz val="12"/>
      <color theme="1"/>
      <name val="Arial"/>
      <family val="2"/>
    </font>
    <font>
      <b/>
      <sz val="11"/>
      <color theme="1"/>
      <name val="Arial"/>
      <family val="2"/>
    </font>
    <font>
      <b/>
      <sz val="11"/>
      <color theme="0"/>
      <name val="Arial"/>
      <family val="2"/>
    </font>
    <font>
      <i/>
      <sz val="10"/>
      <color theme="1"/>
      <name val="Calibri"/>
      <family val="2"/>
      <scheme val="minor"/>
    </font>
    <font>
      <b/>
      <sz val="9"/>
      <color theme="0"/>
      <name val="Arial"/>
      <family val="2"/>
    </font>
    <font>
      <sz val="10"/>
      <color indexed="8"/>
      <name val="MS Sans Serif"/>
      <family val="2"/>
    </font>
    <font>
      <b/>
      <sz val="10"/>
      <color theme="1"/>
      <name val="Calibri"/>
      <family val="2"/>
      <scheme val="minor"/>
    </font>
    <font>
      <b/>
      <sz val="11"/>
      <name val="Arial"/>
      <family val="2"/>
    </font>
    <font>
      <i/>
      <sz val="11"/>
      <name val="Arial"/>
      <family val="2"/>
    </font>
    <font>
      <sz val="10"/>
      <color rgb="FF000000"/>
      <name val="Arial"/>
      <family val="2"/>
    </font>
    <font>
      <b/>
      <sz val="14"/>
      <color theme="1"/>
      <name val="Arial"/>
      <family val="2"/>
    </font>
    <font>
      <b/>
      <sz val="14"/>
      <color rgb="FFFF0000"/>
      <name val="Arial"/>
      <family val="2"/>
    </font>
    <font>
      <sz val="14"/>
      <color rgb="FFFF0000"/>
      <name val="Arial"/>
      <family val="2"/>
    </font>
    <font>
      <sz val="16"/>
      <color rgb="FFFF0000"/>
      <name val="Arial"/>
      <family val="2"/>
    </font>
    <font>
      <sz val="7"/>
      <name val="Arial"/>
      <family val="2"/>
    </font>
    <font>
      <i/>
      <u/>
      <sz val="8"/>
      <name val="Arial"/>
      <family val="2"/>
    </font>
  </fonts>
  <fills count="7">
    <fill>
      <patternFill patternType="none"/>
    </fill>
    <fill>
      <patternFill patternType="gray125"/>
    </fill>
    <fill>
      <patternFill patternType="solid">
        <fgColor rgb="FFFF0000"/>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23">
    <border>
      <left/>
      <right/>
      <top/>
      <bottom/>
      <diagonal/>
    </border>
    <border>
      <left/>
      <right/>
      <top/>
      <bottom style="medium">
        <color rgb="FFFF0000"/>
      </bottom>
      <diagonal/>
    </border>
    <border>
      <left style="thin">
        <color theme="0"/>
      </left>
      <right/>
      <top/>
      <bottom style="medium">
        <color rgb="FFFF0000"/>
      </bottom>
      <diagonal/>
    </border>
    <border>
      <left style="thin">
        <color theme="0"/>
      </left>
      <right/>
      <top/>
      <bottom/>
      <diagonal/>
    </border>
    <border>
      <left/>
      <right style="thin">
        <color theme="0"/>
      </right>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tint="-4.9989318521683403E-2"/>
      </left>
      <right/>
      <top/>
      <bottom/>
      <diagonal/>
    </border>
    <border>
      <left/>
      <right style="thin">
        <color theme="0" tint="-4.9989318521683403E-2"/>
      </right>
      <top/>
      <bottom/>
      <diagonal/>
    </border>
    <border>
      <left style="thin">
        <color theme="0"/>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indexed="64"/>
      </bottom>
      <diagonal/>
    </border>
  </borders>
  <cellStyleXfs count="18">
    <xf numFmtId="0" fontId="0" fillId="0" borderId="0"/>
    <xf numFmtId="0" fontId="3" fillId="0" borderId="0"/>
    <xf numFmtId="0" fontId="3" fillId="0" borderId="0"/>
    <xf numFmtId="0" fontId="3" fillId="0" borderId="0"/>
    <xf numFmtId="0" fontId="3" fillId="0" borderId="0"/>
    <xf numFmtId="0" fontId="3" fillId="0" borderId="0"/>
    <xf numFmtId="0" fontId="7" fillId="0" borderId="0"/>
    <xf numFmtId="0" fontId="3" fillId="0" borderId="0"/>
    <xf numFmtId="0" fontId="3" fillId="0" borderId="0"/>
    <xf numFmtId="166" fontId="31" fillId="0" borderId="0" applyFont="0" applyFill="0" applyBorder="0" applyAlignment="0" applyProtection="0"/>
    <xf numFmtId="43" fontId="3"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xf numFmtId="166" fontId="3" fillId="0" borderId="0"/>
    <xf numFmtId="166" fontId="3" fillId="0" borderId="0"/>
    <xf numFmtId="164" fontId="3" fillId="0" borderId="0" applyFont="0" applyFill="0" applyBorder="0" applyAlignment="0" applyProtection="0"/>
    <xf numFmtId="0" fontId="79" fillId="0" borderId="0"/>
    <xf numFmtId="173" fontId="3" fillId="0" borderId="0" applyFont="0" applyFill="0" applyBorder="0" applyAlignment="0" applyProtection="0"/>
  </cellStyleXfs>
  <cellXfs count="49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xf>
    <xf numFmtId="3" fontId="5" fillId="0" borderId="0" xfId="0" applyNumberFormat="1" applyFont="1" applyAlignment="1">
      <alignment vertical="center"/>
    </xf>
    <xf numFmtId="0" fontId="5" fillId="0" borderId="0" xfId="0" applyFont="1"/>
    <xf numFmtId="0" fontId="2" fillId="0" borderId="0" xfId="0" applyFont="1"/>
    <xf numFmtId="0" fontId="6" fillId="0" borderId="0" xfId="0" applyFont="1"/>
    <xf numFmtId="164" fontId="2" fillId="0" borderId="0" xfId="0" applyNumberFormat="1" applyFont="1" applyAlignment="1">
      <alignment vertical="center"/>
    </xf>
    <xf numFmtId="0" fontId="10" fillId="0" borderId="0" xfId="0" applyFont="1"/>
    <xf numFmtId="0" fontId="5" fillId="0" borderId="0" xfId="0" applyFont="1" applyAlignment="1">
      <alignment horizontal="left"/>
    </xf>
    <xf numFmtId="0" fontId="12" fillId="0" borderId="0" xfId="0" applyFont="1"/>
    <xf numFmtId="0" fontId="13" fillId="0" borderId="0" xfId="0" applyFont="1"/>
    <xf numFmtId="0" fontId="4" fillId="0" borderId="0" xfId="0" applyFont="1" applyAlignment="1">
      <alignment horizontal="left" wrapText="1"/>
    </xf>
    <xf numFmtId="0" fontId="1" fillId="0" borderId="0" xfId="0" applyFont="1"/>
    <xf numFmtId="164" fontId="5" fillId="0" borderId="0" xfId="0" applyNumberFormat="1" applyFont="1"/>
    <xf numFmtId="0" fontId="9" fillId="0" borderId="0" xfId="0" applyFont="1" applyAlignment="1">
      <alignment vertical="center"/>
    </xf>
    <xf numFmtId="0" fontId="16" fillId="0" borderId="0" xfId="0" applyFont="1" applyAlignment="1">
      <alignment vertical="center"/>
    </xf>
    <xf numFmtId="0" fontId="17" fillId="0" borderId="0" xfId="0" applyFont="1" applyAlignment="1">
      <alignment horizontal="center" vertical="center" wrapText="1"/>
    </xf>
    <xf numFmtId="0" fontId="12" fillId="0" borderId="0" xfId="0" applyFont="1" applyAlignment="1">
      <alignment horizontal="center" vertical="center"/>
    </xf>
    <xf numFmtId="0" fontId="19" fillId="0" borderId="0" xfId="0" applyFont="1" applyAlignment="1">
      <alignment vertical="center"/>
    </xf>
    <xf numFmtId="0" fontId="20" fillId="0" borderId="0" xfId="0" applyFont="1"/>
    <xf numFmtId="0" fontId="8" fillId="0" borderId="0" xfId="0" applyFont="1"/>
    <xf numFmtId="0" fontId="22" fillId="0" borderId="0" xfId="7" applyFont="1"/>
    <xf numFmtId="0" fontId="3" fillId="0" borderId="0" xfId="7"/>
    <xf numFmtId="0" fontId="9" fillId="0" borderId="0" xfId="7" applyFont="1"/>
    <xf numFmtId="164" fontId="23" fillId="0" borderId="0" xfId="0" applyNumberFormat="1" applyFont="1"/>
    <xf numFmtId="0" fontId="24" fillId="0" borderId="0" xfId="4" applyFont="1" applyAlignment="1">
      <alignment horizontal="center" vertical="center" wrapText="1"/>
    </xf>
    <xf numFmtId="0" fontId="24" fillId="0" borderId="0" xfId="5" applyFont="1" applyAlignment="1">
      <alignment horizontal="left" vertical="center" wrapText="1"/>
    </xf>
    <xf numFmtId="0" fontId="24" fillId="0" borderId="0" xfId="4" applyFont="1" applyAlignment="1">
      <alignment horizontal="center" wrapText="1"/>
    </xf>
    <xf numFmtId="0" fontId="24" fillId="0" borderId="0" xfId="5" applyFont="1" applyAlignment="1">
      <alignment horizontal="left" wrapText="1"/>
    </xf>
    <xf numFmtId="164" fontId="24" fillId="0" borderId="0" xfId="4" applyNumberFormat="1" applyFont="1" applyAlignment="1">
      <alignment horizontal="right"/>
    </xf>
    <xf numFmtId="0" fontId="25" fillId="0" borderId="0" xfId="0" applyFont="1"/>
    <xf numFmtId="0" fontId="24" fillId="0" borderId="0" xfId="4" applyFont="1" applyAlignment="1">
      <alignment horizontal="center" vertical="top" wrapText="1"/>
    </xf>
    <xf numFmtId="0" fontId="16" fillId="0" borderId="0" xfId="6" applyFont="1" applyAlignment="1">
      <alignment horizontal="left" indent="1"/>
    </xf>
    <xf numFmtId="164" fontId="24" fillId="0" borderId="0" xfId="2" applyNumberFormat="1" applyFont="1" applyAlignment="1">
      <alignment horizontal="left" wrapText="1"/>
    </xf>
    <xf numFmtId="0" fontId="4" fillId="0" borderId="0" xfId="0" applyFont="1" applyAlignment="1">
      <alignment horizontal="left"/>
    </xf>
    <xf numFmtId="0" fontId="2" fillId="0" borderId="0" xfId="0" applyFont="1" applyAlignment="1">
      <alignment horizontal="left"/>
    </xf>
    <xf numFmtId="0" fontId="22" fillId="0" borderId="0" xfId="0" applyFont="1" applyAlignment="1">
      <alignment vertical="center"/>
    </xf>
    <xf numFmtId="0" fontId="4" fillId="0" borderId="0" xfId="0" applyFont="1" applyAlignment="1">
      <alignment horizontal="left" vertical="center" wrapText="1"/>
    </xf>
    <xf numFmtId="164" fontId="4" fillId="0" borderId="0" xfId="0" applyNumberFormat="1" applyFont="1" applyAlignment="1">
      <alignment horizontal="right" vertical="center"/>
    </xf>
    <xf numFmtId="0" fontId="5" fillId="0" borderId="0" xfId="0" applyFont="1" applyAlignment="1">
      <alignment horizontal="center" wrapText="1"/>
    </xf>
    <xf numFmtId="164" fontId="23" fillId="0" borderId="0" xfId="0" applyNumberFormat="1" applyFont="1" applyAlignment="1">
      <alignment vertical="center"/>
    </xf>
    <xf numFmtId="0" fontId="4" fillId="0" borderId="0" xfId="4" applyFont="1" applyAlignment="1">
      <alignment horizontal="center" vertical="center" wrapText="1"/>
    </xf>
    <xf numFmtId="164" fontId="4" fillId="0" borderId="0" xfId="4" applyNumberFormat="1" applyFont="1" applyAlignment="1">
      <alignment horizontal="right" vertical="center"/>
    </xf>
    <xf numFmtId="0" fontId="15" fillId="2" borderId="0" xfId="0" applyFont="1" applyFill="1" applyAlignment="1">
      <alignment horizontal="center" vertical="center"/>
    </xf>
    <xf numFmtId="0" fontId="18" fillId="2" borderId="0" xfId="0" applyFont="1" applyFill="1" applyAlignment="1">
      <alignment horizontal="center" vertical="center"/>
    </xf>
    <xf numFmtId="164" fontId="15" fillId="2" borderId="0" xfId="0" applyNumberFormat="1" applyFont="1" applyFill="1" applyAlignment="1">
      <alignment vertical="center"/>
    </xf>
    <xf numFmtId="0" fontId="11" fillId="2" borderId="0" xfId="0" applyFont="1" applyFill="1" applyAlignment="1">
      <alignment horizontal="left" vertical="center" wrapText="1"/>
    </xf>
    <xf numFmtId="0" fontId="15" fillId="2" borderId="0" xfId="4" applyFont="1" applyFill="1" applyAlignment="1">
      <alignment horizontal="center" vertical="top" wrapText="1"/>
    </xf>
    <xf numFmtId="0" fontId="15" fillId="2" borderId="0" xfId="5" applyFont="1" applyFill="1" applyAlignment="1">
      <alignment horizontal="left" wrapText="1"/>
    </xf>
    <xf numFmtId="0" fontId="15" fillId="2" borderId="0" xfId="4" applyFont="1" applyFill="1" applyAlignment="1">
      <alignment horizontal="center" vertical="center" wrapText="1"/>
    </xf>
    <xf numFmtId="0" fontId="15" fillId="2" borderId="0" xfId="5" applyFont="1" applyFill="1" applyAlignment="1">
      <alignment horizontal="left" vertical="center" wrapText="1"/>
    </xf>
    <xf numFmtId="165" fontId="24" fillId="2" borderId="0" xfId="4" applyNumberFormat="1" applyFont="1" applyFill="1" applyAlignment="1">
      <alignment horizontal="right" vertical="center"/>
    </xf>
    <xf numFmtId="164" fontId="8" fillId="0" borderId="0" xfId="0" applyNumberFormat="1" applyFont="1"/>
    <xf numFmtId="17" fontId="14" fillId="2" borderId="0" xfId="0" applyNumberFormat="1" applyFont="1" applyFill="1" applyAlignment="1">
      <alignment horizontal="center" vertical="center"/>
    </xf>
    <xf numFmtId="41" fontId="23" fillId="0" borderId="0" xfId="0" applyNumberFormat="1" applyFont="1"/>
    <xf numFmtId="0" fontId="26" fillId="0" borderId="0" xfId="5" applyFont="1" applyAlignment="1">
      <alignment horizontal="left" wrapText="1"/>
    </xf>
    <xf numFmtId="164" fontId="26" fillId="0" borderId="0" xfId="5" applyNumberFormat="1" applyFont="1" applyAlignment="1">
      <alignment horizontal="right"/>
    </xf>
    <xf numFmtId="0" fontId="4" fillId="0" borderId="0" xfId="2" applyFont="1" applyAlignment="1">
      <alignment horizontal="left" vertical="top" wrapText="1"/>
    </xf>
    <xf numFmtId="164" fontId="0" fillId="0" borderId="0" xfId="0" applyNumberFormat="1"/>
    <xf numFmtId="164" fontId="25" fillId="0" borderId="0" xfId="0" applyNumberFormat="1" applyFont="1"/>
    <xf numFmtId="0" fontId="23" fillId="0" borderId="0" xfId="0" applyFont="1"/>
    <xf numFmtId="0" fontId="5" fillId="0" borderId="0" xfId="0" applyFont="1" applyAlignment="1">
      <alignment horizontal="justify" vertical="center"/>
    </xf>
    <xf numFmtId="0" fontId="4" fillId="0" borderId="0" xfId="0" applyFont="1" applyAlignment="1">
      <alignment wrapText="1"/>
    </xf>
    <xf numFmtId="0" fontId="2" fillId="0" borderId="0" xfId="0" applyFont="1" applyAlignment="1">
      <alignment horizontal="left" vertical="center"/>
    </xf>
    <xf numFmtId="0" fontId="0" fillId="0" borderId="0" xfId="0" applyAlignment="1">
      <alignment vertical="center"/>
    </xf>
    <xf numFmtId="0" fontId="4" fillId="0" borderId="0" xfId="2" applyFont="1" applyAlignment="1">
      <alignment vertical="center" wrapText="1"/>
    </xf>
    <xf numFmtId="0" fontId="4" fillId="0" borderId="0" xfId="0" applyFont="1" applyAlignment="1">
      <alignment horizontal="left" vertical="center"/>
    </xf>
    <xf numFmtId="0" fontId="24" fillId="0" borderId="1" xfId="5" applyFont="1" applyBorder="1" applyAlignment="1">
      <alignment horizontal="left" vertical="center" wrapText="1"/>
    </xf>
    <xf numFmtId="164" fontId="23" fillId="0" borderId="1" xfId="0" applyNumberFormat="1" applyFont="1" applyBorder="1" applyAlignment="1">
      <alignment vertical="center"/>
    </xf>
    <xf numFmtId="164" fontId="28" fillId="0" borderId="0" xfId="0" applyNumberFormat="1" applyFont="1"/>
    <xf numFmtId="0" fontId="28" fillId="0" borderId="0" xfId="0" applyFont="1"/>
    <xf numFmtId="164" fontId="29" fillId="0" borderId="0" xfId="0" applyNumberFormat="1" applyFont="1"/>
    <xf numFmtId="164" fontId="30" fillId="0" borderId="0" xfId="0" applyNumberFormat="1" applyFont="1"/>
    <xf numFmtId="0" fontId="30" fillId="0" borderId="0" xfId="0" applyFont="1"/>
    <xf numFmtId="164" fontId="32" fillId="0" borderId="0" xfId="0" applyNumberFormat="1" applyFont="1"/>
    <xf numFmtId="164" fontId="33" fillId="0" borderId="0" xfId="0" applyNumberFormat="1" applyFont="1" applyAlignment="1">
      <alignment vertical="center"/>
    </xf>
    <xf numFmtId="0" fontId="33" fillId="0" borderId="0" xfId="0" applyFont="1" applyAlignment="1">
      <alignment vertical="center"/>
    </xf>
    <xf numFmtId="164" fontId="34" fillId="0" borderId="0" xfId="0" applyNumberFormat="1" applyFont="1"/>
    <xf numFmtId="0" fontId="34" fillId="0" borderId="0" xfId="0" applyFont="1"/>
    <xf numFmtId="164" fontId="35" fillId="0" borderId="0" xfId="0" applyNumberFormat="1" applyFont="1"/>
    <xf numFmtId="164" fontId="23" fillId="0" borderId="3" xfId="0" applyNumberFormat="1" applyFont="1" applyBorder="1" applyAlignment="1">
      <alignment vertical="center"/>
    </xf>
    <xf numFmtId="164" fontId="23" fillId="0" borderId="2" xfId="0" applyNumberFormat="1" applyFont="1" applyBorder="1" applyAlignment="1">
      <alignment vertical="center"/>
    </xf>
    <xf numFmtId="164" fontId="24" fillId="0" borderId="3" xfId="4" applyNumberFormat="1" applyFont="1" applyBorder="1" applyAlignment="1">
      <alignment horizontal="right"/>
    </xf>
    <xf numFmtId="41" fontId="23" fillId="0" borderId="3" xfId="0" applyNumberFormat="1" applyFont="1" applyBorder="1"/>
    <xf numFmtId="164" fontId="24" fillId="0" borderId="3" xfId="2" applyNumberFormat="1" applyFont="1" applyBorder="1" applyAlignment="1">
      <alignment horizontal="left" wrapText="1"/>
    </xf>
    <xf numFmtId="164" fontId="23" fillId="0" borderId="3" xfId="0" applyNumberFormat="1" applyFont="1" applyBorder="1"/>
    <xf numFmtId="3" fontId="23" fillId="0" borderId="3" xfId="0" applyNumberFormat="1" applyFont="1" applyBorder="1"/>
    <xf numFmtId="0" fontId="27" fillId="0" borderId="0" xfId="0" applyFont="1" applyAlignment="1">
      <alignment vertical="center" wrapText="1"/>
    </xf>
    <xf numFmtId="17" fontId="14" fillId="2" borderId="3" xfId="0" applyNumberFormat="1" applyFont="1" applyFill="1" applyBorder="1" applyAlignment="1">
      <alignment horizontal="center" vertical="center"/>
    </xf>
    <xf numFmtId="164" fontId="15" fillId="2" borderId="3" xfId="0" applyNumberFormat="1" applyFont="1" applyFill="1" applyBorder="1" applyAlignment="1">
      <alignment vertical="center"/>
    </xf>
    <xf numFmtId="164" fontId="24" fillId="0" borderId="0" xfId="5" applyNumberFormat="1" applyFont="1" applyAlignment="1">
      <alignment horizontal="right"/>
    </xf>
    <xf numFmtId="3" fontId="23" fillId="0" borderId="0" xfId="0" applyNumberFormat="1" applyFont="1"/>
    <xf numFmtId="164" fontId="4" fillId="0" borderId="0" xfId="3" applyNumberFormat="1" applyFont="1" applyAlignment="1">
      <alignment horizontal="right" vertical="center"/>
    </xf>
    <xf numFmtId="164" fontId="23" fillId="0" borderId="0" xfId="0" applyNumberFormat="1" applyFont="1" applyAlignment="1">
      <alignment horizontal="center" vertical="center"/>
    </xf>
    <xf numFmtId="17" fontId="14" fillId="2" borderId="3" xfId="0" applyNumberFormat="1" applyFont="1" applyFill="1" applyBorder="1" applyAlignment="1">
      <alignment vertical="center"/>
    </xf>
    <xf numFmtId="17" fontId="14" fillId="2" borderId="3" xfId="0" quotePrefix="1" applyNumberFormat="1" applyFont="1" applyFill="1" applyBorder="1" applyAlignment="1">
      <alignment horizontal="center" vertical="center"/>
    </xf>
    <xf numFmtId="164" fontId="15" fillId="2" borderId="4" xfId="0" applyNumberFormat="1" applyFont="1" applyFill="1" applyBorder="1" applyAlignment="1">
      <alignment vertical="center"/>
    </xf>
    <xf numFmtId="0" fontId="8" fillId="0" borderId="5" xfId="0" applyFont="1" applyBorder="1"/>
    <xf numFmtId="164" fontId="24" fillId="0" borderId="9" xfId="5" applyNumberFormat="1" applyFont="1" applyBorder="1" applyAlignment="1">
      <alignment horizontal="right"/>
    </xf>
    <xf numFmtId="164" fontId="24" fillId="0" borderId="5" xfId="5" applyNumberFormat="1" applyFont="1" applyBorder="1" applyAlignment="1">
      <alignment horizontal="right"/>
    </xf>
    <xf numFmtId="164" fontId="24" fillId="0" borderId="10" xfId="5" applyNumberFormat="1" applyFont="1" applyBorder="1" applyAlignment="1">
      <alignment horizontal="right"/>
    </xf>
    <xf numFmtId="17" fontId="14" fillId="2" borderId="4" xfId="0" applyNumberFormat="1" applyFont="1" applyFill="1" applyBorder="1" applyAlignment="1">
      <alignment horizontal="center" vertical="center"/>
    </xf>
    <xf numFmtId="164" fontId="23" fillId="0" borderId="7" xfId="0" applyNumberFormat="1" applyFont="1" applyBorder="1" applyAlignment="1">
      <alignment horizontal="center" vertical="center"/>
    </xf>
    <xf numFmtId="0" fontId="2" fillId="0" borderId="5" xfId="0" applyFont="1" applyBorder="1"/>
    <xf numFmtId="17" fontId="14" fillId="2" borderId="0" xfId="0" applyNumberFormat="1" applyFont="1" applyFill="1" applyBorder="1" applyAlignment="1">
      <alignment horizontal="center" vertical="center"/>
    </xf>
    <xf numFmtId="0" fontId="3" fillId="0" borderId="0" xfId="0" applyFont="1" applyAlignment="1">
      <alignment horizontal="center" vertical="center" wrapText="1"/>
    </xf>
    <xf numFmtId="0" fontId="12" fillId="0" borderId="0" xfId="0" applyFont="1" applyAlignment="1">
      <alignment horizontal="center"/>
    </xf>
    <xf numFmtId="0" fontId="5" fillId="0" borderId="0" xfId="0" applyFont="1" applyAlignment="1">
      <alignment horizontal="justify" vertical="center" wrapText="1"/>
    </xf>
    <xf numFmtId="0" fontId="15" fillId="2" borderId="0" xfId="4" applyFont="1" applyFill="1" applyAlignment="1">
      <alignment horizontal="center" vertical="center" wrapText="1"/>
    </xf>
    <xf numFmtId="0" fontId="10" fillId="0" borderId="0" xfId="0" applyFont="1" applyAlignment="1">
      <alignment horizontal="center" vertical="center" wrapText="1"/>
    </xf>
    <xf numFmtId="0" fontId="14" fillId="2" borderId="0" xfId="0" quotePrefix="1" applyFont="1" applyFill="1" applyAlignment="1">
      <alignment horizontal="center" vertical="center" wrapText="1"/>
    </xf>
    <xf numFmtId="0" fontId="18" fillId="2" borderId="0" xfId="0" applyFont="1" applyFill="1" applyAlignment="1">
      <alignment horizontal="center" vertical="center"/>
    </xf>
    <xf numFmtId="17" fontId="14" fillId="2" borderId="3" xfId="0" applyNumberFormat="1"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17" fontId="14" fillId="2" borderId="0" xfId="0" quotePrefix="1" applyNumberFormat="1" applyFont="1" applyFill="1" applyBorder="1" applyAlignment="1">
      <alignment horizontal="center" vertical="center"/>
    </xf>
    <xf numFmtId="17" fontId="14" fillId="2" borderId="4" xfId="0" quotePrefix="1" applyNumberFormat="1" applyFont="1" applyFill="1" applyBorder="1" applyAlignment="1">
      <alignment horizontal="center" vertical="center"/>
    </xf>
    <xf numFmtId="0" fontId="15" fillId="2" borderId="0" xfId="1" applyFont="1" applyFill="1" applyAlignment="1">
      <alignment horizontal="center"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wrapText="1"/>
    </xf>
    <xf numFmtId="0" fontId="17" fillId="0" borderId="0" xfId="0" applyFont="1" applyAlignment="1">
      <alignment horizontal="center" vertical="center" wrapText="1"/>
    </xf>
    <xf numFmtId="17" fontId="15" fillId="2" borderId="3" xfId="0" applyNumberFormat="1" applyFont="1" applyFill="1" applyBorder="1" applyAlignment="1">
      <alignment horizontal="center" vertical="center"/>
    </xf>
    <xf numFmtId="17" fontId="14" fillId="2" borderId="0" xfId="0" quotePrefix="1" applyNumberFormat="1" applyFont="1" applyFill="1" applyBorder="1" applyAlignment="1">
      <alignment horizontal="center" vertical="center" wrapText="1"/>
    </xf>
    <xf numFmtId="17" fontId="14" fillId="2" borderId="4" xfId="0" quotePrefix="1" applyNumberFormat="1" applyFont="1" applyFill="1" applyBorder="1" applyAlignment="1">
      <alignment horizontal="center" vertical="center" wrapText="1"/>
    </xf>
    <xf numFmtId="0" fontId="12" fillId="0" borderId="0" xfId="0" applyFont="1" applyAlignment="1">
      <alignment horizontal="center" vertical="center"/>
    </xf>
    <xf numFmtId="0" fontId="21" fillId="0" borderId="0" xfId="0" applyFont="1" applyAlignment="1">
      <alignment horizontal="center" wrapText="1"/>
    </xf>
    <xf numFmtId="0" fontId="15" fillId="2" borderId="0" xfId="2" applyFont="1" applyFill="1" applyAlignment="1">
      <alignment horizontal="center" vertical="center" wrapText="1"/>
    </xf>
    <xf numFmtId="0" fontId="4" fillId="0" borderId="0" xfId="2" applyFont="1" applyAlignment="1">
      <alignment horizontal="left" vertical="center" wrapText="1"/>
    </xf>
    <xf numFmtId="0" fontId="18" fillId="2" borderId="0" xfId="0" applyFont="1" applyFill="1" applyAlignment="1">
      <alignment horizontal="center" vertical="center" wrapText="1"/>
    </xf>
    <xf numFmtId="0" fontId="27" fillId="0" borderId="0" xfId="0" applyFont="1" applyAlignment="1">
      <alignment horizontal="left" vertical="center" wrapText="1"/>
    </xf>
    <xf numFmtId="0" fontId="14" fillId="2" borderId="9" xfId="8" applyFont="1" applyFill="1" applyBorder="1" applyAlignment="1">
      <alignment horizontal="center" vertical="center" wrapText="1"/>
    </xf>
    <xf numFmtId="0" fontId="14" fillId="2" borderId="5" xfId="8" applyFont="1" applyFill="1" applyBorder="1" applyAlignment="1">
      <alignment horizontal="center" vertical="center" wrapText="1"/>
    </xf>
    <xf numFmtId="0" fontId="15" fillId="2" borderId="0" xfId="5" applyFont="1" applyFill="1" applyAlignment="1">
      <alignment horizontal="center" wrapText="1"/>
    </xf>
    <xf numFmtId="0" fontId="17" fillId="0" borderId="0" xfId="7" applyFont="1" applyAlignment="1">
      <alignment horizontal="center" vertical="center" wrapText="1"/>
    </xf>
    <xf numFmtId="0" fontId="17" fillId="0" borderId="6" xfId="7" applyFont="1" applyBorder="1" applyAlignment="1">
      <alignment horizontal="center"/>
    </xf>
    <xf numFmtId="0" fontId="17" fillId="0" borderId="7" xfId="7" applyFont="1" applyBorder="1" applyAlignment="1">
      <alignment horizontal="center"/>
    </xf>
    <xf numFmtId="0" fontId="17" fillId="0" borderId="8" xfId="7" applyFont="1" applyBorder="1" applyAlignment="1">
      <alignment horizontal="center"/>
    </xf>
    <xf numFmtId="0" fontId="18" fillId="2" borderId="3" xfId="0" applyFont="1" applyFill="1" applyBorder="1" applyAlignment="1">
      <alignment horizontal="center" vertical="center"/>
    </xf>
    <xf numFmtId="17" fontId="15" fillId="2" borderId="4" xfId="0" applyNumberFormat="1" applyFont="1" applyFill="1" applyBorder="1" applyAlignment="1">
      <alignment horizontal="center" vertical="center"/>
    </xf>
    <xf numFmtId="17" fontId="15" fillId="2" borderId="10" xfId="0" applyNumberFormat="1" applyFont="1" applyFill="1" applyBorder="1" applyAlignment="1">
      <alignment horizontal="center" vertical="center"/>
    </xf>
    <xf numFmtId="0" fontId="17" fillId="0" borderId="0" xfId="7" applyFont="1" applyAlignment="1">
      <alignment horizontal="center"/>
    </xf>
    <xf numFmtId="0" fontId="14" fillId="2" borderId="0" xfId="8" applyFont="1" applyFill="1" applyAlignment="1">
      <alignment horizontal="center" vertical="center" wrapText="1"/>
    </xf>
    <xf numFmtId="0" fontId="3" fillId="0" borderId="0" xfId="0" applyFont="1" applyAlignment="1">
      <alignment horizontal="center" vertical="center" wrapText="1"/>
    </xf>
    <xf numFmtId="49" fontId="5" fillId="0" borderId="0" xfId="0" applyNumberFormat="1" applyFont="1" applyAlignment="1">
      <alignment vertical="center" wrapText="1"/>
    </xf>
    <xf numFmtId="0" fontId="14" fillId="2" borderId="0" xfId="0" applyFont="1" applyFill="1" applyAlignment="1">
      <alignment horizontal="center" vertical="center"/>
    </xf>
    <xf numFmtId="166" fontId="3" fillId="3" borderId="0" xfId="13" applyFill="1" applyAlignment="1">
      <alignment vertical="center"/>
    </xf>
    <xf numFmtId="166" fontId="39" fillId="3" borderId="0" xfId="13" applyFont="1" applyFill="1" applyAlignment="1">
      <alignment horizontal="center" vertical="center" wrapText="1"/>
    </xf>
    <xf numFmtId="166" fontId="39" fillId="3" borderId="0" xfId="13" applyFont="1" applyFill="1" applyAlignment="1">
      <alignment vertical="center"/>
    </xf>
    <xf numFmtId="166" fontId="39" fillId="3" borderId="0" xfId="13" applyFont="1" applyFill="1" applyAlignment="1">
      <alignment vertical="center" wrapText="1"/>
    </xf>
    <xf numFmtId="17" fontId="39" fillId="3" borderId="0" xfId="13" quotePrefix="1" applyNumberFormat="1" applyFont="1" applyFill="1" applyAlignment="1">
      <alignment horizontal="center" vertical="center" wrapText="1"/>
    </xf>
    <xf numFmtId="17" fontId="39" fillId="3" borderId="0" xfId="13" quotePrefix="1" applyNumberFormat="1" applyFont="1" applyFill="1" applyAlignment="1">
      <alignment vertical="center" wrapText="1"/>
    </xf>
    <xf numFmtId="166" fontId="3" fillId="3" borderId="0" xfId="13" applyFill="1" applyAlignment="1">
      <alignment horizontal="center" vertical="center"/>
    </xf>
    <xf numFmtId="0" fontId="40" fillId="0" borderId="0" xfId="0" applyFont="1" applyAlignment="1">
      <alignment vertical="center" wrapText="1"/>
    </xf>
    <xf numFmtId="0" fontId="41" fillId="2" borderId="0" xfId="0" applyFont="1" applyFill="1" applyAlignment="1">
      <alignment horizontal="center" vertical="center" wrapText="1"/>
    </xf>
    <xf numFmtId="0" fontId="41"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40" fillId="4" borderId="0" xfId="0" applyFont="1" applyFill="1" applyAlignment="1">
      <alignment vertical="center" wrapText="1"/>
    </xf>
    <xf numFmtId="0" fontId="40" fillId="4" borderId="0" xfId="0" applyFont="1" applyFill="1" applyAlignment="1">
      <alignment horizontal="center" vertical="center" wrapText="1"/>
    </xf>
    <xf numFmtId="0" fontId="40" fillId="0" borderId="0" xfId="0" applyFont="1" applyAlignment="1">
      <alignment horizontal="center" vertical="center" wrapText="1"/>
    </xf>
    <xf numFmtId="0" fontId="42" fillId="4" borderId="0" xfId="0" applyFont="1" applyFill="1" applyAlignment="1">
      <alignment horizontal="left" vertical="center" wrapText="1"/>
    </xf>
    <xf numFmtId="167" fontId="39" fillId="0" borderId="0" xfId="0" applyNumberFormat="1" applyFont="1" applyAlignment="1">
      <alignment horizontal="right" vertical="center" wrapText="1"/>
    </xf>
    <xf numFmtId="167" fontId="43" fillId="0" borderId="0" xfId="0" applyNumberFormat="1" applyFont="1" applyAlignment="1">
      <alignment horizontal="center" vertical="center" wrapText="1"/>
    </xf>
    <xf numFmtId="167" fontId="39" fillId="0" borderId="0" xfId="0" applyNumberFormat="1" applyFont="1" applyAlignment="1">
      <alignment horizontal="center" vertical="center" wrapText="1"/>
    </xf>
    <xf numFmtId="0" fontId="43" fillId="0" borderId="0" xfId="0" applyFont="1" applyAlignment="1">
      <alignment horizontal="center" vertical="center" wrapText="1"/>
    </xf>
    <xf numFmtId="0" fontId="43" fillId="4" borderId="0" xfId="0" applyFont="1" applyFill="1" applyAlignment="1">
      <alignment horizontal="left" vertical="center"/>
    </xf>
    <xf numFmtId="167" fontId="43" fillId="0" borderId="0" xfId="0" applyNumberFormat="1" applyFont="1" applyAlignment="1">
      <alignment horizontal="right" vertical="center" wrapText="1"/>
    </xf>
    <xf numFmtId="0" fontId="9" fillId="0" borderId="0" xfId="0" applyFont="1" applyAlignment="1">
      <alignment horizontal="left" vertical="center" wrapText="1"/>
    </xf>
    <xf numFmtId="167" fontId="3" fillId="0" borderId="0" xfId="0" applyNumberFormat="1" applyFont="1" applyAlignment="1">
      <alignment horizontal="right" vertical="center" wrapText="1"/>
    </xf>
    <xf numFmtId="0" fontId="44" fillId="4" borderId="0" xfId="0" applyFont="1" applyFill="1" applyAlignment="1">
      <alignment horizontal="left" vertical="center" wrapText="1"/>
    </xf>
    <xf numFmtId="0" fontId="43" fillId="0" borderId="0" xfId="0" applyFont="1" applyAlignment="1">
      <alignment horizontal="left" vertical="center" wrapText="1"/>
    </xf>
    <xf numFmtId="0" fontId="3" fillId="4" borderId="0" xfId="0" applyFont="1" applyFill="1" applyAlignment="1">
      <alignment horizontal="left" vertical="top" wrapText="1" indent="1"/>
    </xf>
    <xf numFmtId="167" fontId="3" fillId="0" borderId="0" xfId="0" applyNumberFormat="1" applyFont="1" applyAlignment="1">
      <alignment horizontal="right" vertical="top" wrapText="1"/>
    </xf>
    <xf numFmtId="0" fontId="40" fillId="5" borderId="0" xfId="0" applyFont="1" applyFill="1" applyAlignment="1">
      <alignment vertical="center" wrapText="1"/>
    </xf>
    <xf numFmtId="37" fontId="41" fillId="5" borderId="4" xfId="0" quotePrefix="1" applyNumberFormat="1" applyFont="1" applyFill="1" applyBorder="1" applyAlignment="1">
      <alignment horizontal="center" vertical="center" wrapText="1"/>
    </xf>
    <xf numFmtId="167" fontId="41" fillId="5" borderId="0" xfId="0" quotePrefix="1" applyNumberFormat="1" applyFont="1" applyFill="1" applyAlignment="1">
      <alignment horizontal="right" vertical="center" wrapText="1"/>
    </xf>
    <xf numFmtId="167" fontId="41" fillId="5" borderId="12" xfId="0" quotePrefix="1" applyNumberFormat="1" applyFont="1" applyFill="1" applyBorder="1" applyAlignment="1">
      <alignment horizontal="right" vertical="center" wrapText="1"/>
    </xf>
    <xf numFmtId="167" fontId="41" fillId="5" borderId="11" xfId="0" applyNumberFormat="1" applyFont="1" applyFill="1" applyBorder="1" applyAlignment="1">
      <alignment horizontal="right" vertical="center" wrapText="1"/>
    </xf>
    <xf numFmtId="167" fontId="41" fillId="5" borderId="12" xfId="0" applyNumberFormat="1" applyFont="1" applyFill="1" applyBorder="1" applyAlignment="1">
      <alignment horizontal="right" vertical="center" wrapText="1"/>
    </xf>
    <xf numFmtId="167" fontId="41" fillId="5" borderId="0" xfId="0" applyNumberFormat="1" applyFont="1" applyFill="1" applyAlignment="1">
      <alignment horizontal="right" vertical="center" wrapText="1"/>
    </xf>
    <xf numFmtId="0" fontId="41" fillId="5" borderId="0" xfId="0" applyFont="1" applyFill="1" applyAlignment="1">
      <alignment vertical="center" wrapText="1"/>
    </xf>
    <xf numFmtId="0" fontId="45" fillId="0" borderId="0" xfId="0" applyFont="1" applyAlignment="1">
      <alignment vertical="center" wrapText="1"/>
    </xf>
    <xf numFmtId="166" fontId="3" fillId="0" borderId="0" xfId="14" applyAlignment="1">
      <alignment vertical="center" wrapText="1"/>
    </xf>
    <xf numFmtId="166" fontId="3" fillId="5" borderId="0" xfId="14" applyFill="1" applyAlignment="1">
      <alignment vertical="center" wrapText="1"/>
    </xf>
    <xf numFmtId="166" fontId="41" fillId="5" borderId="4" xfId="13" applyFont="1" applyFill="1" applyBorder="1" applyAlignment="1">
      <alignment vertical="center"/>
    </xf>
    <xf numFmtId="166" fontId="3" fillId="6" borderId="0" xfId="14" applyFill="1" applyAlignment="1">
      <alignment vertical="center" wrapText="1"/>
    </xf>
    <xf numFmtId="166" fontId="46" fillId="0" borderId="0" xfId="14" applyFont="1" applyAlignment="1">
      <alignment vertical="center" wrapText="1"/>
    </xf>
    <xf numFmtId="166" fontId="46" fillId="6" borderId="0" xfId="14" applyFont="1" applyFill="1" applyAlignment="1">
      <alignment vertical="center" wrapText="1"/>
    </xf>
    <xf numFmtId="49" fontId="3" fillId="6" borderId="0" xfId="13" applyNumberFormat="1" applyFill="1" applyAlignment="1">
      <alignment horizontal="left" vertical="center" wrapText="1" indent="1"/>
    </xf>
    <xf numFmtId="168" fontId="3" fillId="6" borderId="0" xfId="13" quotePrefix="1" applyNumberFormat="1" applyFill="1" applyAlignment="1">
      <alignment horizontal="center" vertical="center" wrapText="1"/>
    </xf>
    <xf numFmtId="41" fontId="3" fillId="6" borderId="0" xfId="13" quotePrefix="1" applyNumberFormat="1" applyFill="1" applyAlignment="1">
      <alignment vertical="center"/>
    </xf>
    <xf numFmtId="41" fontId="3" fillId="6" borderId="0" xfId="14" applyNumberFormat="1" applyFill="1" applyAlignment="1">
      <alignment vertical="center"/>
    </xf>
    <xf numFmtId="164" fontId="3" fillId="6" borderId="0" xfId="13" applyNumberFormat="1" applyFill="1"/>
    <xf numFmtId="166" fontId="14" fillId="6" borderId="0" xfId="13" applyFont="1" applyFill="1"/>
    <xf numFmtId="166" fontId="3" fillId="6" borderId="0" xfId="13" applyFill="1"/>
    <xf numFmtId="166" fontId="41" fillId="6" borderId="0" xfId="13" applyFont="1" applyFill="1" applyAlignment="1">
      <alignment horizontal="left" vertical="center" indent="1"/>
    </xf>
    <xf numFmtId="168" fontId="41" fillId="6" borderId="0" xfId="13" quotePrefix="1" applyNumberFormat="1" applyFont="1" applyFill="1" applyAlignment="1">
      <alignment horizontal="center" vertical="center" wrapText="1"/>
    </xf>
    <xf numFmtId="41" fontId="41" fillId="6" borderId="0" xfId="13" quotePrefix="1" applyNumberFormat="1" applyFont="1" applyFill="1" applyAlignment="1">
      <alignment vertical="center"/>
    </xf>
    <xf numFmtId="164" fontId="14" fillId="6" borderId="0" xfId="13" applyNumberFormat="1" applyFont="1" applyFill="1" applyAlignment="1">
      <alignment vertical="center"/>
    </xf>
    <xf numFmtId="166" fontId="14" fillId="6" borderId="0" xfId="13"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center" vertical="center" wrapText="1"/>
    </xf>
    <xf numFmtId="166" fontId="46" fillId="3" borderId="0" xfId="13" applyFont="1" applyFill="1" applyAlignment="1">
      <alignment vertical="center"/>
    </xf>
    <xf numFmtId="166" fontId="3" fillId="6" borderId="0" xfId="13" applyFill="1" applyAlignment="1">
      <alignment vertical="center"/>
    </xf>
    <xf numFmtId="0" fontId="47" fillId="6" borderId="0" xfId="0" applyFont="1" applyFill="1" applyAlignment="1">
      <alignment horizontal="left" vertical="center" indent="1"/>
    </xf>
    <xf numFmtId="41" fontId="47" fillId="6" borderId="0" xfId="0" applyNumberFormat="1" applyFont="1" applyFill="1" applyAlignment="1">
      <alignment horizontal="center" vertical="center"/>
    </xf>
    <xf numFmtId="166" fontId="41" fillId="6" borderId="0" xfId="13" applyFont="1" applyFill="1" applyAlignment="1">
      <alignment horizontal="left" vertical="center" indent="1"/>
    </xf>
    <xf numFmtId="41" fontId="47" fillId="6" borderId="0" xfId="0" applyNumberFormat="1" applyFont="1" applyFill="1" applyAlignment="1">
      <alignment vertical="center" wrapText="1"/>
    </xf>
    <xf numFmtId="166" fontId="46" fillId="6" borderId="0" xfId="13" applyFont="1" applyFill="1" applyAlignment="1">
      <alignment vertical="center"/>
    </xf>
    <xf numFmtId="166" fontId="1" fillId="0" borderId="0" xfId="14" applyFont="1" applyAlignment="1">
      <alignment horizontal="left"/>
    </xf>
    <xf numFmtId="166" fontId="1" fillId="3" borderId="0" xfId="13" applyFont="1" applyFill="1" applyAlignment="1">
      <alignment vertical="center"/>
    </xf>
    <xf numFmtId="166" fontId="11" fillId="6" borderId="0" xfId="13" applyFont="1" applyFill="1" applyAlignment="1">
      <alignment vertical="center"/>
    </xf>
    <xf numFmtId="166" fontId="11" fillId="6" borderId="0" xfId="14" applyFont="1" applyFill="1" applyAlignment="1">
      <alignment vertical="center" wrapText="1"/>
    </xf>
    <xf numFmtId="166" fontId="48" fillId="0" borderId="0" xfId="14" applyFont="1" applyAlignment="1">
      <alignment vertical="center" wrapText="1"/>
    </xf>
    <xf numFmtId="166" fontId="1" fillId="0" borderId="0" xfId="14" applyFont="1" applyAlignment="1">
      <alignment vertical="center" wrapText="1"/>
    </xf>
    <xf numFmtId="166" fontId="1" fillId="0" borderId="0" xfId="14" applyFont="1" applyAlignment="1">
      <alignment horizontal="left"/>
    </xf>
    <xf numFmtId="169" fontId="14" fillId="6" borderId="0" xfId="13" applyNumberFormat="1" applyFont="1" applyFill="1"/>
    <xf numFmtId="0" fontId="11" fillId="6" borderId="0" xfId="0" applyFont="1" applyFill="1" applyAlignment="1">
      <alignment horizontal="left" vertical="center" indent="1"/>
    </xf>
    <xf numFmtId="0" fontId="1" fillId="0" borderId="0" xfId="0" applyFont="1" applyAlignment="1">
      <alignment horizontal="left" vertical="center" shrinkToFit="1"/>
    </xf>
    <xf numFmtId="166" fontId="1" fillId="0" borderId="0" xfId="14" applyFont="1" applyAlignment="1">
      <alignment horizontal="left" vertical="center"/>
    </xf>
    <xf numFmtId="0" fontId="49" fillId="0" borderId="0" xfId="0" applyFont="1" applyAlignment="1">
      <alignment vertical="center"/>
    </xf>
    <xf numFmtId="3" fontId="16" fillId="3" borderId="0" xfId="13" applyNumberFormat="1" applyFont="1" applyFill="1" applyAlignment="1">
      <alignment horizontal="justify" vertical="justify" wrapText="1"/>
    </xf>
    <xf numFmtId="0" fontId="3" fillId="0" borderId="0" xfId="0" applyFont="1" applyAlignment="1">
      <alignment horizontal="center" vertical="center"/>
    </xf>
    <xf numFmtId="0" fontId="14" fillId="6" borderId="0" xfId="0" applyFont="1" applyFill="1" applyAlignment="1">
      <alignment vertical="center"/>
    </xf>
    <xf numFmtId="0" fontId="3" fillId="0" borderId="0" xfId="0" applyFont="1" applyAlignment="1">
      <alignment vertical="center"/>
    </xf>
    <xf numFmtId="166" fontId="16" fillId="3" borderId="0" xfId="13" applyFont="1" applyFill="1" applyAlignment="1">
      <alignment vertical="center"/>
    </xf>
    <xf numFmtId="3" fontId="16" fillId="3" borderId="0" xfId="13" applyNumberFormat="1" applyFont="1" applyFill="1" applyAlignment="1">
      <alignment horizontal="justify" vertical="justify" wrapText="1" readingOrder="1"/>
    </xf>
    <xf numFmtId="3" fontId="17" fillId="3" borderId="0" xfId="13" applyNumberFormat="1" applyFont="1" applyFill="1" applyAlignment="1">
      <alignment vertical="center" wrapText="1"/>
    </xf>
    <xf numFmtId="3" fontId="49" fillId="3" borderId="0" xfId="13" applyNumberFormat="1" applyFont="1" applyFill="1" applyAlignment="1">
      <alignment horizontal="justify" wrapText="1" readingOrder="1"/>
    </xf>
    <xf numFmtId="3" fontId="1" fillId="3" borderId="0" xfId="13" applyNumberFormat="1" applyFont="1" applyFill="1" applyAlignment="1">
      <alignment horizontal="justify" vertical="justify" wrapText="1" readingOrder="1"/>
    </xf>
    <xf numFmtId="166" fontId="11" fillId="6" borderId="0" xfId="13" applyFont="1" applyFill="1"/>
    <xf numFmtId="3" fontId="1" fillId="3" borderId="0" xfId="13" applyNumberFormat="1" applyFont="1" applyFill="1" applyAlignment="1">
      <alignment horizontal="justify" vertical="center" wrapText="1" readingOrder="1"/>
    </xf>
    <xf numFmtId="3" fontId="1" fillId="3" borderId="0" xfId="13" applyNumberFormat="1" applyFont="1" applyFill="1" applyAlignment="1">
      <alignment horizontal="left" vertical="center" wrapText="1" readingOrder="1"/>
    </xf>
    <xf numFmtId="3" fontId="1" fillId="3" borderId="0" xfId="13" applyNumberFormat="1" applyFont="1" applyFill="1" applyAlignment="1">
      <alignment vertical="center" wrapText="1" readingOrder="1"/>
    </xf>
    <xf numFmtId="3" fontId="28" fillId="3" borderId="0" xfId="13" applyNumberFormat="1" applyFont="1" applyFill="1" applyAlignment="1">
      <alignment horizontal="justify" vertical="center" wrapText="1" readingOrder="1"/>
    </xf>
    <xf numFmtId="166" fontId="39" fillId="3" borderId="0" xfId="13" applyFont="1" applyFill="1" applyAlignment="1">
      <alignment horizontal="center" vertical="center"/>
    </xf>
    <xf numFmtId="166" fontId="52" fillId="3" borderId="0" xfId="13" applyFont="1" applyFill="1" applyAlignment="1">
      <alignment vertical="center"/>
    </xf>
    <xf numFmtId="166" fontId="53" fillId="3" borderId="0" xfId="13" applyFont="1" applyFill="1" applyAlignment="1">
      <alignment horizontal="center" vertical="center"/>
    </xf>
    <xf numFmtId="166" fontId="54" fillId="3" borderId="0" xfId="13" applyFont="1" applyFill="1" applyAlignment="1">
      <alignment horizontal="center" vertical="center"/>
    </xf>
    <xf numFmtId="166" fontId="43" fillId="3" borderId="0" xfId="13" applyFont="1" applyFill="1" applyAlignment="1">
      <alignment vertical="center"/>
    </xf>
    <xf numFmtId="166" fontId="16" fillId="0" borderId="0" xfId="14" applyFont="1" applyAlignment="1">
      <alignment vertical="center" wrapText="1"/>
    </xf>
    <xf numFmtId="166" fontId="52" fillId="3" borderId="0" xfId="13" applyFont="1" applyFill="1" applyAlignment="1">
      <alignment vertical="center" wrapText="1"/>
    </xf>
    <xf numFmtId="166" fontId="43" fillId="3" borderId="0" xfId="13" applyFont="1" applyFill="1" applyAlignment="1">
      <alignment horizontal="centerContinuous" vertical="center"/>
    </xf>
    <xf numFmtId="166" fontId="55" fillId="3" borderId="0" xfId="13" applyFont="1" applyFill="1" applyAlignment="1">
      <alignment horizontal="centerContinuous" vertical="center"/>
    </xf>
    <xf numFmtId="17" fontId="52" fillId="3" borderId="0" xfId="13" quotePrefix="1" applyNumberFormat="1" applyFont="1" applyFill="1" applyAlignment="1">
      <alignment vertical="center" wrapText="1"/>
    </xf>
    <xf numFmtId="0" fontId="41" fillId="2" borderId="12" xfId="0" applyFont="1" applyFill="1" applyBorder="1" applyAlignment="1">
      <alignment horizontal="center" vertical="center" wrapText="1"/>
    </xf>
    <xf numFmtId="0" fontId="3" fillId="0" borderId="0" xfId="0" applyFont="1" applyAlignment="1">
      <alignment horizontal="left" vertical="center" wrapText="1" indent="1"/>
    </xf>
    <xf numFmtId="0" fontId="3" fillId="4" borderId="0" xfId="0" applyFont="1" applyFill="1" applyAlignment="1">
      <alignment horizontal="left" vertical="center" wrapText="1" indent="1"/>
    </xf>
    <xf numFmtId="167" fontId="3" fillId="0" borderId="0" xfId="0" quotePrefix="1" applyNumberFormat="1" applyFont="1" applyAlignment="1">
      <alignment horizontal="center" vertical="center" wrapText="1"/>
    </xf>
    <xf numFmtId="167" fontId="3" fillId="0" borderId="12" xfId="0" quotePrefix="1" applyNumberFormat="1" applyFont="1" applyBorder="1" applyAlignment="1">
      <alignment horizontal="center" vertical="center" wrapText="1"/>
    </xf>
    <xf numFmtId="167" fontId="3" fillId="0" borderId="11" xfId="0" quotePrefix="1" applyNumberFormat="1" applyFont="1" applyBorder="1" applyAlignment="1">
      <alignment vertical="center" wrapText="1"/>
    </xf>
    <xf numFmtId="167" fontId="3" fillId="0" borderId="12" xfId="0" quotePrefix="1" applyNumberFormat="1" applyFont="1" applyBorder="1" applyAlignment="1">
      <alignment vertical="center" wrapText="1"/>
    </xf>
    <xf numFmtId="167" fontId="3" fillId="0" borderId="0" xfId="0" applyNumberFormat="1" applyFont="1" applyAlignment="1">
      <alignment horizontal="center" vertical="center" wrapText="1"/>
    </xf>
    <xf numFmtId="0" fontId="3" fillId="4" borderId="0" xfId="0" applyFont="1" applyFill="1" applyAlignment="1">
      <alignment horizontal="left" vertical="center" indent="1"/>
    </xf>
    <xf numFmtId="167" fontId="3" fillId="0" borderId="0" xfId="0" quotePrefix="1" applyNumberFormat="1" applyFont="1" applyAlignment="1">
      <alignment vertical="center" wrapText="1"/>
    </xf>
    <xf numFmtId="170" fontId="3" fillId="0" borderId="0" xfId="0" quotePrefix="1" applyNumberFormat="1" applyFont="1" applyAlignment="1">
      <alignment horizontal="center" vertical="center" wrapText="1"/>
    </xf>
    <xf numFmtId="41" fontId="9" fillId="0" borderId="0" xfId="0" applyNumberFormat="1" applyFont="1" applyAlignment="1">
      <alignment vertical="center"/>
    </xf>
    <xf numFmtId="41" fontId="43" fillId="0" borderId="0" xfId="0" applyNumberFormat="1" applyFont="1" applyAlignment="1">
      <alignment vertical="center"/>
    </xf>
    <xf numFmtId="0" fontId="3" fillId="6" borderId="0" xfId="0" applyFont="1" applyFill="1" applyAlignment="1">
      <alignment horizontal="left" vertical="center" wrapText="1" indent="1"/>
    </xf>
    <xf numFmtId="37" fontId="41" fillId="5" borderId="0" xfId="0" quotePrefix="1" applyNumberFormat="1" applyFont="1" applyFill="1" applyAlignment="1">
      <alignment horizontal="center" vertical="center" wrapText="1"/>
    </xf>
    <xf numFmtId="167" fontId="41" fillId="5" borderId="0" xfId="0" quotePrefix="1" applyNumberFormat="1" applyFont="1" applyFill="1" applyAlignment="1">
      <alignment horizontal="center" vertical="center" wrapText="1"/>
    </xf>
    <xf numFmtId="167" fontId="41" fillId="5" borderId="12" xfId="0" quotePrefix="1" applyNumberFormat="1" applyFont="1" applyFill="1" applyBorder="1" applyAlignment="1">
      <alignment horizontal="center" vertical="center" wrapText="1"/>
    </xf>
    <xf numFmtId="167" fontId="41" fillId="5" borderId="11" xfId="0" quotePrefix="1" applyNumberFormat="1" applyFont="1" applyFill="1" applyBorder="1" applyAlignment="1">
      <alignment vertical="center" wrapText="1"/>
    </xf>
    <xf numFmtId="167" fontId="41" fillId="5" borderId="12" xfId="0" quotePrefix="1" applyNumberFormat="1" applyFont="1" applyFill="1" applyBorder="1" applyAlignment="1">
      <alignment vertical="center" wrapText="1"/>
    </xf>
    <xf numFmtId="167" fontId="41" fillId="5" borderId="0" xfId="0" applyNumberFormat="1" applyFont="1" applyFill="1" applyAlignment="1">
      <alignment horizontal="center" vertical="center" wrapText="1"/>
    </xf>
    <xf numFmtId="0" fontId="40" fillId="6" borderId="0" xfId="0" applyFont="1" applyFill="1" applyAlignment="1">
      <alignment vertical="center" wrapText="1"/>
    </xf>
    <xf numFmtId="0" fontId="56" fillId="6" borderId="0" xfId="0" applyFont="1" applyFill="1" applyAlignment="1">
      <alignment vertical="center" wrapText="1"/>
    </xf>
    <xf numFmtId="166" fontId="3" fillId="0" borderId="0" xfId="14" applyAlignment="1">
      <alignment vertical="center"/>
    </xf>
    <xf numFmtId="0" fontId="57" fillId="6" borderId="0" xfId="0" applyFont="1" applyFill="1" applyAlignment="1">
      <alignment horizontal="justify" vertical="justify"/>
    </xf>
    <xf numFmtId="166" fontId="3" fillId="6" borderId="0" xfId="14" applyFill="1" applyAlignment="1">
      <alignment vertical="center"/>
    </xf>
    <xf numFmtId="166" fontId="58" fillId="6" borderId="0" xfId="14" applyFont="1" applyFill="1" applyAlignment="1">
      <alignment vertical="center"/>
    </xf>
    <xf numFmtId="166" fontId="17" fillId="6" borderId="0" xfId="13" applyFont="1" applyFill="1" applyAlignment="1">
      <alignment vertical="center"/>
    </xf>
    <xf numFmtId="166" fontId="59" fillId="6" borderId="0" xfId="13" applyFont="1" applyFill="1" applyAlignment="1">
      <alignment horizontal="center" vertical="center"/>
    </xf>
    <xf numFmtId="164" fontId="59" fillId="6" borderId="0" xfId="13" quotePrefix="1" applyNumberFormat="1" applyFont="1" applyFill="1" applyAlignment="1">
      <alignment vertical="center" wrapText="1"/>
    </xf>
    <xf numFmtId="164" fontId="60" fillId="6" borderId="0" xfId="13" quotePrefix="1" applyNumberFormat="1" applyFont="1" applyFill="1" applyAlignment="1">
      <alignment horizontal="right" vertical="center" wrapText="1" indent="2"/>
    </xf>
    <xf numFmtId="164" fontId="61" fillId="6" borderId="0" xfId="13" quotePrefix="1" applyNumberFormat="1" applyFont="1" applyFill="1" applyAlignment="1">
      <alignment horizontal="right" vertical="center" wrapText="1"/>
    </xf>
    <xf numFmtId="166" fontId="60" fillId="6" borderId="0" xfId="13" applyFont="1" applyFill="1" applyAlignment="1">
      <alignment vertical="center"/>
    </xf>
    <xf numFmtId="1" fontId="14" fillId="6" borderId="0" xfId="13" applyNumberFormat="1" applyFont="1" applyFill="1" applyAlignment="1">
      <alignment vertical="center"/>
    </xf>
    <xf numFmtId="166" fontId="58" fillId="6" borderId="0" xfId="13" applyFont="1" applyFill="1" applyAlignment="1">
      <alignment vertical="center"/>
    </xf>
    <xf numFmtId="0" fontId="62" fillId="6" borderId="0" xfId="0" applyFont="1" applyFill="1" applyAlignment="1">
      <alignment horizontal="center" vertical="center"/>
    </xf>
    <xf numFmtId="0" fontId="62" fillId="6" borderId="0" xfId="0" applyFont="1" applyFill="1" applyAlignment="1">
      <alignment horizontal="center" vertical="center" wrapText="1"/>
    </xf>
    <xf numFmtId="0" fontId="14" fillId="6" borderId="0" xfId="0" applyFont="1" applyFill="1" applyAlignment="1">
      <alignment horizontal="left" vertical="center" indent="1"/>
    </xf>
    <xf numFmtId="166" fontId="18" fillId="6" borderId="0" xfId="13" applyFont="1" applyFill="1" applyAlignment="1">
      <alignment vertical="center"/>
    </xf>
    <xf numFmtId="167" fontId="14" fillId="6" borderId="0" xfId="0" quotePrefix="1" applyNumberFormat="1" applyFont="1" applyFill="1" applyAlignment="1">
      <alignment vertical="center" wrapText="1"/>
    </xf>
    <xf numFmtId="170" fontId="14" fillId="6" borderId="0" xfId="0" quotePrefix="1" applyNumberFormat="1" applyFont="1" applyFill="1" applyAlignment="1">
      <alignment horizontal="center" vertical="center" wrapText="1"/>
    </xf>
    <xf numFmtId="164" fontId="63" fillId="6" borderId="0" xfId="0" applyNumberFormat="1" applyFont="1" applyFill="1" applyAlignment="1">
      <alignment horizontal="left" vertical="center"/>
    </xf>
    <xf numFmtId="167" fontId="14" fillId="6" borderId="0" xfId="0" quotePrefix="1" applyNumberFormat="1" applyFont="1" applyFill="1" applyAlignment="1">
      <alignment horizontal="center" vertical="center" wrapText="1"/>
    </xf>
    <xf numFmtId="164" fontId="41" fillId="6" borderId="0" xfId="0" applyNumberFormat="1" applyFont="1" applyFill="1" applyAlignment="1">
      <alignment horizontal="left" vertical="center"/>
    </xf>
    <xf numFmtId="164" fontId="14" fillId="6" borderId="0" xfId="0" quotePrefix="1" applyNumberFormat="1" applyFont="1" applyFill="1" applyAlignment="1">
      <alignment horizontal="center" vertical="center" wrapText="1"/>
    </xf>
    <xf numFmtId="166" fontId="64" fillId="6" borderId="0" xfId="13" applyFont="1" applyFill="1" applyAlignment="1">
      <alignment vertical="center"/>
    </xf>
    <xf numFmtId="1" fontId="46" fillId="6" borderId="0" xfId="13" applyNumberFormat="1" applyFont="1" applyFill="1" applyAlignment="1">
      <alignment vertical="center"/>
    </xf>
    <xf numFmtId="0" fontId="46" fillId="6" borderId="0" xfId="0" applyFont="1" applyFill="1" applyAlignment="1">
      <alignment horizontal="left" vertical="center" wrapText="1" indent="1"/>
    </xf>
    <xf numFmtId="166" fontId="65" fillId="6" borderId="0" xfId="13" applyFont="1" applyFill="1" applyAlignment="1">
      <alignment vertical="center"/>
    </xf>
    <xf numFmtId="41" fontId="66" fillId="6" borderId="0" xfId="0" applyNumberFormat="1" applyFont="1" applyFill="1" applyAlignment="1">
      <alignment horizontal="center" vertical="center"/>
    </xf>
    <xf numFmtId="0" fontId="67" fillId="6" borderId="0" xfId="0" applyFont="1" applyFill="1" applyAlignment="1">
      <alignment horizontal="left" vertical="center" indent="1"/>
    </xf>
    <xf numFmtId="41" fontId="67" fillId="6" borderId="0" xfId="0" applyNumberFormat="1" applyFont="1" applyFill="1" applyAlignment="1">
      <alignment horizontal="center" vertical="center"/>
    </xf>
    <xf numFmtId="166" fontId="68" fillId="6" borderId="0" xfId="13" applyFont="1" applyFill="1" applyAlignment="1">
      <alignment vertical="center"/>
    </xf>
    <xf numFmtId="166" fontId="69" fillId="6" borderId="0" xfId="14" applyFont="1" applyFill="1" applyAlignment="1">
      <alignment vertical="center" wrapText="1"/>
    </xf>
    <xf numFmtId="0" fontId="69" fillId="6" borderId="0" xfId="0" applyFont="1" applyFill="1" applyAlignment="1">
      <alignment vertical="center" wrapText="1"/>
    </xf>
    <xf numFmtId="0" fontId="70" fillId="6" borderId="0" xfId="0" applyFont="1" applyFill="1" applyAlignment="1">
      <alignment vertical="center" wrapText="1"/>
    </xf>
    <xf numFmtId="0" fontId="70" fillId="0" borderId="0" xfId="0" applyFont="1" applyAlignment="1">
      <alignment vertical="center" wrapText="1"/>
    </xf>
    <xf numFmtId="166" fontId="22" fillId="3" borderId="0" xfId="13" applyFont="1" applyFill="1"/>
    <xf numFmtId="3" fontId="3" fillId="3" borderId="0" xfId="13" applyNumberFormat="1" applyFill="1" applyAlignment="1">
      <alignment horizontal="justify" vertical="center" wrapText="1"/>
    </xf>
    <xf numFmtId="3" fontId="68" fillId="6" borderId="0" xfId="13" applyNumberFormat="1" applyFont="1" applyFill="1" applyAlignment="1">
      <alignment vertical="justify" wrapText="1"/>
    </xf>
    <xf numFmtId="3" fontId="69" fillId="6" borderId="0" xfId="13" applyNumberFormat="1" applyFont="1" applyFill="1" applyAlignment="1">
      <alignment vertical="justify" wrapText="1"/>
    </xf>
    <xf numFmtId="166" fontId="46" fillId="6" borderId="0" xfId="13" applyFont="1" applyFill="1"/>
    <xf numFmtId="166" fontId="71" fillId="6" borderId="0" xfId="14" applyFont="1" applyFill="1" applyAlignment="1">
      <alignment horizontal="left" vertical="center" wrapText="1" indent="1"/>
    </xf>
    <xf numFmtId="166" fontId="72" fillId="6" borderId="0" xfId="13" applyFont="1" applyFill="1" applyAlignment="1">
      <alignment horizontal="centerContinuous"/>
    </xf>
    <xf numFmtId="166" fontId="72" fillId="3" borderId="0" xfId="13" applyFont="1" applyFill="1" applyAlignment="1">
      <alignment horizontal="centerContinuous"/>
    </xf>
    <xf numFmtId="166" fontId="53" fillId="3" borderId="0" xfId="13" applyFont="1" applyFill="1"/>
    <xf numFmtId="166" fontId="3" fillId="3" borderId="0" xfId="13" applyFill="1"/>
    <xf numFmtId="3" fontId="69" fillId="3" borderId="0" xfId="13" applyNumberFormat="1" applyFont="1" applyFill="1" applyAlignment="1">
      <alignment horizontal="justify" vertical="justify" wrapText="1"/>
    </xf>
    <xf numFmtId="166" fontId="46" fillId="3" borderId="0" xfId="13" applyFont="1" applyFill="1"/>
    <xf numFmtId="166" fontId="46" fillId="0" borderId="0" xfId="13" applyFont="1"/>
    <xf numFmtId="166" fontId="3" fillId="0" borderId="0" xfId="13"/>
    <xf numFmtId="3" fontId="49" fillId="3" borderId="0" xfId="13" applyNumberFormat="1" applyFont="1" applyFill="1" applyAlignment="1">
      <alignment horizontal="left" wrapText="1" readingOrder="1"/>
    </xf>
    <xf numFmtId="3" fontId="73" fillId="3" borderId="0" xfId="13" applyNumberFormat="1" applyFont="1" applyFill="1" applyAlignment="1">
      <alignment wrapText="1" readingOrder="1"/>
    </xf>
    <xf numFmtId="3" fontId="48" fillId="3" borderId="0" xfId="13" applyNumberFormat="1" applyFont="1" applyFill="1" applyAlignment="1">
      <alignment horizontal="justify" vertical="justify" wrapText="1" readingOrder="1"/>
    </xf>
    <xf numFmtId="166" fontId="48" fillId="3" borderId="0" xfId="13" applyFont="1" applyFill="1" applyAlignment="1">
      <alignment vertical="center"/>
    </xf>
    <xf numFmtId="166" fontId="48" fillId="6" borderId="0" xfId="13" applyFont="1" applyFill="1"/>
    <xf numFmtId="3" fontId="49" fillId="3" borderId="0" xfId="13" applyNumberFormat="1" applyFont="1" applyFill="1" applyAlignment="1">
      <alignment wrapText="1" readingOrder="1"/>
    </xf>
    <xf numFmtId="164" fontId="3" fillId="0" borderId="0" xfId="0" applyNumberFormat="1" applyFont="1" applyAlignment="1">
      <alignment vertical="center"/>
    </xf>
    <xf numFmtId="164" fontId="43" fillId="0" borderId="0" xfId="0" applyNumberFormat="1" applyFont="1" applyAlignment="1">
      <alignment vertical="center"/>
    </xf>
    <xf numFmtId="164" fontId="9" fillId="0" borderId="0" xfId="0" applyNumberFormat="1" applyFont="1" applyAlignment="1">
      <alignment vertical="center"/>
    </xf>
    <xf numFmtId="166" fontId="1" fillId="0" borderId="0" xfId="14" applyFont="1" applyAlignment="1">
      <alignment vertical="center"/>
    </xf>
    <xf numFmtId="0" fontId="74" fillId="0" borderId="0" xfId="0" applyFont="1" applyAlignment="1">
      <alignment horizontal="center"/>
    </xf>
    <xf numFmtId="0" fontId="37" fillId="0" borderId="0" xfId="0" applyFont="1"/>
    <xf numFmtId="0" fontId="75" fillId="0" borderId="0" xfId="0" applyFont="1"/>
    <xf numFmtId="0" fontId="75" fillId="0" borderId="0" xfId="0" applyFont="1" applyAlignment="1">
      <alignment horizontal="center"/>
    </xf>
    <xf numFmtId="17" fontId="75" fillId="0" borderId="0" xfId="0" quotePrefix="1" applyNumberFormat="1" applyFont="1" applyAlignment="1">
      <alignment horizontal="center"/>
    </xf>
    <xf numFmtId="17" fontId="5" fillId="0" borderId="0" xfId="0" quotePrefix="1" applyNumberFormat="1" applyFont="1" applyAlignment="1">
      <alignment horizontal="center"/>
    </xf>
    <xf numFmtId="17" fontId="76" fillId="2" borderId="0" xfId="0" quotePrefix="1" applyNumberFormat="1" applyFont="1" applyFill="1" applyAlignment="1">
      <alignment horizontal="center" vertical="center" wrapText="1"/>
    </xf>
    <xf numFmtId="17" fontId="76" fillId="2" borderId="13" xfId="0" quotePrefix="1" applyNumberFormat="1" applyFont="1" applyFill="1" applyBorder="1" applyAlignment="1">
      <alignment horizontal="center" vertical="center"/>
    </xf>
    <xf numFmtId="17" fontId="76" fillId="2" borderId="14" xfId="0" quotePrefix="1" applyNumberFormat="1" applyFont="1" applyFill="1" applyBorder="1" applyAlignment="1">
      <alignment horizontal="center" vertical="center"/>
    </xf>
    <xf numFmtId="17" fontId="76" fillId="2" borderId="3" xfId="0" quotePrefix="1" applyNumberFormat="1" applyFont="1" applyFill="1" applyBorder="1" applyAlignment="1">
      <alignment horizontal="center" vertical="center" wrapText="1"/>
    </xf>
    <xf numFmtId="0" fontId="62" fillId="2" borderId="15" xfId="0" applyFont="1" applyFill="1" applyBorder="1" applyAlignment="1">
      <alignment horizontal="center" vertical="center" wrapText="1"/>
    </xf>
    <xf numFmtId="0" fontId="75" fillId="0" borderId="0" xfId="0" applyFont="1" applyAlignment="1">
      <alignment horizontal="left" indent="2"/>
    </xf>
    <xf numFmtId="171" fontId="75" fillId="0" borderId="0" xfId="11" applyNumberFormat="1" applyFont="1" applyAlignment="1">
      <alignment horizontal="center" vertical="center"/>
    </xf>
    <xf numFmtId="0" fontId="5" fillId="0" borderId="0" xfId="0" applyFont="1" applyAlignment="1">
      <alignment horizontal="left" indent="3"/>
    </xf>
    <xf numFmtId="171" fontId="5" fillId="0" borderId="0" xfId="11" applyNumberFormat="1" applyFont="1" applyAlignment="1">
      <alignment horizontal="center" vertical="center"/>
    </xf>
    <xf numFmtId="0" fontId="5" fillId="0" borderId="0" xfId="0" applyFont="1" applyAlignment="1">
      <alignment horizontal="left" indent="1"/>
    </xf>
    <xf numFmtId="171" fontId="5" fillId="0" borderId="0" xfId="11" applyNumberFormat="1" applyFont="1" applyBorder="1" applyAlignment="1">
      <alignment horizontal="right" indent="1"/>
    </xf>
    <xf numFmtId="0" fontId="76" fillId="2" borderId="0" xfId="0" applyFont="1" applyFill="1" applyAlignment="1">
      <alignment horizontal="center"/>
    </xf>
    <xf numFmtId="165" fontId="76" fillId="2" borderId="16" xfId="11" applyNumberFormat="1" applyFont="1" applyFill="1" applyBorder="1" applyAlignment="1">
      <alignment horizontal="center" vertical="center"/>
    </xf>
    <xf numFmtId="165" fontId="76" fillId="2" borderId="0" xfId="11" applyNumberFormat="1" applyFont="1" applyFill="1" applyBorder="1" applyAlignment="1">
      <alignment horizontal="center" vertical="center"/>
    </xf>
    <xf numFmtId="0" fontId="76" fillId="2" borderId="0" xfId="0" applyFont="1" applyFill="1" applyAlignment="1">
      <alignment horizontal="left" indent="3"/>
    </xf>
    <xf numFmtId="171" fontId="18" fillId="2" borderId="16" xfId="11" applyNumberFormat="1" applyFont="1" applyFill="1" applyBorder="1" applyAlignment="1">
      <alignment horizontal="center" vertical="center"/>
    </xf>
    <xf numFmtId="171" fontId="18" fillId="2" borderId="0" xfId="11" applyNumberFormat="1" applyFont="1" applyFill="1" applyBorder="1" applyAlignment="1">
      <alignment horizontal="center" vertical="center"/>
    </xf>
    <xf numFmtId="0" fontId="36" fillId="2" borderId="0" xfId="0" applyFont="1" applyFill="1" applyAlignment="1">
      <alignment horizontal="left" indent="3"/>
    </xf>
    <xf numFmtId="171" fontId="18" fillId="2" borderId="16" xfId="11" applyNumberFormat="1" applyFont="1" applyFill="1" applyBorder="1" applyAlignment="1">
      <alignment horizontal="right" indent="1"/>
    </xf>
    <xf numFmtId="171" fontId="18" fillId="2" borderId="0" xfId="11" applyNumberFormat="1" applyFont="1" applyFill="1" applyBorder="1" applyAlignment="1">
      <alignment horizontal="right" indent="1"/>
    </xf>
    <xf numFmtId="41" fontId="50" fillId="0" borderId="0" xfId="12" applyFont="1" applyFill="1" applyBorder="1" applyAlignment="1"/>
    <xf numFmtId="14" fontId="77" fillId="0" borderId="0" xfId="0" applyNumberFormat="1" applyFont="1" applyAlignment="1">
      <alignment vertical="center" wrapText="1"/>
    </xf>
    <xf numFmtId="41" fontId="16" fillId="0" borderId="0" xfId="12" applyFont="1" applyFill="1" applyBorder="1" applyAlignment="1">
      <alignment horizontal="left"/>
    </xf>
    <xf numFmtId="49" fontId="50" fillId="3" borderId="0" xfId="15" applyNumberFormat="1" applyFont="1" applyFill="1" applyAlignment="1">
      <alignment horizontal="left" wrapText="1"/>
    </xf>
    <xf numFmtId="49" fontId="16" fillId="3" borderId="0" xfId="15" applyNumberFormat="1" applyFont="1" applyFill="1" applyAlignment="1">
      <alignment vertical="top" wrapText="1"/>
    </xf>
    <xf numFmtId="0" fontId="0" fillId="6" borderId="0" xfId="0" applyFill="1"/>
    <xf numFmtId="0" fontId="38" fillId="6" borderId="0" xfId="0" applyFont="1" applyFill="1"/>
    <xf numFmtId="49" fontId="75" fillId="0" borderId="0" xfId="0" quotePrefix="1" applyNumberFormat="1" applyFont="1" applyAlignment="1">
      <alignment horizontal="center"/>
    </xf>
    <xf numFmtId="17" fontId="75" fillId="0" borderId="0" xfId="0" quotePrefix="1" applyNumberFormat="1" applyFont="1" applyAlignment="1">
      <alignment horizontal="center"/>
    </xf>
    <xf numFmtId="17" fontId="41" fillId="2" borderId="0" xfId="0" quotePrefix="1" applyNumberFormat="1" applyFont="1" applyFill="1" applyAlignment="1">
      <alignment horizontal="center" vertical="center" wrapText="1"/>
    </xf>
    <xf numFmtId="17" fontId="41" fillId="2" borderId="4" xfId="0" quotePrefix="1" applyNumberFormat="1" applyFont="1" applyFill="1" applyBorder="1" applyAlignment="1">
      <alignment horizontal="center" vertical="center" wrapText="1"/>
    </xf>
    <xf numFmtId="17" fontId="41" fillId="2" borderId="9" xfId="0" quotePrefix="1" applyNumberFormat="1" applyFont="1" applyFill="1" applyBorder="1" applyAlignment="1">
      <alignment horizontal="center" vertical="center"/>
    </xf>
    <xf numFmtId="17" fontId="41" fillId="2" borderId="5" xfId="0" quotePrefix="1" applyNumberFormat="1" applyFont="1" applyFill="1" applyBorder="1" applyAlignment="1">
      <alignment horizontal="center" vertical="center"/>
    </xf>
    <xf numFmtId="17" fontId="41" fillId="2" borderId="10" xfId="0" quotePrefix="1" applyNumberFormat="1" applyFont="1" applyFill="1" applyBorder="1" applyAlignment="1">
      <alignment horizontal="center" vertical="center"/>
    </xf>
    <xf numFmtId="17" fontId="41" fillId="2" borderId="17" xfId="0" quotePrefix="1" applyNumberFormat="1" applyFont="1" applyFill="1" applyBorder="1" applyAlignment="1">
      <alignment horizontal="center" vertical="center" wrapText="1"/>
    </xf>
    <xf numFmtId="0" fontId="41" fillId="2" borderId="18" xfId="0" applyFont="1" applyFill="1" applyBorder="1" applyAlignment="1">
      <alignment horizontal="center" vertical="center"/>
    </xf>
    <xf numFmtId="17" fontId="41" fillId="2" borderId="18" xfId="0" quotePrefix="1" applyNumberFormat="1" applyFont="1" applyFill="1" applyBorder="1" applyAlignment="1">
      <alignment horizontal="center" vertical="center" wrapText="1"/>
    </xf>
    <xf numFmtId="0" fontId="78" fillId="2" borderId="18" xfId="0" applyFont="1" applyFill="1" applyBorder="1" applyAlignment="1">
      <alignment horizontal="center" vertical="center"/>
    </xf>
    <xf numFmtId="0" fontId="78" fillId="2" borderId="19" xfId="0" applyFont="1" applyFill="1" applyBorder="1" applyAlignment="1">
      <alignment horizontal="center" vertical="center"/>
    </xf>
    <xf numFmtId="171" fontId="17" fillId="0" borderId="0" xfId="11" applyNumberFormat="1" applyFont="1" applyBorder="1" applyAlignment="1">
      <alignment horizontal="center" vertical="center" wrapText="1"/>
    </xf>
    <xf numFmtId="171" fontId="17" fillId="0" borderId="0" xfId="11" applyNumberFormat="1" applyFont="1" applyBorder="1" applyAlignment="1">
      <alignment horizontal="left" vertical="center" wrapText="1"/>
    </xf>
    <xf numFmtId="171" fontId="17" fillId="0" borderId="0" xfId="11" applyNumberFormat="1" applyFont="1" applyBorder="1" applyAlignment="1">
      <alignment horizontal="center" vertical="center"/>
    </xf>
    <xf numFmtId="171" fontId="17" fillId="0" borderId="0" xfId="11" applyNumberFormat="1" applyFont="1" applyFill="1" applyBorder="1" applyAlignment="1">
      <alignment horizontal="center" vertical="center"/>
    </xf>
    <xf numFmtId="171" fontId="15" fillId="6" borderId="0" xfId="0" applyNumberFormat="1" applyFont="1" applyFill="1" applyAlignment="1">
      <alignment horizontal="left" vertical="center" wrapText="1"/>
    </xf>
    <xf numFmtId="171" fontId="38" fillId="6" borderId="0" xfId="0" applyNumberFormat="1" applyFont="1" applyFill="1"/>
    <xf numFmtId="0" fontId="76" fillId="2" borderId="0" xfId="0" applyFont="1" applyFill="1" applyAlignment="1">
      <alignment horizontal="center" vertical="center"/>
    </xf>
    <xf numFmtId="171" fontId="76" fillId="2" borderId="0" xfId="11" applyNumberFormat="1" applyFont="1" applyFill="1" applyBorder="1" applyAlignment="1">
      <alignment horizontal="center" vertical="center"/>
    </xf>
    <xf numFmtId="0" fontId="59" fillId="0" borderId="0" xfId="16" applyFont="1" applyAlignment="1">
      <alignment horizontal="center" vertical="center"/>
    </xf>
    <xf numFmtId="0" fontId="80" fillId="0" borderId="0" xfId="0" applyFont="1"/>
    <xf numFmtId="171" fontId="76" fillId="0" borderId="0" xfId="11" applyNumberFormat="1" applyFont="1" applyFill="1" applyAlignment="1">
      <alignment horizontal="right" vertical="center" indent="1"/>
    </xf>
    <xf numFmtId="171" fontId="76" fillId="0" borderId="0" xfId="11" applyNumberFormat="1" applyFont="1" applyFill="1" applyBorder="1" applyAlignment="1">
      <alignment horizontal="right" vertical="center" indent="1"/>
    </xf>
    <xf numFmtId="13" fontId="81" fillId="0" borderId="0" xfId="11" applyNumberFormat="1" applyFont="1" applyFill="1" applyAlignment="1">
      <alignment horizontal="right" vertical="center" indent="1"/>
    </xf>
    <xf numFmtId="171" fontId="18" fillId="0" borderId="0" xfId="11" applyNumberFormat="1" applyFont="1" applyBorder="1" applyAlignment="1">
      <alignment horizontal="left" vertical="center" wrapText="1"/>
    </xf>
    <xf numFmtId="171" fontId="18" fillId="0" borderId="0" xfId="11" applyNumberFormat="1" applyFont="1" applyBorder="1" applyAlignment="1">
      <alignment horizontal="center" vertical="center"/>
    </xf>
    <xf numFmtId="171" fontId="5" fillId="0" borderId="0" xfId="11" applyNumberFormat="1" applyFont="1" applyBorder="1" applyAlignment="1">
      <alignment horizontal="center" vertical="center"/>
    </xf>
    <xf numFmtId="171" fontId="18" fillId="6" borderId="0" xfId="11" applyNumberFormat="1" applyFont="1" applyFill="1" applyAlignment="1">
      <alignment horizontal="center"/>
    </xf>
    <xf numFmtId="171" fontId="0" fillId="6" borderId="0" xfId="0" applyNumberFormat="1" applyFill="1"/>
    <xf numFmtId="0" fontId="15" fillId="6" borderId="0" xfId="0" applyFont="1" applyFill="1" applyAlignment="1">
      <alignment horizontal="left" wrapText="1" indent="1"/>
    </xf>
    <xf numFmtId="172" fontId="5" fillId="0" borderId="0" xfId="11" applyNumberFormat="1" applyFont="1" applyBorder="1" applyAlignment="1">
      <alignment horizontal="right" indent="1"/>
    </xf>
    <xf numFmtId="172" fontId="5" fillId="0" borderId="0" xfId="11" applyNumberFormat="1" applyFont="1" applyAlignment="1">
      <alignment horizontal="right" indent="1"/>
    </xf>
    <xf numFmtId="0" fontId="82" fillId="0" borderId="0" xfId="0" applyFont="1" applyAlignment="1">
      <alignment horizontal="justify" vertical="justify" wrapText="1"/>
    </xf>
    <xf numFmtId="0" fontId="83" fillId="0" borderId="0" xfId="0" applyFont="1" applyAlignment="1">
      <alignment vertical="center" wrapText="1"/>
    </xf>
    <xf numFmtId="0" fontId="84" fillId="0" borderId="0" xfId="0" applyFont="1" applyAlignment="1">
      <alignment horizontal="center" wrapText="1"/>
    </xf>
    <xf numFmtId="0" fontId="74" fillId="0" borderId="0" xfId="0" applyFont="1" applyAlignment="1">
      <alignment wrapText="1"/>
    </xf>
    <xf numFmtId="0" fontId="59" fillId="0" borderId="0" xfId="0" applyFont="1" applyAlignment="1">
      <alignment wrapText="1"/>
    </xf>
    <xf numFmtId="0" fontId="18" fillId="0" borderId="0" xfId="0" applyFont="1"/>
    <xf numFmtId="0" fontId="65" fillId="0" borderId="0" xfId="0" applyFont="1"/>
    <xf numFmtId="0" fontId="84" fillId="0" borderId="0" xfId="0" applyFont="1" applyAlignment="1">
      <alignment horizontal="left" wrapText="1"/>
    </xf>
    <xf numFmtId="0" fontId="84" fillId="0" borderId="0" xfId="0" applyFont="1" applyAlignment="1">
      <alignment horizontal="center" wrapText="1"/>
    </xf>
    <xf numFmtId="0" fontId="84" fillId="0" borderId="0" xfId="0" applyFont="1" applyAlignment="1">
      <alignment horizontal="center" vertical="center" wrapText="1"/>
    </xf>
    <xf numFmtId="0" fontId="74" fillId="0" borderId="0" xfId="0" applyFont="1" applyAlignment="1">
      <alignment vertical="center"/>
    </xf>
    <xf numFmtId="0" fontId="59" fillId="0" borderId="0" xfId="0" applyFont="1" applyAlignment="1">
      <alignment vertical="center"/>
    </xf>
    <xf numFmtId="17" fontId="84" fillId="0" borderId="0" xfId="0" quotePrefix="1" applyNumberFormat="1" applyFont="1" applyAlignment="1">
      <alignment horizontal="center" vertical="center" wrapText="1"/>
    </xf>
    <xf numFmtId="17" fontId="74" fillId="0" borderId="0" xfId="0" quotePrefix="1" applyNumberFormat="1" applyFont="1" applyAlignment="1">
      <alignment horizontal="center" vertical="center" wrapText="1"/>
    </xf>
    <xf numFmtId="17" fontId="75" fillId="0" borderId="0" xfId="0" quotePrefix="1" applyNumberFormat="1" applyFont="1" applyAlignment="1">
      <alignment horizontal="center" vertical="center" wrapText="1"/>
    </xf>
    <xf numFmtId="0" fontId="74" fillId="0" borderId="0" xfId="0" applyFont="1"/>
    <xf numFmtId="0" fontId="59" fillId="0" borderId="0" xfId="0" applyFont="1"/>
    <xf numFmtId="17" fontId="76" fillId="2" borderId="7" xfId="0" quotePrefix="1" applyNumberFormat="1" applyFont="1" applyFill="1" applyBorder="1" applyAlignment="1">
      <alignment horizontal="center" vertical="center" wrapText="1"/>
    </xf>
    <xf numFmtId="17" fontId="76" fillId="2" borderId="8" xfId="0" quotePrefix="1" applyNumberFormat="1" applyFont="1" applyFill="1" applyBorder="1" applyAlignment="1">
      <alignment horizontal="center" vertical="center" wrapText="1"/>
    </xf>
    <xf numFmtId="17" fontId="76" fillId="2" borderId="20" xfId="0" quotePrefix="1" applyNumberFormat="1" applyFont="1" applyFill="1" applyBorder="1" applyAlignment="1">
      <alignment horizontal="center" vertical="center" wrapText="1"/>
    </xf>
    <xf numFmtId="17" fontId="76" fillId="2" borderId="21" xfId="0" quotePrefix="1" applyNumberFormat="1" applyFont="1" applyFill="1" applyBorder="1" applyAlignment="1">
      <alignment horizontal="center" vertical="center" wrapText="1"/>
    </xf>
    <xf numFmtId="17" fontId="76" fillId="2" borderId="7" xfId="0" quotePrefix="1" applyNumberFormat="1" applyFont="1" applyFill="1" applyBorder="1" applyAlignment="1">
      <alignment horizontal="center" vertical="center" wrapText="1"/>
    </xf>
    <xf numFmtId="17" fontId="76" fillId="2" borderId="19" xfId="0" quotePrefix="1" applyNumberFormat="1" applyFont="1" applyFill="1" applyBorder="1" applyAlignment="1">
      <alignment horizontal="center" vertical="center"/>
    </xf>
    <xf numFmtId="0" fontId="18" fillId="6" borderId="0" xfId="0" applyFont="1" applyFill="1"/>
    <xf numFmtId="17" fontId="76" fillId="2" borderId="4" xfId="0" quotePrefix="1" applyNumberFormat="1" applyFont="1" applyFill="1" applyBorder="1" applyAlignment="1">
      <alignment horizontal="center" vertical="center" wrapText="1"/>
    </xf>
    <xf numFmtId="17" fontId="41" fillId="2" borderId="19" xfId="0" quotePrefix="1" applyNumberFormat="1" applyFont="1" applyFill="1" applyBorder="1" applyAlignment="1">
      <alignment horizontal="center" vertical="center" wrapText="1"/>
    </xf>
    <xf numFmtId="17" fontId="76" fillId="2" borderId="17" xfId="0" quotePrefix="1" applyNumberFormat="1" applyFont="1" applyFill="1" applyBorder="1" applyAlignment="1">
      <alignment horizontal="center" vertical="center"/>
    </xf>
    <xf numFmtId="17" fontId="3" fillId="0" borderId="0" xfId="0" quotePrefix="1" applyNumberFormat="1" applyFont="1" applyAlignment="1">
      <alignment horizontal="center" vertical="center" wrapText="1"/>
    </xf>
    <xf numFmtId="17" fontId="3" fillId="0" borderId="0" xfId="0" quotePrefix="1" applyNumberFormat="1" applyFont="1" applyAlignment="1">
      <alignment horizontal="left" vertical="center" wrapText="1" indent="2"/>
    </xf>
    <xf numFmtId="171" fontId="17" fillId="0" borderId="0" xfId="11" applyNumberFormat="1" applyFont="1" applyAlignment="1">
      <alignment horizontal="center" vertical="center"/>
    </xf>
    <xf numFmtId="171" fontId="81" fillId="0" borderId="0" xfId="11" applyNumberFormat="1" applyFont="1" applyAlignment="1">
      <alignment horizontal="center" vertical="center"/>
    </xf>
    <xf numFmtId="17" fontId="14" fillId="0" borderId="0" xfId="0" quotePrefix="1" applyNumberFormat="1" applyFont="1" applyAlignment="1">
      <alignment horizontal="center" vertical="center" wrapText="1"/>
    </xf>
    <xf numFmtId="17" fontId="14" fillId="0" borderId="0" xfId="0" quotePrefix="1" applyNumberFormat="1" applyFont="1" applyAlignment="1">
      <alignment horizontal="left" vertical="center" wrapText="1" indent="2"/>
    </xf>
    <xf numFmtId="171" fontId="18" fillId="0" borderId="0" xfId="11" applyNumberFormat="1" applyFont="1" applyAlignment="1">
      <alignment horizontal="center" vertical="center"/>
    </xf>
    <xf numFmtId="171" fontId="18" fillId="0" borderId="0" xfId="11" applyNumberFormat="1" applyFont="1" applyAlignment="1">
      <alignment horizontal="right" vertical="center" indent="4"/>
    </xf>
    <xf numFmtId="171" fontId="65" fillId="0" borderId="0" xfId="11" applyNumberFormat="1" applyFont="1" applyAlignment="1">
      <alignment horizontal="right" vertical="center" indent="4"/>
    </xf>
    <xf numFmtId="171" fontId="17" fillId="0" borderId="0" xfId="11" applyNumberFormat="1" applyFont="1" applyAlignment="1">
      <alignment horizontal="right" vertical="center" indent="4"/>
    </xf>
    <xf numFmtId="171" fontId="81" fillId="0" borderId="0" xfId="11" applyNumberFormat="1" applyFont="1" applyAlignment="1">
      <alignment horizontal="right" vertical="center" indent="4"/>
    </xf>
    <xf numFmtId="17" fontId="76" fillId="2" borderId="4" xfId="0" quotePrefix="1" applyNumberFormat="1" applyFont="1" applyFill="1" applyBorder="1" applyAlignment="1">
      <alignment horizontal="center" vertical="center" wrapText="1"/>
    </xf>
    <xf numFmtId="1" fontId="76" fillId="2" borderId="8" xfId="0" quotePrefix="1" applyNumberFormat="1" applyFont="1" applyFill="1" applyBorder="1" applyAlignment="1">
      <alignment horizontal="center" vertical="center" wrapText="1"/>
    </xf>
    <xf numFmtId="0" fontId="5" fillId="6" borderId="0" xfId="0" applyFont="1" applyFill="1"/>
    <xf numFmtId="17" fontId="11" fillId="6" borderId="0" xfId="0" quotePrefix="1" applyNumberFormat="1" applyFont="1" applyFill="1" applyAlignment="1">
      <alignment horizontal="left" vertical="center" wrapText="1"/>
    </xf>
    <xf numFmtId="10" fontId="18" fillId="0" borderId="0" xfId="0" applyNumberFormat="1" applyFont="1"/>
    <xf numFmtId="171" fontId="18" fillId="6" borderId="0" xfId="0" applyNumberFormat="1" applyFont="1" applyFill="1"/>
    <xf numFmtId="0" fontId="6" fillId="6" borderId="0" xfId="0" applyFont="1" applyFill="1" applyAlignment="1">
      <alignment vertical="center" wrapText="1"/>
    </xf>
    <xf numFmtId="0" fontId="11" fillId="6" borderId="0" xfId="0" applyFont="1" applyFill="1"/>
    <xf numFmtId="0" fontId="3" fillId="0" borderId="0" xfId="0" applyFont="1" applyAlignment="1">
      <alignment horizontal="left" vertical="center" wrapText="1"/>
    </xf>
    <xf numFmtId="0" fontId="6" fillId="0" borderId="0" xfId="0" applyFont="1" applyAlignment="1">
      <alignment vertical="center" wrapText="1"/>
    </xf>
    <xf numFmtId="41" fontId="16" fillId="0" borderId="0" xfId="12" applyFont="1" applyFill="1" applyBorder="1" applyAlignment="1">
      <alignment horizontal="left"/>
    </xf>
    <xf numFmtId="41" fontId="16" fillId="0" borderId="0" xfId="12" applyFont="1" applyFill="1" applyBorder="1" applyAlignment="1"/>
    <xf numFmtId="49" fontId="40" fillId="3" borderId="0" xfId="15" applyNumberFormat="1" applyFont="1" applyFill="1" applyAlignment="1">
      <alignment horizontal="left" wrapText="1"/>
    </xf>
    <xf numFmtId="166" fontId="22" fillId="3" borderId="0" xfId="13" applyFont="1" applyFill="1" applyAlignment="1">
      <alignment vertical="center"/>
    </xf>
    <xf numFmtId="0" fontId="85" fillId="0" borderId="0" xfId="0" applyFont="1" applyAlignment="1">
      <alignment wrapText="1"/>
    </xf>
    <xf numFmtId="166" fontId="86" fillId="3" borderId="0" xfId="13" applyFont="1" applyFill="1" applyAlignment="1">
      <alignment vertical="center"/>
    </xf>
    <xf numFmtId="166" fontId="22" fillId="0" borderId="0" xfId="13" applyFont="1" applyAlignment="1">
      <alignment vertical="center"/>
    </xf>
    <xf numFmtId="174" fontId="81" fillId="3" borderId="0" xfId="17" applyNumberFormat="1" applyFont="1" applyFill="1" applyAlignment="1">
      <alignment horizontal="left" vertical="center"/>
    </xf>
    <xf numFmtId="4" fontId="81" fillId="3" borderId="0" xfId="17" applyNumberFormat="1" applyFont="1" applyFill="1" applyAlignment="1">
      <alignment horizontal="right" vertical="center"/>
    </xf>
    <xf numFmtId="4" fontId="81" fillId="3" borderId="0" xfId="17" applyNumberFormat="1" applyFont="1" applyFill="1" applyAlignment="1">
      <alignment horizontal="centerContinuous" vertical="center"/>
    </xf>
    <xf numFmtId="174" fontId="87" fillId="3" borderId="0" xfId="17" applyNumberFormat="1" applyFont="1" applyFill="1" applyAlignment="1">
      <alignment vertical="center"/>
    </xf>
    <xf numFmtId="174" fontId="81" fillId="3" borderId="0" xfId="17" applyNumberFormat="1" applyFont="1" applyFill="1" applyAlignment="1">
      <alignment horizontal="center" vertical="justify"/>
    </xf>
    <xf numFmtId="174" fontId="65" fillId="3" borderId="0" xfId="17" applyNumberFormat="1" applyFont="1" applyFill="1" applyAlignment="1">
      <alignment vertical="justify"/>
    </xf>
    <xf numFmtId="166" fontId="12" fillId="3" borderId="0" xfId="13" applyFont="1" applyFill="1" applyAlignment="1">
      <alignment vertical="center"/>
    </xf>
    <xf numFmtId="49" fontId="81" fillId="3" borderId="0" xfId="17" applyNumberFormat="1" applyFont="1" applyFill="1" applyAlignment="1" applyProtection="1">
      <alignment horizontal="center" vertical="center" wrapText="1"/>
      <protection locked="0"/>
    </xf>
    <xf numFmtId="49" fontId="65" fillId="3" borderId="0" xfId="17" applyNumberFormat="1" applyFont="1" applyFill="1" applyAlignment="1" applyProtection="1">
      <alignment vertical="center" wrapText="1"/>
      <protection locked="0"/>
    </xf>
    <xf numFmtId="174" fontId="3" fillId="3" borderId="0" xfId="17" applyNumberFormat="1" applyFill="1" applyAlignment="1">
      <alignment vertical="center"/>
    </xf>
    <xf numFmtId="4" fontId="3" fillId="3" borderId="0" xfId="17" applyNumberFormat="1" applyFill="1" applyAlignment="1">
      <alignment vertical="center"/>
    </xf>
    <xf numFmtId="174" fontId="46" fillId="3" borderId="0" xfId="17" applyNumberFormat="1" applyFont="1" applyFill="1" applyAlignment="1">
      <alignment vertical="center"/>
    </xf>
    <xf numFmtId="166" fontId="6" fillId="3" borderId="0" xfId="13" applyFont="1" applyFill="1" applyAlignment="1">
      <alignment vertical="center"/>
    </xf>
    <xf numFmtId="174" fontId="78" fillId="2" borderId="0" xfId="17" applyNumberFormat="1" applyFont="1" applyFill="1" applyAlignment="1">
      <alignment horizontal="center" vertical="center"/>
    </xf>
    <xf numFmtId="4" fontId="78" fillId="2" borderId="0" xfId="17" applyNumberFormat="1" applyFont="1" applyFill="1" applyAlignment="1">
      <alignment horizontal="center" vertical="center" wrapText="1"/>
    </xf>
    <xf numFmtId="166" fontId="14" fillId="3" borderId="0" xfId="13" applyFont="1" applyFill="1" applyAlignment="1">
      <alignment vertical="center"/>
    </xf>
    <xf numFmtId="166" fontId="6" fillId="3" borderId="0" xfId="13" applyFont="1" applyFill="1" applyAlignment="1">
      <alignment vertical="center" wrapText="1"/>
    </xf>
    <xf numFmtId="167" fontId="16" fillId="0" borderId="0" xfId="17" quotePrefix="1" applyNumberFormat="1" applyFont="1" applyBorder="1" applyAlignment="1">
      <alignment horizontal="left" vertical="center" indent="2"/>
    </xf>
    <xf numFmtId="3" fontId="16" fillId="0" borderId="0" xfId="17" applyNumberFormat="1" applyFont="1" applyBorder="1" applyAlignment="1">
      <alignment horizontal="center" vertical="center"/>
    </xf>
    <xf numFmtId="167" fontId="14" fillId="3" borderId="0" xfId="17" applyNumberFormat="1" applyFont="1" applyFill="1" applyAlignment="1">
      <alignment horizontal="left" vertical="center" indent="2"/>
    </xf>
    <xf numFmtId="3" fontId="60" fillId="3" borderId="0" xfId="17" applyNumberFormat="1" applyFont="1" applyFill="1" applyAlignment="1">
      <alignment horizontal="right" vertical="center" readingOrder="1"/>
    </xf>
    <xf numFmtId="0" fontId="10" fillId="3" borderId="0" xfId="13" applyNumberFormat="1" applyFont="1" applyFill="1" applyAlignment="1">
      <alignment vertical="center"/>
    </xf>
    <xf numFmtId="3" fontId="16" fillId="6" borderId="0" xfId="17" applyNumberFormat="1" applyFont="1" applyFill="1" applyBorder="1" applyAlignment="1">
      <alignment horizontal="center" vertical="center"/>
    </xf>
    <xf numFmtId="167" fontId="10" fillId="3" borderId="0" xfId="17" applyNumberFormat="1" applyFont="1" applyFill="1" applyBorder="1" applyAlignment="1">
      <alignment vertical="center"/>
    </xf>
    <xf numFmtId="167" fontId="16" fillId="0" borderId="22" xfId="17" quotePrefix="1" applyNumberFormat="1" applyFont="1" applyBorder="1" applyAlignment="1">
      <alignment horizontal="left" vertical="center" indent="2"/>
    </xf>
    <xf numFmtId="3" fontId="16" fillId="6" borderId="22" xfId="17" applyNumberFormat="1" applyFont="1" applyFill="1" applyBorder="1" applyAlignment="1">
      <alignment horizontal="center" vertical="center"/>
    </xf>
    <xf numFmtId="167" fontId="88" fillId="3" borderId="0" xfId="17" applyNumberFormat="1" applyFont="1" applyFill="1" applyAlignment="1">
      <alignment horizontal="left" vertical="center" indent="2"/>
    </xf>
    <xf numFmtId="167" fontId="88" fillId="3" borderId="0" xfId="17" applyNumberFormat="1" applyFont="1" applyFill="1" applyAlignment="1">
      <alignment vertical="center"/>
    </xf>
    <xf numFmtId="15" fontId="60" fillId="3" borderId="0" xfId="17" applyNumberFormat="1" applyFont="1" applyFill="1" applyAlignment="1">
      <alignment horizontal="right" vertical="center" readingOrder="1"/>
    </xf>
    <xf numFmtId="0" fontId="60" fillId="3" borderId="0" xfId="13" applyNumberFormat="1" applyFont="1" applyFill="1" applyAlignment="1">
      <alignment vertical="center"/>
    </xf>
    <xf numFmtId="167" fontId="3" fillId="3" borderId="0" xfId="17" applyNumberFormat="1" applyFill="1" applyAlignment="1">
      <alignment horizontal="left" vertical="center" indent="2"/>
    </xf>
    <xf numFmtId="167" fontId="43" fillId="3" borderId="0" xfId="17" applyNumberFormat="1" applyFont="1" applyFill="1" applyAlignment="1">
      <alignment horizontal="left" vertical="center" indent="2"/>
    </xf>
    <xf numFmtId="3" fontId="3" fillId="3" borderId="0" xfId="17" applyNumberFormat="1" applyFill="1" applyAlignment="1">
      <alignment horizontal="right" vertical="center" readingOrder="1"/>
    </xf>
    <xf numFmtId="3" fontId="3" fillId="3" borderId="0" xfId="13" applyNumberFormat="1" applyFill="1" applyAlignment="1">
      <alignment horizontal="right" vertical="center" readingOrder="1"/>
    </xf>
    <xf numFmtId="3" fontId="3" fillId="3" borderId="0" xfId="13" applyNumberFormat="1" applyFill="1" applyAlignment="1">
      <alignment vertical="center"/>
    </xf>
    <xf numFmtId="169" fontId="46" fillId="3" borderId="0" xfId="13" applyNumberFormat="1" applyFont="1" applyFill="1" applyAlignment="1">
      <alignment vertical="center"/>
    </xf>
    <xf numFmtId="164" fontId="49" fillId="3" borderId="0" xfId="15" quotePrefix="1" applyFont="1" applyFill="1" applyAlignment="1">
      <alignment horizontal="left" wrapText="1"/>
    </xf>
    <xf numFmtId="164" fontId="49" fillId="3" borderId="0" xfId="15" applyFont="1" applyFill="1" applyAlignment="1">
      <alignment horizontal="left" wrapText="1"/>
    </xf>
    <xf numFmtId="164" fontId="49" fillId="3" borderId="0" xfId="15" applyFont="1" applyFill="1" applyAlignment="1">
      <alignment horizontal="left" vertical="top" wrapText="1"/>
    </xf>
    <xf numFmtId="174" fontId="48" fillId="3" borderId="0" xfId="17" applyNumberFormat="1" applyFont="1" applyFill="1" applyAlignment="1">
      <alignment vertical="center"/>
    </xf>
    <xf numFmtId="0" fontId="1" fillId="6" borderId="0" xfId="17" applyNumberFormat="1" applyFont="1" applyFill="1" applyAlignment="1">
      <alignment horizontal="justify" vertical="center" wrapText="1"/>
    </xf>
    <xf numFmtId="0" fontId="1" fillId="3" borderId="0" xfId="17" applyNumberFormat="1" applyFont="1" applyFill="1" applyAlignment="1">
      <alignment horizontal="justify" vertical="center" wrapText="1"/>
    </xf>
  </cellXfs>
  <cellStyles count="18">
    <cellStyle name="Millares" xfId="11" builtinId="3"/>
    <cellStyle name="Millares [0]" xfId="12" builtinId="6"/>
    <cellStyle name="Millares [0]_LEYE-AGOSTO 2" xfId="15"/>
    <cellStyle name="Millares 2" xfId="10"/>
    <cellStyle name="Millares 2 4" xfId="17"/>
    <cellStyle name="Millares 3" xfId="9"/>
    <cellStyle name="Normal" xfId="0" builtinId="0"/>
    <cellStyle name="Normal 2" xfId="14"/>
    <cellStyle name="Normal 2 5" xfId="7"/>
    <cellStyle name="Normal 41" xfId="13"/>
    <cellStyle name="Normal_ANEXOS - 2005_final" xfId="16"/>
    <cellStyle name="Normal_Hoja1 2" xfId="1"/>
    <cellStyle name="Normal_Hoja1_1" xfId="4"/>
    <cellStyle name="Normal_Hoja1_2" xfId="3"/>
    <cellStyle name="Normal_Hoja2" xfId="5"/>
    <cellStyle name="Normal_Hoja4" xfId="2"/>
    <cellStyle name="Normal_Hoja8" xfId="8"/>
    <cellStyle name="Normal_UBIGEO2008 total" xfId="6"/>
  </cellStyles>
  <dxfs count="0"/>
  <tableStyles count="0" defaultTableStyle="TableStyleMedium2" defaultPivotStyle="PivotStyleLight16"/>
  <colors>
    <mruColors>
      <color rgb="FFFF4343"/>
      <color rgb="FFFF6D6D"/>
      <color rgb="FFFA9F90"/>
      <color rgb="FFFCCFC8"/>
      <color rgb="FFF68B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25.xml"/><Relationship Id="rId1" Type="http://schemas.microsoft.com/office/2011/relationships/chartStyle" Target="style25.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EXTRANJEROS - 2024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'7'!$B$21</c:f>
              <c:strCache>
                <c:ptCount val="1"/>
                <c:pt idx="0">
                  <c:v>SUB TOTAL EXTRANJEROS</c:v>
                </c:pt>
              </c:strCache>
            </c:strRef>
          </c:tx>
          <c:spPr>
            <a:ln w="28575" cap="rnd">
              <a:solidFill>
                <a:srgbClr val="FF4343"/>
              </a:solidFill>
              <a:round/>
            </a:ln>
            <a:effectLst/>
          </c:spPr>
          <c:marker>
            <c:symbol val="none"/>
          </c:marker>
          <c:dLbls>
            <c:dLbl>
              <c:idx val="0"/>
              <c:layout>
                <c:manualLayout>
                  <c:x val="4.4798276359860559E-3"/>
                  <c:y val="2.82485875706214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95-481C-81D5-63901D2F796D}"/>
                </c:ext>
              </c:extLst>
            </c:dLbl>
            <c:dLbl>
              <c:idx val="1"/>
              <c:layout>
                <c:manualLayout>
                  <c:x val="1.106939797815267E-2"/>
                  <c:y val="-7.9096045197740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95-481C-81D5-63901D2F796D}"/>
                </c:ext>
              </c:extLst>
            </c:dLbl>
            <c:dLbl>
              <c:idx val="2"/>
              <c:layout>
                <c:manualLayout>
                  <c:x val="1.1015532718699926E-2"/>
                  <c:y val="6.24640775835223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11-40DD-B89D-B68BCB8B8D8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'7'!$C$8:$F$8</c:f>
              <c:strCache>
                <c:ptCount val="4"/>
                <c:pt idx="0">
                  <c:v>NOVIEMBRE</c:v>
                </c:pt>
                <c:pt idx="1">
                  <c:v>DICIEMBRE</c:v>
                </c:pt>
                <c:pt idx="2">
                  <c:v>ENERO</c:v>
                </c:pt>
                <c:pt idx="3">
                  <c:v>FEBRERO</c:v>
                </c:pt>
              </c:strCache>
            </c:strRef>
          </c:cat>
          <c:val>
            <c:numRef>
              <c:f>'7'!$C$21:$F$21</c:f>
              <c:numCache>
                <c:formatCode>_ * #,##0_ ;_ * \-#,##0_ ;_ * "-"_ ;_ @_ </c:formatCode>
                <c:ptCount val="4"/>
                <c:pt idx="0">
                  <c:v>78015</c:v>
                </c:pt>
                <c:pt idx="1">
                  <c:v>74618</c:v>
                </c:pt>
                <c:pt idx="2">
                  <c:v>75840</c:v>
                </c:pt>
                <c:pt idx="3">
                  <c:v>73388</c:v>
                </c:pt>
              </c:numCache>
            </c:numRef>
          </c:val>
          <c:smooth val="0"/>
          <c:extLst>
            <c:ext xmlns:c16="http://schemas.microsoft.com/office/drawing/2014/chart" uri="{C3380CC4-5D6E-409C-BE32-E72D297353CC}">
              <c16:uniqueId val="{00000000-7B95-481C-81D5-63901D2F796D}"/>
            </c:ext>
          </c:extLst>
        </c:ser>
        <c:ser>
          <c:idx val="1"/>
          <c:order val="1"/>
          <c:tx>
            <c:strRef>
              <c:f>'2'!$C$8:$D$8</c:f>
              <c:strCache>
                <c:ptCount val="2"/>
                <c:pt idx="0">
                  <c:v>NOVIEMBRE</c:v>
                </c:pt>
                <c:pt idx="1">
                  <c:v>DICIEMBRE</c:v>
                </c:pt>
              </c:strCache>
            </c:strRef>
          </c:tx>
          <c:spPr>
            <a:ln w="28575" cap="rnd">
              <a:solidFill>
                <a:schemeClr val="accent2"/>
              </a:solidFill>
              <a:round/>
            </a:ln>
            <a:effectLst/>
          </c:spPr>
          <c:marker>
            <c:symbol val="none"/>
          </c:marker>
          <c:cat>
            <c:strRef>
              <c:f>'7'!$C$8:$F$8</c:f>
              <c:strCache>
                <c:ptCount val="4"/>
                <c:pt idx="0">
                  <c:v>NOVIEMBRE</c:v>
                </c:pt>
                <c:pt idx="1">
                  <c:v>DICIEMBRE</c:v>
                </c:pt>
                <c:pt idx="2">
                  <c:v>ENERO</c:v>
                </c:pt>
                <c:pt idx="3">
                  <c:v>FEBRERO</c:v>
                </c:pt>
              </c:strCache>
            </c:strRef>
          </c:cat>
          <c:val>
            <c:numRef>
              <c:f>'2'!$E$8</c:f>
              <c:numCache>
                <c:formatCode>mmm\-yy</c:formatCode>
                <c:ptCount val="1"/>
                <c:pt idx="0">
                  <c:v>0</c:v>
                </c:pt>
              </c:numCache>
            </c:numRef>
          </c:val>
          <c:smooth val="0"/>
          <c:extLst>
            <c:ext xmlns:c16="http://schemas.microsoft.com/office/drawing/2014/chart" uri="{C3380CC4-5D6E-409C-BE32-E72D297353CC}">
              <c16:uniqueId val="{00000001-2091-43C5-AF59-AC5391C3DCB5}"/>
            </c:ext>
          </c:extLst>
        </c:ser>
        <c:ser>
          <c:idx val="2"/>
          <c:order val="2"/>
          <c:tx>
            <c:strRef>
              <c:f>'2'!$C$8:$D$8</c:f>
              <c:strCache>
                <c:ptCount val="2"/>
                <c:pt idx="0">
                  <c:v>NOVIEMBRE</c:v>
                </c:pt>
                <c:pt idx="1">
                  <c:v>DICIEMBRE</c:v>
                </c:pt>
              </c:strCache>
            </c:strRef>
          </c:tx>
          <c:spPr>
            <a:ln w="28575" cap="rnd">
              <a:solidFill>
                <a:schemeClr val="accent3"/>
              </a:solidFill>
              <a:round/>
            </a:ln>
            <a:effectLst/>
          </c:spPr>
          <c:marker>
            <c:symbol val="none"/>
          </c:marker>
          <c:cat>
            <c:strRef>
              <c:f>'7'!$C$8:$F$8</c:f>
              <c:strCache>
                <c:ptCount val="4"/>
                <c:pt idx="0">
                  <c:v>NOVIEMBRE</c:v>
                </c:pt>
                <c:pt idx="1">
                  <c:v>DICIEMBRE</c:v>
                </c:pt>
                <c:pt idx="2">
                  <c:v>ENERO</c:v>
                </c:pt>
                <c:pt idx="3">
                  <c:v>FEBRERO</c:v>
                </c:pt>
              </c:strCache>
            </c:strRef>
          </c:cat>
          <c:val>
            <c:numRef>
              <c:f>'2'!$E$8</c:f>
              <c:numCache>
                <c:formatCode>mmm\-yy</c:formatCode>
                <c:ptCount val="1"/>
                <c:pt idx="0">
                  <c:v>0</c:v>
                </c:pt>
              </c:numCache>
            </c:numRef>
          </c:val>
          <c:smooth val="0"/>
          <c:extLst>
            <c:ext xmlns:c16="http://schemas.microsoft.com/office/drawing/2014/chart" uri="{C3380CC4-5D6E-409C-BE32-E72D297353CC}">
              <c16:uniqueId val="{00000002-2091-43C5-AF59-AC5391C3DCB5}"/>
            </c:ext>
          </c:extLst>
        </c:ser>
        <c:ser>
          <c:idx val="3"/>
          <c:order val="3"/>
          <c:tx>
            <c:strRef>
              <c:f>'6'!$C$8:$D$8</c:f>
              <c:strCache>
                <c:ptCount val="2"/>
                <c:pt idx="0">
                  <c:v>NOVIEMBRE</c:v>
                </c:pt>
                <c:pt idx="1">
                  <c:v>DICIEMBRE</c:v>
                </c:pt>
              </c:strCache>
            </c:strRef>
          </c:tx>
          <c:spPr>
            <a:ln w="28575" cap="rnd">
              <a:solidFill>
                <a:schemeClr val="accent4"/>
              </a:solidFill>
              <a:round/>
            </a:ln>
            <a:effectLst/>
          </c:spPr>
          <c:marker>
            <c:symbol val="none"/>
          </c:marker>
          <c:cat>
            <c:strRef>
              <c:f>'7'!$C$8:$F$8</c:f>
              <c:strCache>
                <c:ptCount val="4"/>
                <c:pt idx="0">
                  <c:v>NOVIEMBRE</c:v>
                </c:pt>
                <c:pt idx="1">
                  <c:v>DICIEMBRE</c:v>
                </c:pt>
                <c:pt idx="2">
                  <c:v>ENERO</c:v>
                </c:pt>
                <c:pt idx="3">
                  <c:v>FEBRERO</c:v>
                </c:pt>
              </c:strCache>
            </c:strRef>
          </c:cat>
          <c:val>
            <c:numRef>
              <c:f>'6'!$E$8</c:f>
              <c:numCache>
                <c:formatCode>mmm\-yy</c:formatCode>
                <c:ptCount val="1"/>
                <c:pt idx="0">
                  <c:v>0</c:v>
                </c:pt>
              </c:numCache>
            </c:numRef>
          </c:val>
          <c:smooth val="0"/>
          <c:extLst>
            <c:ext xmlns:c16="http://schemas.microsoft.com/office/drawing/2014/chart" uri="{C3380CC4-5D6E-409C-BE32-E72D297353CC}">
              <c16:uniqueId val="{00000003-2091-43C5-AF59-AC5391C3DCB5}"/>
            </c:ext>
          </c:extLst>
        </c:ser>
        <c:dLbls>
          <c:showLegendKey val="0"/>
          <c:showVal val="0"/>
          <c:showCatName val="0"/>
          <c:showSerName val="0"/>
          <c:showPercent val="0"/>
          <c:showBubbleSize val="0"/>
        </c:dLbls>
        <c:smooth val="0"/>
        <c:axId val="553388632"/>
        <c:axId val="383200208"/>
      </c:lineChart>
      <c:catAx>
        <c:axId val="553388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3200208"/>
        <c:crosses val="autoZero"/>
        <c:auto val="1"/>
        <c:lblAlgn val="ctr"/>
        <c:lblOffset val="100"/>
        <c:noMultiLvlLbl val="0"/>
      </c:catAx>
      <c:valAx>
        <c:axId val="383200208"/>
        <c:scaling>
          <c:orientation val="minMax"/>
          <c:min val="68000"/>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3388632"/>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F4343"/>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sz="1400"/>
              <a:t>NÚMERO DE TRABAJADORES EN EL SECTOR PÚBLICO</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strRef>
              <c:f>'13'!$A$11</c:f>
              <c:strCache>
                <c:ptCount val="1"/>
                <c:pt idx="0">
                  <c:v>NÚMERO DE TRABAJADORES(*) EN EL SECTOR PÚBLICO</c:v>
                </c:pt>
              </c:strCache>
            </c:strRef>
          </c:tx>
          <c:spPr>
            <a:solidFill>
              <a:srgbClr val="FA9F9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'13'!$B$7:$E$7</c:f>
              <c:strCache>
                <c:ptCount val="4"/>
                <c:pt idx="0">
                  <c:v>NOVIEMBRE</c:v>
                </c:pt>
                <c:pt idx="1">
                  <c:v>DICIEMBRE</c:v>
                </c:pt>
                <c:pt idx="2">
                  <c:v>ENERO</c:v>
                </c:pt>
                <c:pt idx="3">
                  <c:v>FEBRERO</c:v>
                </c:pt>
              </c:strCache>
            </c:strRef>
          </c:cat>
          <c:val>
            <c:numRef>
              <c:f>'13'!$B$11:$E$11</c:f>
              <c:numCache>
                <c:formatCode>_ * #,##0_ ;_ * \-#,##0_ ;_ * "-"_ ;_ @_ </c:formatCode>
                <c:ptCount val="4"/>
                <c:pt idx="0">
                  <c:v>1605973</c:v>
                </c:pt>
                <c:pt idx="1">
                  <c:v>1618303</c:v>
                </c:pt>
                <c:pt idx="2">
                  <c:v>1530511</c:v>
                </c:pt>
                <c:pt idx="3">
                  <c:v>1537615</c:v>
                </c:pt>
              </c:numCache>
            </c:numRef>
          </c:val>
          <c:extLst>
            <c:ext xmlns:c16="http://schemas.microsoft.com/office/drawing/2014/chart" uri="{C3380CC4-5D6E-409C-BE32-E72D297353CC}">
              <c16:uniqueId val="{00000000-8C66-45DC-9D29-C65902B79350}"/>
            </c:ext>
          </c:extLst>
        </c:ser>
        <c:dLbls>
          <c:dLblPos val="inEnd"/>
          <c:showLegendKey val="0"/>
          <c:showVal val="1"/>
          <c:showCatName val="0"/>
          <c:showSerName val="0"/>
          <c:showPercent val="0"/>
          <c:showBubbleSize val="0"/>
        </c:dLbls>
        <c:gapWidth val="41"/>
        <c:axId val="411028432"/>
        <c:axId val="411021544"/>
      </c:barChart>
      <c:catAx>
        <c:axId val="41102843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411021544"/>
        <c:crosses val="autoZero"/>
        <c:auto val="1"/>
        <c:lblAlgn val="ctr"/>
        <c:lblOffset val="100"/>
        <c:noMultiLvlLbl val="0"/>
      </c:catAx>
      <c:valAx>
        <c:axId val="411021544"/>
        <c:scaling>
          <c:orientation val="minMax"/>
        </c:scaling>
        <c:delete val="1"/>
        <c:axPos val="l"/>
        <c:numFmt formatCode="_ * #,##0_ ;_ * \-#,##0_ ;_ * &quot;-&quot;_ ;_ @_ " sourceLinked="1"/>
        <c:majorTickMark val="none"/>
        <c:minorTickMark val="none"/>
        <c:tickLblPos val="nextTo"/>
        <c:crossAx val="411028432"/>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rgbClr val="FF4343"/>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tx2"/>
                </a:solidFill>
                <a:latin typeface="+mn-lt"/>
                <a:ea typeface="+mn-ea"/>
                <a:cs typeface="+mn-cs"/>
              </a:defRPr>
            </a:pPr>
            <a:r>
              <a:rPr lang="en-US" sz="1400" b="0"/>
              <a:t>PROMEDIO DE REMUNERACIONES EN EL SECTOR PRÍVADO</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n-lt"/>
              <a:ea typeface="+mn-ea"/>
              <a:cs typeface="+mn-cs"/>
            </a:defRPr>
          </a:pPr>
          <a:endParaRPr lang="en-US"/>
        </a:p>
      </c:txPr>
    </c:title>
    <c:autoTitleDeleted val="0"/>
    <c:plotArea>
      <c:layout/>
      <c:lineChart>
        <c:grouping val="stacked"/>
        <c:varyColors val="0"/>
        <c:ser>
          <c:idx val="0"/>
          <c:order val="0"/>
          <c:tx>
            <c:strRef>
              <c:f>'13'!$A$13</c:f>
              <c:strCache>
                <c:ptCount val="1"/>
                <c:pt idx="0">
                  <c:v>PROMEDIO DE REMUNERACIONES EN EL SECTOR PRÍVADO</c:v>
                </c:pt>
              </c:strCache>
            </c:strRef>
          </c:tx>
          <c:spPr>
            <a:ln w="31750" cap="rnd">
              <a:solidFill>
                <a:srgbClr val="FF4343"/>
              </a:solidFill>
              <a:round/>
            </a:ln>
            <a:effectLst/>
          </c:spPr>
          <c:marker>
            <c:symbol val="none"/>
          </c:marker>
          <c:dLbls>
            <c:dLbl>
              <c:idx val="0"/>
              <c:layout>
                <c:manualLayout>
                  <c:x val="9.1324200913242004E-3"/>
                  <c:y val="-4.22721268163804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294-44A9-828D-7455B5B26FA1}"/>
                </c:ext>
              </c:extLst>
            </c:dLbl>
            <c:dLbl>
              <c:idx val="2"/>
              <c:layout>
                <c:manualLayout>
                  <c:x val="1.2176560121765601E-2"/>
                  <c:y val="-3.17040951122853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294-44A9-828D-7455B5B26F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'13'!$B$7:$E$7</c:f>
              <c:strCache>
                <c:ptCount val="4"/>
                <c:pt idx="0">
                  <c:v>NOVIEMBRE</c:v>
                </c:pt>
                <c:pt idx="1">
                  <c:v>DICIEMBRE</c:v>
                </c:pt>
                <c:pt idx="2">
                  <c:v>ENERO</c:v>
                </c:pt>
                <c:pt idx="3">
                  <c:v>FEBRERO</c:v>
                </c:pt>
              </c:strCache>
            </c:strRef>
          </c:cat>
          <c:val>
            <c:numRef>
              <c:f>'13'!$B$13:$E$13</c:f>
              <c:numCache>
                <c:formatCode>_ * #,##0_ ;_ * \-#,##0_ ;_ * "-"_ ;_ @_ </c:formatCode>
                <c:ptCount val="4"/>
                <c:pt idx="0">
                  <c:v>2720.7193582858135</c:v>
                </c:pt>
                <c:pt idx="1">
                  <c:v>2801.8326483765495</c:v>
                </c:pt>
                <c:pt idx="2">
                  <c:v>2871.0399415439601</c:v>
                </c:pt>
                <c:pt idx="3">
                  <c:v>2837.8053817561513</c:v>
                </c:pt>
              </c:numCache>
            </c:numRef>
          </c:val>
          <c:smooth val="0"/>
          <c:extLst>
            <c:ext xmlns:c16="http://schemas.microsoft.com/office/drawing/2014/chart" uri="{C3380CC4-5D6E-409C-BE32-E72D297353CC}">
              <c16:uniqueId val="{00000000-35A1-4D91-AC99-06F01455C79A}"/>
            </c:ext>
          </c:extLst>
        </c:ser>
        <c:dLbls>
          <c:showLegendKey val="0"/>
          <c:showVal val="1"/>
          <c:showCatName val="0"/>
          <c:showSerName val="0"/>
          <c:showPercent val="0"/>
          <c:showBubbleSize val="0"/>
        </c:dLbls>
        <c:smooth val="0"/>
        <c:axId val="411024824"/>
        <c:axId val="411025152"/>
      </c:lineChart>
      <c:catAx>
        <c:axId val="411024824"/>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11025152"/>
        <c:crosses val="autoZero"/>
        <c:auto val="1"/>
        <c:lblAlgn val="ctr"/>
        <c:lblOffset val="100"/>
        <c:noMultiLvlLbl val="0"/>
      </c:catAx>
      <c:valAx>
        <c:axId val="411025152"/>
        <c:scaling>
          <c:orientation val="minMax"/>
          <c:min val="2700"/>
        </c:scaling>
        <c:delete val="0"/>
        <c:axPos val="l"/>
        <c:majorGridlines>
          <c:spPr>
            <a:ln w="9525" cap="flat" cmpd="sng" algn="ctr">
              <a:solidFill>
                <a:schemeClr val="tx2">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11024824"/>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F4343"/>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'13'!$A$12</c:f>
              <c:strCache>
                <c:ptCount val="1"/>
                <c:pt idx="0">
                  <c:v>NÚMERO DE TRABAJADORES(*) VENEZOLANOS EN EL SECTOR PRIVADO</c:v>
                </c:pt>
              </c:strCache>
            </c:strRef>
          </c:tx>
          <c:spPr>
            <a:ln w="31750" cap="rnd">
              <a:solidFill>
                <a:srgbClr val="FF4343"/>
              </a:solidFill>
              <a:round/>
            </a:ln>
            <a:effectLst/>
          </c:spPr>
          <c:marker>
            <c:symbol val="none"/>
          </c:marker>
          <c:dLbls>
            <c:dLbl>
              <c:idx val="0"/>
              <c:layout>
                <c:manualLayout>
                  <c:x val="-6.6777777777777783E-2"/>
                  <c:y val="-6.0185185185185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F0-4060-B2FE-90FE2A2E7F6E}"/>
                </c:ext>
              </c:extLst>
            </c:dLbl>
            <c:dLbl>
              <c:idx val="1"/>
              <c:layout>
                <c:manualLayout>
                  <c:x val="-8.0645901200153192E-2"/>
                  <c:y val="-6.4357871882510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F0-4060-B2FE-90FE2A2E7F6E}"/>
                </c:ext>
              </c:extLst>
            </c:dLbl>
            <c:dLbl>
              <c:idx val="2"/>
              <c:layout>
                <c:manualLayout>
                  <c:x val="-6.9555555555555662E-2"/>
                  <c:y val="-5.55555555555556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F0-4060-B2FE-90FE2A2E7F6E}"/>
                </c:ext>
              </c:extLst>
            </c:dLbl>
            <c:dLbl>
              <c:idx val="3"/>
              <c:layout>
                <c:manualLayout>
                  <c:x val="-6.3254257210736409E-2"/>
                  <c:y val="-8.42865743527996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01-44F4-85D4-8356AC254E8B}"/>
                </c:ext>
              </c:extLst>
            </c:dLbl>
            <c:numFmt formatCode="_ * #,##0_ ;_ * \-#,##0_ ;_ * &quot;-&quot;_ ;_ @_ "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a:solidFill>
                        <a:schemeClr val="tx2">
                          <a:lumMod val="35000"/>
                          <a:lumOff val="65000"/>
                        </a:schemeClr>
                      </a:solidFill>
                    </a:ln>
                    <a:effectLst/>
                  </c:spPr>
                </c15:leaderLines>
              </c:ext>
            </c:extLst>
          </c:dLbls>
          <c:cat>
            <c:strRef>
              <c:f>'13'!$B$7:$E$7</c:f>
              <c:strCache>
                <c:ptCount val="4"/>
                <c:pt idx="0">
                  <c:v>NOVIEMBRE</c:v>
                </c:pt>
                <c:pt idx="1">
                  <c:v>DICIEMBRE</c:v>
                </c:pt>
                <c:pt idx="2">
                  <c:v>ENERO</c:v>
                </c:pt>
                <c:pt idx="3">
                  <c:v>FEBRERO</c:v>
                </c:pt>
              </c:strCache>
            </c:strRef>
          </c:cat>
          <c:val>
            <c:numRef>
              <c:f>'13'!$B$12:$E$12</c:f>
              <c:numCache>
                <c:formatCode>_ * #,##0_ ;_ * \-#,##0_ ;_ * "-"_ ;_ @_ </c:formatCode>
                <c:ptCount val="4"/>
                <c:pt idx="0">
                  <c:v>53847</c:v>
                </c:pt>
                <c:pt idx="1">
                  <c:v>53008</c:v>
                </c:pt>
                <c:pt idx="2">
                  <c:v>52465</c:v>
                </c:pt>
                <c:pt idx="3">
                  <c:v>52079</c:v>
                </c:pt>
              </c:numCache>
            </c:numRef>
          </c:val>
          <c:smooth val="0"/>
          <c:extLst>
            <c:ext xmlns:c16="http://schemas.microsoft.com/office/drawing/2014/chart" uri="{C3380CC4-5D6E-409C-BE32-E72D297353CC}">
              <c16:uniqueId val="{00000000-9FF0-4060-B2FE-90FE2A2E7F6E}"/>
            </c:ext>
          </c:extLst>
        </c:ser>
        <c:dLbls>
          <c:dLblPos val="ctr"/>
          <c:showLegendKey val="0"/>
          <c:showVal val="1"/>
          <c:showCatName val="0"/>
          <c:showSerName val="0"/>
          <c:showPercent val="0"/>
          <c:showBubbleSize val="0"/>
        </c:dLbls>
        <c:smooth val="0"/>
        <c:axId val="356742672"/>
        <c:axId val="356736440"/>
      </c:lineChart>
      <c:catAx>
        <c:axId val="35674267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56736440"/>
        <c:crosses val="autoZero"/>
        <c:auto val="1"/>
        <c:lblAlgn val="ctr"/>
        <c:lblOffset val="100"/>
        <c:noMultiLvlLbl val="0"/>
      </c:catAx>
      <c:valAx>
        <c:axId val="356736440"/>
        <c:scaling>
          <c:orientation val="minMax"/>
          <c:min val="52000"/>
        </c:scaling>
        <c:delete val="0"/>
        <c:axPos val="l"/>
        <c:majorGridlines>
          <c:spPr>
            <a:ln w="9525" cap="flat" cmpd="sng" algn="ctr">
              <a:solidFill>
                <a:schemeClr val="tx2">
                  <a:lumMod val="15000"/>
                  <a:lumOff val="85000"/>
                </a:schemeClr>
              </a:solidFill>
              <a:round/>
            </a:ln>
            <a:effectLst/>
          </c:spPr>
        </c:majorGridlines>
        <c:numFmt formatCode="_ * #,##0_ ;_ * \-#,##0_ ;_ * &quot;-&quot;_ ;_ @_ "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56742672"/>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F4343"/>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baseline="0">
                <a:solidFill>
                  <a:schemeClr val="tx2"/>
                </a:solidFill>
                <a:latin typeface="+mn-lt"/>
                <a:ea typeface="+mn-ea"/>
                <a:cs typeface="+mn-cs"/>
              </a:defRPr>
            </a:pPr>
            <a:r>
              <a:rPr lang="es-PE"/>
              <a:t>NÚMERO DE TELE-TRABAJADORES(*) EN EL SECTOR PRIVADO</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'13'!$A$10</c:f>
              <c:strCache>
                <c:ptCount val="1"/>
                <c:pt idx="0">
                  <c:v>NÚMERO DE TELETRABAJADORES(*) EN EL SECTOR PRIVADO</c:v>
                </c:pt>
              </c:strCache>
            </c:strRef>
          </c:tx>
          <c:spPr>
            <a:ln w="31750" cap="rnd">
              <a:solidFill>
                <a:schemeClr val="accent1"/>
              </a:solidFill>
              <a:round/>
            </a:ln>
            <a:effectLst/>
          </c:spPr>
          <c:marker>
            <c:symbol val="none"/>
          </c:marker>
          <c:dLbls>
            <c:dLbl>
              <c:idx val="0"/>
              <c:layout>
                <c:manualLayout>
                  <c:x val="-6.3762103266503445E-2"/>
                  <c:y val="-8.39832033593281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C7-4523-BC52-46402D97900E}"/>
                </c:ext>
              </c:extLst>
            </c:dLbl>
            <c:dLbl>
              <c:idx val="1"/>
              <c:layout>
                <c:manualLayout>
                  <c:x val="-0.10508717370081062"/>
                  <c:y val="-6.68405312512100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C7-4523-BC52-46402D97900E}"/>
                </c:ext>
              </c:extLst>
            </c:dLbl>
            <c:dLbl>
              <c:idx val="2"/>
              <c:layout>
                <c:manualLayout>
                  <c:x val="-6.4725964981931436E-2"/>
                  <c:y val="-0.166259033935481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C7-4523-BC52-46402D97900E}"/>
                </c:ext>
              </c:extLst>
            </c:dLbl>
            <c:dLbl>
              <c:idx val="3"/>
              <c:layout>
                <c:manualLayout>
                  <c:x val="-3.9327823960085481E-2"/>
                  <c:y val="-8.9768790471917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554-4A0C-998F-779CD45E1E4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'13'!$B$7:$E$7</c:f>
              <c:strCache>
                <c:ptCount val="4"/>
                <c:pt idx="0">
                  <c:v>NOVIEMBRE</c:v>
                </c:pt>
                <c:pt idx="1">
                  <c:v>DICIEMBRE</c:v>
                </c:pt>
                <c:pt idx="2">
                  <c:v>ENERO</c:v>
                </c:pt>
                <c:pt idx="3">
                  <c:v>FEBRERO</c:v>
                </c:pt>
              </c:strCache>
            </c:strRef>
          </c:cat>
          <c:val>
            <c:numRef>
              <c:f>'13'!$B$10:$E$10</c:f>
              <c:numCache>
                <c:formatCode>_ * #,##0_ ;_ * \-#,##0_ ;_ * "-"_ ;_ @_ </c:formatCode>
                <c:ptCount val="4"/>
                <c:pt idx="0">
                  <c:v>199409</c:v>
                </c:pt>
                <c:pt idx="1">
                  <c:v>199492</c:v>
                </c:pt>
                <c:pt idx="2">
                  <c:v>199312</c:v>
                </c:pt>
                <c:pt idx="3">
                  <c:v>191364</c:v>
                </c:pt>
              </c:numCache>
            </c:numRef>
          </c:val>
          <c:smooth val="0"/>
          <c:extLst>
            <c:ext xmlns:c16="http://schemas.microsoft.com/office/drawing/2014/chart" uri="{C3380CC4-5D6E-409C-BE32-E72D297353CC}">
              <c16:uniqueId val="{00000003-C3C7-4523-BC52-46402D97900E}"/>
            </c:ext>
          </c:extLst>
        </c:ser>
        <c:dLbls>
          <c:dLblPos val="ctr"/>
          <c:showLegendKey val="0"/>
          <c:showVal val="1"/>
          <c:showCatName val="0"/>
          <c:showSerName val="0"/>
          <c:showPercent val="0"/>
          <c:showBubbleSize val="0"/>
        </c:dLbls>
        <c:smooth val="0"/>
        <c:axId val="356742672"/>
        <c:axId val="356736440"/>
      </c:lineChart>
      <c:catAx>
        <c:axId val="35674267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56736440"/>
        <c:crosses val="autoZero"/>
        <c:auto val="1"/>
        <c:lblAlgn val="ctr"/>
        <c:lblOffset val="100"/>
        <c:noMultiLvlLbl val="0"/>
      </c:catAx>
      <c:valAx>
        <c:axId val="356736440"/>
        <c:scaling>
          <c:orientation val="minMax"/>
          <c:max val="202000"/>
          <c:min val="191000"/>
        </c:scaling>
        <c:delete val="0"/>
        <c:axPos val="l"/>
        <c:majorGridlines>
          <c:spPr>
            <a:ln w="9525" cap="flat" cmpd="sng" algn="ctr">
              <a:solidFill>
                <a:schemeClr val="tx2">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356742672"/>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F4343"/>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868919075587487"/>
          <c:y val="1.6101444194415834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1570748518618643E-2"/>
          <c:y val="7.9880483689538817E-2"/>
          <c:w val="0.90105030263692387"/>
          <c:h val="0.63362392200974882"/>
        </c:manualLayout>
      </c:layout>
      <c:barChart>
        <c:barDir val="col"/>
        <c:grouping val="clustered"/>
        <c:varyColors val="0"/>
        <c:ser>
          <c:idx val="0"/>
          <c:order val="0"/>
          <c:tx>
            <c:strRef>
              <c:f>'14'!$N$17</c:f>
              <c:strCache>
                <c:ptCount val="1"/>
                <c:pt idx="0">
                  <c:v>HUELGAS</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7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'14'!$M$18:$M$21</c:f>
              <c:strCache>
                <c:ptCount val="4"/>
                <c:pt idx="0">
                  <c:v>ENERO</c:v>
                </c:pt>
                <c:pt idx="1">
                  <c:v>FEBRERO </c:v>
                </c:pt>
                <c:pt idx="2">
                  <c:v>MARZO</c:v>
                </c:pt>
                <c:pt idx="3">
                  <c:v>ABRIL</c:v>
                </c:pt>
              </c:strCache>
            </c:strRef>
          </c:cat>
          <c:val>
            <c:numRef>
              <c:f>'14'!$N$18:$N$21</c:f>
              <c:numCache>
                <c:formatCode>_(* #,##0_);_(* \(#,##0\);_(* "-"_);_(@_)</c:formatCode>
                <c:ptCount val="4"/>
                <c:pt idx="0">
                  <c:v>2</c:v>
                </c:pt>
                <c:pt idx="1">
                  <c:v>3</c:v>
                </c:pt>
                <c:pt idx="2">
                  <c:v>3</c:v>
                </c:pt>
                <c:pt idx="3">
                  <c:v>5</c:v>
                </c:pt>
              </c:numCache>
            </c:numRef>
          </c:val>
          <c:extLst>
            <c:ext xmlns:c16="http://schemas.microsoft.com/office/drawing/2014/chart" uri="{C3380CC4-5D6E-409C-BE32-E72D297353CC}">
              <c16:uniqueId val="{00000000-E91A-4551-BA9F-2EAA1AC20549}"/>
            </c:ext>
          </c:extLst>
        </c:ser>
        <c:dLbls>
          <c:showLegendKey val="0"/>
          <c:showVal val="0"/>
          <c:showCatName val="0"/>
          <c:showSerName val="0"/>
          <c:showPercent val="0"/>
          <c:showBubbleSize val="0"/>
        </c:dLbls>
        <c:gapWidth val="219"/>
        <c:overlap val="-27"/>
        <c:axId val="686631376"/>
        <c:axId val="686636416"/>
      </c:barChart>
      <c:catAx>
        <c:axId val="68663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86636416"/>
        <c:crosses val="autoZero"/>
        <c:auto val="1"/>
        <c:lblAlgn val="ctr"/>
        <c:lblOffset val="100"/>
        <c:noMultiLvlLbl val="0"/>
      </c:catAx>
      <c:valAx>
        <c:axId val="68663641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8663137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700" b="1">
          <a:latin typeface="Arial" panose="020B0604020202020204" pitchFamily="34" charset="0"/>
          <a:cs typeface="Arial" panose="020B0604020202020204" pitchFamily="34" charset="0"/>
        </a:defRPr>
      </a:pPr>
      <a:endParaRPr lang="en-US"/>
    </a:p>
  </c:txPr>
  <c:printSettings>
    <c:headerFooter/>
    <c:pageMargins b="0.75" l="0.7" r="0.7" t="0.75" header="0.3" footer="0.3"/>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800"/>
              <a:t>TRABAJADORES COMPRENDIDOS</a:t>
            </a:r>
          </a:p>
        </c:rich>
      </c:tx>
      <c:layout>
        <c:manualLayout>
          <c:xMode val="edge"/>
          <c:yMode val="edge"/>
          <c:x val="0.33422441128782332"/>
          <c:y val="2.8341752636884536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479587328811621"/>
          <c:y val="0.13295751015342644"/>
          <c:w val="0.83495829110470099"/>
          <c:h val="0.60600759663252901"/>
        </c:manualLayout>
      </c:layout>
      <c:barChart>
        <c:barDir val="col"/>
        <c:grouping val="clustered"/>
        <c:varyColors val="0"/>
        <c:ser>
          <c:idx val="0"/>
          <c:order val="0"/>
          <c:tx>
            <c:strRef>
              <c:f>'14'!$O$17</c:f>
              <c:strCache>
                <c:ptCount val="1"/>
                <c:pt idx="0">
                  <c:v>TRABAJADORES COMPRENDIDOS</c:v>
                </c:pt>
              </c:strCache>
            </c:strRef>
          </c:tx>
          <c:spPr>
            <a:solidFill>
              <a:schemeClr val="accent2">
                <a:lumMod val="40000"/>
                <a:lumOff val="60000"/>
              </a:schemeClr>
            </a:solidFill>
            <a:ln>
              <a:noFill/>
            </a:ln>
            <a:effectLst/>
          </c:spPr>
          <c:invertIfNegative val="0"/>
          <c:dLbls>
            <c:spPr>
              <a:noFill/>
              <a:ln>
                <a:noFill/>
              </a:ln>
              <a:effectLst/>
            </c:spPr>
            <c:txPr>
              <a:bodyPr rot="0" spcFirstLastPara="1" vertOverflow="ellipsis" vert="horz" wrap="square" anchor="ctr" anchorCtr="1"/>
              <a:lstStyle/>
              <a:p>
                <a:pPr>
                  <a:defRPr sz="7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'14'!$M$18:$M$21</c:f>
              <c:strCache>
                <c:ptCount val="4"/>
                <c:pt idx="0">
                  <c:v>ENERO</c:v>
                </c:pt>
                <c:pt idx="1">
                  <c:v>FEBRERO </c:v>
                </c:pt>
                <c:pt idx="2">
                  <c:v>MARZO</c:v>
                </c:pt>
                <c:pt idx="3">
                  <c:v>ABRIL</c:v>
                </c:pt>
              </c:strCache>
            </c:strRef>
          </c:cat>
          <c:val>
            <c:numRef>
              <c:f>'14'!$O$18:$O$21</c:f>
              <c:numCache>
                <c:formatCode>_(* #,##0_);_(* \(#,##0\);_(* "-"_);_(@_)</c:formatCode>
                <c:ptCount val="4"/>
                <c:pt idx="0">
                  <c:v>60</c:v>
                </c:pt>
                <c:pt idx="1">
                  <c:v>130</c:v>
                </c:pt>
                <c:pt idx="2">
                  <c:v>965</c:v>
                </c:pt>
                <c:pt idx="3">
                  <c:v>554</c:v>
                </c:pt>
              </c:numCache>
            </c:numRef>
          </c:val>
          <c:extLst>
            <c:ext xmlns:c16="http://schemas.microsoft.com/office/drawing/2014/chart" uri="{C3380CC4-5D6E-409C-BE32-E72D297353CC}">
              <c16:uniqueId val="{00000000-0F36-4A43-B994-137720CADFAF}"/>
            </c:ext>
          </c:extLst>
        </c:ser>
        <c:dLbls>
          <c:showLegendKey val="0"/>
          <c:showVal val="0"/>
          <c:showCatName val="0"/>
          <c:showSerName val="0"/>
          <c:showPercent val="0"/>
          <c:showBubbleSize val="0"/>
        </c:dLbls>
        <c:gapWidth val="219"/>
        <c:overlap val="-27"/>
        <c:axId val="691775624"/>
        <c:axId val="691777064"/>
      </c:barChart>
      <c:catAx>
        <c:axId val="691775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1777064"/>
        <c:crosses val="autoZero"/>
        <c:auto val="1"/>
        <c:lblAlgn val="ctr"/>
        <c:lblOffset val="100"/>
        <c:noMultiLvlLbl val="0"/>
      </c:catAx>
      <c:valAx>
        <c:axId val="691777064"/>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1775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7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067548629962109"/>
          <c:y val="2.9143715114213341E-2"/>
        </c:manualLayout>
      </c:layout>
      <c:overlay val="0"/>
      <c:spPr>
        <a:noFill/>
        <a:ln>
          <a:noFill/>
        </a:ln>
        <a:effectLst/>
      </c:spPr>
      <c:txPr>
        <a:bodyPr rot="0" spcFirstLastPara="1" vertOverflow="ellipsis" vert="horz" wrap="square" anchor="ctr" anchorCtr="1"/>
        <a:lstStyle/>
        <a:p>
          <a:pPr>
            <a:defRPr sz="8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2561274690322274"/>
          <c:y val="0.11998441242879575"/>
          <c:w val="0.86473810468206525"/>
          <c:h val="0.61942761521622025"/>
        </c:manualLayout>
      </c:layout>
      <c:barChart>
        <c:barDir val="col"/>
        <c:grouping val="clustered"/>
        <c:varyColors val="0"/>
        <c:ser>
          <c:idx val="0"/>
          <c:order val="0"/>
          <c:tx>
            <c:strRef>
              <c:f>'14'!$P$17</c:f>
              <c:strCache>
                <c:ptCount val="1"/>
                <c:pt idx="0">
                  <c:v>HORAS - HOMBRE PERDIDAS</c:v>
                </c:pt>
              </c:strCache>
            </c:strRef>
          </c:tx>
          <c:spPr>
            <a:solidFill>
              <a:srgbClr val="C00000"/>
            </a:solidFill>
            <a:ln>
              <a:noFill/>
            </a:ln>
            <a:effectLst/>
          </c:spPr>
          <c:invertIfNegative val="0"/>
          <c:dLbls>
            <c:dLbl>
              <c:idx val="0"/>
              <c:layout>
                <c:manualLayout>
                  <c:x val="0"/>
                  <c:y val="1.1299435028248575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C00-4FC6-90D3-3AC5601FC797}"/>
                </c:ext>
              </c:extLst>
            </c:dLbl>
            <c:dLbl>
              <c:idx val="4"/>
              <c:layout>
                <c:manualLayout>
                  <c:x val="0"/>
                  <c:y val="5.649717514124293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00-4FC6-90D3-3AC5601FC797}"/>
                </c:ext>
              </c:extLst>
            </c:dLbl>
            <c:dLbl>
              <c:idx val="5"/>
              <c:layout>
                <c:manualLayout>
                  <c:x val="0"/>
                  <c:y val="1.12994350282485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00-4FC6-90D3-3AC5601FC797}"/>
                </c:ext>
              </c:extLst>
            </c:dLbl>
            <c:dLbl>
              <c:idx val="7"/>
              <c:layout>
                <c:manualLayout>
                  <c:x val="-1.2471507916670954E-16"/>
                  <c:y val="1.12994350282484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C00-4FC6-90D3-3AC5601FC797}"/>
                </c:ext>
              </c:extLst>
            </c:dLbl>
            <c:dLbl>
              <c:idx val="8"/>
              <c:layout>
                <c:manualLayout>
                  <c:x val="0"/>
                  <c:y val="1.12994350282485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C00-4FC6-90D3-3AC5601FC797}"/>
                </c:ext>
              </c:extLst>
            </c:dLbl>
            <c:dLbl>
              <c:idx val="9"/>
              <c:layout>
                <c:manualLayout>
                  <c:x val="0"/>
                  <c:y val="1.6949152542372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C00-4FC6-90D3-3AC5601FC797}"/>
                </c:ext>
              </c:extLst>
            </c:dLbl>
            <c:dLbl>
              <c:idx val="10"/>
              <c:layout>
                <c:manualLayout>
                  <c:x val="-1.2471507916670954E-16"/>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C00-4FC6-90D3-3AC5601FC797}"/>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'14'!$M$18:$M$21</c:f>
              <c:strCache>
                <c:ptCount val="4"/>
                <c:pt idx="0">
                  <c:v>ENERO</c:v>
                </c:pt>
                <c:pt idx="1">
                  <c:v>FEBRERO </c:v>
                </c:pt>
                <c:pt idx="2">
                  <c:v>MARZO</c:v>
                </c:pt>
                <c:pt idx="3">
                  <c:v>ABRIL</c:v>
                </c:pt>
              </c:strCache>
            </c:strRef>
          </c:cat>
          <c:val>
            <c:numRef>
              <c:f>'14'!$P$18:$P$21</c:f>
              <c:numCache>
                <c:formatCode>_(* #,##0_);_(* \(#,##0\);_(* "-"_);_(@_)</c:formatCode>
                <c:ptCount val="4"/>
                <c:pt idx="0">
                  <c:v>76032</c:v>
                </c:pt>
                <c:pt idx="1">
                  <c:v>18464</c:v>
                </c:pt>
                <c:pt idx="2">
                  <c:v>34168</c:v>
                </c:pt>
                <c:pt idx="3">
                  <c:v>29968</c:v>
                </c:pt>
              </c:numCache>
            </c:numRef>
          </c:val>
          <c:extLst>
            <c:ext xmlns:c16="http://schemas.microsoft.com/office/drawing/2014/chart" uri="{C3380CC4-5D6E-409C-BE32-E72D297353CC}">
              <c16:uniqueId val="{00000007-1C00-4FC6-90D3-3AC5601FC797}"/>
            </c:ext>
          </c:extLst>
        </c:ser>
        <c:dLbls>
          <c:showLegendKey val="0"/>
          <c:showVal val="0"/>
          <c:showCatName val="0"/>
          <c:showSerName val="0"/>
          <c:showPercent val="0"/>
          <c:showBubbleSize val="0"/>
        </c:dLbls>
        <c:gapWidth val="219"/>
        <c:overlap val="-27"/>
        <c:axId val="352698760"/>
        <c:axId val="352699120"/>
      </c:barChart>
      <c:catAx>
        <c:axId val="352698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52699120"/>
        <c:crosses val="autoZero"/>
        <c:auto val="1"/>
        <c:lblAlgn val="ctr"/>
        <c:lblOffset val="100"/>
        <c:noMultiLvlLbl val="0"/>
      </c:catAx>
      <c:valAx>
        <c:axId val="352699120"/>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52698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7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4159610705596108"/>
          <c:y val="3.2863861914111094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8998371553920721"/>
          <c:y val="0.15578357760658665"/>
          <c:w val="0.33767365940571298"/>
          <c:h val="0.81445965563552392"/>
        </c:manualLayout>
      </c:layout>
      <c:pieChart>
        <c:varyColors val="1"/>
        <c:ser>
          <c:idx val="0"/>
          <c:order val="0"/>
          <c:tx>
            <c:strRef>
              <c:f>'15'!$M$17</c:f>
              <c:strCache>
                <c:ptCount val="1"/>
                <c:pt idx="0">
                  <c:v>HUELGAS</c:v>
                </c:pt>
              </c:strCache>
            </c:strRef>
          </c:tx>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19A6-418E-B46F-EC7455059E96}"/>
              </c:ext>
            </c:extLst>
          </c:dPt>
          <c:dPt>
            <c:idx val="1"/>
            <c:bubble3D val="0"/>
            <c:spPr>
              <a:solidFill>
                <a:srgbClr val="990033"/>
              </a:solidFill>
              <a:ln w="19050">
                <a:solidFill>
                  <a:schemeClr val="lt1"/>
                </a:solidFill>
              </a:ln>
              <a:effectLst/>
            </c:spPr>
            <c:extLst>
              <c:ext xmlns:c16="http://schemas.microsoft.com/office/drawing/2014/chart" uri="{C3380CC4-5D6E-409C-BE32-E72D297353CC}">
                <c16:uniqueId val="{00000003-19A6-418E-B46F-EC7455059E9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9A6-418E-B46F-EC7455059E96}"/>
              </c:ext>
            </c:extLst>
          </c:dPt>
          <c:dPt>
            <c:idx val="3"/>
            <c:bubble3D val="0"/>
            <c:spPr>
              <a:solidFill>
                <a:srgbClr val="C00000"/>
              </a:solidFill>
              <a:ln w="19050">
                <a:solidFill>
                  <a:schemeClr val="lt1"/>
                </a:solidFill>
              </a:ln>
              <a:effectLst/>
            </c:spPr>
            <c:extLst>
              <c:ext xmlns:c16="http://schemas.microsoft.com/office/drawing/2014/chart" uri="{C3380CC4-5D6E-409C-BE32-E72D297353CC}">
                <c16:uniqueId val="{00000007-19A6-418E-B46F-EC7455059E96}"/>
              </c:ext>
            </c:extLst>
          </c:dPt>
          <c:dPt>
            <c:idx val="4"/>
            <c:bubble3D val="0"/>
            <c:spPr>
              <a:solidFill>
                <a:schemeClr val="accent2"/>
              </a:solidFill>
              <a:ln w="19050">
                <a:solidFill>
                  <a:schemeClr val="lt1"/>
                </a:solidFill>
              </a:ln>
              <a:effectLst/>
            </c:spPr>
            <c:extLst>
              <c:ext xmlns:c16="http://schemas.microsoft.com/office/drawing/2014/chart" uri="{C3380CC4-5D6E-409C-BE32-E72D297353CC}">
                <c16:uniqueId val="{00000009-19A6-418E-B46F-EC7455059E96}"/>
              </c:ext>
            </c:extLst>
          </c:dPt>
          <c:dLbls>
            <c:dLbl>
              <c:idx val="0"/>
              <c:layout>
                <c:manualLayout>
                  <c:x val="-0.12978339751326703"/>
                  <c:y val="4.212563015253785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9A6-418E-B46F-EC7455059E96}"/>
                </c:ext>
              </c:extLst>
            </c:dLbl>
            <c:dLbl>
              <c:idx val="1"/>
              <c:layout>
                <c:manualLayout>
                  <c:x val="6.8294346418376539E-3"/>
                  <c:y val="-6.9835706567486069E-2"/>
                </c:manualLayout>
              </c:layout>
              <c:spPr>
                <a:noFill/>
                <a:ln>
                  <a:noFill/>
                </a:ln>
                <a:effectLst/>
              </c:spPr>
              <c:txPr>
                <a:bodyPr rot="0" spcFirstLastPara="1" vertOverflow="ellipsis" vert="horz" wrap="square" lIns="38100" tIns="19050" rIns="38100" bIns="19050" anchor="ctr" anchorCtr="1">
                  <a:noAutofit/>
                </a:bodyPr>
                <a:lstStyle/>
                <a:p>
                  <a:pPr>
                    <a:defRPr sz="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251678832116788"/>
                      <c:h val="0.13164324115309642"/>
                    </c:manualLayout>
                  </c15:layout>
                </c:ext>
                <c:ext xmlns:c16="http://schemas.microsoft.com/office/drawing/2014/chart" uri="{C3380CC4-5D6E-409C-BE32-E72D297353CC}">
                  <c16:uniqueId val="{00000003-19A6-418E-B46F-EC7455059E96}"/>
                </c:ext>
              </c:extLst>
            </c:dLbl>
            <c:dLbl>
              <c:idx val="2"/>
              <c:layout>
                <c:manualLayout>
                  <c:x val="-2.0319941759104929E-2"/>
                  <c:y val="-0.1417023924078194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9A6-418E-B46F-EC7455059E96}"/>
                </c:ext>
              </c:extLst>
            </c:dLbl>
            <c:dLbl>
              <c:idx val="3"/>
              <c:layout>
                <c:manualLayout>
                  <c:x val="-6.7228384773071248E-2"/>
                  <c:y val="9.988580824583499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9A6-418E-B46F-EC7455059E96}"/>
                </c:ext>
              </c:extLst>
            </c:dLbl>
            <c:dLbl>
              <c:idx val="4"/>
              <c:layout>
                <c:manualLayout>
                  <c:x val="-6.9600781654118052E-2"/>
                  <c:y val="6.622012724857759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9A6-418E-B46F-EC7455059E96}"/>
                </c:ext>
              </c:extLst>
            </c:dLbl>
            <c:dLbl>
              <c:idx val="5"/>
              <c:layout>
                <c:manualLayout>
                  <c:x val="-9.7256470678391507E-2"/>
                  <c:y val="5.702009427381400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19A6-418E-B46F-EC7455059E96}"/>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'15'!$L$18:$L$21</c:f>
              <c:strCache>
                <c:ptCount val="4"/>
                <c:pt idx="0">
                  <c:v>EXPLOTACIÓN DE MINAS Y CANTERAS</c:v>
                </c:pt>
                <c:pt idx="1">
                  <c:v>INDUSTRIA MANUFACTURERA</c:v>
                </c:pt>
                <c:pt idx="2">
                  <c:v>COMERCIO AL POR MAYOR Y AL POR MENOR</c:v>
                </c:pt>
                <c:pt idx="3">
                  <c:v>ENSEÑANZA</c:v>
                </c:pt>
              </c:strCache>
            </c:strRef>
          </c:cat>
          <c:val>
            <c:numRef>
              <c:f>'15'!$M$18:$M$21</c:f>
              <c:numCache>
                <c:formatCode>_(* #,##0_);_(* \(#,##0\);_(* "-"_);_(@_)</c:formatCode>
                <c:ptCount val="4"/>
                <c:pt idx="0" formatCode="_ * #,##0.00_ ;_ * \-#,##0.00_ ;_ * &quot;-&quot;??_ ;_ @_ ">
                  <c:v>0</c:v>
                </c:pt>
                <c:pt idx="1">
                  <c:v>3</c:v>
                </c:pt>
                <c:pt idx="2">
                  <c:v>1</c:v>
                </c:pt>
                <c:pt idx="3">
                  <c:v>1</c:v>
                </c:pt>
              </c:numCache>
            </c:numRef>
          </c:val>
          <c:extLst>
            <c:ext xmlns:c16="http://schemas.microsoft.com/office/drawing/2014/chart" uri="{C3380CC4-5D6E-409C-BE32-E72D297353CC}">
              <c16:uniqueId val="{0000000B-19A6-418E-B46F-EC7455059E96}"/>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8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PE" sz="1000"/>
              <a:t>TRABAJADORES COMPRENDIDOS</a:t>
            </a:r>
          </a:p>
        </c:rich>
      </c:tx>
      <c:layout>
        <c:manualLayout>
          <c:xMode val="edge"/>
          <c:yMode val="edge"/>
          <c:x val="0.27171700633695639"/>
          <c:y val="2.1392416038085331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1875284062668943"/>
          <c:y val="0.28733111063819727"/>
          <c:w val="0.56591742341404661"/>
          <c:h val="0.6712832517556927"/>
        </c:manualLayout>
      </c:layout>
      <c:pieChart>
        <c:varyColors val="1"/>
        <c:ser>
          <c:idx val="0"/>
          <c:order val="0"/>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A4ED-43DA-8EF6-18C8A26F0718}"/>
              </c:ext>
            </c:extLst>
          </c:dPt>
          <c:dPt>
            <c:idx val="1"/>
            <c:bubble3D val="0"/>
            <c:spPr>
              <a:solidFill>
                <a:srgbClr val="990033"/>
              </a:solidFill>
              <a:ln w="19050">
                <a:solidFill>
                  <a:schemeClr val="lt1"/>
                </a:solidFill>
              </a:ln>
              <a:effectLst/>
            </c:spPr>
            <c:extLst>
              <c:ext xmlns:c16="http://schemas.microsoft.com/office/drawing/2014/chart" uri="{C3380CC4-5D6E-409C-BE32-E72D297353CC}">
                <c16:uniqueId val="{00000003-A4ED-43DA-8EF6-18C8A26F071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A4ED-43DA-8EF6-18C8A26F0718}"/>
              </c:ext>
            </c:extLst>
          </c:dPt>
          <c:dPt>
            <c:idx val="3"/>
            <c:bubble3D val="0"/>
            <c:spPr>
              <a:solidFill>
                <a:srgbClr val="C00000"/>
              </a:solidFill>
              <a:ln w="19050">
                <a:solidFill>
                  <a:schemeClr val="lt1"/>
                </a:solidFill>
              </a:ln>
              <a:effectLst/>
            </c:spPr>
            <c:extLst>
              <c:ext xmlns:c16="http://schemas.microsoft.com/office/drawing/2014/chart" uri="{C3380CC4-5D6E-409C-BE32-E72D297353CC}">
                <c16:uniqueId val="{00000007-A4ED-43DA-8EF6-18C8A26F0718}"/>
              </c:ext>
            </c:extLst>
          </c:dPt>
          <c:dPt>
            <c:idx val="4"/>
            <c:bubble3D val="0"/>
            <c:spPr>
              <a:solidFill>
                <a:srgbClr val="990033"/>
              </a:solidFill>
              <a:ln w="19050">
                <a:solidFill>
                  <a:schemeClr val="lt1"/>
                </a:solidFill>
              </a:ln>
              <a:effectLst/>
            </c:spPr>
            <c:extLst>
              <c:ext xmlns:c16="http://schemas.microsoft.com/office/drawing/2014/chart" uri="{C3380CC4-5D6E-409C-BE32-E72D297353CC}">
                <c16:uniqueId val="{00000009-A4ED-43DA-8EF6-18C8A26F0718}"/>
              </c:ext>
            </c:extLst>
          </c:dPt>
          <c:dLbls>
            <c:dLbl>
              <c:idx val="0"/>
              <c:layout>
                <c:manualLayout>
                  <c:x val="6.4199602786877863E-2"/>
                  <c:y val="-5.5388076490439043E-3"/>
                </c:manualLayout>
              </c:layout>
              <c:showLegendKey val="0"/>
              <c:showVal val="0"/>
              <c:showCatName val="1"/>
              <c:showSerName val="0"/>
              <c:showPercent val="1"/>
              <c:showBubbleSize val="0"/>
              <c:extLst>
                <c:ext xmlns:c15="http://schemas.microsoft.com/office/drawing/2012/chart" uri="{CE6537A1-D6FC-4f65-9D91-7224C49458BB}">
                  <c15:layout>
                    <c:manualLayout>
                      <c:w val="0.25820819842775128"/>
                      <c:h val="0.1164952380952381"/>
                    </c:manualLayout>
                  </c15:layout>
                </c:ext>
                <c:ext xmlns:c16="http://schemas.microsoft.com/office/drawing/2014/chart" uri="{C3380CC4-5D6E-409C-BE32-E72D297353CC}">
                  <c16:uniqueId val="{00000001-A4ED-43DA-8EF6-18C8A26F0718}"/>
                </c:ext>
              </c:extLst>
            </c:dLbl>
            <c:dLbl>
              <c:idx val="1"/>
              <c:layout>
                <c:manualLayout>
                  <c:x val="8.8375449419187558E-3"/>
                  <c:y val="-1.5193250843644545E-2"/>
                </c:manualLayout>
              </c:layout>
              <c:showLegendKey val="0"/>
              <c:showVal val="0"/>
              <c:showCatName val="1"/>
              <c:showSerName val="0"/>
              <c:showPercent val="1"/>
              <c:showBubbleSize val="0"/>
              <c:extLst>
                <c:ext xmlns:c15="http://schemas.microsoft.com/office/drawing/2012/chart" uri="{CE6537A1-D6FC-4f65-9D91-7224C49458BB}">
                  <c15:layout>
                    <c:manualLayout>
                      <c:w val="0.2540560826754597"/>
                      <c:h val="0.14084068320288792"/>
                    </c:manualLayout>
                  </c15:layout>
                </c:ext>
                <c:ext xmlns:c16="http://schemas.microsoft.com/office/drawing/2014/chart" uri="{C3380CC4-5D6E-409C-BE32-E72D297353CC}">
                  <c16:uniqueId val="{00000003-A4ED-43DA-8EF6-18C8A26F0718}"/>
                </c:ext>
              </c:extLst>
            </c:dLbl>
            <c:dLbl>
              <c:idx val="2"/>
              <c:layout>
                <c:manualLayout>
                  <c:x val="3.2441200324412004E-3"/>
                  <c:y val="-0.19809538807649044"/>
                </c:manualLayout>
              </c:layout>
              <c:showLegendKey val="0"/>
              <c:showVal val="0"/>
              <c:showCatName val="1"/>
              <c:showSerName val="0"/>
              <c:showPercent val="1"/>
              <c:showBubbleSize val="0"/>
              <c:extLst>
                <c:ext xmlns:c15="http://schemas.microsoft.com/office/drawing/2012/chart" uri="{CE6537A1-D6FC-4f65-9D91-7224C49458BB}">
                  <c15:layout>
                    <c:manualLayout>
                      <c:w val="0.29418932122535779"/>
                      <c:h val="0.12244229471316084"/>
                    </c:manualLayout>
                  </c15:layout>
                </c:ext>
                <c:ext xmlns:c16="http://schemas.microsoft.com/office/drawing/2014/chart" uri="{C3380CC4-5D6E-409C-BE32-E72D297353CC}">
                  <c16:uniqueId val="{00000005-A4ED-43DA-8EF6-18C8A26F0718}"/>
                </c:ext>
              </c:extLst>
            </c:dLbl>
            <c:dLbl>
              <c:idx val="3"/>
              <c:layout>
                <c:manualLayout>
                  <c:x val="1.9325504020026692E-2"/>
                  <c:y val="-7.11178102737158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4ED-43DA-8EF6-18C8A26F0718}"/>
                </c:ext>
              </c:extLst>
            </c:dLbl>
            <c:dLbl>
              <c:idx val="4"/>
              <c:layout>
                <c:manualLayout>
                  <c:x val="-7.9219131325062309E-2"/>
                  <c:y val="5.4353566164586119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4ED-43DA-8EF6-18C8A26F0718}"/>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'15'!$N$18:$N$21</c:f>
              <c:strCache>
                <c:ptCount val="4"/>
                <c:pt idx="0">
                  <c:v>EXPLOTACIÓN DE MINAS Y CANTERAS</c:v>
                </c:pt>
                <c:pt idx="1">
                  <c:v>INDUSTRIA MANUFACTURERA</c:v>
                </c:pt>
                <c:pt idx="2">
                  <c:v>COMERCIO AL POR MAYOR Y AL POR MENOR</c:v>
                </c:pt>
                <c:pt idx="3">
                  <c:v>ENSEÑANZA</c:v>
                </c:pt>
              </c:strCache>
            </c:strRef>
          </c:cat>
          <c:val>
            <c:numRef>
              <c:f>'15'!$O$18:$O$21</c:f>
              <c:numCache>
                <c:formatCode>_(* #,##0_);_(* \(#,##0\);_(* "-"_);_(@_)</c:formatCode>
                <c:ptCount val="4"/>
                <c:pt idx="0">
                  <c:v>0</c:v>
                </c:pt>
                <c:pt idx="1">
                  <c:v>403</c:v>
                </c:pt>
                <c:pt idx="2">
                  <c:v>42</c:v>
                </c:pt>
                <c:pt idx="3">
                  <c:v>109</c:v>
                </c:pt>
              </c:numCache>
            </c:numRef>
          </c:val>
          <c:extLst>
            <c:ext xmlns:c16="http://schemas.microsoft.com/office/drawing/2014/chart" uri="{C3380CC4-5D6E-409C-BE32-E72D297353CC}">
              <c16:uniqueId val="{0000000A-A4ED-43DA-8EF6-18C8A26F071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8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PE" sz="1000"/>
              <a:t>HORAS -</a:t>
            </a:r>
            <a:r>
              <a:rPr lang="es-PE" sz="1000" baseline="0"/>
              <a:t> HOMBRE PERDIDAS</a:t>
            </a:r>
            <a:endParaRPr lang="es-PE" sz="1000"/>
          </a:p>
        </c:rich>
      </c:tx>
      <c:layout>
        <c:manualLayout>
          <c:xMode val="edge"/>
          <c:yMode val="edge"/>
          <c:x val="0.24820753466422757"/>
          <c:y val="2.9954672055048884E-2"/>
        </c:manualLayout>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598292637662717"/>
          <c:y val="0.22340271424556285"/>
          <c:w val="0.59645536732150906"/>
          <c:h val="0.67196648545611326"/>
        </c:manualLayout>
      </c:layout>
      <c:pieChart>
        <c:varyColors val="1"/>
        <c:ser>
          <c:idx val="0"/>
          <c:order val="0"/>
          <c:dPt>
            <c:idx val="0"/>
            <c:bubble3D val="0"/>
            <c:spPr>
              <a:solidFill>
                <a:schemeClr val="accent2">
                  <a:lumMod val="40000"/>
                  <a:lumOff val="60000"/>
                </a:schemeClr>
              </a:solidFill>
              <a:ln w="19050">
                <a:solidFill>
                  <a:schemeClr val="lt1"/>
                </a:solidFill>
              </a:ln>
              <a:effectLst/>
            </c:spPr>
            <c:extLst>
              <c:ext xmlns:c16="http://schemas.microsoft.com/office/drawing/2014/chart" uri="{C3380CC4-5D6E-409C-BE32-E72D297353CC}">
                <c16:uniqueId val="{00000001-16AD-4246-BE69-FED1A8B36FED}"/>
              </c:ext>
            </c:extLst>
          </c:dPt>
          <c:dPt>
            <c:idx val="1"/>
            <c:bubble3D val="0"/>
            <c:spPr>
              <a:solidFill>
                <a:srgbClr val="990033"/>
              </a:solidFill>
              <a:ln w="19050">
                <a:solidFill>
                  <a:schemeClr val="lt1"/>
                </a:solidFill>
              </a:ln>
              <a:effectLst/>
            </c:spPr>
            <c:extLst>
              <c:ext xmlns:c16="http://schemas.microsoft.com/office/drawing/2014/chart" uri="{C3380CC4-5D6E-409C-BE32-E72D297353CC}">
                <c16:uniqueId val="{00000003-16AD-4246-BE69-FED1A8B36FED}"/>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6AD-4246-BE69-FED1A8B36FED}"/>
              </c:ext>
            </c:extLst>
          </c:dPt>
          <c:dPt>
            <c:idx val="3"/>
            <c:bubble3D val="0"/>
            <c:spPr>
              <a:solidFill>
                <a:srgbClr val="C00000"/>
              </a:solidFill>
              <a:ln w="19050">
                <a:solidFill>
                  <a:schemeClr val="lt1"/>
                </a:solidFill>
              </a:ln>
              <a:effectLst/>
            </c:spPr>
            <c:extLst>
              <c:ext xmlns:c16="http://schemas.microsoft.com/office/drawing/2014/chart" uri="{C3380CC4-5D6E-409C-BE32-E72D297353CC}">
                <c16:uniqueId val="{00000007-16AD-4246-BE69-FED1A8B36FED}"/>
              </c:ext>
            </c:extLst>
          </c:dPt>
          <c:dPt>
            <c:idx val="4"/>
            <c:bubble3D val="0"/>
            <c:spPr>
              <a:solidFill>
                <a:schemeClr val="accent2">
                  <a:lumMod val="20000"/>
                  <a:lumOff val="80000"/>
                </a:schemeClr>
              </a:solidFill>
              <a:ln w="19050">
                <a:solidFill>
                  <a:schemeClr val="lt1"/>
                </a:solidFill>
              </a:ln>
              <a:effectLst/>
            </c:spPr>
            <c:extLst>
              <c:ext xmlns:c16="http://schemas.microsoft.com/office/drawing/2014/chart" uri="{C3380CC4-5D6E-409C-BE32-E72D297353CC}">
                <c16:uniqueId val="{00000009-16AD-4246-BE69-FED1A8B36FED}"/>
              </c:ext>
            </c:extLst>
          </c:dPt>
          <c:dLbls>
            <c:dLbl>
              <c:idx val="0"/>
              <c:layout>
                <c:manualLayout>
                  <c:x val="-2.3569156128211248E-2"/>
                  <c:y val="-0.29040820611707335"/>
                </c:manualLayout>
              </c:layout>
              <c:showLegendKey val="0"/>
              <c:showVal val="0"/>
              <c:showCatName val="1"/>
              <c:showSerName val="0"/>
              <c:showPercent val="1"/>
              <c:showBubbleSize val="0"/>
              <c:extLst>
                <c:ext xmlns:c15="http://schemas.microsoft.com/office/drawing/2012/chart" uri="{CE6537A1-D6FC-4f65-9D91-7224C49458BB}">
                  <c15:layout>
                    <c:manualLayout>
                      <c:w val="0.2536363636363636"/>
                      <c:h val="0.11599805139665338"/>
                    </c:manualLayout>
                  </c15:layout>
                </c:ext>
                <c:ext xmlns:c16="http://schemas.microsoft.com/office/drawing/2014/chart" uri="{C3380CC4-5D6E-409C-BE32-E72D297353CC}">
                  <c16:uniqueId val="{00000001-16AD-4246-BE69-FED1A8B36FED}"/>
                </c:ext>
              </c:extLst>
            </c:dLbl>
            <c:dLbl>
              <c:idx val="1"/>
              <c:layout>
                <c:manualLayout>
                  <c:x val="0.1498317823908375"/>
                  <c:y val="4.2275343865468572E-2"/>
                </c:manualLayout>
              </c:layout>
              <c:spPr>
                <a:noFill/>
                <a:ln>
                  <a:noFill/>
                </a:ln>
                <a:effectLst/>
              </c:spPr>
              <c:txPr>
                <a:bodyPr rot="0" spcFirstLastPara="1" vertOverflow="ellipsis" vert="horz" wrap="square" lIns="38100" tIns="19050" rIns="38100" bIns="19050" anchor="ctr" anchorCtr="1">
                  <a:noAutofit/>
                </a:bodyPr>
                <a:lstStyle/>
                <a:p>
                  <a:pPr>
                    <a:defRPr sz="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5026856491423416"/>
                      <c:h val="0.12518253222259354"/>
                    </c:manualLayout>
                  </c15:layout>
                </c:ext>
                <c:ext xmlns:c16="http://schemas.microsoft.com/office/drawing/2014/chart" uri="{C3380CC4-5D6E-409C-BE32-E72D297353CC}">
                  <c16:uniqueId val="{00000003-16AD-4246-BE69-FED1A8B36FED}"/>
                </c:ext>
              </c:extLst>
            </c:dLbl>
            <c:dLbl>
              <c:idx val="2"/>
              <c:layout>
                <c:manualLayout>
                  <c:x val="1.325591876772979E-7"/>
                  <c:y val="0.13833829295297922"/>
                </c:manualLayout>
              </c:layout>
              <c:spPr>
                <a:noFill/>
                <a:ln>
                  <a:noFill/>
                </a:ln>
                <a:effectLst/>
              </c:spPr>
              <c:txPr>
                <a:bodyPr rot="0" spcFirstLastPara="1" vertOverflow="ellipsis" vert="horz" wrap="square" lIns="38100" tIns="19050" rIns="38100" bIns="19050" anchor="ctr" anchorCtr="1">
                  <a:noAutofit/>
                </a:bodyPr>
                <a:lstStyle/>
                <a:p>
                  <a:pPr>
                    <a:defRPr sz="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1471857684456105"/>
                      <c:h val="0.16275377915251285"/>
                    </c:manualLayout>
                  </c15:layout>
                </c:ext>
                <c:ext xmlns:c16="http://schemas.microsoft.com/office/drawing/2014/chart" uri="{C3380CC4-5D6E-409C-BE32-E72D297353CC}">
                  <c16:uniqueId val="{00000005-16AD-4246-BE69-FED1A8B36FED}"/>
                </c:ext>
              </c:extLst>
            </c:dLbl>
            <c:dLbl>
              <c:idx val="3"/>
              <c:layout>
                <c:manualLayout>
                  <c:x val="5.3871921312866194E-2"/>
                  <c:y val="-3.73455924497893E-2"/>
                </c:manualLayout>
              </c:layout>
              <c:spPr>
                <a:noFill/>
                <a:ln>
                  <a:noFill/>
                </a:ln>
                <a:effectLst/>
              </c:spPr>
              <c:txPr>
                <a:bodyPr rot="0" spcFirstLastPara="1" vertOverflow="ellipsis" vert="horz" wrap="square" lIns="38100" tIns="19050" rIns="38100" bIns="19050" anchor="ctr" anchorCtr="1">
                  <a:noAutofit/>
                </a:bodyPr>
                <a:lstStyle/>
                <a:p>
                  <a:pPr>
                    <a:defRPr sz="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5629417534929344"/>
                      <c:h val="0.12811217677710213"/>
                    </c:manualLayout>
                  </c15:layout>
                </c:ext>
                <c:ext xmlns:c16="http://schemas.microsoft.com/office/drawing/2014/chart" uri="{C3380CC4-5D6E-409C-BE32-E72D297353CC}">
                  <c16:uniqueId val="{00000007-16AD-4246-BE69-FED1A8B36FED}"/>
                </c:ext>
              </c:extLst>
            </c:dLbl>
            <c:dLbl>
              <c:idx val="4"/>
              <c:layout>
                <c:manualLayout>
                  <c:x val="9.4037487738268962E-4"/>
                  <c:y val="-2.085298893887663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16AD-4246-BE69-FED1A8B36FED}"/>
                </c:ext>
              </c:extLst>
            </c:dLbl>
            <c:spPr>
              <a:noFill/>
              <a:ln>
                <a:noFill/>
              </a:ln>
              <a:effectLst/>
            </c:spPr>
            <c:txPr>
              <a:bodyPr rot="0" spcFirstLastPara="1" vertOverflow="ellipsis" vert="horz" wrap="square" lIns="38100" tIns="19050" rIns="38100" bIns="19050" anchor="ctr" anchorCtr="1">
                <a:spAutoFit/>
              </a:bodyPr>
              <a:lstStyle/>
              <a:p>
                <a:pPr>
                  <a:defRPr sz="6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'15'!$P$18:$P$21</c:f>
              <c:strCache>
                <c:ptCount val="4"/>
                <c:pt idx="0">
                  <c:v>EXPLOTACIÓN DE MINAS Y CANTERAS</c:v>
                </c:pt>
                <c:pt idx="1">
                  <c:v>INDUSTRIA MANUFACTURERA</c:v>
                </c:pt>
                <c:pt idx="2">
                  <c:v>COMERCIO AL POR MAYOR Y AL POR MENOR</c:v>
                </c:pt>
                <c:pt idx="3">
                  <c:v>ENSEÑANZA</c:v>
                </c:pt>
              </c:strCache>
            </c:strRef>
          </c:cat>
          <c:val>
            <c:numRef>
              <c:f>'15'!$Q$18:$Q$21</c:f>
              <c:numCache>
                <c:formatCode>_-* #\ ##0_-;\-* #\ ##0_-;_-* "-"_-;_-@_-</c:formatCode>
                <c:ptCount val="4"/>
                <c:pt idx="0">
                  <c:v>15840</c:v>
                </c:pt>
                <c:pt idx="1">
                  <c:v>5272</c:v>
                </c:pt>
                <c:pt idx="2">
                  <c:v>1008</c:v>
                </c:pt>
                <c:pt idx="3">
                  <c:v>7848</c:v>
                </c:pt>
              </c:numCache>
            </c:numRef>
          </c:val>
          <c:extLst>
            <c:ext xmlns:c16="http://schemas.microsoft.com/office/drawing/2014/chart" uri="{C3380CC4-5D6E-409C-BE32-E72D297353CC}">
              <c16:uniqueId val="{0000000A-16AD-4246-BE69-FED1A8B36FE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sz="800" b="1">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a:t>NACIONALIDAD</a:t>
            </a:r>
            <a:r>
              <a:rPr lang="es-PE" baseline="0"/>
              <a:t> (no incluye Venezuela)</a:t>
            </a:r>
            <a:endParaRPr lang="es-P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'7'!$C$8</c:f>
              <c:strCache>
                <c:ptCount val="1"/>
                <c:pt idx="0">
                  <c:v>NOVIEMBRE</c:v>
                </c:pt>
              </c:strCache>
            </c:strRef>
          </c:tx>
          <c:spPr>
            <a:solidFill>
              <a:srgbClr val="FCCFC8"/>
            </a:solidFill>
            <a:ln>
              <a:noFill/>
            </a:ln>
            <a:effectLst/>
          </c:spPr>
          <c:invertIfNegative val="0"/>
          <c:cat>
            <c:strRef>
              <c:f>'7'!$B$11:$B$19</c:f>
              <c:strCache>
                <c:ptCount val="9"/>
                <c:pt idx="0">
                  <c:v>COLOMBIA</c:v>
                </c:pt>
                <c:pt idx="1">
                  <c:v>CHINA</c:v>
                </c:pt>
                <c:pt idx="2">
                  <c:v>ARGENTINA</c:v>
                </c:pt>
                <c:pt idx="3">
                  <c:v>ESPAÑA</c:v>
                </c:pt>
                <c:pt idx="4">
                  <c:v>CHILE</c:v>
                </c:pt>
                <c:pt idx="5">
                  <c:v>ECUADOR</c:v>
                </c:pt>
                <c:pt idx="6">
                  <c:v>BRASIL</c:v>
                </c:pt>
                <c:pt idx="7">
                  <c:v>CUBA</c:v>
                </c:pt>
                <c:pt idx="8">
                  <c:v>BOLIVIA</c:v>
                </c:pt>
              </c:strCache>
            </c:strRef>
          </c:cat>
          <c:val>
            <c:numRef>
              <c:f>'7'!$C$11:$C$19</c:f>
              <c:numCache>
                <c:formatCode>_ * #,##0_ ;_ * \-#,##0_ ;_ * "-"_ ;_ @_ </c:formatCode>
                <c:ptCount val="9"/>
                <c:pt idx="0">
                  <c:v>4149</c:v>
                </c:pt>
                <c:pt idx="1">
                  <c:v>4313</c:v>
                </c:pt>
                <c:pt idx="2">
                  <c:v>1566</c:v>
                </c:pt>
                <c:pt idx="3">
                  <c:v>1400</c:v>
                </c:pt>
                <c:pt idx="4">
                  <c:v>1260</c:v>
                </c:pt>
                <c:pt idx="5">
                  <c:v>980</c:v>
                </c:pt>
                <c:pt idx="6">
                  <c:v>912</c:v>
                </c:pt>
                <c:pt idx="7">
                  <c:v>683</c:v>
                </c:pt>
                <c:pt idx="8">
                  <c:v>628</c:v>
                </c:pt>
              </c:numCache>
            </c:numRef>
          </c:val>
          <c:extLst>
            <c:ext xmlns:c16="http://schemas.microsoft.com/office/drawing/2014/chart" uri="{C3380CC4-5D6E-409C-BE32-E72D297353CC}">
              <c16:uniqueId val="{00000001-D5F1-4093-86A4-628F2A418094}"/>
            </c:ext>
          </c:extLst>
        </c:ser>
        <c:ser>
          <c:idx val="2"/>
          <c:order val="1"/>
          <c:tx>
            <c:strRef>
              <c:f>'7'!$D$8</c:f>
              <c:strCache>
                <c:ptCount val="1"/>
                <c:pt idx="0">
                  <c:v>DICIEMBRE</c:v>
                </c:pt>
              </c:strCache>
            </c:strRef>
          </c:tx>
          <c:spPr>
            <a:solidFill>
              <a:srgbClr val="FA9F90"/>
            </a:solidFill>
            <a:ln>
              <a:noFill/>
            </a:ln>
            <a:effectLst/>
          </c:spPr>
          <c:invertIfNegative val="0"/>
          <c:cat>
            <c:strRef>
              <c:f>'7'!$B$11:$B$19</c:f>
              <c:strCache>
                <c:ptCount val="9"/>
                <c:pt idx="0">
                  <c:v>COLOMBIA</c:v>
                </c:pt>
                <c:pt idx="1">
                  <c:v>CHINA</c:v>
                </c:pt>
                <c:pt idx="2">
                  <c:v>ARGENTINA</c:v>
                </c:pt>
                <c:pt idx="3">
                  <c:v>ESPAÑA</c:v>
                </c:pt>
                <c:pt idx="4">
                  <c:v>CHILE</c:v>
                </c:pt>
                <c:pt idx="5">
                  <c:v>ECUADOR</c:v>
                </c:pt>
                <c:pt idx="6">
                  <c:v>BRASIL</c:v>
                </c:pt>
                <c:pt idx="7">
                  <c:v>CUBA</c:v>
                </c:pt>
                <c:pt idx="8">
                  <c:v>BOLIVIA</c:v>
                </c:pt>
              </c:strCache>
            </c:strRef>
          </c:cat>
          <c:val>
            <c:numRef>
              <c:f>'7'!$D$11:$D$19</c:f>
              <c:numCache>
                <c:formatCode>_ * #,##0_ ;_ * \-#,##0_ ;_ * "-"_ ;_ @_ </c:formatCode>
                <c:ptCount val="9"/>
                <c:pt idx="0">
                  <c:v>4137</c:v>
                </c:pt>
                <c:pt idx="1">
                  <c:v>4380</c:v>
                </c:pt>
                <c:pt idx="2">
                  <c:v>1528</c:v>
                </c:pt>
                <c:pt idx="3">
                  <c:v>1410</c:v>
                </c:pt>
                <c:pt idx="4">
                  <c:v>1258</c:v>
                </c:pt>
                <c:pt idx="5">
                  <c:v>971</c:v>
                </c:pt>
                <c:pt idx="6">
                  <c:v>907</c:v>
                </c:pt>
                <c:pt idx="7">
                  <c:v>683</c:v>
                </c:pt>
                <c:pt idx="8">
                  <c:v>652</c:v>
                </c:pt>
              </c:numCache>
            </c:numRef>
          </c:val>
          <c:extLst>
            <c:ext xmlns:c16="http://schemas.microsoft.com/office/drawing/2014/chart" uri="{C3380CC4-5D6E-409C-BE32-E72D297353CC}">
              <c16:uniqueId val="{00000002-D5F1-4093-86A4-628F2A418094}"/>
            </c:ext>
          </c:extLst>
        </c:ser>
        <c:ser>
          <c:idx val="3"/>
          <c:order val="2"/>
          <c:tx>
            <c:strRef>
              <c:f>'7'!$E$8</c:f>
              <c:strCache>
                <c:ptCount val="1"/>
                <c:pt idx="0">
                  <c:v>ENERO</c:v>
                </c:pt>
              </c:strCache>
            </c:strRef>
          </c:tx>
          <c:spPr>
            <a:solidFill>
              <a:srgbClr val="FF6D6D"/>
            </a:solidFill>
            <a:ln>
              <a:noFill/>
            </a:ln>
            <a:effectLst/>
          </c:spPr>
          <c:invertIfNegative val="0"/>
          <c:cat>
            <c:strRef>
              <c:f>'7'!$B$11:$B$19</c:f>
              <c:strCache>
                <c:ptCount val="9"/>
                <c:pt idx="0">
                  <c:v>COLOMBIA</c:v>
                </c:pt>
                <c:pt idx="1">
                  <c:v>CHINA</c:v>
                </c:pt>
                <c:pt idx="2">
                  <c:v>ARGENTINA</c:v>
                </c:pt>
                <c:pt idx="3">
                  <c:v>ESPAÑA</c:v>
                </c:pt>
                <c:pt idx="4">
                  <c:v>CHILE</c:v>
                </c:pt>
                <c:pt idx="5">
                  <c:v>ECUADOR</c:v>
                </c:pt>
                <c:pt idx="6">
                  <c:v>BRASIL</c:v>
                </c:pt>
                <c:pt idx="7">
                  <c:v>CUBA</c:v>
                </c:pt>
                <c:pt idx="8">
                  <c:v>BOLIVIA</c:v>
                </c:pt>
              </c:strCache>
            </c:strRef>
          </c:cat>
          <c:val>
            <c:numRef>
              <c:f>'7'!$E$11:$E$19</c:f>
              <c:numCache>
                <c:formatCode>_ * #,##0_ ;_ * \-#,##0_ ;_ * "-"_ ;_ @_ </c:formatCode>
                <c:ptCount val="9"/>
                <c:pt idx="0">
                  <c:v>4511</c:v>
                </c:pt>
                <c:pt idx="1">
                  <c:v>4095</c:v>
                </c:pt>
                <c:pt idx="2">
                  <c:v>1531</c:v>
                </c:pt>
                <c:pt idx="3">
                  <c:v>1401</c:v>
                </c:pt>
                <c:pt idx="4">
                  <c:v>1264</c:v>
                </c:pt>
                <c:pt idx="5">
                  <c:v>982</c:v>
                </c:pt>
                <c:pt idx="6">
                  <c:v>893</c:v>
                </c:pt>
                <c:pt idx="7">
                  <c:v>656</c:v>
                </c:pt>
                <c:pt idx="8">
                  <c:v>642</c:v>
                </c:pt>
              </c:numCache>
            </c:numRef>
          </c:val>
          <c:extLst>
            <c:ext xmlns:c16="http://schemas.microsoft.com/office/drawing/2014/chart" uri="{C3380CC4-5D6E-409C-BE32-E72D297353CC}">
              <c16:uniqueId val="{00000003-D5F1-4093-86A4-628F2A418094}"/>
            </c:ext>
          </c:extLst>
        </c:ser>
        <c:ser>
          <c:idx val="0"/>
          <c:order val="3"/>
          <c:tx>
            <c:strRef>
              <c:f>'7'!$F$8</c:f>
              <c:strCache>
                <c:ptCount val="1"/>
                <c:pt idx="0">
                  <c:v>FEBRERO</c:v>
                </c:pt>
              </c:strCache>
            </c:strRef>
          </c:tx>
          <c:spPr>
            <a:solidFill>
              <a:srgbClr val="FF4343"/>
            </a:solidFill>
            <a:ln>
              <a:noFill/>
            </a:ln>
            <a:effectLst/>
          </c:spPr>
          <c:invertIfNegative val="0"/>
          <c:cat>
            <c:strRef>
              <c:f>'7'!$B$11:$B$19</c:f>
              <c:strCache>
                <c:ptCount val="9"/>
                <c:pt idx="0">
                  <c:v>COLOMBIA</c:v>
                </c:pt>
                <c:pt idx="1">
                  <c:v>CHINA</c:v>
                </c:pt>
                <c:pt idx="2">
                  <c:v>ARGENTINA</c:v>
                </c:pt>
                <c:pt idx="3">
                  <c:v>ESPAÑA</c:v>
                </c:pt>
                <c:pt idx="4">
                  <c:v>CHILE</c:v>
                </c:pt>
                <c:pt idx="5">
                  <c:v>ECUADOR</c:v>
                </c:pt>
                <c:pt idx="6">
                  <c:v>BRASIL</c:v>
                </c:pt>
                <c:pt idx="7">
                  <c:v>CUBA</c:v>
                </c:pt>
                <c:pt idx="8">
                  <c:v>BOLIVIA</c:v>
                </c:pt>
              </c:strCache>
            </c:strRef>
          </c:cat>
          <c:val>
            <c:numRef>
              <c:f>'7'!$F$11:$F$19</c:f>
              <c:numCache>
                <c:formatCode>_ * #,##0_ ;_ * \-#,##0_ ;_ * "-"_ ;_ @_ </c:formatCode>
                <c:ptCount val="9"/>
                <c:pt idx="0">
                  <c:v>4050</c:v>
                </c:pt>
                <c:pt idx="1">
                  <c:v>4408</c:v>
                </c:pt>
                <c:pt idx="2">
                  <c:v>1517</c:v>
                </c:pt>
                <c:pt idx="3">
                  <c:v>1364</c:v>
                </c:pt>
                <c:pt idx="4">
                  <c:v>1240</c:v>
                </c:pt>
                <c:pt idx="5">
                  <c:v>980</c:v>
                </c:pt>
                <c:pt idx="6">
                  <c:v>897</c:v>
                </c:pt>
                <c:pt idx="7">
                  <c:v>668</c:v>
                </c:pt>
                <c:pt idx="8">
                  <c:v>656</c:v>
                </c:pt>
              </c:numCache>
            </c:numRef>
          </c:val>
          <c:extLst>
            <c:ext xmlns:c16="http://schemas.microsoft.com/office/drawing/2014/chart" uri="{C3380CC4-5D6E-409C-BE32-E72D297353CC}">
              <c16:uniqueId val="{00000001-055A-462D-BB43-9E9E846DD168}"/>
            </c:ext>
          </c:extLst>
        </c:ser>
        <c:dLbls>
          <c:showLegendKey val="0"/>
          <c:showVal val="0"/>
          <c:showCatName val="0"/>
          <c:showSerName val="0"/>
          <c:showPercent val="0"/>
          <c:showBubbleSize val="0"/>
        </c:dLbls>
        <c:gapWidth val="75"/>
        <c:axId val="663918728"/>
        <c:axId val="663921352"/>
      </c:barChart>
      <c:catAx>
        <c:axId val="66391872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921352"/>
        <c:crosses val="autoZero"/>
        <c:auto val="1"/>
        <c:lblAlgn val="ctr"/>
        <c:lblOffset val="100"/>
        <c:noMultiLvlLbl val="0"/>
      </c:catAx>
      <c:valAx>
        <c:axId val="663921352"/>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918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rgbClr val="FF4343"/>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MX" sz="900">
                <a:solidFill>
                  <a:sysClr val="windowText" lastClr="000000"/>
                </a:solidFill>
                <a:latin typeface="Arial" panose="020B0604020202020204" pitchFamily="34" charset="0"/>
                <a:cs typeface="Arial" panose="020B0604020202020204" pitchFamily="34" charset="0"/>
              </a:rPr>
              <a:t>LIMA METROPOLITANA : CONTRATOS APROBADOS DE TRABAJADOR MIGRANTE ANDINO POR NACIONALIDAD</a:t>
            </a:r>
          </a:p>
          <a:p>
            <a:pPr>
              <a:defRPr/>
            </a:pPr>
            <a:r>
              <a:rPr lang="es-MX" sz="900">
                <a:solidFill>
                  <a:sysClr val="windowText" lastClr="000000"/>
                </a:solidFill>
                <a:latin typeface="Arial" panose="020B0604020202020204" pitchFamily="34" charset="0"/>
                <a:cs typeface="Arial" panose="020B0604020202020204" pitchFamily="34" charset="0"/>
              </a:rPr>
              <a:t>ABRIL 2025</a:t>
            </a:r>
          </a:p>
        </c:rich>
      </c:tx>
      <c:layout>
        <c:manualLayout>
          <c:xMode val="edge"/>
          <c:yMode val="edge"/>
          <c:x val="0.1070485564304462"/>
          <c:y val="2.3148148148148147E-2"/>
        </c:manualLayout>
      </c:layout>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459973383669334"/>
          <c:y val="0.29355798215723478"/>
          <c:w val="0.59445350012553633"/>
          <c:h val="0.57794213508626047"/>
        </c:manualLayout>
      </c:layout>
      <c:pieChart>
        <c:varyColors val="1"/>
        <c:ser>
          <c:idx val="0"/>
          <c:order val="0"/>
          <c:dPt>
            <c:idx val="0"/>
            <c:bubble3D val="0"/>
            <c:spPr>
              <a:solidFill>
                <a:srgbClr val="FFCCCC"/>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A495-4BB8-A94C-EF8CB4A258CF}"/>
              </c:ext>
            </c:extLst>
          </c:dPt>
          <c:dPt>
            <c:idx val="1"/>
            <c:bubble3D val="0"/>
            <c:spPr>
              <a:solidFill>
                <a:srgbClr val="FF5050"/>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A495-4BB8-A94C-EF8CB4A258CF}"/>
              </c:ext>
            </c:extLst>
          </c:dPt>
          <c:dPt>
            <c:idx val="2"/>
            <c:bubble3D val="0"/>
            <c:spPr>
              <a:solidFill>
                <a:srgbClr val="FF9999"/>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A495-4BB8-A94C-EF8CB4A258CF}"/>
              </c:ext>
            </c:extLst>
          </c:dPt>
          <c:dLbls>
            <c:dLbl>
              <c:idx val="0"/>
              <c:spPr>
                <a:solidFill>
                  <a:sysClr val="window" lastClr="FFFFFF"/>
                </a:solidFill>
                <a:ln>
                  <a:solidFill>
                    <a:srgbClr val="FFCCCC"/>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A495-4BB8-A94C-EF8CB4A258CF}"/>
                </c:ext>
              </c:extLst>
            </c:dLbl>
            <c:dLbl>
              <c:idx val="1"/>
              <c:spPr>
                <a:solidFill>
                  <a:sysClr val="window" lastClr="FFFFFF"/>
                </a:solidFill>
                <a:ln>
                  <a:solidFill>
                    <a:srgbClr val="FF5050"/>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A495-4BB8-A94C-EF8CB4A258CF}"/>
                </c:ext>
              </c:extLst>
            </c:dLbl>
            <c:dLbl>
              <c:idx val="2"/>
              <c:spPr>
                <a:solidFill>
                  <a:sysClr val="window" lastClr="FFFFFF"/>
                </a:solidFill>
                <a:ln>
                  <a:solidFill>
                    <a:srgbClr val="FF9999"/>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A495-4BB8-A94C-EF8CB4A258CF}"/>
                </c:ext>
              </c:extLst>
            </c:dLbl>
            <c:spPr>
              <a:solidFill>
                <a:sysClr val="window" lastClr="FFFFFF"/>
              </a:solidFill>
              <a:ln>
                <a:solidFill>
                  <a:srgbClr val="4472C4"/>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tx1"/>
                    </a:solidFill>
                    <a:latin typeface="+mn-lt"/>
                    <a:ea typeface="+mn-ea"/>
                    <a:cs typeface="+mn-cs"/>
                  </a:defRPr>
                </a:pPr>
                <a:endParaRPr lang="en-US"/>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'16'!$A$22:$A$24</c:f>
              <c:strCache>
                <c:ptCount val="3"/>
                <c:pt idx="0">
                  <c:v>BOLIVIA</c:v>
                </c:pt>
                <c:pt idx="1">
                  <c:v>COLOMBIA</c:v>
                </c:pt>
                <c:pt idx="2">
                  <c:v>ECUADOR</c:v>
                </c:pt>
              </c:strCache>
            </c:strRef>
          </c:cat>
          <c:val>
            <c:numRef>
              <c:f>'16'!$E$22:$E$24</c:f>
              <c:numCache>
                <c:formatCode>" "#,##0" ";" ("#,##0")";" - ";" "@" "</c:formatCode>
                <c:ptCount val="3"/>
                <c:pt idx="0">
                  <c:v>3</c:v>
                </c:pt>
                <c:pt idx="1">
                  <c:v>20</c:v>
                </c:pt>
                <c:pt idx="2">
                  <c:v>10</c:v>
                </c:pt>
              </c:numCache>
            </c:numRef>
          </c:val>
          <c:extLst>
            <c:ext xmlns:c16="http://schemas.microsoft.com/office/drawing/2014/chart" uri="{C3380CC4-5D6E-409C-BE32-E72D297353CC}">
              <c16:uniqueId val="{00000006-A495-4BB8-A94C-EF8CB4A258C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PE" sz="1050" b="1">
                <a:solidFill>
                  <a:sysClr val="windowText" lastClr="000000"/>
                </a:solidFill>
                <a:latin typeface="Arial" panose="020B0604020202020204" pitchFamily="34" charset="0"/>
                <a:cs typeface="Arial" panose="020B0604020202020204" pitchFamily="34" charset="0"/>
              </a:rPr>
              <a:t>LIMA METROPOLITANA: DISTRIBUCIÓN PORCENTUAL DE LOS CONTRATOS APROBADOS DE TRABAJADOR MIGRANTE ANDINO, POR SEXO</a:t>
            </a:r>
          </a:p>
          <a:p>
            <a:pPr>
              <a:defRPr>
                <a:solidFill>
                  <a:sysClr val="windowText" lastClr="000000"/>
                </a:solidFill>
              </a:defRPr>
            </a:pPr>
            <a:r>
              <a:rPr lang="es-PE" sz="1050" b="1">
                <a:solidFill>
                  <a:sysClr val="windowText" lastClr="000000"/>
                </a:solidFill>
                <a:latin typeface="Arial" panose="020B0604020202020204" pitchFamily="34" charset="0"/>
                <a:cs typeface="Arial" panose="020B0604020202020204" pitchFamily="34" charset="0"/>
              </a:rPr>
              <a:t>ABRIL 2025</a:t>
            </a:r>
          </a:p>
        </c:rich>
      </c:tx>
      <c:layout>
        <c:manualLayout>
          <c:xMode val="edge"/>
          <c:yMode val="edge"/>
          <c:x val="0.13395163550003192"/>
          <c:y val="4.79486334221560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6839626592105342"/>
          <c:y val="0.29926343470571048"/>
          <c:w val="0.53893326652792473"/>
          <c:h val="0.43573880128518128"/>
        </c:manualLayout>
      </c:layout>
      <c:pieChart>
        <c:varyColors val="1"/>
        <c:ser>
          <c:idx val="0"/>
          <c:order val="0"/>
          <c:explosion val="11"/>
          <c:dPt>
            <c:idx val="0"/>
            <c:bubble3D val="0"/>
            <c:explosion val="0"/>
            <c:spPr>
              <a:solidFill>
                <a:srgbClr val="FF5050"/>
              </a:solidFill>
              <a:ln w="19050">
                <a:solidFill>
                  <a:schemeClr val="lt1"/>
                </a:solidFill>
              </a:ln>
              <a:effectLst/>
            </c:spPr>
            <c:extLst>
              <c:ext xmlns:c16="http://schemas.microsoft.com/office/drawing/2014/chart" uri="{C3380CC4-5D6E-409C-BE32-E72D297353CC}">
                <c16:uniqueId val="{00000001-C922-40C0-B0D4-AA9C89DF8CFE}"/>
              </c:ext>
            </c:extLst>
          </c:dPt>
          <c:dPt>
            <c:idx val="1"/>
            <c:bubble3D val="0"/>
            <c:explosion val="0"/>
            <c:spPr>
              <a:solidFill>
                <a:srgbClr val="FF9999"/>
              </a:solidFill>
              <a:ln w="19050">
                <a:solidFill>
                  <a:schemeClr val="lt1"/>
                </a:solidFill>
              </a:ln>
              <a:effectLst/>
            </c:spPr>
            <c:extLst>
              <c:ext xmlns:c16="http://schemas.microsoft.com/office/drawing/2014/chart" uri="{C3380CC4-5D6E-409C-BE32-E72D297353CC}">
                <c16:uniqueId val="{00000003-C922-40C0-B0D4-AA9C89DF8CFE}"/>
              </c:ext>
            </c:extLst>
          </c:dPt>
          <c:dLbls>
            <c:dLbl>
              <c:idx val="0"/>
              <c:layout>
                <c:manualLayout>
                  <c:x val="8.5876375787265716E-2"/>
                  <c:y val="-0.13718381602925228"/>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22-40C0-B0D4-AA9C89DF8CFE}"/>
                </c:ext>
              </c:extLst>
            </c:dLbl>
            <c:dLbl>
              <c:idx val="1"/>
              <c:layout>
                <c:manualLayout>
                  <c:x val="-7.090568347530754E-2"/>
                  <c:y val="5.8990087517440871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22-40C0-B0D4-AA9C89DF8C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'17'!$I$9:$J$9</c:f>
              <c:strCache>
                <c:ptCount val="2"/>
                <c:pt idx="0">
                  <c:v>HOMBRE</c:v>
                </c:pt>
                <c:pt idx="1">
                  <c:v>MUJER</c:v>
                </c:pt>
              </c:strCache>
            </c:strRef>
          </c:cat>
          <c:val>
            <c:numRef>
              <c:f>'17'!$I$20:$J$20</c:f>
              <c:numCache>
                <c:formatCode>" "#,##0" ";" ("#,##0")";" - ";" "@" "</c:formatCode>
                <c:ptCount val="2"/>
                <c:pt idx="0">
                  <c:v>20</c:v>
                </c:pt>
                <c:pt idx="1">
                  <c:v>13</c:v>
                </c:pt>
              </c:numCache>
            </c:numRef>
          </c:val>
          <c:extLst>
            <c:ext xmlns:c16="http://schemas.microsoft.com/office/drawing/2014/chart" uri="{C3380CC4-5D6E-409C-BE32-E72D297353CC}">
              <c16:uniqueId val="{00000004-C922-40C0-B0D4-AA9C89DF8CFE}"/>
            </c:ext>
          </c:extLst>
        </c:ser>
        <c:dLbls>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es-PE" sz="1200"/>
              <a:t>LIMA METROPOLITANA: DISTRIBUCIÓN PORCENTUAL DE LOS CONTRATOS APROBADOS DEL TRABAJADOR MIGRANTE ANDINO, POR ACTIVIDAD ECONÓMICA</a:t>
            </a:r>
            <a:endParaRPr lang="es-MX" sz="1200"/>
          </a:p>
          <a:p>
            <a:pPr>
              <a:defRPr sz="1200"/>
            </a:pPr>
            <a:r>
              <a:rPr lang="es-PE" sz="1200"/>
              <a:t>ABRIL 2025</a:t>
            </a:r>
            <a:endParaRPr lang="es-MX" sz="1200"/>
          </a:p>
        </c:rich>
      </c:tx>
      <c:layout>
        <c:manualLayout>
          <c:xMode val="edge"/>
          <c:yMode val="edge"/>
          <c:x val="0.12747021313057516"/>
          <c:y val="2.1585094129420872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title>
    <c:autoTitleDeleted val="0"/>
    <c:plotArea>
      <c:layout>
        <c:manualLayout>
          <c:layoutTarget val="inner"/>
          <c:xMode val="edge"/>
          <c:yMode val="edge"/>
          <c:x val="0.1463901817109258"/>
          <c:y val="0.29912072102946435"/>
          <c:w val="0.61320276866685253"/>
          <c:h val="0.54233386810888506"/>
        </c:manualLayout>
      </c:layout>
      <c:pieChart>
        <c:varyColors val="1"/>
        <c:ser>
          <c:idx val="0"/>
          <c:order val="0"/>
          <c:dPt>
            <c:idx val="0"/>
            <c:bubble3D val="0"/>
            <c:spPr>
              <a:solidFill>
                <a:srgbClr val="FF3300"/>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7102-4578-9B25-7D4C0AADD253}"/>
              </c:ext>
            </c:extLst>
          </c:dPt>
          <c:dPt>
            <c:idx val="1"/>
            <c:bubble3D val="0"/>
            <c:spPr>
              <a:solidFill>
                <a:srgbClr val="FF5050"/>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7102-4578-9B25-7D4C0AADD253}"/>
              </c:ext>
            </c:extLst>
          </c:dPt>
          <c:dPt>
            <c:idx val="2"/>
            <c:bubble3D val="0"/>
            <c:spPr>
              <a:solidFill>
                <a:srgbClr val="FF7C80"/>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7102-4578-9B25-7D4C0AADD253}"/>
              </c:ext>
            </c:extLst>
          </c:dPt>
          <c:dPt>
            <c:idx val="3"/>
            <c:bubble3D val="0"/>
            <c:spPr>
              <a:solidFill>
                <a:srgbClr val="FF9999"/>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7102-4578-9B25-7D4C0AADD253}"/>
              </c:ext>
            </c:extLst>
          </c:dPt>
          <c:dPt>
            <c:idx val="4"/>
            <c:bubble3D val="0"/>
            <c:spPr>
              <a:solidFill>
                <a:srgbClr val="FFABAB"/>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7102-4578-9B25-7D4C0AADD253}"/>
              </c:ext>
            </c:extLst>
          </c:dPt>
          <c:dPt>
            <c:idx val="5"/>
            <c:bubble3D val="0"/>
            <c:spPr>
              <a:solidFill>
                <a:srgbClr val="FFCCCC"/>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7102-4578-9B25-7D4C0AADD253}"/>
              </c:ext>
            </c:extLst>
          </c:dPt>
          <c:dPt>
            <c:idx val="6"/>
            <c:bubble3D val="0"/>
            <c:spPr>
              <a:solidFill>
                <a:srgbClr val="E7AFBC"/>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D-7102-4578-9B25-7D4C0AADD253}"/>
              </c:ext>
            </c:extLst>
          </c:dPt>
          <c:dPt>
            <c:idx val="7"/>
            <c:bubble3D val="0"/>
            <c:spPr>
              <a:solidFill>
                <a:srgbClr val="CF6F8A"/>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F-7102-4578-9B25-7D4C0AADD253}"/>
              </c:ext>
            </c:extLst>
          </c:dPt>
          <c:dPt>
            <c:idx val="8"/>
            <c:bubble3D val="0"/>
            <c:spPr>
              <a:solidFill>
                <a:srgbClr val="DA4A77"/>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1-7102-4578-9B25-7D4C0AADD253}"/>
              </c:ext>
            </c:extLst>
          </c:dPt>
          <c:dPt>
            <c:idx val="9"/>
            <c:bubble3D val="0"/>
            <c:spPr>
              <a:solidFill>
                <a:srgbClr val="D60000"/>
              </a:solidFill>
              <a:ln>
                <a:noFill/>
              </a:ln>
              <a:effectLst>
                <a:outerShdw blurRad="57150" dist="19050" dir="5400000" algn="ctr" rotWithShape="0">
                  <a:srgbClr val="000000">
                    <a:alpha val="63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3-7102-4578-9B25-7D4C0AADD253}"/>
              </c:ext>
            </c:extLst>
          </c:dPt>
          <c:dLbls>
            <c:dLbl>
              <c:idx val="0"/>
              <c:layout>
                <c:manualLayout>
                  <c:x val="2.0849314727263705E-2"/>
                  <c:y val="-1.60464503900405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102-4578-9B25-7D4C0AADD253}"/>
                </c:ext>
              </c:extLst>
            </c:dLbl>
            <c:dLbl>
              <c:idx val="1"/>
              <c:layout>
                <c:manualLayout>
                  <c:x val="3.1300014096650938E-2"/>
                  <c:y val="1.3631067464444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102-4578-9B25-7D4C0AADD253}"/>
                </c:ext>
              </c:extLst>
            </c:dLbl>
            <c:dLbl>
              <c:idx val="2"/>
              <c:layout>
                <c:manualLayout>
                  <c:x val="2.8141217871383063E-2"/>
                  <c:y val="2.081610585536978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102-4578-9B25-7D4C0AADD253}"/>
                </c:ext>
              </c:extLst>
            </c:dLbl>
            <c:dLbl>
              <c:idx val="3"/>
              <c:layout>
                <c:manualLayout>
                  <c:x val="2.6226847383089794E-2"/>
                  <c:y val="3.2889975115282409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102-4578-9B25-7D4C0AADD253}"/>
                </c:ext>
              </c:extLst>
            </c:dLbl>
            <c:dLbl>
              <c:idx val="4"/>
              <c:layout>
                <c:manualLayout>
                  <c:x val="3.1955380986052238E-2"/>
                  <c:y val="2.300917691213077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102-4578-9B25-7D4C0AADD253}"/>
                </c:ext>
              </c:extLst>
            </c:dLbl>
            <c:dLbl>
              <c:idx val="5"/>
              <c:layout>
                <c:manualLayout>
                  <c:x val="-9.3267179090307448E-3"/>
                  <c:y val="5.134592071932415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102-4578-9B25-7D4C0AADD253}"/>
                </c:ext>
              </c:extLst>
            </c:dLbl>
            <c:dLbl>
              <c:idx val="7"/>
              <c:layout>
                <c:manualLayout>
                  <c:x val="-2.8769127428629335E-2"/>
                  <c:y val="-3.4786224297854865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02-4578-9B25-7D4C0AADD253}"/>
                </c:ext>
              </c:extLst>
            </c:dLbl>
            <c:dLbl>
              <c:idx val="9"/>
              <c:layout>
                <c:manualLayout>
                  <c:x val="2.364316904035775E-2"/>
                  <c:y val="-3.7806417321403885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7102-4578-9B25-7D4C0AADD253}"/>
                </c:ext>
              </c:extLst>
            </c:dLbl>
            <c:spPr>
              <a:solidFill>
                <a:sysClr val="window" lastClr="FFFFFF"/>
              </a:solidFill>
              <a:ln>
                <a:solidFill>
                  <a:sysClr val="window" lastClr="FFFFFF"/>
                </a:solidFill>
              </a:ln>
              <a:effectLst/>
            </c:spPr>
            <c:txPr>
              <a:bodyPr rot="0" spcFirstLastPara="1" vertOverflow="clip" horzOverflow="clip"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'17'!$N$10:$N$19</c:f>
              <c:strCache>
                <c:ptCount val="10"/>
                <c:pt idx="0">
                  <c:v> EXPLOTACIÓN DE MINAS Y CANTERAS </c:v>
                </c:pt>
                <c:pt idx="1">
                  <c:v> INDUSTRIAS MANUFACTURERAS </c:v>
                </c:pt>
                <c:pt idx="2">
                  <c:v> CONSTRUCCIÓN </c:v>
                </c:pt>
                <c:pt idx="3">
                  <c:v> COMERCIO AL POR MAYOR Y AL POR MENOR; REPARACIÓN DE VEHÍCULOS AUTOMOTORES </c:v>
                </c:pt>
                <c:pt idx="4">
                  <c:v> HOTELES Y RESTAURANTES </c:v>
                </c:pt>
                <c:pt idx="5">
                  <c:v> TRANSPORTES, ALMACENAM. Y COMUN. </c:v>
                </c:pt>
                <c:pt idx="6">
                  <c:v> INTERMEDIACIÓN FINANCIERA </c:v>
                </c:pt>
                <c:pt idx="7">
                  <c:v> ACT. INMOBILIARIAS, EMP. Y ALQ. </c:v>
                </c:pt>
                <c:pt idx="8">
                  <c:v> ENSEÑANZA </c:v>
                </c:pt>
                <c:pt idx="9">
                  <c:v> OTRAS ACT.,SERV.COM.,SOC.Y PER. </c:v>
                </c:pt>
              </c:strCache>
            </c:strRef>
          </c:cat>
          <c:val>
            <c:numRef>
              <c:f>'17'!$O$10:$O$19</c:f>
              <c:numCache>
                <c:formatCode>" "#,##0" ";" ("#,##0")";" - ";" "@" "</c:formatCode>
                <c:ptCount val="10"/>
                <c:pt idx="0">
                  <c:v>2</c:v>
                </c:pt>
                <c:pt idx="1">
                  <c:v>4</c:v>
                </c:pt>
                <c:pt idx="2">
                  <c:v>3</c:v>
                </c:pt>
                <c:pt idx="3">
                  <c:v>3</c:v>
                </c:pt>
                <c:pt idx="4">
                  <c:v>7</c:v>
                </c:pt>
                <c:pt idx="5">
                  <c:v>3</c:v>
                </c:pt>
                <c:pt idx="6">
                  <c:v>1</c:v>
                </c:pt>
                <c:pt idx="7">
                  <c:v>5</c:v>
                </c:pt>
                <c:pt idx="8">
                  <c:v>1</c:v>
                </c:pt>
                <c:pt idx="9">
                  <c:v>4</c:v>
                </c:pt>
              </c:numCache>
            </c:numRef>
          </c:val>
          <c:extLst>
            <c:ext xmlns:c16="http://schemas.microsoft.com/office/drawing/2014/chart" uri="{C3380CC4-5D6E-409C-BE32-E72D297353CC}">
              <c16:uniqueId val="{00000014-7102-4578-9B25-7D4C0AADD253}"/>
            </c:ext>
          </c:extLst>
        </c:ser>
        <c:dLbls>
          <c:dLblPos val="inEnd"/>
          <c:showLegendKey val="0"/>
          <c:showVal val="0"/>
          <c:showCatName val="1"/>
          <c:showSerName val="0"/>
          <c:showPercent val="0"/>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bg1">
          <a:lumMod val="7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E" sz="1050" b="1">
                <a:solidFill>
                  <a:sysClr val="windowText" lastClr="000000"/>
                </a:solidFill>
                <a:latin typeface="Arial" panose="020B0604020202020204" pitchFamily="34" charset="0"/>
                <a:cs typeface="Arial" panose="020B0604020202020204" pitchFamily="34" charset="0"/>
              </a:rPr>
              <a:t>LIMA METROPOLITANA: AUTORIZACIONES PARA EL TRABAJO DEL ADOLESCENTE POR ACTIVIDAD ECONÓMICA</a:t>
            </a:r>
          </a:p>
          <a:p>
            <a:pPr>
              <a:defRPr/>
            </a:pPr>
            <a:r>
              <a:rPr lang="es-PE" sz="1050" b="1">
                <a:solidFill>
                  <a:sysClr val="windowText" lastClr="000000"/>
                </a:solidFill>
                <a:latin typeface="Arial" panose="020B0604020202020204" pitchFamily="34" charset="0"/>
                <a:cs typeface="Arial" panose="020B0604020202020204" pitchFamily="34" charset="0"/>
              </a:rPr>
              <a:t>2025</a:t>
            </a:r>
          </a:p>
        </c:rich>
      </c:tx>
      <c:layout>
        <c:manualLayout>
          <c:xMode val="edge"/>
          <c:yMode val="edge"/>
          <c:x val="0.12532163839816543"/>
          <c:y val="2.74261626155489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68159745830617"/>
          <c:y val="0.2867453059316068"/>
          <c:w val="0.22236468785904701"/>
          <c:h val="0.51984284051029883"/>
        </c:manualLayout>
      </c:layout>
      <c:pieChart>
        <c:varyColors val="1"/>
        <c:ser>
          <c:idx val="0"/>
          <c:order val="0"/>
          <c:spPr>
            <a:scene3d>
              <a:camera prst="orthographicFront"/>
              <a:lightRig rig="threePt" dir="t"/>
            </a:scene3d>
            <a:sp3d/>
          </c:spPr>
          <c:dPt>
            <c:idx val="0"/>
            <c:bubble3D val="0"/>
            <c:spPr>
              <a:solidFill>
                <a:srgbClr val="FF5050"/>
              </a:solidFill>
              <a:ln w="19050">
                <a:solidFill>
                  <a:schemeClr val="lt1"/>
                </a:solidFill>
              </a:ln>
              <a:effectLst/>
              <a:scene3d>
                <a:camera prst="orthographicFront"/>
                <a:lightRig rig="threePt" dir="t"/>
              </a:scene3d>
              <a:sp3d/>
            </c:spPr>
            <c:extLst>
              <c:ext xmlns:c16="http://schemas.microsoft.com/office/drawing/2014/chart" uri="{C3380CC4-5D6E-409C-BE32-E72D297353CC}">
                <c16:uniqueId val="{00000001-DB0F-4BBB-93E6-ED724D993E5D}"/>
              </c:ext>
            </c:extLst>
          </c:dPt>
          <c:dPt>
            <c:idx val="1"/>
            <c:bubble3D val="0"/>
            <c:spPr>
              <a:solidFill>
                <a:srgbClr val="E99FAA"/>
              </a:solidFill>
              <a:ln w="19050">
                <a:solidFill>
                  <a:schemeClr val="lt1"/>
                </a:solidFill>
              </a:ln>
              <a:effectLst/>
              <a:scene3d>
                <a:camera prst="orthographicFront"/>
                <a:lightRig rig="threePt" dir="t"/>
              </a:scene3d>
              <a:sp3d/>
            </c:spPr>
            <c:extLst>
              <c:ext xmlns:c16="http://schemas.microsoft.com/office/drawing/2014/chart" uri="{C3380CC4-5D6E-409C-BE32-E72D297353CC}">
                <c16:uniqueId val="{00000003-DB0F-4BBB-93E6-ED724D993E5D}"/>
              </c:ext>
            </c:extLst>
          </c:dPt>
          <c:dPt>
            <c:idx val="2"/>
            <c:bubble3D val="0"/>
            <c:spPr>
              <a:solidFill>
                <a:srgbClr val="FF3300"/>
              </a:solidFill>
              <a:ln w="19050">
                <a:solidFill>
                  <a:schemeClr val="lt1"/>
                </a:solidFill>
              </a:ln>
              <a:effectLst/>
              <a:scene3d>
                <a:camera prst="orthographicFront"/>
                <a:lightRig rig="threePt" dir="t"/>
              </a:scene3d>
              <a:sp3d/>
            </c:spPr>
            <c:extLst>
              <c:ext xmlns:c16="http://schemas.microsoft.com/office/drawing/2014/chart" uri="{C3380CC4-5D6E-409C-BE32-E72D297353CC}">
                <c16:uniqueId val="{00000005-DB0F-4BBB-93E6-ED724D993E5D}"/>
              </c:ext>
            </c:extLst>
          </c:dPt>
          <c:dPt>
            <c:idx val="3"/>
            <c:bubble3D val="0"/>
            <c:spPr>
              <a:solidFill>
                <a:srgbClr val="C00000"/>
              </a:solidFill>
              <a:ln w="19050">
                <a:solidFill>
                  <a:schemeClr val="lt1"/>
                </a:solidFill>
              </a:ln>
              <a:effectLst/>
              <a:scene3d>
                <a:camera prst="orthographicFront"/>
                <a:lightRig rig="threePt" dir="t"/>
              </a:scene3d>
              <a:sp3d/>
            </c:spPr>
            <c:extLst>
              <c:ext xmlns:c16="http://schemas.microsoft.com/office/drawing/2014/chart" uri="{C3380CC4-5D6E-409C-BE32-E72D297353CC}">
                <c16:uniqueId val="{00000007-DB0F-4BBB-93E6-ED724D993E5D}"/>
              </c:ext>
            </c:extLst>
          </c:dPt>
          <c:dPt>
            <c:idx val="4"/>
            <c:bubble3D val="0"/>
            <c:spPr>
              <a:solidFill>
                <a:srgbClr val="FFCCCC"/>
              </a:solidFill>
              <a:ln w="19050">
                <a:solidFill>
                  <a:schemeClr val="lt1"/>
                </a:solidFill>
              </a:ln>
              <a:effectLst/>
              <a:scene3d>
                <a:camera prst="orthographicFront"/>
                <a:lightRig rig="threePt" dir="t"/>
              </a:scene3d>
              <a:sp3d/>
            </c:spPr>
            <c:extLst>
              <c:ext xmlns:c16="http://schemas.microsoft.com/office/drawing/2014/chart" uri="{C3380CC4-5D6E-409C-BE32-E72D297353CC}">
                <c16:uniqueId val="{00000009-DB0F-4BBB-93E6-ED724D993E5D}"/>
              </c:ext>
            </c:extLst>
          </c:dPt>
          <c:dPt>
            <c:idx val="5"/>
            <c:bubble3D val="0"/>
            <c:spPr>
              <a:solidFill>
                <a:srgbClr val="FF9999"/>
              </a:solidFill>
              <a:ln w="19050">
                <a:solidFill>
                  <a:schemeClr val="lt1"/>
                </a:solidFill>
              </a:ln>
              <a:effectLst/>
              <a:scene3d>
                <a:camera prst="orthographicFront"/>
                <a:lightRig rig="threePt" dir="t"/>
              </a:scene3d>
              <a:sp3d/>
            </c:spPr>
            <c:extLst>
              <c:ext xmlns:c16="http://schemas.microsoft.com/office/drawing/2014/chart" uri="{C3380CC4-5D6E-409C-BE32-E72D297353CC}">
                <c16:uniqueId val="{0000000B-DB0F-4BBB-93E6-ED724D993E5D}"/>
              </c:ext>
            </c:extLst>
          </c:dPt>
          <c:dPt>
            <c:idx val="6"/>
            <c:bubble3D val="0"/>
            <c:spPr>
              <a:solidFill>
                <a:srgbClr val="FF7C80"/>
              </a:solidFill>
              <a:ln w="19050">
                <a:solidFill>
                  <a:schemeClr val="lt1"/>
                </a:solidFill>
              </a:ln>
              <a:effectLst/>
              <a:scene3d>
                <a:camera prst="orthographicFront"/>
                <a:lightRig rig="threePt" dir="t"/>
              </a:scene3d>
              <a:sp3d/>
            </c:spPr>
            <c:extLst>
              <c:ext xmlns:c16="http://schemas.microsoft.com/office/drawing/2014/chart" uri="{C3380CC4-5D6E-409C-BE32-E72D297353CC}">
                <c16:uniqueId val="{0000000D-DB0F-4BBB-93E6-ED724D993E5D}"/>
              </c:ext>
            </c:extLst>
          </c:dPt>
          <c:dLbls>
            <c:dLbl>
              <c:idx val="0"/>
              <c:layout>
                <c:manualLayout>
                  <c:x val="9.7889992009516452E-2"/>
                  <c:y val="1.05270400641799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B0F-4BBB-93E6-ED724D993E5D}"/>
                </c:ext>
              </c:extLst>
            </c:dLbl>
            <c:dLbl>
              <c:idx val="1"/>
              <c:layout>
                <c:manualLayout>
                  <c:x val="-5.9486986227621136E-2"/>
                  <c:y val="4.211343051096579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B0F-4BBB-93E6-ED724D993E5D}"/>
                </c:ext>
              </c:extLst>
            </c:dLbl>
            <c:dLbl>
              <c:idx val="2"/>
              <c:layout>
                <c:manualLayout>
                  <c:x val="-0.10122599313055397"/>
                  <c:y val="-3.434331900116977E-2"/>
                </c:manualLayout>
              </c:layout>
              <c:spPr>
                <a:noFill/>
                <a:ln>
                  <a:noFill/>
                </a:ln>
                <a:effectLst/>
              </c:spPr>
              <c:txPr>
                <a:bodyPr rot="0" spcFirstLastPara="1" vertOverflow="ellipsis" vert="horz" wrap="square" lIns="38100" tIns="19050" rIns="38100" bIns="19050" anchor="ctr" anchorCtr="1">
                  <a:noAutofit/>
                </a:bodyPr>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4647427252118864"/>
                      <c:h val="0.15202819665040776"/>
                    </c:manualLayout>
                  </c15:layout>
                </c:ext>
                <c:ext xmlns:c16="http://schemas.microsoft.com/office/drawing/2014/chart" uri="{C3380CC4-5D6E-409C-BE32-E72D297353CC}">
                  <c16:uniqueId val="{00000005-DB0F-4BBB-93E6-ED724D993E5D}"/>
                </c:ext>
              </c:extLst>
            </c:dLbl>
            <c:dLbl>
              <c:idx val="3"/>
              <c:layout>
                <c:manualLayout>
                  <c:x val="-9.1643044323912407E-3"/>
                  <c:y val="-3.897673062100285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B0F-4BBB-93E6-ED724D993E5D}"/>
                </c:ext>
              </c:extLst>
            </c:dLbl>
            <c:dLbl>
              <c:idx val="4"/>
              <c:layout>
                <c:manualLayout>
                  <c:x val="0.18966373510542442"/>
                  <c:y val="3.0260335920149792E-2"/>
                </c:manualLayout>
              </c:layout>
              <c:spPr>
                <a:noFill/>
                <a:ln>
                  <a:noFill/>
                </a:ln>
                <a:effectLst/>
              </c:spPr>
              <c:txPr>
                <a:bodyPr rot="0" spcFirstLastPara="1" vertOverflow="ellipsis" vert="horz" wrap="square" lIns="38100" tIns="19050" rIns="38100" bIns="19050" anchor="ctr" anchorCtr="1">
                  <a:noAutofit/>
                </a:bodyPr>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6887021628226004"/>
                      <c:h val="0.18942528735632183"/>
                    </c:manualLayout>
                  </c15:layout>
                </c:ext>
                <c:ext xmlns:c16="http://schemas.microsoft.com/office/drawing/2014/chart" uri="{C3380CC4-5D6E-409C-BE32-E72D297353CC}">
                  <c16:uniqueId val="{00000009-DB0F-4BBB-93E6-ED724D993E5D}"/>
                </c:ext>
              </c:extLst>
            </c:dLbl>
            <c:dLbl>
              <c:idx val="5"/>
              <c:layout>
                <c:manualLayout>
                  <c:x val="0.13243511660387436"/>
                  <c:y val="5.369730294738969E-2"/>
                </c:manualLayout>
              </c:layout>
              <c:spPr>
                <a:noFill/>
                <a:ln>
                  <a:noFill/>
                </a:ln>
                <a:effectLst/>
              </c:spPr>
              <c:txPr>
                <a:bodyPr rot="0" spcFirstLastPara="1" vertOverflow="ellipsis" vert="horz" wrap="square" lIns="38100" tIns="19050" rIns="38100" bIns="19050" anchor="ctr" anchorCtr="1">
                  <a:noAutofit/>
                </a:bodyPr>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619837323720164"/>
                      <c:h val="9.3649638612690989E-2"/>
                    </c:manualLayout>
                  </c15:layout>
                </c:ext>
                <c:ext xmlns:c16="http://schemas.microsoft.com/office/drawing/2014/chart" uri="{C3380CC4-5D6E-409C-BE32-E72D297353CC}">
                  <c16:uniqueId val="{0000000B-DB0F-4BBB-93E6-ED724D993E5D}"/>
                </c:ext>
              </c:extLst>
            </c:dLbl>
            <c:dLbl>
              <c:idx val="6"/>
              <c:layout>
                <c:manualLayout>
                  <c:x val="0.1314375389760353"/>
                  <c:y val="2.0460856186080019E-2"/>
                </c:manualLayout>
              </c:layout>
              <c:spPr>
                <a:noFill/>
                <a:ln>
                  <a:noFill/>
                </a:ln>
                <a:effectLst/>
              </c:spPr>
              <c:txPr>
                <a:bodyPr rot="0" spcFirstLastPara="1" vertOverflow="ellipsis" vert="horz" wrap="square" lIns="38100" tIns="19050" rIns="38100" bIns="19050" anchor="ctr" anchorCtr="1">
                  <a:noAutofit/>
                </a:bodyPr>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9255922644134235"/>
                      <c:h val="0.13417974477328265"/>
                    </c:manualLayout>
                  </c15:layout>
                </c:ext>
                <c:ext xmlns:c16="http://schemas.microsoft.com/office/drawing/2014/chart" uri="{C3380CC4-5D6E-409C-BE32-E72D297353CC}">
                  <c16:uniqueId val="{0000000D-DB0F-4BBB-93E6-ED724D993E5D}"/>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'18'!$K$18:$K$24</c:f>
              <c:strCache>
                <c:ptCount val="7"/>
                <c:pt idx="0">
                  <c:v>INDUSTRIAS MANUFACTURERAS</c:v>
                </c:pt>
                <c:pt idx="1">
                  <c:v>COMERCIO AL POR MAYOR Y AL POR MENOR; REP. DE VEHÍCULOS AUTOMOTORES</c:v>
                </c:pt>
                <c:pt idx="2">
                  <c:v>HOTELES Y RESTAURANTES</c:v>
                </c:pt>
                <c:pt idx="3">
                  <c:v>TRANSPORTE, ALMACENAMIENTO Y COMUNICACIONES</c:v>
                </c:pt>
                <c:pt idx="4">
                  <c:v>ACTIVIDADES INMOBILIARIAS, EMPRESARIALES Y DE ALQUILER</c:v>
                </c:pt>
                <c:pt idx="5">
                  <c:v>ENSEÑANZA</c:v>
                </c:pt>
                <c:pt idx="6">
                  <c:v>OTRAS ACTIV. SERV. COMUNITARIOS,SOCIALES Y PERSONALES</c:v>
                </c:pt>
              </c:strCache>
            </c:strRef>
          </c:cat>
          <c:val>
            <c:numRef>
              <c:f>'18'!$L$18:$L$24</c:f>
              <c:numCache>
                <c:formatCode>" "#,##0" ";" ("#,##0")";" - ";" "@" "</c:formatCode>
                <c:ptCount val="7"/>
                <c:pt idx="0">
                  <c:v>9</c:v>
                </c:pt>
                <c:pt idx="1">
                  <c:v>2</c:v>
                </c:pt>
                <c:pt idx="2">
                  <c:v>14</c:v>
                </c:pt>
                <c:pt idx="3">
                  <c:v>3</c:v>
                </c:pt>
                <c:pt idx="4">
                  <c:v>6</c:v>
                </c:pt>
                <c:pt idx="5">
                  <c:v>5</c:v>
                </c:pt>
                <c:pt idx="6">
                  <c:v>6</c:v>
                </c:pt>
              </c:numCache>
            </c:numRef>
          </c:val>
          <c:extLst>
            <c:ext xmlns:c16="http://schemas.microsoft.com/office/drawing/2014/chart" uri="{C3380CC4-5D6E-409C-BE32-E72D297353CC}">
              <c16:uniqueId val="{0000000E-DB0F-4BBB-93E6-ED724D993E5D}"/>
            </c:ext>
          </c:extLst>
        </c:ser>
        <c:dLbls>
          <c:showLegendKey val="0"/>
          <c:showVal val="1"/>
          <c:showCatName val="0"/>
          <c:showSerName val="0"/>
          <c:showPercent val="0"/>
          <c:showBubbleSize val="0"/>
          <c:showLeaderLines val="1"/>
        </c:dLbls>
        <c:firstSliceAng val="121"/>
      </c:pieChart>
      <c:spPr>
        <a:noFill/>
        <a:ln>
          <a:noFill/>
        </a:ln>
        <a:effectLst/>
      </c:spPr>
    </c:plotArea>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24127849908773E-2"/>
          <c:y val="0.16746031746031745"/>
          <c:w val="0.90258886063079791"/>
          <c:h val="0.66501843519560055"/>
        </c:manualLayout>
      </c:layout>
      <c:lineChart>
        <c:grouping val="stacked"/>
        <c:varyColors val="0"/>
        <c:ser>
          <c:idx val="1"/>
          <c:order val="0"/>
          <c:tx>
            <c:strRef>
              <c:f>'19'!$G$6</c:f>
              <c:strCache>
                <c:ptCount val="1"/>
                <c:pt idx="0">
                  <c:v>INCIDENTES PELIGROSOS</c:v>
                </c:pt>
              </c:strCache>
            </c:strRef>
          </c:tx>
          <c:spPr>
            <a:ln w="31750" cap="rnd">
              <a:solidFill>
                <a:srgbClr val="EDA5A5"/>
              </a:solidFill>
              <a:round/>
            </a:ln>
            <a:effectLst/>
          </c:spPr>
          <c:marker>
            <c:symbol val="circle"/>
            <c:size val="17"/>
            <c:spPr>
              <a:solidFill>
                <a:srgbClr val="EDA5A5"/>
              </a:solidFill>
              <a:ln w="63500">
                <a:solidFill>
                  <a:srgbClr val="EDA5A5"/>
                </a:solidFill>
              </a:ln>
              <a:effectLst/>
            </c:spPr>
          </c:marker>
          <c:dLbls>
            <c:numFmt formatCode="_(* #,##0_);_(* \(#,##0\);_(* &quot;-&quot;_);_(@_)"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'19'!$K$7:$K$19</c:f>
              <c:strCache>
                <c:ptCount val="13"/>
                <c:pt idx="0">
                  <c:v>ABR</c:v>
                </c:pt>
                <c:pt idx="1">
                  <c:v>MAY</c:v>
                </c:pt>
                <c:pt idx="2">
                  <c:v>JUN</c:v>
                </c:pt>
                <c:pt idx="3">
                  <c:v>JUL</c:v>
                </c:pt>
                <c:pt idx="4">
                  <c:v>AGO</c:v>
                </c:pt>
                <c:pt idx="5">
                  <c:v>SET</c:v>
                </c:pt>
                <c:pt idx="6">
                  <c:v>OCT</c:v>
                </c:pt>
                <c:pt idx="7">
                  <c:v>NOV</c:v>
                </c:pt>
                <c:pt idx="8">
                  <c:v>DIC</c:v>
                </c:pt>
                <c:pt idx="9">
                  <c:v>ENE</c:v>
                </c:pt>
                <c:pt idx="10">
                  <c:v>FEB</c:v>
                </c:pt>
                <c:pt idx="11">
                  <c:v>MAR</c:v>
                </c:pt>
                <c:pt idx="12">
                  <c:v>ABR</c:v>
                </c:pt>
              </c:strCache>
            </c:strRef>
          </c:cat>
          <c:val>
            <c:numRef>
              <c:f>'19'!$G$7:$G$19</c:f>
              <c:numCache>
                <c:formatCode>#,##0</c:formatCode>
                <c:ptCount val="13"/>
                <c:pt idx="0">
                  <c:v>9</c:v>
                </c:pt>
                <c:pt idx="1">
                  <c:v>17</c:v>
                </c:pt>
                <c:pt idx="2">
                  <c:v>19</c:v>
                </c:pt>
                <c:pt idx="3">
                  <c:v>10</c:v>
                </c:pt>
                <c:pt idx="4">
                  <c:v>26</c:v>
                </c:pt>
                <c:pt idx="5">
                  <c:v>21</c:v>
                </c:pt>
                <c:pt idx="6">
                  <c:v>20</c:v>
                </c:pt>
                <c:pt idx="7">
                  <c:v>13</c:v>
                </c:pt>
                <c:pt idx="8">
                  <c:v>10</c:v>
                </c:pt>
                <c:pt idx="9">
                  <c:v>14</c:v>
                </c:pt>
                <c:pt idx="10">
                  <c:v>12</c:v>
                </c:pt>
                <c:pt idx="11">
                  <c:v>17</c:v>
                </c:pt>
                <c:pt idx="12">
                  <c:v>21</c:v>
                </c:pt>
              </c:numCache>
            </c:numRef>
          </c:val>
          <c:smooth val="0"/>
          <c:extLst>
            <c:ext xmlns:c16="http://schemas.microsoft.com/office/drawing/2014/chart" uri="{C3380CC4-5D6E-409C-BE32-E72D297353CC}">
              <c16:uniqueId val="{00000000-03FB-4AB4-8554-36885F31B44F}"/>
            </c:ext>
          </c:extLst>
        </c:ser>
        <c:ser>
          <c:idx val="0"/>
          <c:order val="1"/>
          <c:tx>
            <c:strRef>
              <c:f>'19'!$F$6</c:f>
              <c:strCache>
                <c:ptCount val="1"/>
                <c:pt idx="0">
                  <c:v>ACCIDENTES DE TRABAJO</c:v>
                </c:pt>
              </c:strCache>
            </c:strRef>
          </c:tx>
          <c:spPr>
            <a:ln w="34925" cap="rnd">
              <a:solidFill>
                <a:srgbClr val="FF0000"/>
              </a:solidFill>
              <a:round/>
            </a:ln>
            <a:effectLst/>
          </c:spPr>
          <c:marker>
            <c:symbol val="circle"/>
            <c:size val="17"/>
            <c:spPr>
              <a:solidFill>
                <a:srgbClr val="FF0000"/>
              </a:solidFill>
              <a:ln w="63500">
                <a:solidFill>
                  <a:srgbClr val="FF0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'19'!$K$7:$K$19</c:f>
              <c:strCache>
                <c:ptCount val="13"/>
                <c:pt idx="0">
                  <c:v>ABR</c:v>
                </c:pt>
                <c:pt idx="1">
                  <c:v>MAY</c:v>
                </c:pt>
                <c:pt idx="2">
                  <c:v>JUN</c:v>
                </c:pt>
                <c:pt idx="3">
                  <c:v>JUL</c:v>
                </c:pt>
                <c:pt idx="4">
                  <c:v>AGO</c:v>
                </c:pt>
                <c:pt idx="5">
                  <c:v>SET</c:v>
                </c:pt>
                <c:pt idx="6">
                  <c:v>OCT</c:v>
                </c:pt>
                <c:pt idx="7">
                  <c:v>NOV</c:v>
                </c:pt>
                <c:pt idx="8">
                  <c:v>DIC</c:v>
                </c:pt>
                <c:pt idx="9">
                  <c:v>ENE</c:v>
                </c:pt>
                <c:pt idx="10">
                  <c:v>FEB</c:v>
                </c:pt>
                <c:pt idx="11">
                  <c:v>MAR</c:v>
                </c:pt>
                <c:pt idx="12">
                  <c:v>ABR</c:v>
                </c:pt>
              </c:strCache>
            </c:strRef>
          </c:cat>
          <c:val>
            <c:numRef>
              <c:f>'19'!$F$7:$F$19</c:f>
              <c:numCache>
                <c:formatCode>#,##0</c:formatCode>
                <c:ptCount val="13"/>
                <c:pt idx="0">
                  <c:v>2075</c:v>
                </c:pt>
                <c:pt idx="1">
                  <c:v>1973</c:v>
                </c:pt>
                <c:pt idx="2">
                  <c:v>1842</c:v>
                </c:pt>
                <c:pt idx="3">
                  <c:v>2005</c:v>
                </c:pt>
                <c:pt idx="4">
                  <c:v>2145</c:v>
                </c:pt>
                <c:pt idx="5">
                  <c:v>2298</c:v>
                </c:pt>
                <c:pt idx="6">
                  <c:v>2502</c:v>
                </c:pt>
                <c:pt idx="7">
                  <c:v>2244</c:v>
                </c:pt>
                <c:pt idx="8">
                  <c:v>2559</c:v>
                </c:pt>
                <c:pt idx="9">
                  <c:v>2343</c:v>
                </c:pt>
                <c:pt idx="10">
                  <c:v>2302</c:v>
                </c:pt>
                <c:pt idx="11">
                  <c:v>2552</c:v>
                </c:pt>
                <c:pt idx="12">
                  <c:v>3035</c:v>
                </c:pt>
              </c:numCache>
            </c:numRef>
          </c:val>
          <c:smooth val="0"/>
          <c:extLst>
            <c:ext xmlns:c16="http://schemas.microsoft.com/office/drawing/2014/chart" uri="{C3380CC4-5D6E-409C-BE32-E72D297353CC}">
              <c16:uniqueId val="{00000001-03FB-4AB4-8554-36885F31B44F}"/>
            </c:ext>
          </c:extLst>
        </c:ser>
        <c:dLbls>
          <c:dLblPos val="ctr"/>
          <c:showLegendKey val="0"/>
          <c:showVal val="1"/>
          <c:showCatName val="0"/>
          <c:showSerName val="0"/>
          <c:showPercent val="0"/>
          <c:showBubbleSize val="0"/>
        </c:dLbls>
        <c:marker val="1"/>
        <c:smooth val="0"/>
        <c:axId val="83864192"/>
        <c:axId val="98406784"/>
      </c:lineChart>
      <c:catAx>
        <c:axId val="83864192"/>
        <c:scaling>
          <c:orientation val="minMax"/>
        </c:scaling>
        <c:delete val="0"/>
        <c:axPos val="b"/>
        <c:numFmt formatCode="General" sourceLinked="0"/>
        <c:majorTickMark val="out"/>
        <c:minorTickMark val="none"/>
        <c:tickLblPos val="nextTo"/>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900" b="1" i="0" u="none" strike="noStrike" kern="1200" cap="all" baseline="0">
                <a:solidFill>
                  <a:sysClr val="windowText" lastClr="000000"/>
                </a:solidFill>
                <a:latin typeface="+mn-lt"/>
                <a:ea typeface="+mn-ea"/>
                <a:cs typeface="+mn-cs"/>
              </a:defRPr>
            </a:pPr>
            <a:endParaRPr lang="en-US"/>
          </a:p>
        </c:txPr>
        <c:crossAx val="98406784"/>
        <c:crosses val="autoZero"/>
        <c:auto val="1"/>
        <c:lblAlgn val="ctr"/>
        <c:lblOffset val="100"/>
        <c:tickLblSkip val="1"/>
        <c:tickMarkSkip val="1"/>
        <c:noMultiLvlLbl val="0"/>
      </c:catAx>
      <c:valAx>
        <c:axId val="98406784"/>
        <c:scaling>
          <c:orientation val="minMax"/>
        </c:scaling>
        <c:delete val="1"/>
        <c:axPos val="l"/>
        <c:numFmt formatCode="#,##0" sourceLinked="0"/>
        <c:majorTickMark val="none"/>
        <c:minorTickMark val="none"/>
        <c:tickLblPos val="nextTo"/>
        <c:crossAx val="83864192"/>
        <c:crosses val="autoZero"/>
        <c:crossBetween val="between"/>
      </c:valAx>
      <c:spPr>
        <a:solidFill>
          <a:sysClr val="window" lastClr="FFFFFF"/>
        </a:solid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noFill/>
    <a:ln w="12700" cap="flat" cmpd="sng" algn="ctr">
      <a:solidFill>
        <a:schemeClr val="bg1">
          <a:lumMod val="75000"/>
        </a:schemeClr>
      </a:solidFill>
      <a:round/>
    </a:ln>
    <a:effectLst/>
  </c:spPr>
  <c:txPr>
    <a:bodyPr/>
    <a:lstStyle/>
    <a:p>
      <a:pPr>
        <a:defRPr/>
      </a:pPr>
      <a:endParaRPr lang="en-US"/>
    </a:p>
  </c:txPr>
  <c:printSettings>
    <c:headerFooter alignWithMargins="0"/>
    <c:pageMargins b="1" l="0.75000000000000022" r="0.75000000000000022" t="1" header="0" footer="0"/>
    <c:pageSetup paperSize="9" orientation="landscape"/>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124127849908773E-2"/>
          <c:y val="0.16746031746031745"/>
          <c:w val="0.90258886063079791"/>
          <c:h val="0.66501843519560055"/>
        </c:manualLayout>
      </c:layout>
      <c:lineChart>
        <c:grouping val="standard"/>
        <c:varyColors val="0"/>
        <c:ser>
          <c:idx val="1"/>
          <c:order val="0"/>
          <c:tx>
            <c:strRef>
              <c:f>'19'!$H$6</c:f>
              <c:strCache>
                <c:ptCount val="1"/>
                <c:pt idx="0">
                  <c:v>ENFERMEDADES OCUPACIONALES</c:v>
                </c:pt>
              </c:strCache>
            </c:strRef>
          </c:tx>
          <c:spPr>
            <a:ln w="31750" cap="rnd">
              <a:solidFill>
                <a:srgbClr val="EDA5A5"/>
              </a:solidFill>
              <a:round/>
            </a:ln>
            <a:effectLst/>
          </c:spPr>
          <c:marker>
            <c:symbol val="circle"/>
            <c:size val="17"/>
            <c:spPr>
              <a:solidFill>
                <a:srgbClr val="EDA5A5"/>
              </a:solidFill>
              <a:ln w="63500">
                <a:solidFill>
                  <a:srgbClr val="EDA5A5"/>
                </a:solidFill>
              </a:ln>
              <a:effectLst/>
            </c:spPr>
          </c:marker>
          <c:dLbls>
            <c:dLbl>
              <c:idx val="5"/>
              <c:layout>
                <c:manualLayout>
                  <c:x val="-3.9870367547566038E-2"/>
                  <c:y val="-9.781314454626254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48-47FE-A200-411D95A50D6C}"/>
                </c:ext>
              </c:extLst>
            </c:dLbl>
            <c:dLbl>
              <c:idx val="6"/>
              <c:layout>
                <c:manualLayout>
                  <c:x val="-3.7817442592749766E-2"/>
                  <c:y val="-1.97093262359066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648-47FE-A200-411D95A50D6C}"/>
                </c:ext>
              </c:extLst>
            </c:dLbl>
            <c:dLbl>
              <c:idx val="7"/>
              <c:layout>
                <c:manualLayout>
                  <c:x val="-3.58892470210379E-2"/>
                  <c:y val="1.49930551783538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648-47FE-A200-411D95A50D6C}"/>
                </c:ext>
              </c:extLst>
            </c:dLbl>
            <c:dLbl>
              <c:idx val="8"/>
              <c:layout>
                <c:manualLayout>
                  <c:x val="-3.9860492500713073E-2"/>
                  <c:y val="4.856969885639393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48-47FE-A200-411D95A50D6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'19'!$K$7:$K$19</c:f>
              <c:strCache>
                <c:ptCount val="13"/>
                <c:pt idx="0">
                  <c:v>ABR</c:v>
                </c:pt>
                <c:pt idx="1">
                  <c:v>MAY</c:v>
                </c:pt>
                <c:pt idx="2">
                  <c:v>JUN</c:v>
                </c:pt>
                <c:pt idx="3">
                  <c:v>JUL</c:v>
                </c:pt>
                <c:pt idx="4">
                  <c:v>AGO</c:v>
                </c:pt>
                <c:pt idx="5">
                  <c:v>SET</c:v>
                </c:pt>
                <c:pt idx="6">
                  <c:v>OCT</c:v>
                </c:pt>
                <c:pt idx="7">
                  <c:v>NOV</c:v>
                </c:pt>
                <c:pt idx="8">
                  <c:v>DIC</c:v>
                </c:pt>
                <c:pt idx="9">
                  <c:v>ENE</c:v>
                </c:pt>
                <c:pt idx="10">
                  <c:v>FEB</c:v>
                </c:pt>
                <c:pt idx="11">
                  <c:v>MAR</c:v>
                </c:pt>
                <c:pt idx="12">
                  <c:v>ABR</c:v>
                </c:pt>
              </c:strCache>
            </c:strRef>
          </c:cat>
          <c:val>
            <c:numRef>
              <c:f>'19'!$H$7:$H$19</c:f>
              <c:numCache>
                <c:formatCode>#,##0</c:formatCode>
                <c:ptCount val="13"/>
                <c:pt idx="0">
                  <c:v>8</c:v>
                </c:pt>
                <c:pt idx="1">
                  <c:v>8</c:v>
                </c:pt>
                <c:pt idx="2">
                  <c:v>5</c:v>
                </c:pt>
                <c:pt idx="3">
                  <c:v>11</c:v>
                </c:pt>
                <c:pt idx="4">
                  <c:v>12</c:v>
                </c:pt>
                <c:pt idx="5">
                  <c:v>13</c:v>
                </c:pt>
                <c:pt idx="6">
                  <c:v>6</c:v>
                </c:pt>
                <c:pt idx="7">
                  <c:v>6</c:v>
                </c:pt>
                <c:pt idx="8">
                  <c:v>5</c:v>
                </c:pt>
                <c:pt idx="9">
                  <c:v>5</c:v>
                </c:pt>
                <c:pt idx="10">
                  <c:v>9</c:v>
                </c:pt>
                <c:pt idx="11">
                  <c:v>8</c:v>
                </c:pt>
                <c:pt idx="12">
                  <c:v>11</c:v>
                </c:pt>
              </c:numCache>
            </c:numRef>
          </c:val>
          <c:smooth val="0"/>
          <c:extLst>
            <c:ext xmlns:c16="http://schemas.microsoft.com/office/drawing/2014/chart" uri="{C3380CC4-5D6E-409C-BE32-E72D297353CC}">
              <c16:uniqueId val="{00000004-C648-47FE-A200-411D95A50D6C}"/>
            </c:ext>
          </c:extLst>
        </c:ser>
        <c:ser>
          <c:idx val="0"/>
          <c:order val="1"/>
          <c:tx>
            <c:strRef>
              <c:f>'19'!$E$6</c:f>
              <c:strCache>
                <c:ptCount val="1"/>
                <c:pt idx="0">
                  <c:v>ACCIDENTES MORTALES</c:v>
                </c:pt>
              </c:strCache>
            </c:strRef>
          </c:tx>
          <c:spPr>
            <a:ln w="31750" cap="rnd">
              <a:solidFill>
                <a:srgbClr val="FF0000"/>
              </a:solidFill>
              <a:round/>
            </a:ln>
            <a:effectLst/>
          </c:spPr>
          <c:marker>
            <c:symbol val="circle"/>
            <c:size val="17"/>
            <c:spPr>
              <a:solidFill>
                <a:srgbClr val="FF0000"/>
              </a:solidFill>
              <a:ln w="63500">
                <a:solidFill>
                  <a:srgbClr val="FF0000"/>
                </a:solidFill>
              </a:ln>
              <a:effectLst/>
            </c:spPr>
          </c:marker>
          <c:dLbls>
            <c:dLbl>
              <c:idx val="6"/>
              <c:layout>
                <c:manualLayout>
                  <c:x val="-3.7882811837318411E-2"/>
                  <c:y val="-1.9562628909252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648-47FE-A200-411D95A50D6C}"/>
                </c:ext>
              </c:extLst>
            </c:dLbl>
            <c:dLbl>
              <c:idx val="7"/>
              <c:layout>
                <c:manualLayout>
                  <c:x val="-3.7817442592749689E-2"/>
                  <c:y val="-1.97093262359067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648-47FE-A200-411D95A50D6C}"/>
                </c:ext>
              </c:extLst>
            </c:dLbl>
            <c:dLbl>
              <c:idx val="8"/>
              <c:layout>
                <c:manualLayout>
                  <c:x val="-3.7873429065981616E-2"/>
                  <c:y val="-2.42848494281969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648-47FE-A200-411D95A50D6C}"/>
                </c:ext>
              </c:extLst>
            </c:dLbl>
            <c:dLbl>
              <c:idx val="9"/>
              <c:layout>
                <c:manualLayout>
                  <c:x val="-3.7873429065981762E-2"/>
                  <c:y val="-1.94278795425575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648-47FE-A200-411D95A50D6C}"/>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'19'!$K$7:$K$19</c:f>
              <c:strCache>
                <c:ptCount val="13"/>
                <c:pt idx="0">
                  <c:v>ABR</c:v>
                </c:pt>
                <c:pt idx="1">
                  <c:v>MAY</c:v>
                </c:pt>
                <c:pt idx="2">
                  <c:v>JUN</c:v>
                </c:pt>
                <c:pt idx="3">
                  <c:v>JUL</c:v>
                </c:pt>
                <c:pt idx="4">
                  <c:v>AGO</c:v>
                </c:pt>
                <c:pt idx="5">
                  <c:v>SET</c:v>
                </c:pt>
                <c:pt idx="6">
                  <c:v>OCT</c:v>
                </c:pt>
                <c:pt idx="7">
                  <c:v>NOV</c:v>
                </c:pt>
                <c:pt idx="8">
                  <c:v>DIC</c:v>
                </c:pt>
                <c:pt idx="9">
                  <c:v>ENE</c:v>
                </c:pt>
                <c:pt idx="10">
                  <c:v>FEB</c:v>
                </c:pt>
                <c:pt idx="11">
                  <c:v>MAR</c:v>
                </c:pt>
                <c:pt idx="12">
                  <c:v>ABR</c:v>
                </c:pt>
              </c:strCache>
            </c:strRef>
          </c:cat>
          <c:val>
            <c:numRef>
              <c:f>'19'!$E$7:$E$19</c:f>
              <c:numCache>
                <c:formatCode>#,##0</c:formatCode>
                <c:ptCount val="13"/>
                <c:pt idx="0">
                  <c:v>12</c:v>
                </c:pt>
                <c:pt idx="1">
                  <c:v>6</c:v>
                </c:pt>
                <c:pt idx="2">
                  <c:v>5</c:v>
                </c:pt>
                <c:pt idx="3">
                  <c:v>10</c:v>
                </c:pt>
                <c:pt idx="4">
                  <c:v>13</c:v>
                </c:pt>
                <c:pt idx="5">
                  <c:v>9</c:v>
                </c:pt>
                <c:pt idx="6">
                  <c:v>2</c:v>
                </c:pt>
                <c:pt idx="7">
                  <c:v>8</c:v>
                </c:pt>
                <c:pt idx="8">
                  <c:v>1</c:v>
                </c:pt>
                <c:pt idx="9">
                  <c:v>3</c:v>
                </c:pt>
                <c:pt idx="10">
                  <c:v>3</c:v>
                </c:pt>
                <c:pt idx="11">
                  <c:v>7</c:v>
                </c:pt>
                <c:pt idx="12">
                  <c:v>4</c:v>
                </c:pt>
              </c:numCache>
            </c:numRef>
          </c:val>
          <c:smooth val="0"/>
          <c:extLst>
            <c:ext xmlns:c16="http://schemas.microsoft.com/office/drawing/2014/chart" uri="{C3380CC4-5D6E-409C-BE32-E72D297353CC}">
              <c16:uniqueId val="{00000009-C648-47FE-A200-411D95A50D6C}"/>
            </c:ext>
          </c:extLst>
        </c:ser>
        <c:dLbls>
          <c:showLegendKey val="0"/>
          <c:showVal val="0"/>
          <c:showCatName val="0"/>
          <c:showSerName val="0"/>
          <c:showPercent val="0"/>
          <c:showBubbleSize val="0"/>
        </c:dLbls>
        <c:marker val="1"/>
        <c:smooth val="0"/>
        <c:axId val="83864192"/>
        <c:axId val="98406784"/>
      </c:lineChart>
      <c:catAx>
        <c:axId val="8386419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0" spcFirstLastPara="1" vertOverflow="ellipsis" wrap="square" anchor="ctr" anchorCtr="1"/>
          <a:lstStyle/>
          <a:p>
            <a:pPr>
              <a:defRPr sz="900" b="1" i="0" u="none" strike="noStrike" kern="1200" cap="all" baseline="0">
                <a:solidFill>
                  <a:sysClr val="windowText" lastClr="000000"/>
                </a:solidFill>
                <a:latin typeface="+mn-lt"/>
                <a:ea typeface="+mn-ea"/>
                <a:cs typeface="+mn-cs"/>
              </a:defRPr>
            </a:pPr>
            <a:endParaRPr lang="en-US"/>
          </a:p>
        </c:txPr>
        <c:crossAx val="98406784"/>
        <c:crosses val="autoZero"/>
        <c:auto val="1"/>
        <c:lblAlgn val="ctr"/>
        <c:lblOffset val="100"/>
        <c:tickLblSkip val="1"/>
        <c:tickMarkSkip val="1"/>
        <c:noMultiLvlLbl val="0"/>
      </c:catAx>
      <c:valAx>
        <c:axId val="984067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0"/>
        <c:majorTickMark val="none"/>
        <c:minorTickMark val="none"/>
        <c:tickLblPos val="nextTo"/>
        <c:crossAx val="83864192"/>
        <c:crosses val="autoZero"/>
        <c:crossBetween val="between"/>
      </c:valAx>
      <c:spPr>
        <a:solidFill>
          <a:sysClr val="window" lastClr="FFFFFF"/>
        </a:solidFill>
        <a:ln>
          <a:noFill/>
        </a:ln>
        <a:effectLst/>
      </c:spPr>
    </c:plotArea>
    <c:legend>
      <c:legendPos val="b"/>
      <c:layout>
        <c:manualLayout>
          <c:xMode val="edge"/>
          <c:yMode val="edge"/>
          <c:x val="0.20105535258557275"/>
          <c:y val="5.672651133259058E-2"/>
          <c:w val="0.63426618749453512"/>
          <c:h val="8.1796208308318366E-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zero"/>
    <c:showDLblsOverMax val="0"/>
  </c:chart>
  <c:spPr>
    <a:noFill/>
    <a:ln w="12700" cap="flat" cmpd="sng" algn="ctr">
      <a:solidFill>
        <a:schemeClr val="bg1">
          <a:lumMod val="75000"/>
        </a:schemeClr>
      </a:solidFill>
      <a:round/>
    </a:ln>
    <a:effectLst/>
  </c:spPr>
  <c:txPr>
    <a:bodyPr/>
    <a:lstStyle/>
    <a:p>
      <a:pPr>
        <a:defRPr/>
      </a:pPr>
      <a:endParaRPr lang="en-US"/>
    </a:p>
  </c:txPr>
  <c:printSettings>
    <c:headerFooter alignWithMargins="0"/>
    <c:pageMargins b="1" l="0.75000000000000022" r="0.75000000000000022" t="1" header="0" footer="0"/>
    <c:pageSetup paperSize="9" orientation="landscape"/>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E"/>
              <a:t>TELETRABAJO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'9'!$B$18</c:f>
              <c:strCache>
                <c:ptCount val="1"/>
                <c:pt idx="0">
                  <c:v>SUB TOTAL TELETRABAJO</c:v>
                </c:pt>
              </c:strCache>
            </c:strRef>
          </c:tx>
          <c:spPr>
            <a:solidFill>
              <a:srgbClr val="FF000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'9'!$C$8:$F$8</c:f>
              <c:strCache>
                <c:ptCount val="4"/>
                <c:pt idx="0">
                  <c:v>NOVIEMBRE</c:v>
                </c:pt>
                <c:pt idx="1">
                  <c:v>DICIEMBRE</c:v>
                </c:pt>
                <c:pt idx="2">
                  <c:v>ENERO</c:v>
                </c:pt>
                <c:pt idx="3">
                  <c:v>FEBRERO</c:v>
                </c:pt>
              </c:strCache>
            </c:strRef>
          </c:cat>
          <c:val>
            <c:numRef>
              <c:f>'9'!$C$18:$F$18</c:f>
              <c:numCache>
                <c:formatCode>_ * #,##0_ ;_ * \-#,##0_ ;_ * "-"_ ;_ @_ </c:formatCode>
                <c:ptCount val="4"/>
                <c:pt idx="0">
                  <c:v>199409</c:v>
                </c:pt>
                <c:pt idx="1">
                  <c:v>199492</c:v>
                </c:pt>
                <c:pt idx="2">
                  <c:v>199312</c:v>
                </c:pt>
                <c:pt idx="3">
                  <c:v>191364</c:v>
                </c:pt>
              </c:numCache>
            </c:numRef>
          </c:val>
          <c:extLst>
            <c:ext xmlns:c16="http://schemas.microsoft.com/office/drawing/2014/chart" uri="{C3380CC4-5D6E-409C-BE32-E72D297353CC}">
              <c16:uniqueId val="{00000000-82FB-4D29-AC8B-41CCFD724D74}"/>
            </c:ext>
          </c:extLst>
        </c:ser>
        <c:dLbls>
          <c:dLblPos val="outEnd"/>
          <c:showLegendKey val="0"/>
          <c:showVal val="1"/>
          <c:showCatName val="0"/>
          <c:showSerName val="0"/>
          <c:showPercent val="0"/>
          <c:showBubbleSize val="0"/>
        </c:dLbls>
        <c:gapWidth val="100"/>
        <c:overlap val="-24"/>
        <c:axId val="663918728"/>
        <c:axId val="663921352"/>
      </c:barChart>
      <c:catAx>
        <c:axId val="6639187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921352"/>
        <c:crosses val="autoZero"/>
        <c:auto val="1"/>
        <c:lblAlgn val="ctr"/>
        <c:lblOffset val="100"/>
        <c:noMultiLvlLbl val="0"/>
      </c:catAx>
      <c:valAx>
        <c:axId val="663921352"/>
        <c:scaling>
          <c:orientation val="minMax"/>
          <c:min val="190000"/>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3918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r>
              <a:rPr lang="es-PE"/>
              <a:t>TELETRABAJO</a:t>
            </a:r>
          </a:p>
        </c:rich>
      </c:tx>
      <c:overlay val="0"/>
      <c:spPr>
        <a:noFill/>
        <a:ln>
          <a:noFill/>
        </a:ln>
        <a:effectLst/>
      </c:spPr>
      <c:txPr>
        <a:bodyPr rot="0" spcFirstLastPara="1" vertOverflow="ellipsis" vert="horz" wrap="square" anchor="ctr" anchorCtr="1"/>
        <a:lstStyle/>
        <a:p>
          <a:pPr>
            <a:defRPr sz="1600" b="1" i="0" u="none" strike="noStrike" kern="1200" spc="0" normalizeH="0" baseline="0">
              <a:solidFill>
                <a:schemeClr val="dk1">
                  <a:lumMod val="50000"/>
                  <a:lumOff val="50000"/>
                </a:schemeClr>
              </a:solidFill>
              <a:latin typeface="+mj-lt"/>
              <a:ea typeface="+mj-ea"/>
              <a:cs typeface="+mj-cs"/>
            </a:defRPr>
          </a:pPr>
          <a:endParaRPr lang="en-US"/>
        </a:p>
      </c:txPr>
    </c:title>
    <c:autoTitleDeleted val="0"/>
    <c:plotArea>
      <c:layout/>
      <c:pieChart>
        <c:varyColors val="1"/>
        <c:ser>
          <c:idx val="0"/>
          <c:order val="0"/>
          <c:spPr>
            <a:solidFill>
              <a:srgbClr val="FF0000"/>
            </a:solidFill>
          </c:spPr>
          <c:dPt>
            <c:idx val="0"/>
            <c:bubble3D val="0"/>
            <c:spPr>
              <a:solidFill>
                <a:srgbClr val="FF6D6D"/>
              </a:solidFill>
              <a:ln w="19050">
                <a:solidFill>
                  <a:schemeClr val="lt1"/>
                </a:solidFill>
              </a:ln>
              <a:effectLst/>
            </c:spPr>
            <c:extLst>
              <c:ext xmlns:c16="http://schemas.microsoft.com/office/drawing/2014/chart" uri="{C3380CC4-5D6E-409C-BE32-E72D297353CC}">
                <c16:uniqueId val="{00000001-27FC-4813-9DDE-6AA19947D3DE}"/>
              </c:ext>
            </c:extLst>
          </c:dPt>
          <c:dPt>
            <c:idx val="1"/>
            <c:bubble3D val="0"/>
            <c:spPr>
              <a:solidFill>
                <a:srgbClr val="FA9F90"/>
              </a:solidFill>
              <a:ln w="19050">
                <a:solidFill>
                  <a:schemeClr val="lt1"/>
                </a:solidFill>
              </a:ln>
              <a:effectLst/>
            </c:spPr>
            <c:extLst>
              <c:ext xmlns:c16="http://schemas.microsoft.com/office/drawing/2014/chart" uri="{C3380CC4-5D6E-409C-BE32-E72D297353CC}">
                <c16:uniqueId val="{00000003-27FC-4813-9DDE-6AA19947D3DE}"/>
              </c:ext>
            </c:extLst>
          </c:dPt>
          <c:dLbls>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'9'!$B$16:$B$17</c:f>
              <c:strCache>
                <c:ptCount val="2"/>
                <c:pt idx="0">
                  <c:v>TELETRABAJO MIXTO</c:v>
                </c:pt>
                <c:pt idx="1">
                  <c:v>TELETRABAJO COMPLETO</c:v>
                </c:pt>
              </c:strCache>
            </c:strRef>
          </c:cat>
          <c:val>
            <c:numRef>
              <c:f>'9'!$G$16:$G$17</c:f>
              <c:numCache>
                <c:formatCode>_ * #,##0_ ;_ * \-#,##0_ ;_ * "-"_ ;_ @_ </c:formatCode>
                <c:ptCount val="2"/>
                <c:pt idx="0">
                  <c:v>73363.5</c:v>
                </c:pt>
                <c:pt idx="1">
                  <c:v>68171</c:v>
                </c:pt>
              </c:numCache>
            </c:numRef>
          </c:val>
          <c:extLst>
            <c:ext xmlns:c16="http://schemas.microsoft.com/office/drawing/2014/chart" uri="{C3380CC4-5D6E-409C-BE32-E72D297353CC}">
              <c16:uniqueId val="{00000000-D283-4C63-B7B7-1A2B26004854}"/>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layout>
        <c:manualLayout>
          <c:xMode val="edge"/>
          <c:yMode val="edge"/>
          <c:x val="0.64331022696470241"/>
          <c:y val="0.46511096094331494"/>
          <c:w val="0.20843194515361349"/>
          <c:h val="0.20988952873428138"/>
        </c:manualLayout>
      </c:layout>
      <c:overlay val="0"/>
      <c:spPr>
        <a:solidFill>
          <a:schemeClr val="lt1">
            <a:alpha val="50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dk1">
          <a:lumMod val="15000"/>
          <a:lumOff val="85000"/>
        </a:schemeClr>
      </a:solidFill>
      <a:round/>
    </a:ln>
    <a:effectLst>
      <a:outerShdw blurRad="50800" dist="50800" dir="5400000" algn="ctr" rotWithShape="0">
        <a:schemeClr val="bg1"/>
      </a:outerShdw>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'10'!$A$5:$F$5</c:f>
              <c:strCache>
                <c:ptCount val="1"/>
                <c:pt idx="0">
                  <c:v>REMUNERACIONES NOMINALES DE TRABAJADORES DEL SECTOR PRIVADO POR MESES, SEGÚN SEXO</c:v>
                </c:pt>
              </c:strCache>
            </c:strRef>
          </c:tx>
          <c:spPr>
            <a:solidFill>
              <a:srgbClr val="FF4343"/>
            </a:solidFill>
            <a:ln>
              <a:noFill/>
            </a:ln>
            <a:effectLst/>
          </c:spPr>
          <c:invertIfNegative val="0"/>
          <c:dPt>
            <c:idx val="1"/>
            <c:invertIfNegative val="0"/>
            <c:bubble3D val="0"/>
            <c:spPr>
              <a:solidFill>
                <a:srgbClr val="FF6D6D"/>
              </a:solidFill>
              <a:ln>
                <a:noFill/>
              </a:ln>
              <a:effectLst/>
              <a:sp3d/>
            </c:spPr>
            <c:extLst>
              <c:ext xmlns:c16="http://schemas.microsoft.com/office/drawing/2014/chart" uri="{C3380CC4-5D6E-409C-BE32-E72D297353CC}">
                <c16:uniqueId val="{00000002-DF40-4FAD-92E6-6E193070F542}"/>
              </c:ext>
            </c:extLst>
          </c:dPt>
          <c:dLbls>
            <c:dLbl>
              <c:idx val="0"/>
              <c:layout>
                <c:manualLayout>
                  <c:x val="4.6376434350664845E-4"/>
                  <c:y val="-0.20833333333333334"/>
                </c:manualLayout>
              </c:layout>
              <c:spPr>
                <a:noFill/>
                <a:ln>
                  <a:noFill/>
                </a:ln>
                <a:effectLst/>
              </c:spPr>
              <c:txPr>
                <a:bodyPr rot="0" spcFirstLastPara="1" vertOverflow="ellipsis" vert="horz" wrap="square" lIns="38100" tIns="19050" rIns="38100" bIns="19050" anchor="t" anchorCtr="0">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40-4FAD-92E6-6E193070F542}"/>
                </c:ext>
              </c:extLst>
            </c:dLbl>
            <c:dLbl>
              <c:idx val="1"/>
              <c:layout>
                <c:manualLayout>
                  <c:x val="-2.5071039673759789E-3"/>
                  <c:y val="-0.16666666666666666"/>
                </c:manualLayout>
              </c:layout>
              <c:spPr>
                <a:noFill/>
                <a:ln>
                  <a:noFill/>
                </a:ln>
                <a:effectLst/>
              </c:spPr>
              <c:txPr>
                <a:bodyPr rot="0" spcFirstLastPara="1" vertOverflow="ellipsis" vert="horz" wrap="square" lIns="38100" tIns="19050" rIns="38100" bIns="19050" anchor="t" anchorCtr="0">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40-4FAD-92E6-6E193070F542}"/>
                </c:ext>
              </c:extLst>
            </c:dLbl>
            <c:spPr>
              <a:noFill/>
              <a:ln>
                <a:noFill/>
              </a:ln>
              <a:effectLst/>
            </c:spPr>
            <c:txPr>
              <a:bodyPr rot="0" spcFirstLastPara="1" vertOverflow="ellipsis" vert="horz" wrap="square" lIns="38100" tIns="19050" rIns="38100" bIns="19050" anchor="t" anchorCtr="0">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'10'!$A$9:$A$10</c:f>
              <c:strCache>
                <c:ptCount val="2"/>
                <c:pt idx="0">
                  <c:v>HOMBRE</c:v>
                </c:pt>
                <c:pt idx="1">
                  <c:v>MUJER</c:v>
                </c:pt>
              </c:strCache>
            </c:strRef>
          </c:cat>
          <c:val>
            <c:numRef>
              <c:f>'10'!$F$9:$F$10</c:f>
              <c:numCache>
                <c:formatCode>_ * #,##0_ ;_ * \-#,##0_ ;_ * "-"_ ;_ @_ </c:formatCode>
                <c:ptCount val="2"/>
                <c:pt idx="0">
                  <c:v>3018.8311462086094</c:v>
                </c:pt>
                <c:pt idx="1">
                  <c:v>2430.3220144478964</c:v>
                </c:pt>
              </c:numCache>
            </c:numRef>
          </c:val>
          <c:extLst>
            <c:ext xmlns:c16="http://schemas.microsoft.com/office/drawing/2014/chart" uri="{C3380CC4-5D6E-409C-BE32-E72D297353CC}">
              <c16:uniqueId val="{00000000-DF40-4FAD-92E6-6E193070F542}"/>
            </c:ext>
          </c:extLst>
        </c:ser>
        <c:dLbls>
          <c:showLegendKey val="0"/>
          <c:showVal val="0"/>
          <c:showCatName val="0"/>
          <c:showSerName val="0"/>
          <c:showPercent val="0"/>
          <c:showBubbleSize val="0"/>
        </c:dLbls>
        <c:gapWidth val="100"/>
        <c:overlap val="100"/>
        <c:axId val="379348320"/>
        <c:axId val="379349304"/>
      </c:barChart>
      <c:catAx>
        <c:axId val="3793483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349304"/>
        <c:crosses val="autoZero"/>
        <c:auto val="1"/>
        <c:lblAlgn val="ctr"/>
        <c:lblOffset val="100"/>
        <c:noMultiLvlLbl val="0"/>
      </c:catAx>
      <c:valAx>
        <c:axId val="379349304"/>
        <c:scaling>
          <c:orientation val="minMax"/>
        </c:scaling>
        <c:delete val="0"/>
        <c:axPos val="l"/>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9348320"/>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F4343"/>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'11'!$B$9</c:f>
              <c:strCache>
                <c:ptCount val="1"/>
                <c:pt idx="0">
                  <c:v>NO CALIFICADO</c:v>
                </c:pt>
              </c:strCache>
            </c:strRef>
          </c:tx>
          <c:spPr>
            <a:solidFill>
              <a:srgbClr val="FF4343"/>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'11'!$B$10:$B$20</c:f>
              <c:strCache>
                <c:ptCount val="11"/>
                <c:pt idx="0">
                  <c:v>Sin educación formal</c:v>
                </c:pt>
                <c:pt idx="1">
                  <c:v>Educación especial incompleta</c:v>
                </c:pt>
                <c:pt idx="2">
                  <c:v>Educación especial completa</c:v>
                </c:pt>
                <c:pt idx="3">
                  <c:v>Educación primaria incompleta</c:v>
                </c:pt>
                <c:pt idx="4">
                  <c:v>Educación primaria completa</c:v>
                </c:pt>
                <c:pt idx="5">
                  <c:v>Educación secundaria incompleta</c:v>
                </c:pt>
                <c:pt idx="6">
                  <c:v>Educación secundaria completa</c:v>
                </c:pt>
                <c:pt idx="7">
                  <c:v>Educación técnica incompleta</c:v>
                </c:pt>
                <c:pt idx="8">
                  <c:v>Educación técnica completa</c:v>
                </c:pt>
                <c:pt idx="9">
                  <c:v>Educación superior (instituto superior, etc) incompleta </c:v>
                </c:pt>
                <c:pt idx="10">
                  <c:v>Educación universitaria incompleta</c:v>
                </c:pt>
              </c:strCache>
            </c:strRef>
          </c:cat>
          <c:val>
            <c:numRef>
              <c:f>'11'!$G$10:$G$20</c:f>
              <c:numCache>
                <c:formatCode>_ * #,##0_ ;_ * \-#,##0_ ;_ * "-"_ ;_ @_ </c:formatCode>
                <c:ptCount val="11"/>
                <c:pt idx="0">
                  <c:v>2262.0969509246279</c:v>
                </c:pt>
                <c:pt idx="1">
                  <c:v>2402.5365765145893</c:v>
                </c:pt>
                <c:pt idx="2">
                  <c:v>2554.5732090063229</c:v>
                </c:pt>
                <c:pt idx="3">
                  <c:v>1571.8273180619151</c:v>
                </c:pt>
                <c:pt idx="4">
                  <c:v>1632.3783568149511</c:v>
                </c:pt>
                <c:pt idx="5">
                  <c:v>1830.2474668014493</c:v>
                </c:pt>
                <c:pt idx="6">
                  <c:v>1957.3977910280848</c:v>
                </c:pt>
                <c:pt idx="7">
                  <c:v>1948.3574867098007</c:v>
                </c:pt>
                <c:pt idx="8">
                  <c:v>2472.1868996784247</c:v>
                </c:pt>
                <c:pt idx="9">
                  <c:v>2201.1126885858184</c:v>
                </c:pt>
                <c:pt idx="10">
                  <c:v>2747.142700265229</c:v>
                </c:pt>
              </c:numCache>
            </c:numRef>
          </c:val>
          <c:extLst>
            <c:ext xmlns:c16="http://schemas.microsoft.com/office/drawing/2014/chart" uri="{C3380CC4-5D6E-409C-BE32-E72D297353CC}">
              <c16:uniqueId val="{00000000-2C3D-459B-872B-88729AF879E0}"/>
            </c:ext>
          </c:extLst>
        </c:ser>
        <c:dLbls>
          <c:showLegendKey val="0"/>
          <c:showVal val="0"/>
          <c:showCatName val="0"/>
          <c:showSerName val="0"/>
          <c:showPercent val="0"/>
          <c:showBubbleSize val="0"/>
        </c:dLbls>
        <c:gapWidth val="90"/>
        <c:axId val="492893208"/>
        <c:axId val="492893536"/>
      </c:barChart>
      <c:catAx>
        <c:axId val="4928932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2893536"/>
        <c:crosses val="autoZero"/>
        <c:auto val="1"/>
        <c:lblAlgn val="ctr"/>
        <c:lblOffset val="100"/>
        <c:noMultiLvlLbl val="0"/>
      </c:catAx>
      <c:valAx>
        <c:axId val="492893536"/>
        <c:scaling>
          <c:orientation val="minMax"/>
        </c:scaling>
        <c:delete val="0"/>
        <c:axPos val="b"/>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2893208"/>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F4343"/>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'11'!$B$23</c:f>
              <c:strCache>
                <c:ptCount val="1"/>
                <c:pt idx="0">
                  <c:v>CALIFICADO</c:v>
                </c:pt>
              </c:strCache>
            </c:strRef>
          </c:tx>
          <c:spPr>
            <a:solidFill>
              <a:srgbClr val="FF434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'11'!$B$24:$B$33</c:f>
              <c:strCache>
                <c:ptCount val="10"/>
                <c:pt idx="0">
                  <c:v>Educación superior (instituto superior, etc) completa </c:v>
                </c:pt>
                <c:pt idx="1">
                  <c:v>Educación universitaria completa</c:v>
                </c:pt>
                <c:pt idx="2">
                  <c:v>Grado de bachiller</c:v>
                </c:pt>
                <c:pt idx="3">
                  <c:v>Titulado</c:v>
                </c:pt>
                <c:pt idx="4">
                  <c:v>Estudios de maestría incompleta</c:v>
                </c:pt>
                <c:pt idx="5">
                  <c:v>Estudios de maestría completa</c:v>
                </c:pt>
                <c:pt idx="6">
                  <c:v>Grado de maestría</c:v>
                </c:pt>
                <c:pt idx="7">
                  <c:v>Estudios de doctorado incompleto</c:v>
                </c:pt>
                <c:pt idx="8">
                  <c:v>Estudios de doctorado completo</c:v>
                </c:pt>
                <c:pt idx="9">
                  <c:v>Grado de doctor</c:v>
                </c:pt>
              </c:strCache>
            </c:strRef>
          </c:cat>
          <c:val>
            <c:numRef>
              <c:f>'11'!$G$24:$G$33</c:f>
              <c:numCache>
                <c:formatCode>_ * #,##0_ ;_ * \-#,##0_ ;_ * "-"_ ;_ @_ </c:formatCode>
                <c:ptCount val="10"/>
                <c:pt idx="0">
                  <c:v>3367.6633620266853</c:v>
                </c:pt>
                <c:pt idx="1">
                  <c:v>4785.027510290618</c:v>
                </c:pt>
                <c:pt idx="2">
                  <c:v>4746.4555581842233</c:v>
                </c:pt>
                <c:pt idx="3">
                  <c:v>5801.6409207432462</c:v>
                </c:pt>
                <c:pt idx="4">
                  <c:v>7505.9911086730135</c:v>
                </c:pt>
                <c:pt idx="5">
                  <c:v>10895.25617216301</c:v>
                </c:pt>
                <c:pt idx="6">
                  <c:v>9047.1517961973223</c:v>
                </c:pt>
                <c:pt idx="7">
                  <c:v>6701.4844933246113</c:v>
                </c:pt>
                <c:pt idx="8">
                  <c:v>7224.8647810844686</c:v>
                </c:pt>
                <c:pt idx="9">
                  <c:v>7534.8189289173006</c:v>
                </c:pt>
              </c:numCache>
            </c:numRef>
          </c:val>
          <c:extLst>
            <c:ext xmlns:c16="http://schemas.microsoft.com/office/drawing/2014/chart" uri="{C3380CC4-5D6E-409C-BE32-E72D297353CC}">
              <c16:uniqueId val="{00000000-321E-4EBA-85CF-034D4CA393BF}"/>
            </c:ext>
          </c:extLst>
        </c:ser>
        <c:dLbls>
          <c:showLegendKey val="0"/>
          <c:showVal val="0"/>
          <c:showCatName val="0"/>
          <c:showSerName val="0"/>
          <c:showPercent val="0"/>
          <c:showBubbleSize val="0"/>
        </c:dLbls>
        <c:gapWidth val="90"/>
        <c:axId val="553218912"/>
        <c:axId val="553218584"/>
      </c:barChart>
      <c:catAx>
        <c:axId val="553218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3218584"/>
        <c:crosses val="autoZero"/>
        <c:auto val="1"/>
        <c:lblAlgn val="ctr"/>
        <c:lblOffset val="100"/>
        <c:noMultiLvlLbl val="0"/>
      </c:catAx>
      <c:valAx>
        <c:axId val="553218584"/>
        <c:scaling>
          <c:orientation val="minMax"/>
        </c:scaling>
        <c:delete val="0"/>
        <c:axPos val="b"/>
        <c:majorGridlines>
          <c:spPr>
            <a:ln w="9525" cap="flat" cmpd="sng" algn="ctr">
              <a:solidFill>
                <a:schemeClr val="tx1">
                  <a:lumMod val="15000"/>
                  <a:lumOff val="85000"/>
                </a:schemeClr>
              </a:solid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3218912"/>
        <c:crosses val="autoZero"/>
        <c:crossBetween val="between"/>
      </c:valAx>
      <c:spPr>
        <a:noFill/>
        <a:ln>
          <a:noFill/>
        </a:ln>
        <a:effectLst/>
      </c:spPr>
    </c:plotArea>
    <c:plotVisOnly val="1"/>
    <c:dispBlanksAs val="gap"/>
    <c:showDLblsOverMax val="0"/>
  </c:chart>
  <c:spPr>
    <a:solidFill>
      <a:schemeClr val="bg1"/>
    </a:solidFill>
    <a:ln w="9525" cap="flat" cmpd="sng" algn="ctr">
      <a:solidFill>
        <a:srgbClr val="FF4343"/>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sz="1400"/>
              <a:t>NÚMERO DE EMPRESAS EN EL SECTOR PRIVADO</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strRef>
              <c:f>'13'!$A$8</c:f>
              <c:strCache>
                <c:ptCount val="1"/>
                <c:pt idx="0">
                  <c:v>NÚMERO DE EMPRESAS EN EL SECTOR PRIVADO</c:v>
                </c:pt>
              </c:strCache>
            </c:strRef>
          </c:tx>
          <c:spPr>
            <a:solidFill>
              <a:srgbClr val="FF4343"/>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'13'!$B$7:$E$7</c:f>
              <c:strCache>
                <c:ptCount val="4"/>
                <c:pt idx="0">
                  <c:v>NOVIEMBRE</c:v>
                </c:pt>
                <c:pt idx="1">
                  <c:v>DICIEMBRE</c:v>
                </c:pt>
                <c:pt idx="2">
                  <c:v>ENERO</c:v>
                </c:pt>
                <c:pt idx="3">
                  <c:v>FEBRERO</c:v>
                </c:pt>
              </c:strCache>
            </c:strRef>
          </c:cat>
          <c:val>
            <c:numRef>
              <c:f>'13'!$B$8:$E$8</c:f>
              <c:numCache>
                <c:formatCode>_ * #,##0_ ;_ * \-#,##0_ ;_ * "-"_ ;_ @_ </c:formatCode>
                <c:ptCount val="4"/>
                <c:pt idx="0">
                  <c:v>374217</c:v>
                </c:pt>
                <c:pt idx="1">
                  <c:v>375655</c:v>
                </c:pt>
                <c:pt idx="2">
                  <c:v>375471</c:v>
                </c:pt>
                <c:pt idx="3">
                  <c:v>373277</c:v>
                </c:pt>
              </c:numCache>
            </c:numRef>
          </c:val>
          <c:extLst>
            <c:ext xmlns:c16="http://schemas.microsoft.com/office/drawing/2014/chart" uri="{C3380CC4-5D6E-409C-BE32-E72D297353CC}">
              <c16:uniqueId val="{00000000-71D6-4F78-9267-33A3571C23C1}"/>
            </c:ext>
          </c:extLst>
        </c:ser>
        <c:dLbls>
          <c:dLblPos val="inEnd"/>
          <c:showLegendKey val="0"/>
          <c:showVal val="1"/>
          <c:showCatName val="0"/>
          <c:showSerName val="0"/>
          <c:showPercent val="0"/>
          <c:showBubbleSize val="0"/>
        </c:dLbls>
        <c:gapWidth val="41"/>
        <c:axId val="616929888"/>
        <c:axId val="616926608"/>
      </c:barChart>
      <c:catAx>
        <c:axId val="61692988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616926608"/>
        <c:crosses val="autoZero"/>
        <c:auto val="1"/>
        <c:lblAlgn val="ctr"/>
        <c:lblOffset val="100"/>
        <c:noMultiLvlLbl val="0"/>
      </c:catAx>
      <c:valAx>
        <c:axId val="616926608"/>
        <c:scaling>
          <c:orientation val="minMax"/>
        </c:scaling>
        <c:delete val="1"/>
        <c:axPos val="l"/>
        <c:numFmt formatCode="_ * #,##0_ ;_ * \-#,##0_ ;_ * &quot;-&quot;_ ;_ @_ " sourceLinked="1"/>
        <c:majorTickMark val="none"/>
        <c:minorTickMark val="none"/>
        <c:tickLblPos val="nextTo"/>
        <c:crossAx val="616929888"/>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rgbClr val="FF4343"/>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sz="1400"/>
              <a:t>NÚMERO DE TRABAJADORES EN EL SECTOR PRIVADO</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strRef>
              <c:f>'13'!$A$9</c:f>
              <c:strCache>
                <c:ptCount val="1"/>
                <c:pt idx="0">
                  <c:v>NÚMERO DE TRABAJADORES(*) EN EL SECTOR PRIVADO</c:v>
                </c:pt>
              </c:strCache>
            </c:strRef>
          </c:tx>
          <c:spPr>
            <a:solidFill>
              <a:srgbClr val="FF6D6D"/>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'13'!$B$7:$E$7</c:f>
              <c:strCache>
                <c:ptCount val="4"/>
                <c:pt idx="0">
                  <c:v>NOVIEMBRE</c:v>
                </c:pt>
                <c:pt idx="1">
                  <c:v>DICIEMBRE</c:v>
                </c:pt>
                <c:pt idx="2">
                  <c:v>ENERO</c:v>
                </c:pt>
                <c:pt idx="3">
                  <c:v>FEBRERO</c:v>
                </c:pt>
              </c:strCache>
            </c:strRef>
          </c:cat>
          <c:val>
            <c:numRef>
              <c:f>'13'!$B$9:$E$9</c:f>
              <c:numCache>
                <c:formatCode>_ * #,##0_ ;_ * \-#,##0_ ;_ * "-"_ ;_ @_ </c:formatCode>
                <c:ptCount val="4"/>
                <c:pt idx="0">
                  <c:v>4444761</c:v>
                </c:pt>
                <c:pt idx="1">
                  <c:v>4391815</c:v>
                </c:pt>
                <c:pt idx="2">
                  <c:v>4325077</c:v>
                </c:pt>
                <c:pt idx="3">
                  <c:v>4136828</c:v>
                </c:pt>
              </c:numCache>
            </c:numRef>
          </c:val>
          <c:extLst>
            <c:ext xmlns:c16="http://schemas.microsoft.com/office/drawing/2014/chart" uri="{C3380CC4-5D6E-409C-BE32-E72D297353CC}">
              <c16:uniqueId val="{00000000-8CD3-4212-85F0-99570017D597}"/>
            </c:ext>
          </c:extLst>
        </c:ser>
        <c:dLbls>
          <c:dLblPos val="inEnd"/>
          <c:showLegendKey val="0"/>
          <c:showVal val="1"/>
          <c:showCatName val="0"/>
          <c:showSerName val="0"/>
          <c:showPercent val="0"/>
          <c:showBubbleSize val="0"/>
        </c:dLbls>
        <c:gapWidth val="41"/>
        <c:axId val="421740824"/>
        <c:axId val="421744432"/>
      </c:barChart>
      <c:catAx>
        <c:axId val="4217408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421744432"/>
        <c:crosses val="autoZero"/>
        <c:auto val="1"/>
        <c:lblAlgn val="ctr"/>
        <c:lblOffset val="100"/>
        <c:noMultiLvlLbl val="0"/>
      </c:catAx>
      <c:valAx>
        <c:axId val="421744432"/>
        <c:scaling>
          <c:orientation val="minMax"/>
        </c:scaling>
        <c:delete val="1"/>
        <c:axPos val="l"/>
        <c:numFmt formatCode="_ * #,##0_ ;_ * \-#,##0_ ;_ * &quot;-&quot;_ ;_ @_ " sourceLinked="1"/>
        <c:majorTickMark val="none"/>
        <c:minorTickMark val="none"/>
        <c:tickLblPos val="nextTo"/>
        <c:crossAx val="42174082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rgbClr val="FF4343"/>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3.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0</xdr:col>
      <xdr:colOff>17808</xdr:colOff>
      <xdr:row>41</xdr:row>
      <xdr:rowOff>125081</xdr:rowOff>
    </xdr:from>
    <xdr:to>
      <xdr:col>6</xdr:col>
      <xdr:colOff>753719</xdr:colOff>
      <xdr:row>57</xdr:row>
      <xdr:rowOff>86981</xdr:rowOff>
    </xdr:to>
    <xdr:graphicFrame macro="">
      <xdr:nvGraphicFramePr>
        <xdr:cNvPr id="3" name="Gráfico 2">
          <a:extLst>
            <a:ext uri="{FF2B5EF4-FFF2-40B4-BE49-F238E27FC236}">
              <a16:creationId xmlns:a16="http://schemas.microsoft.com/office/drawing/2014/main" id="{2AB8803D-7FB7-4030-9292-D3AF5BB6B4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23810</xdr:colOff>
      <xdr:row>22</xdr:row>
      <xdr:rowOff>32315</xdr:rowOff>
    </xdr:from>
    <xdr:to>
      <xdr:col>6</xdr:col>
      <xdr:colOff>761999</xdr:colOff>
      <xdr:row>41</xdr:row>
      <xdr:rowOff>94021</xdr:rowOff>
    </xdr:to>
    <xdr:graphicFrame macro="">
      <xdr:nvGraphicFramePr>
        <xdr:cNvPr id="4" name="Gráfico 3">
          <a:extLst>
            <a:ext uri="{FF2B5EF4-FFF2-40B4-BE49-F238E27FC236}">
              <a16:creationId xmlns:a16="http://schemas.microsoft.com/office/drawing/2014/main" id="{B74B59CE-E69B-4940-BEF6-DA663D46F2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1624693</xdr:colOff>
      <xdr:row>15</xdr:row>
      <xdr:rowOff>95248</xdr:rowOff>
    </xdr:from>
    <xdr:to>
      <xdr:col>7</xdr:col>
      <xdr:colOff>258536</xdr:colOff>
      <xdr:row>34</xdr:row>
      <xdr:rowOff>54428</xdr:rowOff>
    </xdr:to>
    <xdr:graphicFrame macro="">
      <xdr:nvGraphicFramePr>
        <xdr:cNvPr id="2" name="Gráfico 1">
          <a:extLst>
            <a:ext uri="{FF2B5EF4-FFF2-40B4-BE49-F238E27FC236}">
              <a16:creationId xmlns:a16="http://schemas.microsoft.com/office/drawing/2014/main" id="{0F981CB4-453D-4916-AAC3-FAD247BC19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xdr:colOff>
      <xdr:row>35</xdr:row>
      <xdr:rowOff>40822</xdr:rowOff>
    </xdr:from>
    <xdr:to>
      <xdr:col>7</xdr:col>
      <xdr:colOff>2349501</xdr:colOff>
      <xdr:row>45</xdr:row>
      <xdr:rowOff>40822</xdr:rowOff>
    </xdr:to>
    <xdr:sp macro="" textlink="">
      <xdr:nvSpPr>
        <xdr:cNvPr id="3" name="CuadroTexto 2">
          <a:extLst>
            <a:ext uri="{FF2B5EF4-FFF2-40B4-BE49-F238E27FC236}">
              <a16:creationId xmlns:a16="http://schemas.microsoft.com/office/drawing/2014/main" id="{45DF1D60-821A-1D29-B5D9-BEEA9B207EB6}"/>
            </a:ext>
          </a:extLst>
        </xdr:cNvPr>
        <xdr:cNvSpPr txBox="1"/>
      </xdr:nvSpPr>
      <xdr:spPr>
        <a:xfrm>
          <a:off x="276226" y="7784647"/>
          <a:ext cx="13198475" cy="1171575"/>
        </a:xfrm>
        <a:prstGeom prst="rect">
          <a:avLst/>
        </a:prstGeom>
        <a:ln cap="rnd">
          <a:solidFill>
            <a:schemeClr val="bg1"/>
          </a:solidFill>
          <a:round/>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just"/>
          <a:r>
            <a:rPr lang="es-PE" sz="1400">
              <a:latin typeface="Arial" panose="020B0604020202020204" pitchFamily="34" charset="0"/>
              <a:cs typeface="Arial" panose="020B0604020202020204" pitchFamily="34" charset="0"/>
            </a:rPr>
            <a:t>Durante el período Marzo del 2025, el Ministerio de Trabajo y Promoción del Empleo aprobó 8 Autorizaciones de Trabajo para el Adolescente, en Lima Metropolitana, del total de autorizaciones, el 31% correspondio a "Hoteles y Restaurantes</a:t>
          </a:r>
          <a:r>
            <a:rPr lang="es-PE" sz="1400">
              <a:solidFill>
                <a:schemeClr val="dk1"/>
              </a:solidFill>
              <a:latin typeface="Arial" panose="020B0604020202020204" pitchFamily="34" charset="0"/>
              <a:ea typeface="+mn-ea"/>
              <a:cs typeface="Arial" panose="020B0604020202020204" pitchFamily="34" charset="0"/>
            </a:rPr>
            <a:t>",  el 20% a "Industrias Manufactureras</a:t>
          </a:r>
          <a:r>
            <a:rPr lang="es-PE" sz="1400">
              <a:solidFill>
                <a:schemeClr val="dk1"/>
              </a:solidFill>
              <a:effectLst/>
              <a:latin typeface="Arial" panose="020B0604020202020204" pitchFamily="34" charset="0"/>
              <a:ea typeface="+mn-ea"/>
              <a:cs typeface="Arial" panose="020B0604020202020204" pitchFamily="34" charset="0"/>
            </a:rPr>
            <a:t>", </a:t>
          </a:r>
          <a:r>
            <a:rPr lang="es-PE" sz="1400">
              <a:latin typeface="Arial" panose="020B0604020202020204" pitchFamily="34" charset="0"/>
              <a:cs typeface="Arial" panose="020B0604020202020204" pitchFamily="34" charset="0"/>
            </a:rPr>
            <a:t>el 13</a:t>
          </a:r>
          <a:r>
            <a:rPr lang="es-PE" sz="1400">
              <a:solidFill>
                <a:schemeClr val="dk1"/>
              </a:solidFill>
              <a:latin typeface="Arial" panose="020B0604020202020204" pitchFamily="34" charset="0"/>
              <a:ea typeface="+mn-ea"/>
              <a:cs typeface="Arial" panose="020B0604020202020204" pitchFamily="34" charset="0"/>
            </a:rPr>
            <a:t>% a "Otras actividades de servicios comunitarios, sociales y personales"</a:t>
          </a:r>
          <a:r>
            <a:rPr lang="es-PE" sz="1400" baseline="0">
              <a:solidFill>
                <a:schemeClr val="dk1"/>
              </a:solidFill>
              <a:latin typeface="Arial" panose="020B0604020202020204" pitchFamily="34" charset="0"/>
              <a:ea typeface="+mn-ea"/>
              <a:cs typeface="Arial" panose="020B0604020202020204" pitchFamily="34" charset="0"/>
            </a:rPr>
            <a:t> Y </a:t>
          </a:r>
          <a:r>
            <a:rPr lang="es-PE" sz="1400">
              <a:latin typeface="Arial" panose="020B0604020202020204" pitchFamily="34" charset="0"/>
              <a:cs typeface="Arial" panose="020B0604020202020204" pitchFamily="34" charset="0"/>
            </a:rPr>
            <a:t>"Actividades inmobiliarias, empresariales y de alquiler",</a:t>
          </a:r>
          <a:r>
            <a:rPr lang="es-PE" sz="1400" baseline="0">
              <a:latin typeface="Arial" panose="020B0604020202020204" pitchFamily="34" charset="0"/>
              <a:cs typeface="Arial" panose="020B0604020202020204" pitchFamily="34" charset="0"/>
            </a:rPr>
            <a:t> el 11% a "Enseñanza", el 7% a "Transporte, Almacenamiento y Comunicaciones" y el 6% a </a:t>
          </a:r>
          <a:r>
            <a:rPr lang="es-PE" sz="1400">
              <a:latin typeface="Arial" panose="020B0604020202020204" pitchFamily="34" charset="0"/>
              <a:cs typeface="Arial" panose="020B0604020202020204" pitchFamily="34" charset="0"/>
            </a:rPr>
            <a:t>"Comercio al por mayor y al por menor".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1666875</xdr:colOff>
      <xdr:row>4</xdr:row>
      <xdr:rowOff>0</xdr:rowOff>
    </xdr:from>
    <xdr:to>
      <xdr:col>3</xdr:col>
      <xdr:colOff>619125</xdr:colOff>
      <xdr:row>4</xdr:row>
      <xdr:rowOff>0</xdr:rowOff>
    </xdr:to>
    <xdr:sp macro="" textlink="">
      <xdr:nvSpPr>
        <xdr:cNvPr id="2" name="Text Box 2">
          <a:extLst>
            <a:ext uri="{FF2B5EF4-FFF2-40B4-BE49-F238E27FC236}">
              <a16:creationId xmlns:a16="http://schemas.microsoft.com/office/drawing/2014/main" id="{5A842138-AA3B-49CE-8078-30938F480118}"/>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 name="Text Box 3">
          <a:extLst>
            <a:ext uri="{FF2B5EF4-FFF2-40B4-BE49-F238E27FC236}">
              <a16:creationId xmlns:a16="http://schemas.microsoft.com/office/drawing/2014/main" id="{A4FD68A5-E180-452D-B7B8-A05286EC9C3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 name="Text Box 4">
          <a:extLst>
            <a:ext uri="{FF2B5EF4-FFF2-40B4-BE49-F238E27FC236}">
              <a16:creationId xmlns:a16="http://schemas.microsoft.com/office/drawing/2014/main" id="{CDEC7E4B-2E4A-4BA3-BFF5-D6D2BFB9D9C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5" name="Text Box 5">
          <a:extLst>
            <a:ext uri="{FF2B5EF4-FFF2-40B4-BE49-F238E27FC236}">
              <a16:creationId xmlns:a16="http://schemas.microsoft.com/office/drawing/2014/main" id="{C3796EF7-D2A8-4824-A1FB-20FEB0998400}"/>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6" name="Text Box 12">
          <a:extLst>
            <a:ext uri="{FF2B5EF4-FFF2-40B4-BE49-F238E27FC236}">
              <a16:creationId xmlns:a16="http://schemas.microsoft.com/office/drawing/2014/main" id="{51DACE7C-30B2-4BFE-8E30-ED1F83849B16}"/>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7" name="Text Box 13">
          <a:extLst>
            <a:ext uri="{FF2B5EF4-FFF2-40B4-BE49-F238E27FC236}">
              <a16:creationId xmlns:a16="http://schemas.microsoft.com/office/drawing/2014/main" id="{52AA3346-021A-43BE-B514-30286039C60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8" name="Text Box 14">
          <a:extLst>
            <a:ext uri="{FF2B5EF4-FFF2-40B4-BE49-F238E27FC236}">
              <a16:creationId xmlns:a16="http://schemas.microsoft.com/office/drawing/2014/main" id="{42F4CBCE-1B7B-42F6-81EA-ECDFC21FDFC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9" name="Text Box 15">
          <a:extLst>
            <a:ext uri="{FF2B5EF4-FFF2-40B4-BE49-F238E27FC236}">
              <a16:creationId xmlns:a16="http://schemas.microsoft.com/office/drawing/2014/main" id="{85E01D31-5938-4B87-91D3-58D1C2FF742D}"/>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0" name="Text Box 20">
          <a:extLst>
            <a:ext uri="{FF2B5EF4-FFF2-40B4-BE49-F238E27FC236}">
              <a16:creationId xmlns:a16="http://schemas.microsoft.com/office/drawing/2014/main" id="{286E5A70-74E3-4B10-B058-DE901F0077A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1" name="Text Box 21">
          <a:extLst>
            <a:ext uri="{FF2B5EF4-FFF2-40B4-BE49-F238E27FC236}">
              <a16:creationId xmlns:a16="http://schemas.microsoft.com/office/drawing/2014/main" id="{CF76FA84-A195-4383-B3C2-00F6B0B000C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2" name="Text Box 22">
          <a:extLst>
            <a:ext uri="{FF2B5EF4-FFF2-40B4-BE49-F238E27FC236}">
              <a16:creationId xmlns:a16="http://schemas.microsoft.com/office/drawing/2014/main" id="{13B4BE3C-FA43-4FE7-971C-BDCB6811A0E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3" name="Text Box 23">
          <a:extLst>
            <a:ext uri="{FF2B5EF4-FFF2-40B4-BE49-F238E27FC236}">
              <a16:creationId xmlns:a16="http://schemas.microsoft.com/office/drawing/2014/main" id="{C55484DB-A9EE-4016-87F6-2CEA46008369}"/>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4" name="Text Box 25">
          <a:extLst>
            <a:ext uri="{FF2B5EF4-FFF2-40B4-BE49-F238E27FC236}">
              <a16:creationId xmlns:a16="http://schemas.microsoft.com/office/drawing/2014/main" id="{222296D0-8989-4A78-B009-26A484A17123}"/>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5" name="Text Box 26">
          <a:extLst>
            <a:ext uri="{FF2B5EF4-FFF2-40B4-BE49-F238E27FC236}">
              <a16:creationId xmlns:a16="http://schemas.microsoft.com/office/drawing/2014/main" id="{505ACE0C-C640-40BD-BBCD-D69AE4FC2A6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6" name="Text Box 27">
          <a:extLst>
            <a:ext uri="{FF2B5EF4-FFF2-40B4-BE49-F238E27FC236}">
              <a16:creationId xmlns:a16="http://schemas.microsoft.com/office/drawing/2014/main" id="{A1EC70A7-DFD7-40C2-9BF2-83007BB866AB}"/>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7" name="Text Box 28">
          <a:extLst>
            <a:ext uri="{FF2B5EF4-FFF2-40B4-BE49-F238E27FC236}">
              <a16:creationId xmlns:a16="http://schemas.microsoft.com/office/drawing/2014/main" id="{0B8E330C-B2DB-4F70-BAE5-CD438E12718B}"/>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8" name="Text Box 31">
          <a:extLst>
            <a:ext uri="{FF2B5EF4-FFF2-40B4-BE49-F238E27FC236}">
              <a16:creationId xmlns:a16="http://schemas.microsoft.com/office/drawing/2014/main" id="{84E0C18C-5EB0-4C8B-89F2-C5A52E56273A}"/>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9" name="Text Box 32">
          <a:extLst>
            <a:ext uri="{FF2B5EF4-FFF2-40B4-BE49-F238E27FC236}">
              <a16:creationId xmlns:a16="http://schemas.microsoft.com/office/drawing/2014/main" id="{69AA1BAD-F2D0-467E-BC29-E4DBED6CB12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0" name="Text Box 33">
          <a:extLst>
            <a:ext uri="{FF2B5EF4-FFF2-40B4-BE49-F238E27FC236}">
              <a16:creationId xmlns:a16="http://schemas.microsoft.com/office/drawing/2014/main" id="{071A333E-42AB-46FD-8BF1-45B5879A7AF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1" name="Text Box 34">
          <a:extLst>
            <a:ext uri="{FF2B5EF4-FFF2-40B4-BE49-F238E27FC236}">
              <a16:creationId xmlns:a16="http://schemas.microsoft.com/office/drawing/2014/main" id="{CB9B62A1-4E75-466C-91E1-E86C4F142EDA}"/>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2" name="Text Box 36">
          <a:extLst>
            <a:ext uri="{FF2B5EF4-FFF2-40B4-BE49-F238E27FC236}">
              <a16:creationId xmlns:a16="http://schemas.microsoft.com/office/drawing/2014/main" id="{D7958C34-19E6-4188-8882-1D5690B92166}"/>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3" name="Text Box 37">
          <a:extLst>
            <a:ext uri="{FF2B5EF4-FFF2-40B4-BE49-F238E27FC236}">
              <a16:creationId xmlns:a16="http://schemas.microsoft.com/office/drawing/2014/main" id="{0B726186-0FAF-4D9E-981D-F05B122C626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4" name="Text Box 38">
          <a:extLst>
            <a:ext uri="{FF2B5EF4-FFF2-40B4-BE49-F238E27FC236}">
              <a16:creationId xmlns:a16="http://schemas.microsoft.com/office/drawing/2014/main" id="{82FE7964-6689-4966-A292-2ED644017E7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5" name="Text Box 39">
          <a:extLst>
            <a:ext uri="{FF2B5EF4-FFF2-40B4-BE49-F238E27FC236}">
              <a16:creationId xmlns:a16="http://schemas.microsoft.com/office/drawing/2014/main" id="{B46A475E-3713-4999-B460-FDE02FCAA94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6" name="Text Box 42">
          <a:extLst>
            <a:ext uri="{FF2B5EF4-FFF2-40B4-BE49-F238E27FC236}">
              <a16:creationId xmlns:a16="http://schemas.microsoft.com/office/drawing/2014/main" id="{C5058F90-7BA1-4FCF-ACEA-3ACA30495C0C}"/>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7" name="Text Box 43">
          <a:extLst>
            <a:ext uri="{FF2B5EF4-FFF2-40B4-BE49-F238E27FC236}">
              <a16:creationId xmlns:a16="http://schemas.microsoft.com/office/drawing/2014/main" id="{2D556CBA-3761-4978-AFCC-5364AFF9D0BB}"/>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8" name="Text Box 44">
          <a:extLst>
            <a:ext uri="{FF2B5EF4-FFF2-40B4-BE49-F238E27FC236}">
              <a16:creationId xmlns:a16="http://schemas.microsoft.com/office/drawing/2014/main" id="{28F8FBCD-FA35-41AB-B1AB-C93FE775F37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9" name="Text Box 45">
          <a:extLst>
            <a:ext uri="{FF2B5EF4-FFF2-40B4-BE49-F238E27FC236}">
              <a16:creationId xmlns:a16="http://schemas.microsoft.com/office/drawing/2014/main" id="{CFB91B2C-2467-4953-A7DC-68118B8CA79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0" name="Text Box 47">
          <a:extLst>
            <a:ext uri="{FF2B5EF4-FFF2-40B4-BE49-F238E27FC236}">
              <a16:creationId xmlns:a16="http://schemas.microsoft.com/office/drawing/2014/main" id="{8D89F528-1FDE-4154-B338-22E482E6C08C}"/>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1" name="Text Box 48">
          <a:extLst>
            <a:ext uri="{FF2B5EF4-FFF2-40B4-BE49-F238E27FC236}">
              <a16:creationId xmlns:a16="http://schemas.microsoft.com/office/drawing/2014/main" id="{73FA7217-AFA8-4650-BD61-4383DDFD838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2" name="Text Box 49">
          <a:extLst>
            <a:ext uri="{FF2B5EF4-FFF2-40B4-BE49-F238E27FC236}">
              <a16:creationId xmlns:a16="http://schemas.microsoft.com/office/drawing/2014/main" id="{25F2A612-A83A-46FD-8B60-05295D56D33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3" name="Text Box 50">
          <a:extLst>
            <a:ext uri="{FF2B5EF4-FFF2-40B4-BE49-F238E27FC236}">
              <a16:creationId xmlns:a16="http://schemas.microsoft.com/office/drawing/2014/main" id="{B599E8F7-F515-4FB6-97AA-76649966A340}"/>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4" name="Text Box 53">
          <a:extLst>
            <a:ext uri="{FF2B5EF4-FFF2-40B4-BE49-F238E27FC236}">
              <a16:creationId xmlns:a16="http://schemas.microsoft.com/office/drawing/2014/main" id="{02087B77-02BB-4F95-ACD0-3EC20B4A76CE}"/>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5" name="Text Box 54">
          <a:extLst>
            <a:ext uri="{FF2B5EF4-FFF2-40B4-BE49-F238E27FC236}">
              <a16:creationId xmlns:a16="http://schemas.microsoft.com/office/drawing/2014/main" id="{DB2721E5-16D0-4B0B-9B8E-0EF235DB8659}"/>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6" name="Text Box 55">
          <a:extLst>
            <a:ext uri="{FF2B5EF4-FFF2-40B4-BE49-F238E27FC236}">
              <a16:creationId xmlns:a16="http://schemas.microsoft.com/office/drawing/2014/main" id="{58613390-C84C-4910-A433-2A173FA8C6C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7" name="Text Box 56">
          <a:extLst>
            <a:ext uri="{FF2B5EF4-FFF2-40B4-BE49-F238E27FC236}">
              <a16:creationId xmlns:a16="http://schemas.microsoft.com/office/drawing/2014/main" id="{EFBCD10A-E6BE-49C5-9E06-CB98CF8C68C7}"/>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8" name="Text Box 58">
          <a:extLst>
            <a:ext uri="{FF2B5EF4-FFF2-40B4-BE49-F238E27FC236}">
              <a16:creationId xmlns:a16="http://schemas.microsoft.com/office/drawing/2014/main" id="{8F66B734-79C5-4D23-BABF-5C11F357B56D}"/>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9" name="Text Box 59">
          <a:extLst>
            <a:ext uri="{FF2B5EF4-FFF2-40B4-BE49-F238E27FC236}">
              <a16:creationId xmlns:a16="http://schemas.microsoft.com/office/drawing/2014/main" id="{D3066CDC-4690-418D-ADF8-347492FD915A}"/>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0" name="Text Box 60">
          <a:extLst>
            <a:ext uri="{FF2B5EF4-FFF2-40B4-BE49-F238E27FC236}">
              <a16:creationId xmlns:a16="http://schemas.microsoft.com/office/drawing/2014/main" id="{ABC22248-AF1E-46C6-9312-D2FB59D1784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1" name="Text Box 61">
          <a:extLst>
            <a:ext uri="{FF2B5EF4-FFF2-40B4-BE49-F238E27FC236}">
              <a16:creationId xmlns:a16="http://schemas.microsoft.com/office/drawing/2014/main" id="{B7970E1A-6F84-4D62-914A-3C1642BD0FE5}"/>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2" name="Text Box 64">
          <a:extLst>
            <a:ext uri="{FF2B5EF4-FFF2-40B4-BE49-F238E27FC236}">
              <a16:creationId xmlns:a16="http://schemas.microsoft.com/office/drawing/2014/main" id="{42A235C8-7340-48E7-8EC8-8E26950D3B3E}"/>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3" name="Text Box 65">
          <a:extLst>
            <a:ext uri="{FF2B5EF4-FFF2-40B4-BE49-F238E27FC236}">
              <a16:creationId xmlns:a16="http://schemas.microsoft.com/office/drawing/2014/main" id="{971A0F10-FD0C-4087-A72C-9D4745FBB91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4" name="Text Box 66">
          <a:extLst>
            <a:ext uri="{FF2B5EF4-FFF2-40B4-BE49-F238E27FC236}">
              <a16:creationId xmlns:a16="http://schemas.microsoft.com/office/drawing/2014/main" id="{CDB41CA4-42B6-4116-A4B6-5DE05A0114D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5" name="Text Box 67">
          <a:extLst>
            <a:ext uri="{FF2B5EF4-FFF2-40B4-BE49-F238E27FC236}">
              <a16:creationId xmlns:a16="http://schemas.microsoft.com/office/drawing/2014/main" id="{0B68C2AF-573D-487C-B922-584554BC34BB}"/>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6" name="Text Box 69">
          <a:extLst>
            <a:ext uri="{FF2B5EF4-FFF2-40B4-BE49-F238E27FC236}">
              <a16:creationId xmlns:a16="http://schemas.microsoft.com/office/drawing/2014/main" id="{A212732D-ADA8-4EBD-91D5-05F0DDC97EEF}"/>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7" name="Text Box 70">
          <a:extLst>
            <a:ext uri="{FF2B5EF4-FFF2-40B4-BE49-F238E27FC236}">
              <a16:creationId xmlns:a16="http://schemas.microsoft.com/office/drawing/2014/main" id="{1EF0C5F5-44EA-4B1D-AFD0-809A6FF68DB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8" name="Text Box 71">
          <a:extLst>
            <a:ext uri="{FF2B5EF4-FFF2-40B4-BE49-F238E27FC236}">
              <a16:creationId xmlns:a16="http://schemas.microsoft.com/office/drawing/2014/main" id="{DC583047-000D-4FCF-80D1-F88ED7ED817A}"/>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9" name="Text Box 72">
          <a:extLst>
            <a:ext uri="{FF2B5EF4-FFF2-40B4-BE49-F238E27FC236}">
              <a16:creationId xmlns:a16="http://schemas.microsoft.com/office/drawing/2014/main" id="{77EF46F7-324F-4FE0-95CD-295026706230}"/>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50" name="Text Box 75">
          <a:extLst>
            <a:ext uri="{FF2B5EF4-FFF2-40B4-BE49-F238E27FC236}">
              <a16:creationId xmlns:a16="http://schemas.microsoft.com/office/drawing/2014/main" id="{7246222F-4E74-4E4D-9101-826437752B0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51" name="Text Box 76">
          <a:extLst>
            <a:ext uri="{FF2B5EF4-FFF2-40B4-BE49-F238E27FC236}">
              <a16:creationId xmlns:a16="http://schemas.microsoft.com/office/drawing/2014/main" id="{735A972A-CFA4-4A21-8AEF-4AE86AA3E36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52" name="Text Box 77">
          <a:extLst>
            <a:ext uri="{FF2B5EF4-FFF2-40B4-BE49-F238E27FC236}">
              <a16:creationId xmlns:a16="http://schemas.microsoft.com/office/drawing/2014/main" id="{2BEC5BAF-C038-4679-8D5C-C8322DD289A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53" name="Text Box 78">
          <a:extLst>
            <a:ext uri="{FF2B5EF4-FFF2-40B4-BE49-F238E27FC236}">
              <a16:creationId xmlns:a16="http://schemas.microsoft.com/office/drawing/2014/main" id="{69BFE95B-CF5D-4732-B6A6-E90D1CA19C45}"/>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54" name="Text Box 80">
          <a:extLst>
            <a:ext uri="{FF2B5EF4-FFF2-40B4-BE49-F238E27FC236}">
              <a16:creationId xmlns:a16="http://schemas.microsoft.com/office/drawing/2014/main" id="{9AEEBD80-7350-45CF-B6BB-669CFD113FFA}"/>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55" name="Text Box 81">
          <a:extLst>
            <a:ext uri="{FF2B5EF4-FFF2-40B4-BE49-F238E27FC236}">
              <a16:creationId xmlns:a16="http://schemas.microsoft.com/office/drawing/2014/main" id="{3E15356A-1DFC-461E-8EC9-D92668D2B6F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56" name="Text Box 82">
          <a:extLst>
            <a:ext uri="{FF2B5EF4-FFF2-40B4-BE49-F238E27FC236}">
              <a16:creationId xmlns:a16="http://schemas.microsoft.com/office/drawing/2014/main" id="{854E7934-2A26-4084-9AA4-ED564B517AD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57" name="Text Box 83">
          <a:extLst>
            <a:ext uri="{FF2B5EF4-FFF2-40B4-BE49-F238E27FC236}">
              <a16:creationId xmlns:a16="http://schemas.microsoft.com/office/drawing/2014/main" id="{BB779FE4-C128-47FE-89FA-41911553CB7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58" name="Text Box 86">
          <a:extLst>
            <a:ext uri="{FF2B5EF4-FFF2-40B4-BE49-F238E27FC236}">
              <a16:creationId xmlns:a16="http://schemas.microsoft.com/office/drawing/2014/main" id="{748D117C-6169-43D2-ABEB-2BE21AE06B79}"/>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59" name="Text Box 87">
          <a:extLst>
            <a:ext uri="{FF2B5EF4-FFF2-40B4-BE49-F238E27FC236}">
              <a16:creationId xmlns:a16="http://schemas.microsoft.com/office/drawing/2014/main" id="{174CF10F-E327-462F-ACDA-24C604BE3DC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60" name="Text Box 88">
          <a:extLst>
            <a:ext uri="{FF2B5EF4-FFF2-40B4-BE49-F238E27FC236}">
              <a16:creationId xmlns:a16="http://schemas.microsoft.com/office/drawing/2014/main" id="{59389400-21D0-4FA4-A963-81174C01D82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61" name="Text Box 89">
          <a:extLst>
            <a:ext uri="{FF2B5EF4-FFF2-40B4-BE49-F238E27FC236}">
              <a16:creationId xmlns:a16="http://schemas.microsoft.com/office/drawing/2014/main" id="{0CCB0FB1-1B16-45F3-A133-D01E410989D0}"/>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62" name="Text Box 91">
          <a:extLst>
            <a:ext uri="{FF2B5EF4-FFF2-40B4-BE49-F238E27FC236}">
              <a16:creationId xmlns:a16="http://schemas.microsoft.com/office/drawing/2014/main" id="{53CC7C47-27C5-4E21-BE8B-86347CBEF201}"/>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63" name="Text Box 92">
          <a:extLst>
            <a:ext uri="{FF2B5EF4-FFF2-40B4-BE49-F238E27FC236}">
              <a16:creationId xmlns:a16="http://schemas.microsoft.com/office/drawing/2014/main" id="{6D46D1CF-77DA-42DD-A8C3-E0C41AD3200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64" name="Text Box 93">
          <a:extLst>
            <a:ext uri="{FF2B5EF4-FFF2-40B4-BE49-F238E27FC236}">
              <a16:creationId xmlns:a16="http://schemas.microsoft.com/office/drawing/2014/main" id="{81CCE13D-1182-4627-9850-471378C5C5C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65" name="Text Box 94">
          <a:extLst>
            <a:ext uri="{FF2B5EF4-FFF2-40B4-BE49-F238E27FC236}">
              <a16:creationId xmlns:a16="http://schemas.microsoft.com/office/drawing/2014/main" id="{A5832B43-4A13-4C44-9981-2CE49D75C03F}"/>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66" name="Text Box 97">
          <a:extLst>
            <a:ext uri="{FF2B5EF4-FFF2-40B4-BE49-F238E27FC236}">
              <a16:creationId xmlns:a16="http://schemas.microsoft.com/office/drawing/2014/main" id="{8E1CBBF6-53F8-4E5A-A015-553E15E8D60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67" name="Text Box 98">
          <a:extLst>
            <a:ext uri="{FF2B5EF4-FFF2-40B4-BE49-F238E27FC236}">
              <a16:creationId xmlns:a16="http://schemas.microsoft.com/office/drawing/2014/main" id="{5EB1F7D8-DE21-433C-A471-740E0655330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68" name="Text Box 99">
          <a:extLst>
            <a:ext uri="{FF2B5EF4-FFF2-40B4-BE49-F238E27FC236}">
              <a16:creationId xmlns:a16="http://schemas.microsoft.com/office/drawing/2014/main" id="{7C60EE1F-12E0-4D37-8952-50375B07A02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69" name="Text Box 100">
          <a:extLst>
            <a:ext uri="{FF2B5EF4-FFF2-40B4-BE49-F238E27FC236}">
              <a16:creationId xmlns:a16="http://schemas.microsoft.com/office/drawing/2014/main" id="{DE8B03DF-3C72-4CFA-9DC7-083B1C0F23E1}"/>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70" name="Text Box 102">
          <a:extLst>
            <a:ext uri="{FF2B5EF4-FFF2-40B4-BE49-F238E27FC236}">
              <a16:creationId xmlns:a16="http://schemas.microsoft.com/office/drawing/2014/main" id="{3D6D942D-B7BA-4AC6-84DA-0AF33CE7289C}"/>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71" name="Text Box 103">
          <a:extLst>
            <a:ext uri="{FF2B5EF4-FFF2-40B4-BE49-F238E27FC236}">
              <a16:creationId xmlns:a16="http://schemas.microsoft.com/office/drawing/2014/main" id="{19467863-BE1C-4D9A-B037-45B13D7A5BE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72" name="Text Box 104">
          <a:extLst>
            <a:ext uri="{FF2B5EF4-FFF2-40B4-BE49-F238E27FC236}">
              <a16:creationId xmlns:a16="http://schemas.microsoft.com/office/drawing/2014/main" id="{64B943DF-36D7-420B-A99A-30CCEAF75D4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73" name="Text Box 105">
          <a:extLst>
            <a:ext uri="{FF2B5EF4-FFF2-40B4-BE49-F238E27FC236}">
              <a16:creationId xmlns:a16="http://schemas.microsoft.com/office/drawing/2014/main" id="{F9851C69-8158-4EFB-9C4F-DD74A51640A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74" name="Text Box 108">
          <a:extLst>
            <a:ext uri="{FF2B5EF4-FFF2-40B4-BE49-F238E27FC236}">
              <a16:creationId xmlns:a16="http://schemas.microsoft.com/office/drawing/2014/main" id="{2105E54D-ABD0-4000-A273-3EF36407F621}"/>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75" name="Text Box 109">
          <a:extLst>
            <a:ext uri="{FF2B5EF4-FFF2-40B4-BE49-F238E27FC236}">
              <a16:creationId xmlns:a16="http://schemas.microsoft.com/office/drawing/2014/main" id="{13BF21FC-3975-4C38-9ADB-661AACC2838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76" name="Text Box 110">
          <a:extLst>
            <a:ext uri="{FF2B5EF4-FFF2-40B4-BE49-F238E27FC236}">
              <a16:creationId xmlns:a16="http://schemas.microsoft.com/office/drawing/2014/main" id="{224260AA-3ED6-49B0-868B-1AF0CD85136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77" name="Text Box 111">
          <a:extLst>
            <a:ext uri="{FF2B5EF4-FFF2-40B4-BE49-F238E27FC236}">
              <a16:creationId xmlns:a16="http://schemas.microsoft.com/office/drawing/2014/main" id="{F52EBEDD-CFF2-47E6-87A6-75F627A464CF}"/>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78" name="Text Box 113">
          <a:extLst>
            <a:ext uri="{FF2B5EF4-FFF2-40B4-BE49-F238E27FC236}">
              <a16:creationId xmlns:a16="http://schemas.microsoft.com/office/drawing/2014/main" id="{8E11AB47-7016-44A6-B7D6-1A3899B92C06}"/>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79" name="Text Box 114">
          <a:extLst>
            <a:ext uri="{FF2B5EF4-FFF2-40B4-BE49-F238E27FC236}">
              <a16:creationId xmlns:a16="http://schemas.microsoft.com/office/drawing/2014/main" id="{E5FDA3D0-EAC9-42D8-B528-F627D15BC1A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80" name="Text Box 115">
          <a:extLst>
            <a:ext uri="{FF2B5EF4-FFF2-40B4-BE49-F238E27FC236}">
              <a16:creationId xmlns:a16="http://schemas.microsoft.com/office/drawing/2014/main" id="{E1162895-7A30-4961-97CF-752FC7F9680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81" name="Text Box 116">
          <a:extLst>
            <a:ext uri="{FF2B5EF4-FFF2-40B4-BE49-F238E27FC236}">
              <a16:creationId xmlns:a16="http://schemas.microsoft.com/office/drawing/2014/main" id="{140D8E08-84AE-493C-BC30-C9365859C474}"/>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82" name="Text Box 119">
          <a:extLst>
            <a:ext uri="{FF2B5EF4-FFF2-40B4-BE49-F238E27FC236}">
              <a16:creationId xmlns:a16="http://schemas.microsoft.com/office/drawing/2014/main" id="{C733304E-B5ED-4A90-AE45-299610BF1FE5}"/>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83" name="Text Box 120">
          <a:extLst>
            <a:ext uri="{FF2B5EF4-FFF2-40B4-BE49-F238E27FC236}">
              <a16:creationId xmlns:a16="http://schemas.microsoft.com/office/drawing/2014/main" id="{16240563-76F8-4064-956F-F083CA2EA0D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84" name="Text Box 121">
          <a:extLst>
            <a:ext uri="{FF2B5EF4-FFF2-40B4-BE49-F238E27FC236}">
              <a16:creationId xmlns:a16="http://schemas.microsoft.com/office/drawing/2014/main" id="{AD821EA9-A332-484E-942C-17E3B83B99F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85" name="Text Box 122">
          <a:extLst>
            <a:ext uri="{FF2B5EF4-FFF2-40B4-BE49-F238E27FC236}">
              <a16:creationId xmlns:a16="http://schemas.microsoft.com/office/drawing/2014/main" id="{41BF4E58-0F5E-4608-A654-5219DAED36A9}"/>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86" name="Text Box 124">
          <a:extLst>
            <a:ext uri="{FF2B5EF4-FFF2-40B4-BE49-F238E27FC236}">
              <a16:creationId xmlns:a16="http://schemas.microsoft.com/office/drawing/2014/main" id="{F57ED13E-2074-40BB-BF36-682FA586EEA5}"/>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87" name="Text Box 125">
          <a:extLst>
            <a:ext uri="{FF2B5EF4-FFF2-40B4-BE49-F238E27FC236}">
              <a16:creationId xmlns:a16="http://schemas.microsoft.com/office/drawing/2014/main" id="{1E88B8F7-DC45-4C9A-AF1C-9F12F5BF307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88" name="Text Box 126">
          <a:extLst>
            <a:ext uri="{FF2B5EF4-FFF2-40B4-BE49-F238E27FC236}">
              <a16:creationId xmlns:a16="http://schemas.microsoft.com/office/drawing/2014/main" id="{51CFAD00-D582-4FE6-9D2E-F59FA6D62AC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89" name="Text Box 127">
          <a:extLst>
            <a:ext uri="{FF2B5EF4-FFF2-40B4-BE49-F238E27FC236}">
              <a16:creationId xmlns:a16="http://schemas.microsoft.com/office/drawing/2014/main" id="{E67246E2-D9B8-4E40-9803-14FC0F6CB1AA}"/>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90" name="Text Box 130">
          <a:extLst>
            <a:ext uri="{FF2B5EF4-FFF2-40B4-BE49-F238E27FC236}">
              <a16:creationId xmlns:a16="http://schemas.microsoft.com/office/drawing/2014/main" id="{6E950B25-28F5-4C36-A0C2-86B1F64969B8}"/>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91" name="Text Box 131">
          <a:extLst>
            <a:ext uri="{FF2B5EF4-FFF2-40B4-BE49-F238E27FC236}">
              <a16:creationId xmlns:a16="http://schemas.microsoft.com/office/drawing/2014/main" id="{7C7EF223-3985-4DA1-A96D-ECD5A300A92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92" name="Text Box 132">
          <a:extLst>
            <a:ext uri="{FF2B5EF4-FFF2-40B4-BE49-F238E27FC236}">
              <a16:creationId xmlns:a16="http://schemas.microsoft.com/office/drawing/2014/main" id="{364684BB-5395-40E0-A00B-754BAC5B537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93" name="Text Box 133">
          <a:extLst>
            <a:ext uri="{FF2B5EF4-FFF2-40B4-BE49-F238E27FC236}">
              <a16:creationId xmlns:a16="http://schemas.microsoft.com/office/drawing/2014/main" id="{E3C532D5-B5EB-43C1-916E-46334C1720E1}"/>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94" name="Text Box 135">
          <a:extLst>
            <a:ext uri="{FF2B5EF4-FFF2-40B4-BE49-F238E27FC236}">
              <a16:creationId xmlns:a16="http://schemas.microsoft.com/office/drawing/2014/main" id="{91606469-7EB7-4375-A1B8-E2462AB707DD}"/>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95" name="Text Box 136">
          <a:extLst>
            <a:ext uri="{FF2B5EF4-FFF2-40B4-BE49-F238E27FC236}">
              <a16:creationId xmlns:a16="http://schemas.microsoft.com/office/drawing/2014/main" id="{9C972CA6-F80B-40A3-8602-41825A7AF45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96" name="Text Box 137">
          <a:extLst>
            <a:ext uri="{FF2B5EF4-FFF2-40B4-BE49-F238E27FC236}">
              <a16:creationId xmlns:a16="http://schemas.microsoft.com/office/drawing/2014/main" id="{866AE789-A7FC-42D6-859D-701D7F3017F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97" name="Text Box 138">
          <a:extLst>
            <a:ext uri="{FF2B5EF4-FFF2-40B4-BE49-F238E27FC236}">
              <a16:creationId xmlns:a16="http://schemas.microsoft.com/office/drawing/2014/main" id="{3879CFDD-C46D-46BC-A4B1-A60440EB28CB}"/>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98" name="Text Box 141">
          <a:extLst>
            <a:ext uri="{FF2B5EF4-FFF2-40B4-BE49-F238E27FC236}">
              <a16:creationId xmlns:a16="http://schemas.microsoft.com/office/drawing/2014/main" id="{151F6ECC-EFA5-4391-8ED1-1865FC2FCC4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99" name="Text Box 142">
          <a:extLst>
            <a:ext uri="{FF2B5EF4-FFF2-40B4-BE49-F238E27FC236}">
              <a16:creationId xmlns:a16="http://schemas.microsoft.com/office/drawing/2014/main" id="{AE6572C7-162D-419E-A197-29160020273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00" name="Text Box 143">
          <a:extLst>
            <a:ext uri="{FF2B5EF4-FFF2-40B4-BE49-F238E27FC236}">
              <a16:creationId xmlns:a16="http://schemas.microsoft.com/office/drawing/2014/main" id="{AE19CB35-0DE3-452C-BC02-8AFD786CBE6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01" name="Text Box 144">
          <a:extLst>
            <a:ext uri="{FF2B5EF4-FFF2-40B4-BE49-F238E27FC236}">
              <a16:creationId xmlns:a16="http://schemas.microsoft.com/office/drawing/2014/main" id="{83E3BCCB-B217-48AB-B974-C9E934EB1CD6}"/>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02" name="Text Box 146">
          <a:extLst>
            <a:ext uri="{FF2B5EF4-FFF2-40B4-BE49-F238E27FC236}">
              <a16:creationId xmlns:a16="http://schemas.microsoft.com/office/drawing/2014/main" id="{703CF347-6378-478D-B476-C860913A81E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03" name="Text Box 147">
          <a:extLst>
            <a:ext uri="{FF2B5EF4-FFF2-40B4-BE49-F238E27FC236}">
              <a16:creationId xmlns:a16="http://schemas.microsoft.com/office/drawing/2014/main" id="{7BD5251C-7640-4068-8F70-A9C651CCFA1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04" name="Text Box 148">
          <a:extLst>
            <a:ext uri="{FF2B5EF4-FFF2-40B4-BE49-F238E27FC236}">
              <a16:creationId xmlns:a16="http://schemas.microsoft.com/office/drawing/2014/main" id="{3D8A4F28-00CD-4621-9686-68A078162C0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05" name="Text Box 149">
          <a:extLst>
            <a:ext uri="{FF2B5EF4-FFF2-40B4-BE49-F238E27FC236}">
              <a16:creationId xmlns:a16="http://schemas.microsoft.com/office/drawing/2014/main" id="{00FB6C1B-D6BE-44CC-A4A7-3308F0C55B84}"/>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06" name="Text Box 152">
          <a:extLst>
            <a:ext uri="{FF2B5EF4-FFF2-40B4-BE49-F238E27FC236}">
              <a16:creationId xmlns:a16="http://schemas.microsoft.com/office/drawing/2014/main" id="{153A2EB4-7850-4C3B-8FCE-0DDEAEA001D0}"/>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07" name="Text Box 153">
          <a:extLst>
            <a:ext uri="{FF2B5EF4-FFF2-40B4-BE49-F238E27FC236}">
              <a16:creationId xmlns:a16="http://schemas.microsoft.com/office/drawing/2014/main" id="{8B83F511-F2BE-40DD-B025-F72F672FCE8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08" name="Text Box 154">
          <a:extLst>
            <a:ext uri="{FF2B5EF4-FFF2-40B4-BE49-F238E27FC236}">
              <a16:creationId xmlns:a16="http://schemas.microsoft.com/office/drawing/2014/main" id="{C300099E-EA0E-4EE1-A557-1E3BDC99AF8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09" name="Text Box 155">
          <a:extLst>
            <a:ext uri="{FF2B5EF4-FFF2-40B4-BE49-F238E27FC236}">
              <a16:creationId xmlns:a16="http://schemas.microsoft.com/office/drawing/2014/main" id="{AF7E8B28-0428-4667-8A36-387B98D74238}"/>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10" name="Text Box 157">
          <a:extLst>
            <a:ext uri="{FF2B5EF4-FFF2-40B4-BE49-F238E27FC236}">
              <a16:creationId xmlns:a16="http://schemas.microsoft.com/office/drawing/2014/main" id="{E43B3A4B-AA1D-49B6-B9DF-4BD2CC8F1E4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11" name="Text Box 158">
          <a:extLst>
            <a:ext uri="{FF2B5EF4-FFF2-40B4-BE49-F238E27FC236}">
              <a16:creationId xmlns:a16="http://schemas.microsoft.com/office/drawing/2014/main" id="{4DA815AE-46B3-4B6A-8AAA-708756D82F9B}"/>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12" name="Text Box 159">
          <a:extLst>
            <a:ext uri="{FF2B5EF4-FFF2-40B4-BE49-F238E27FC236}">
              <a16:creationId xmlns:a16="http://schemas.microsoft.com/office/drawing/2014/main" id="{141C8CD8-7211-4398-A36C-2DB3F9E676E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13" name="Text Box 160">
          <a:extLst>
            <a:ext uri="{FF2B5EF4-FFF2-40B4-BE49-F238E27FC236}">
              <a16:creationId xmlns:a16="http://schemas.microsoft.com/office/drawing/2014/main" id="{00EE2515-61D6-41EB-89E2-E5D0DF02D4D0}"/>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14" name="Text Box 163">
          <a:extLst>
            <a:ext uri="{FF2B5EF4-FFF2-40B4-BE49-F238E27FC236}">
              <a16:creationId xmlns:a16="http://schemas.microsoft.com/office/drawing/2014/main" id="{1E6B2592-FEE2-499A-ADBA-41CD56A05198}"/>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15" name="Text Box 164">
          <a:extLst>
            <a:ext uri="{FF2B5EF4-FFF2-40B4-BE49-F238E27FC236}">
              <a16:creationId xmlns:a16="http://schemas.microsoft.com/office/drawing/2014/main" id="{44327B3F-F0D3-490C-8891-222FC437B9DA}"/>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16" name="Text Box 165">
          <a:extLst>
            <a:ext uri="{FF2B5EF4-FFF2-40B4-BE49-F238E27FC236}">
              <a16:creationId xmlns:a16="http://schemas.microsoft.com/office/drawing/2014/main" id="{A778C773-9195-45F8-96CE-A800C456DA3A}"/>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17" name="Text Box 166">
          <a:extLst>
            <a:ext uri="{FF2B5EF4-FFF2-40B4-BE49-F238E27FC236}">
              <a16:creationId xmlns:a16="http://schemas.microsoft.com/office/drawing/2014/main" id="{05042A08-5DF1-460E-970D-8DD10308452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18" name="Text Box 168">
          <a:extLst>
            <a:ext uri="{FF2B5EF4-FFF2-40B4-BE49-F238E27FC236}">
              <a16:creationId xmlns:a16="http://schemas.microsoft.com/office/drawing/2014/main" id="{6B5EF279-91CC-4500-9E78-182D5278D1EF}"/>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19" name="Text Box 169">
          <a:extLst>
            <a:ext uri="{FF2B5EF4-FFF2-40B4-BE49-F238E27FC236}">
              <a16:creationId xmlns:a16="http://schemas.microsoft.com/office/drawing/2014/main" id="{2FA943AA-4B95-46B6-9A17-4FE997F788E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20" name="Text Box 170">
          <a:extLst>
            <a:ext uri="{FF2B5EF4-FFF2-40B4-BE49-F238E27FC236}">
              <a16:creationId xmlns:a16="http://schemas.microsoft.com/office/drawing/2014/main" id="{D35EEACF-1078-423D-8B35-B400D0C0B82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21" name="Text Box 171">
          <a:extLst>
            <a:ext uri="{FF2B5EF4-FFF2-40B4-BE49-F238E27FC236}">
              <a16:creationId xmlns:a16="http://schemas.microsoft.com/office/drawing/2014/main" id="{5F5D8A51-90DD-4174-A211-6DFF3116F989}"/>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22" name="Text Box 174">
          <a:extLst>
            <a:ext uri="{FF2B5EF4-FFF2-40B4-BE49-F238E27FC236}">
              <a16:creationId xmlns:a16="http://schemas.microsoft.com/office/drawing/2014/main" id="{701077E7-AE76-437F-9F7E-C97A6E80CEE5}"/>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23" name="Text Box 175">
          <a:extLst>
            <a:ext uri="{FF2B5EF4-FFF2-40B4-BE49-F238E27FC236}">
              <a16:creationId xmlns:a16="http://schemas.microsoft.com/office/drawing/2014/main" id="{EDF4BAEA-6A86-4AA9-AE87-0237CC76318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24" name="Text Box 176">
          <a:extLst>
            <a:ext uri="{FF2B5EF4-FFF2-40B4-BE49-F238E27FC236}">
              <a16:creationId xmlns:a16="http://schemas.microsoft.com/office/drawing/2014/main" id="{E6E38274-B3FD-4DA7-A542-D95DF67F810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25" name="Text Box 177">
          <a:extLst>
            <a:ext uri="{FF2B5EF4-FFF2-40B4-BE49-F238E27FC236}">
              <a16:creationId xmlns:a16="http://schemas.microsoft.com/office/drawing/2014/main" id="{358126C1-80F4-4276-9371-93A1536BE69C}"/>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26" name="Text Box 179">
          <a:extLst>
            <a:ext uri="{FF2B5EF4-FFF2-40B4-BE49-F238E27FC236}">
              <a16:creationId xmlns:a16="http://schemas.microsoft.com/office/drawing/2014/main" id="{DE932521-0305-4FFD-A5CA-3E05BDA9102B}"/>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27" name="Text Box 180">
          <a:extLst>
            <a:ext uri="{FF2B5EF4-FFF2-40B4-BE49-F238E27FC236}">
              <a16:creationId xmlns:a16="http://schemas.microsoft.com/office/drawing/2014/main" id="{9D61E128-4C15-4C58-9879-22A350E1AA9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28" name="Text Box 181">
          <a:extLst>
            <a:ext uri="{FF2B5EF4-FFF2-40B4-BE49-F238E27FC236}">
              <a16:creationId xmlns:a16="http://schemas.microsoft.com/office/drawing/2014/main" id="{A244745F-3321-47C9-85E3-BFC71125EE0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29" name="Text Box 182">
          <a:extLst>
            <a:ext uri="{FF2B5EF4-FFF2-40B4-BE49-F238E27FC236}">
              <a16:creationId xmlns:a16="http://schemas.microsoft.com/office/drawing/2014/main" id="{EC4E2283-AEC5-4D59-A9EE-F2D475EF4191}"/>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30" name="Text Box 178">
          <a:extLst>
            <a:ext uri="{FF2B5EF4-FFF2-40B4-BE49-F238E27FC236}">
              <a16:creationId xmlns:a16="http://schemas.microsoft.com/office/drawing/2014/main" id="{99A4B8D3-59C1-4C06-BD2E-C0FD5789294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31" name="Text Box 179">
          <a:extLst>
            <a:ext uri="{FF2B5EF4-FFF2-40B4-BE49-F238E27FC236}">
              <a16:creationId xmlns:a16="http://schemas.microsoft.com/office/drawing/2014/main" id="{9837DAE6-B28A-4728-868C-37402879A27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32" name="Text Box 180">
          <a:extLst>
            <a:ext uri="{FF2B5EF4-FFF2-40B4-BE49-F238E27FC236}">
              <a16:creationId xmlns:a16="http://schemas.microsoft.com/office/drawing/2014/main" id="{5E3FDD0D-9CBB-48DA-AE87-362F8D0D9A7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33" name="Text Box 181">
          <a:extLst>
            <a:ext uri="{FF2B5EF4-FFF2-40B4-BE49-F238E27FC236}">
              <a16:creationId xmlns:a16="http://schemas.microsoft.com/office/drawing/2014/main" id="{BE54E70F-5E3A-4CB1-B576-7E5DB3A0CF4E}"/>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34" name="Text Box 183">
          <a:extLst>
            <a:ext uri="{FF2B5EF4-FFF2-40B4-BE49-F238E27FC236}">
              <a16:creationId xmlns:a16="http://schemas.microsoft.com/office/drawing/2014/main" id="{5BD52460-9FF3-439B-A9E7-DB4A68131A0D}"/>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35" name="Text Box 184">
          <a:extLst>
            <a:ext uri="{FF2B5EF4-FFF2-40B4-BE49-F238E27FC236}">
              <a16:creationId xmlns:a16="http://schemas.microsoft.com/office/drawing/2014/main" id="{DC389405-55CB-4B85-AF64-D7B053DCCD1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36" name="Text Box 185">
          <a:extLst>
            <a:ext uri="{FF2B5EF4-FFF2-40B4-BE49-F238E27FC236}">
              <a16:creationId xmlns:a16="http://schemas.microsoft.com/office/drawing/2014/main" id="{B6B8BD86-792E-4954-BFEA-965ECAA70FD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37" name="Text Box 186">
          <a:extLst>
            <a:ext uri="{FF2B5EF4-FFF2-40B4-BE49-F238E27FC236}">
              <a16:creationId xmlns:a16="http://schemas.microsoft.com/office/drawing/2014/main" id="{26600D45-9BE1-4D10-A932-1921AE92DB8D}"/>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38" name="Text Box 189">
          <a:extLst>
            <a:ext uri="{FF2B5EF4-FFF2-40B4-BE49-F238E27FC236}">
              <a16:creationId xmlns:a16="http://schemas.microsoft.com/office/drawing/2014/main" id="{4DAACA84-9970-4D0F-AC0E-1C27EA40F5EC}"/>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39" name="Text Box 190">
          <a:extLst>
            <a:ext uri="{FF2B5EF4-FFF2-40B4-BE49-F238E27FC236}">
              <a16:creationId xmlns:a16="http://schemas.microsoft.com/office/drawing/2014/main" id="{956DB3EB-2D5B-4B21-8E91-E6374E02076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40" name="Text Box 191">
          <a:extLst>
            <a:ext uri="{FF2B5EF4-FFF2-40B4-BE49-F238E27FC236}">
              <a16:creationId xmlns:a16="http://schemas.microsoft.com/office/drawing/2014/main" id="{654EFEE2-38C8-4588-AB1D-EC00C23E9C8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41" name="Text Box 192">
          <a:extLst>
            <a:ext uri="{FF2B5EF4-FFF2-40B4-BE49-F238E27FC236}">
              <a16:creationId xmlns:a16="http://schemas.microsoft.com/office/drawing/2014/main" id="{0A50E7A9-0B57-475C-922E-066548A2F3EC}"/>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42" name="Text Box 194">
          <a:extLst>
            <a:ext uri="{FF2B5EF4-FFF2-40B4-BE49-F238E27FC236}">
              <a16:creationId xmlns:a16="http://schemas.microsoft.com/office/drawing/2014/main" id="{8DF0BA39-C1BC-4877-A5A1-FAD2C52A94EF}"/>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43" name="Text Box 195">
          <a:extLst>
            <a:ext uri="{FF2B5EF4-FFF2-40B4-BE49-F238E27FC236}">
              <a16:creationId xmlns:a16="http://schemas.microsoft.com/office/drawing/2014/main" id="{43A0830C-2A7E-4EA6-BC52-34122CD97C1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44" name="Text Box 196">
          <a:extLst>
            <a:ext uri="{FF2B5EF4-FFF2-40B4-BE49-F238E27FC236}">
              <a16:creationId xmlns:a16="http://schemas.microsoft.com/office/drawing/2014/main" id="{3911F24B-8D54-40A7-A26C-8CE8C728168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45" name="Text Box 197">
          <a:extLst>
            <a:ext uri="{FF2B5EF4-FFF2-40B4-BE49-F238E27FC236}">
              <a16:creationId xmlns:a16="http://schemas.microsoft.com/office/drawing/2014/main" id="{0F23993D-EB3C-4FD8-9296-8007999AFB30}"/>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46" name="Text Box 200">
          <a:extLst>
            <a:ext uri="{FF2B5EF4-FFF2-40B4-BE49-F238E27FC236}">
              <a16:creationId xmlns:a16="http://schemas.microsoft.com/office/drawing/2014/main" id="{9C253348-1D56-40D4-8337-2C791BE08897}"/>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47" name="Text Box 201">
          <a:extLst>
            <a:ext uri="{FF2B5EF4-FFF2-40B4-BE49-F238E27FC236}">
              <a16:creationId xmlns:a16="http://schemas.microsoft.com/office/drawing/2014/main" id="{CA97EDBF-768F-43B0-B1E1-46B3FD38BA8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48" name="Text Box 202">
          <a:extLst>
            <a:ext uri="{FF2B5EF4-FFF2-40B4-BE49-F238E27FC236}">
              <a16:creationId xmlns:a16="http://schemas.microsoft.com/office/drawing/2014/main" id="{FDD1AF8D-27A5-48CD-85D4-4AE6E6AB175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49" name="Text Box 203">
          <a:extLst>
            <a:ext uri="{FF2B5EF4-FFF2-40B4-BE49-F238E27FC236}">
              <a16:creationId xmlns:a16="http://schemas.microsoft.com/office/drawing/2014/main" id="{8F020DEB-8ECF-4663-A236-571AA92DD418}"/>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50" name="Text Box 205">
          <a:extLst>
            <a:ext uri="{FF2B5EF4-FFF2-40B4-BE49-F238E27FC236}">
              <a16:creationId xmlns:a16="http://schemas.microsoft.com/office/drawing/2014/main" id="{F2367F19-6520-4A5B-8B90-B6C093500333}"/>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51" name="Text Box 206">
          <a:extLst>
            <a:ext uri="{FF2B5EF4-FFF2-40B4-BE49-F238E27FC236}">
              <a16:creationId xmlns:a16="http://schemas.microsoft.com/office/drawing/2014/main" id="{DEB562F4-7CC8-4F2F-AB82-568CC467E17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52" name="Text Box 207">
          <a:extLst>
            <a:ext uri="{FF2B5EF4-FFF2-40B4-BE49-F238E27FC236}">
              <a16:creationId xmlns:a16="http://schemas.microsoft.com/office/drawing/2014/main" id="{E62892A3-25CF-4EAF-8CDF-8284B957CC7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53" name="Text Box 208">
          <a:extLst>
            <a:ext uri="{FF2B5EF4-FFF2-40B4-BE49-F238E27FC236}">
              <a16:creationId xmlns:a16="http://schemas.microsoft.com/office/drawing/2014/main" id="{6BD2A0B0-BBCA-4FE7-9E51-76B38751CD91}"/>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54" name="Text Box 211">
          <a:extLst>
            <a:ext uri="{FF2B5EF4-FFF2-40B4-BE49-F238E27FC236}">
              <a16:creationId xmlns:a16="http://schemas.microsoft.com/office/drawing/2014/main" id="{94E25E6A-AF0D-4808-8FF1-D7A905536A9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55" name="Text Box 212">
          <a:extLst>
            <a:ext uri="{FF2B5EF4-FFF2-40B4-BE49-F238E27FC236}">
              <a16:creationId xmlns:a16="http://schemas.microsoft.com/office/drawing/2014/main" id="{7DB663B4-1349-420D-981C-62659615157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56" name="Text Box 213">
          <a:extLst>
            <a:ext uri="{FF2B5EF4-FFF2-40B4-BE49-F238E27FC236}">
              <a16:creationId xmlns:a16="http://schemas.microsoft.com/office/drawing/2014/main" id="{66F9A664-9C5F-4EAD-8F3E-ED4EC84D05F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57" name="Text Box 214">
          <a:extLst>
            <a:ext uri="{FF2B5EF4-FFF2-40B4-BE49-F238E27FC236}">
              <a16:creationId xmlns:a16="http://schemas.microsoft.com/office/drawing/2014/main" id="{CE173BF0-6C29-45BE-B828-23DB2EF695E0}"/>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58" name="Text Box 216">
          <a:extLst>
            <a:ext uri="{FF2B5EF4-FFF2-40B4-BE49-F238E27FC236}">
              <a16:creationId xmlns:a16="http://schemas.microsoft.com/office/drawing/2014/main" id="{9DED6839-CF0F-4297-AFC0-1B202D6D301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59" name="Text Box 217">
          <a:extLst>
            <a:ext uri="{FF2B5EF4-FFF2-40B4-BE49-F238E27FC236}">
              <a16:creationId xmlns:a16="http://schemas.microsoft.com/office/drawing/2014/main" id="{B11F982E-6310-4FC3-8934-66B9A85DE57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60" name="Text Box 218">
          <a:extLst>
            <a:ext uri="{FF2B5EF4-FFF2-40B4-BE49-F238E27FC236}">
              <a16:creationId xmlns:a16="http://schemas.microsoft.com/office/drawing/2014/main" id="{22DDD9D9-A0D7-4212-990E-28CF380131E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61" name="Text Box 219">
          <a:extLst>
            <a:ext uri="{FF2B5EF4-FFF2-40B4-BE49-F238E27FC236}">
              <a16:creationId xmlns:a16="http://schemas.microsoft.com/office/drawing/2014/main" id="{198F9F90-A2DC-46B1-B1E8-77A8B4863BDC}"/>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62" name="Text Box 2">
          <a:extLst>
            <a:ext uri="{FF2B5EF4-FFF2-40B4-BE49-F238E27FC236}">
              <a16:creationId xmlns:a16="http://schemas.microsoft.com/office/drawing/2014/main" id="{857620FC-93FE-4DC4-AA32-1D3320C3CB3F}"/>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63" name="Text Box 3">
          <a:extLst>
            <a:ext uri="{FF2B5EF4-FFF2-40B4-BE49-F238E27FC236}">
              <a16:creationId xmlns:a16="http://schemas.microsoft.com/office/drawing/2014/main" id="{598239AE-1E68-4FA4-BFB7-C0700E2B36EB}"/>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64" name="Text Box 4">
          <a:extLst>
            <a:ext uri="{FF2B5EF4-FFF2-40B4-BE49-F238E27FC236}">
              <a16:creationId xmlns:a16="http://schemas.microsoft.com/office/drawing/2014/main" id="{B0CC3F76-22FE-4A33-BF5E-65804D622C1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65" name="Text Box 5">
          <a:extLst>
            <a:ext uri="{FF2B5EF4-FFF2-40B4-BE49-F238E27FC236}">
              <a16:creationId xmlns:a16="http://schemas.microsoft.com/office/drawing/2014/main" id="{587BC2FC-24FC-43A3-8AF2-DB8FE20F83C5}"/>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66" name="Text Box 12">
          <a:extLst>
            <a:ext uri="{FF2B5EF4-FFF2-40B4-BE49-F238E27FC236}">
              <a16:creationId xmlns:a16="http://schemas.microsoft.com/office/drawing/2014/main" id="{898B629D-8495-402E-8F19-3ACE3E230986}"/>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67" name="Text Box 13">
          <a:extLst>
            <a:ext uri="{FF2B5EF4-FFF2-40B4-BE49-F238E27FC236}">
              <a16:creationId xmlns:a16="http://schemas.microsoft.com/office/drawing/2014/main" id="{6DE150C9-EB06-4DA5-84D5-1C886F46AF0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68" name="Text Box 14">
          <a:extLst>
            <a:ext uri="{FF2B5EF4-FFF2-40B4-BE49-F238E27FC236}">
              <a16:creationId xmlns:a16="http://schemas.microsoft.com/office/drawing/2014/main" id="{502DEBBD-C7DC-4559-AD76-BF9EC71ADFF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69" name="Text Box 15">
          <a:extLst>
            <a:ext uri="{FF2B5EF4-FFF2-40B4-BE49-F238E27FC236}">
              <a16:creationId xmlns:a16="http://schemas.microsoft.com/office/drawing/2014/main" id="{818A6CB1-CA0D-4F34-AB55-7A69C5367EF6}"/>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70" name="Text Box 20">
          <a:extLst>
            <a:ext uri="{FF2B5EF4-FFF2-40B4-BE49-F238E27FC236}">
              <a16:creationId xmlns:a16="http://schemas.microsoft.com/office/drawing/2014/main" id="{B5DB64CA-4D8C-44F6-BFDC-B195B48DF1D1}"/>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71" name="Text Box 21">
          <a:extLst>
            <a:ext uri="{FF2B5EF4-FFF2-40B4-BE49-F238E27FC236}">
              <a16:creationId xmlns:a16="http://schemas.microsoft.com/office/drawing/2014/main" id="{5F2585D8-A729-429E-AFB4-B9024882924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72" name="Text Box 22">
          <a:extLst>
            <a:ext uri="{FF2B5EF4-FFF2-40B4-BE49-F238E27FC236}">
              <a16:creationId xmlns:a16="http://schemas.microsoft.com/office/drawing/2014/main" id="{1F24A19F-5124-45A3-B461-AFA76B23E9D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73" name="Text Box 23">
          <a:extLst>
            <a:ext uri="{FF2B5EF4-FFF2-40B4-BE49-F238E27FC236}">
              <a16:creationId xmlns:a16="http://schemas.microsoft.com/office/drawing/2014/main" id="{CB163B5F-3DDC-4DE8-AE9B-3000175A4240}"/>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74" name="Text Box 25">
          <a:extLst>
            <a:ext uri="{FF2B5EF4-FFF2-40B4-BE49-F238E27FC236}">
              <a16:creationId xmlns:a16="http://schemas.microsoft.com/office/drawing/2014/main" id="{3CD63DA3-1EFA-417F-995B-E62A4141BAD7}"/>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75" name="Text Box 26">
          <a:extLst>
            <a:ext uri="{FF2B5EF4-FFF2-40B4-BE49-F238E27FC236}">
              <a16:creationId xmlns:a16="http://schemas.microsoft.com/office/drawing/2014/main" id="{A44FC7B2-D3C7-4508-ADD6-F44EAD58F7A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76" name="Text Box 27">
          <a:extLst>
            <a:ext uri="{FF2B5EF4-FFF2-40B4-BE49-F238E27FC236}">
              <a16:creationId xmlns:a16="http://schemas.microsoft.com/office/drawing/2014/main" id="{8D5A2734-390E-4CFD-B758-DDDD6D81FBC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77" name="Text Box 28">
          <a:extLst>
            <a:ext uri="{FF2B5EF4-FFF2-40B4-BE49-F238E27FC236}">
              <a16:creationId xmlns:a16="http://schemas.microsoft.com/office/drawing/2014/main" id="{A83FD05D-F325-47B2-9684-3A9D9531D7C8}"/>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78" name="Text Box 31">
          <a:extLst>
            <a:ext uri="{FF2B5EF4-FFF2-40B4-BE49-F238E27FC236}">
              <a16:creationId xmlns:a16="http://schemas.microsoft.com/office/drawing/2014/main" id="{4A96355A-FCDC-45B4-BA06-8F9DDAC415F6}"/>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79" name="Text Box 32">
          <a:extLst>
            <a:ext uri="{FF2B5EF4-FFF2-40B4-BE49-F238E27FC236}">
              <a16:creationId xmlns:a16="http://schemas.microsoft.com/office/drawing/2014/main" id="{5081B590-A7CA-4B96-BB7F-06AB98BE194A}"/>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80" name="Text Box 33">
          <a:extLst>
            <a:ext uri="{FF2B5EF4-FFF2-40B4-BE49-F238E27FC236}">
              <a16:creationId xmlns:a16="http://schemas.microsoft.com/office/drawing/2014/main" id="{519AC8C9-3E73-4764-BD0B-4B3DB1E7EE0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81" name="Text Box 34">
          <a:extLst>
            <a:ext uri="{FF2B5EF4-FFF2-40B4-BE49-F238E27FC236}">
              <a16:creationId xmlns:a16="http://schemas.microsoft.com/office/drawing/2014/main" id="{8CCC458D-1145-46F0-AA93-20C6B7B41DEE}"/>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82" name="Text Box 36">
          <a:extLst>
            <a:ext uri="{FF2B5EF4-FFF2-40B4-BE49-F238E27FC236}">
              <a16:creationId xmlns:a16="http://schemas.microsoft.com/office/drawing/2014/main" id="{6ECEF786-FBCC-4230-8A12-B874A49B3905}"/>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83" name="Text Box 37">
          <a:extLst>
            <a:ext uri="{FF2B5EF4-FFF2-40B4-BE49-F238E27FC236}">
              <a16:creationId xmlns:a16="http://schemas.microsoft.com/office/drawing/2014/main" id="{3B0F7B59-8BFB-4417-8BE7-57677A6B403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84" name="Text Box 38">
          <a:extLst>
            <a:ext uri="{FF2B5EF4-FFF2-40B4-BE49-F238E27FC236}">
              <a16:creationId xmlns:a16="http://schemas.microsoft.com/office/drawing/2014/main" id="{82960CC1-4599-4485-A731-DEAFD28D085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85" name="Text Box 39">
          <a:extLst>
            <a:ext uri="{FF2B5EF4-FFF2-40B4-BE49-F238E27FC236}">
              <a16:creationId xmlns:a16="http://schemas.microsoft.com/office/drawing/2014/main" id="{555246B9-0451-4B3F-BE52-4ECE48A6A34F}"/>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86" name="Text Box 42">
          <a:extLst>
            <a:ext uri="{FF2B5EF4-FFF2-40B4-BE49-F238E27FC236}">
              <a16:creationId xmlns:a16="http://schemas.microsoft.com/office/drawing/2014/main" id="{CB471466-21D0-4980-BC27-920486BCCFA1}"/>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87" name="Text Box 43">
          <a:extLst>
            <a:ext uri="{FF2B5EF4-FFF2-40B4-BE49-F238E27FC236}">
              <a16:creationId xmlns:a16="http://schemas.microsoft.com/office/drawing/2014/main" id="{882A890E-B94D-48A2-8D98-AB40BD41CF6B}"/>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88" name="Text Box 44">
          <a:extLst>
            <a:ext uri="{FF2B5EF4-FFF2-40B4-BE49-F238E27FC236}">
              <a16:creationId xmlns:a16="http://schemas.microsoft.com/office/drawing/2014/main" id="{2F6E05CB-8F1F-4F54-A54E-506C7D86E67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89" name="Text Box 45">
          <a:extLst>
            <a:ext uri="{FF2B5EF4-FFF2-40B4-BE49-F238E27FC236}">
              <a16:creationId xmlns:a16="http://schemas.microsoft.com/office/drawing/2014/main" id="{5F973F3F-902F-4C48-BF66-B5EFA80F2912}"/>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90" name="Text Box 47">
          <a:extLst>
            <a:ext uri="{FF2B5EF4-FFF2-40B4-BE49-F238E27FC236}">
              <a16:creationId xmlns:a16="http://schemas.microsoft.com/office/drawing/2014/main" id="{D8F01AC5-57B1-4923-BCCE-B4925A7BD2FC}"/>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91" name="Text Box 48">
          <a:extLst>
            <a:ext uri="{FF2B5EF4-FFF2-40B4-BE49-F238E27FC236}">
              <a16:creationId xmlns:a16="http://schemas.microsoft.com/office/drawing/2014/main" id="{20CAE99D-9566-4345-960A-5171AC58173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92" name="Text Box 49">
          <a:extLst>
            <a:ext uri="{FF2B5EF4-FFF2-40B4-BE49-F238E27FC236}">
              <a16:creationId xmlns:a16="http://schemas.microsoft.com/office/drawing/2014/main" id="{45828275-5C48-401C-A56D-106E12E7EB1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93" name="Text Box 50">
          <a:extLst>
            <a:ext uri="{FF2B5EF4-FFF2-40B4-BE49-F238E27FC236}">
              <a16:creationId xmlns:a16="http://schemas.microsoft.com/office/drawing/2014/main" id="{285088C9-1B8A-4F43-8126-907C91BF6475}"/>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94" name="Text Box 53">
          <a:extLst>
            <a:ext uri="{FF2B5EF4-FFF2-40B4-BE49-F238E27FC236}">
              <a16:creationId xmlns:a16="http://schemas.microsoft.com/office/drawing/2014/main" id="{A43A5351-AC3A-4A3B-BF23-A29BB7E881DC}"/>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95" name="Text Box 54">
          <a:extLst>
            <a:ext uri="{FF2B5EF4-FFF2-40B4-BE49-F238E27FC236}">
              <a16:creationId xmlns:a16="http://schemas.microsoft.com/office/drawing/2014/main" id="{B73DA9EF-22EB-44D0-8D0C-40FBABEA369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196" name="Text Box 55">
          <a:extLst>
            <a:ext uri="{FF2B5EF4-FFF2-40B4-BE49-F238E27FC236}">
              <a16:creationId xmlns:a16="http://schemas.microsoft.com/office/drawing/2014/main" id="{6A31A5E9-8F00-4B49-BF0E-97B6C840CFE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197" name="Text Box 56">
          <a:extLst>
            <a:ext uri="{FF2B5EF4-FFF2-40B4-BE49-F238E27FC236}">
              <a16:creationId xmlns:a16="http://schemas.microsoft.com/office/drawing/2014/main" id="{2A4D1203-4098-4729-8813-BCC61E54441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198" name="Text Box 58">
          <a:extLst>
            <a:ext uri="{FF2B5EF4-FFF2-40B4-BE49-F238E27FC236}">
              <a16:creationId xmlns:a16="http://schemas.microsoft.com/office/drawing/2014/main" id="{BC12D131-7D49-4729-99E4-4A490EC29F00}"/>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199" name="Text Box 59">
          <a:extLst>
            <a:ext uri="{FF2B5EF4-FFF2-40B4-BE49-F238E27FC236}">
              <a16:creationId xmlns:a16="http://schemas.microsoft.com/office/drawing/2014/main" id="{E86618FA-A146-4041-B468-54DEE543332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00" name="Text Box 60">
          <a:extLst>
            <a:ext uri="{FF2B5EF4-FFF2-40B4-BE49-F238E27FC236}">
              <a16:creationId xmlns:a16="http://schemas.microsoft.com/office/drawing/2014/main" id="{89AF786D-1240-423A-8EFB-CE924B81B16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01" name="Text Box 61">
          <a:extLst>
            <a:ext uri="{FF2B5EF4-FFF2-40B4-BE49-F238E27FC236}">
              <a16:creationId xmlns:a16="http://schemas.microsoft.com/office/drawing/2014/main" id="{46E5D29A-3AB7-41BA-A53C-57A941E08934}"/>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02" name="Text Box 64">
          <a:extLst>
            <a:ext uri="{FF2B5EF4-FFF2-40B4-BE49-F238E27FC236}">
              <a16:creationId xmlns:a16="http://schemas.microsoft.com/office/drawing/2014/main" id="{1332C95E-D4EB-47BD-9B2D-18DF493D761F}"/>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03" name="Text Box 65">
          <a:extLst>
            <a:ext uri="{FF2B5EF4-FFF2-40B4-BE49-F238E27FC236}">
              <a16:creationId xmlns:a16="http://schemas.microsoft.com/office/drawing/2014/main" id="{1C258D43-058D-4261-93D8-A374385C739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04" name="Text Box 66">
          <a:extLst>
            <a:ext uri="{FF2B5EF4-FFF2-40B4-BE49-F238E27FC236}">
              <a16:creationId xmlns:a16="http://schemas.microsoft.com/office/drawing/2014/main" id="{F55B0882-9ACD-4A49-9922-AB476DC8816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05" name="Text Box 67">
          <a:extLst>
            <a:ext uri="{FF2B5EF4-FFF2-40B4-BE49-F238E27FC236}">
              <a16:creationId xmlns:a16="http://schemas.microsoft.com/office/drawing/2014/main" id="{4BFDF4D6-1AFF-487A-8AC4-036590E97ECE}"/>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06" name="Text Box 69">
          <a:extLst>
            <a:ext uri="{FF2B5EF4-FFF2-40B4-BE49-F238E27FC236}">
              <a16:creationId xmlns:a16="http://schemas.microsoft.com/office/drawing/2014/main" id="{3A792607-5200-43A2-A21D-CE53FB0C29A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07" name="Text Box 70">
          <a:extLst>
            <a:ext uri="{FF2B5EF4-FFF2-40B4-BE49-F238E27FC236}">
              <a16:creationId xmlns:a16="http://schemas.microsoft.com/office/drawing/2014/main" id="{A4F89920-CED8-4923-AA2B-F6A1BC9B6A4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08" name="Text Box 71">
          <a:extLst>
            <a:ext uri="{FF2B5EF4-FFF2-40B4-BE49-F238E27FC236}">
              <a16:creationId xmlns:a16="http://schemas.microsoft.com/office/drawing/2014/main" id="{B5098645-7AF8-408B-86A7-2E1BA574C96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09" name="Text Box 72">
          <a:extLst>
            <a:ext uri="{FF2B5EF4-FFF2-40B4-BE49-F238E27FC236}">
              <a16:creationId xmlns:a16="http://schemas.microsoft.com/office/drawing/2014/main" id="{254F9981-16C9-4607-A097-96D259436778}"/>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10" name="Text Box 75">
          <a:extLst>
            <a:ext uri="{FF2B5EF4-FFF2-40B4-BE49-F238E27FC236}">
              <a16:creationId xmlns:a16="http://schemas.microsoft.com/office/drawing/2014/main" id="{5186D87D-7B8C-4F99-9F43-12DF5E2B8BDD}"/>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11" name="Text Box 76">
          <a:extLst>
            <a:ext uri="{FF2B5EF4-FFF2-40B4-BE49-F238E27FC236}">
              <a16:creationId xmlns:a16="http://schemas.microsoft.com/office/drawing/2014/main" id="{7EAB6FD6-3D15-42A3-8627-496A67897449}"/>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12" name="Text Box 77">
          <a:extLst>
            <a:ext uri="{FF2B5EF4-FFF2-40B4-BE49-F238E27FC236}">
              <a16:creationId xmlns:a16="http://schemas.microsoft.com/office/drawing/2014/main" id="{EF6E15BF-11E7-4F32-90EF-5624E938EFB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13" name="Text Box 78">
          <a:extLst>
            <a:ext uri="{FF2B5EF4-FFF2-40B4-BE49-F238E27FC236}">
              <a16:creationId xmlns:a16="http://schemas.microsoft.com/office/drawing/2014/main" id="{CED41A19-DA70-4F47-9D1B-108F746AF72A}"/>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14" name="Text Box 80">
          <a:extLst>
            <a:ext uri="{FF2B5EF4-FFF2-40B4-BE49-F238E27FC236}">
              <a16:creationId xmlns:a16="http://schemas.microsoft.com/office/drawing/2014/main" id="{BAF2675D-AF47-47F1-81BE-E9D9068FE49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15" name="Text Box 81">
          <a:extLst>
            <a:ext uri="{FF2B5EF4-FFF2-40B4-BE49-F238E27FC236}">
              <a16:creationId xmlns:a16="http://schemas.microsoft.com/office/drawing/2014/main" id="{F795C6F4-554C-491E-A9A2-C48BF98EFAE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16" name="Text Box 82">
          <a:extLst>
            <a:ext uri="{FF2B5EF4-FFF2-40B4-BE49-F238E27FC236}">
              <a16:creationId xmlns:a16="http://schemas.microsoft.com/office/drawing/2014/main" id="{8CB8771D-21E1-433B-84DA-D9392D5D073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17" name="Text Box 83">
          <a:extLst>
            <a:ext uri="{FF2B5EF4-FFF2-40B4-BE49-F238E27FC236}">
              <a16:creationId xmlns:a16="http://schemas.microsoft.com/office/drawing/2014/main" id="{7D5B025E-1BD4-4038-8769-70A293E32FD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18" name="Text Box 86">
          <a:extLst>
            <a:ext uri="{FF2B5EF4-FFF2-40B4-BE49-F238E27FC236}">
              <a16:creationId xmlns:a16="http://schemas.microsoft.com/office/drawing/2014/main" id="{D6B7FD7A-6ADE-4573-8334-227C703C85C3}"/>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19" name="Text Box 87">
          <a:extLst>
            <a:ext uri="{FF2B5EF4-FFF2-40B4-BE49-F238E27FC236}">
              <a16:creationId xmlns:a16="http://schemas.microsoft.com/office/drawing/2014/main" id="{F32A496F-6951-4390-A65F-E7DC5065EA1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20" name="Text Box 88">
          <a:extLst>
            <a:ext uri="{FF2B5EF4-FFF2-40B4-BE49-F238E27FC236}">
              <a16:creationId xmlns:a16="http://schemas.microsoft.com/office/drawing/2014/main" id="{66CD764A-C6F1-42A2-8DEC-D0FEBCBF3B5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21" name="Text Box 89">
          <a:extLst>
            <a:ext uri="{FF2B5EF4-FFF2-40B4-BE49-F238E27FC236}">
              <a16:creationId xmlns:a16="http://schemas.microsoft.com/office/drawing/2014/main" id="{F5CEF07D-20C5-48DB-9CA7-C95771DC9832}"/>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22" name="Text Box 91">
          <a:extLst>
            <a:ext uri="{FF2B5EF4-FFF2-40B4-BE49-F238E27FC236}">
              <a16:creationId xmlns:a16="http://schemas.microsoft.com/office/drawing/2014/main" id="{B7534E6D-29A5-4874-A631-7F5C8A1C10B5}"/>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23" name="Text Box 92">
          <a:extLst>
            <a:ext uri="{FF2B5EF4-FFF2-40B4-BE49-F238E27FC236}">
              <a16:creationId xmlns:a16="http://schemas.microsoft.com/office/drawing/2014/main" id="{0C0E05AE-02BD-41E2-B93F-2A106E594FE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24" name="Text Box 93">
          <a:extLst>
            <a:ext uri="{FF2B5EF4-FFF2-40B4-BE49-F238E27FC236}">
              <a16:creationId xmlns:a16="http://schemas.microsoft.com/office/drawing/2014/main" id="{E74413D1-14C1-4C65-8260-F4D0D8AADA69}"/>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25" name="Text Box 94">
          <a:extLst>
            <a:ext uri="{FF2B5EF4-FFF2-40B4-BE49-F238E27FC236}">
              <a16:creationId xmlns:a16="http://schemas.microsoft.com/office/drawing/2014/main" id="{11B835EF-A580-4472-9866-55931CCAE3B2}"/>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26" name="Text Box 97">
          <a:extLst>
            <a:ext uri="{FF2B5EF4-FFF2-40B4-BE49-F238E27FC236}">
              <a16:creationId xmlns:a16="http://schemas.microsoft.com/office/drawing/2014/main" id="{D5582C0D-BA39-4D1F-B73D-23BF1DACA7D9}"/>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27" name="Text Box 98">
          <a:extLst>
            <a:ext uri="{FF2B5EF4-FFF2-40B4-BE49-F238E27FC236}">
              <a16:creationId xmlns:a16="http://schemas.microsoft.com/office/drawing/2014/main" id="{9AEE7392-7EDB-4798-9B50-0D16631F118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28" name="Text Box 99">
          <a:extLst>
            <a:ext uri="{FF2B5EF4-FFF2-40B4-BE49-F238E27FC236}">
              <a16:creationId xmlns:a16="http://schemas.microsoft.com/office/drawing/2014/main" id="{7404367F-5E32-4318-B2DC-E4231B9C2A8A}"/>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29" name="Text Box 100">
          <a:extLst>
            <a:ext uri="{FF2B5EF4-FFF2-40B4-BE49-F238E27FC236}">
              <a16:creationId xmlns:a16="http://schemas.microsoft.com/office/drawing/2014/main" id="{25F78DF1-BE20-4C10-8E81-666D17321825}"/>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30" name="Text Box 102">
          <a:extLst>
            <a:ext uri="{FF2B5EF4-FFF2-40B4-BE49-F238E27FC236}">
              <a16:creationId xmlns:a16="http://schemas.microsoft.com/office/drawing/2014/main" id="{E36F48E2-73F5-45A7-AC04-4E388A77EDAE}"/>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31" name="Text Box 103">
          <a:extLst>
            <a:ext uri="{FF2B5EF4-FFF2-40B4-BE49-F238E27FC236}">
              <a16:creationId xmlns:a16="http://schemas.microsoft.com/office/drawing/2014/main" id="{243E6812-B09A-42B1-A88B-C740B05EC39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32" name="Text Box 104">
          <a:extLst>
            <a:ext uri="{FF2B5EF4-FFF2-40B4-BE49-F238E27FC236}">
              <a16:creationId xmlns:a16="http://schemas.microsoft.com/office/drawing/2014/main" id="{22EC7407-0CD7-4D1B-BA87-3916E33C866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33" name="Text Box 105">
          <a:extLst>
            <a:ext uri="{FF2B5EF4-FFF2-40B4-BE49-F238E27FC236}">
              <a16:creationId xmlns:a16="http://schemas.microsoft.com/office/drawing/2014/main" id="{696166F1-3A31-43E8-A57A-E6C3F6C98FFD}"/>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34" name="Text Box 108">
          <a:extLst>
            <a:ext uri="{FF2B5EF4-FFF2-40B4-BE49-F238E27FC236}">
              <a16:creationId xmlns:a16="http://schemas.microsoft.com/office/drawing/2014/main" id="{3F796206-36BE-4329-BDE0-B7244E2139CA}"/>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35" name="Text Box 109">
          <a:extLst>
            <a:ext uri="{FF2B5EF4-FFF2-40B4-BE49-F238E27FC236}">
              <a16:creationId xmlns:a16="http://schemas.microsoft.com/office/drawing/2014/main" id="{2EFA3F7D-84FD-485D-8CE1-5AFDC764F35B}"/>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36" name="Text Box 110">
          <a:extLst>
            <a:ext uri="{FF2B5EF4-FFF2-40B4-BE49-F238E27FC236}">
              <a16:creationId xmlns:a16="http://schemas.microsoft.com/office/drawing/2014/main" id="{58859358-18F3-4833-B88B-8D6A9C75C07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37" name="Text Box 111">
          <a:extLst>
            <a:ext uri="{FF2B5EF4-FFF2-40B4-BE49-F238E27FC236}">
              <a16:creationId xmlns:a16="http://schemas.microsoft.com/office/drawing/2014/main" id="{C48FCF25-AC74-4E72-896D-46525B327A71}"/>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38" name="Text Box 113">
          <a:extLst>
            <a:ext uri="{FF2B5EF4-FFF2-40B4-BE49-F238E27FC236}">
              <a16:creationId xmlns:a16="http://schemas.microsoft.com/office/drawing/2014/main" id="{C21DA359-C8BF-48A6-B7D3-8786EEE6DC1F}"/>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39" name="Text Box 114">
          <a:extLst>
            <a:ext uri="{FF2B5EF4-FFF2-40B4-BE49-F238E27FC236}">
              <a16:creationId xmlns:a16="http://schemas.microsoft.com/office/drawing/2014/main" id="{91F69DD9-3808-4897-A707-7765FBBCFAC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40" name="Text Box 115">
          <a:extLst>
            <a:ext uri="{FF2B5EF4-FFF2-40B4-BE49-F238E27FC236}">
              <a16:creationId xmlns:a16="http://schemas.microsoft.com/office/drawing/2014/main" id="{B798E944-3361-40C4-BED9-6334BD176B4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41" name="Text Box 116">
          <a:extLst>
            <a:ext uri="{FF2B5EF4-FFF2-40B4-BE49-F238E27FC236}">
              <a16:creationId xmlns:a16="http://schemas.microsoft.com/office/drawing/2014/main" id="{77490FBB-ACAF-4ECD-BCEA-BE108B5996EF}"/>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42" name="Text Box 119">
          <a:extLst>
            <a:ext uri="{FF2B5EF4-FFF2-40B4-BE49-F238E27FC236}">
              <a16:creationId xmlns:a16="http://schemas.microsoft.com/office/drawing/2014/main" id="{57CF87F1-2BE4-421C-8D6D-08C6CF9E2CC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43" name="Text Box 120">
          <a:extLst>
            <a:ext uri="{FF2B5EF4-FFF2-40B4-BE49-F238E27FC236}">
              <a16:creationId xmlns:a16="http://schemas.microsoft.com/office/drawing/2014/main" id="{FFEBF94B-9AB5-4D53-90D0-6AC6382A4C5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44" name="Text Box 121">
          <a:extLst>
            <a:ext uri="{FF2B5EF4-FFF2-40B4-BE49-F238E27FC236}">
              <a16:creationId xmlns:a16="http://schemas.microsoft.com/office/drawing/2014/main" id="{69B78D1A-5C54-4469-BF1C-3423EBAEB07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45" name="Text Box 122">
          <a:extLst>
            <a:ext uri="{FF2B5EF4-FFF2-40B4-BE49-F238E27FC236}">
              <a16:creationId xmlns:a16="http://schemas.microsoft.com/office/drawing/2014/main" id="{D8D4F452-F7FC-49ED-BFFE-053420670CF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46" name="Text Box 124">
          <a:extLst>
            <a:ext uri="{FF2B5EF4-FFF2-40B4-BE49-F238E27FC236}">
              <a16:creationId xmlns:a16="http://schemas.microsoft.com/office/drawing/2014/main" id="{2B99E429-F47C-4596-8207-42E3D00F9010}"/>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47" name="Text Box 125">
          <a:extLst>
            <a:ext uri="{FF2B5EF4-FFF2-40B4-BE49-F238E27FC236}">
              <a16:creationId xmlns:a16="http://schemas.microsoft.com/office/drawing/2014/main" id="{4DD7932C-C442-4A3D-BF9E-9A46E166A7EB}"/>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48" name="Text Box 126">
          <a:extLst>
            <a:ext uri="{FF2B5EF4-FFF2-40B4-BE49-F238E27FC236}">
              <a16:creationId xmlns:a16="http://schemas.microsoft.com/office/drawing/2014/main" id="{D4905806-DABE-4967-B367-2AE4819EF9E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49" name="Text Box 127">
          <a:extLst>
            <a:ext uri="{FF2B5EF4-FFF2-40B4-BE49-F238E27FC236}">
              <a16:creationId xmlns:a16="http://schemas.microsoft.com/office/drawing/2014/main" id="{320B367D-32A1-419A-A26E-FCC78C5D4ED4}"/>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50" name="Text Box 130">
          <a:extLst>
            <a:ext uri="{FF2B5EF4-FFF2-40B4-BE49-F238E27FC236}">
              <a16:creationId xmlns:a16="http://schemas.microsoft.com/office/drawing/2014/main" id="{B41EAED0-CE28-46F1-8E67-D82AA4E26DF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51" name="Text Box 131">
          <a:extLst>
            <a:ext uri="{FF2B5EF4-FFF2-40B4-BE49-F238E27FC236}">
              <a16:creationId xmlns:a16="http://schemas.microsoft.com/office/drawing/2014/main" id="{1C740E38-870D-4D7A-A14D-6DE404E44A1B}"/>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52" name="Text Box 132">
          <a:extLst>
            <a:ext uri="{FF2B5EF4-FFF2-40B4-BE49-F238E27FC236}">
              <a16:creationId xmlns:a16="http://schemas.microsoft.com/office/drawing/2014/main" id="{AB6B8514-98F3-4E94-89FA-21564E837EA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53" name="Text Box 133">
          <a:extLst>
            <a:ext uri="{FF2B5EF4-FFF2-40B4-BE49-F238E27FC236}">
              <a16:creationId xmlns:a16="http://schemas.microsoft.com/office/drawing/2014/main" id="{BE02EB5E-C183-45A3-B393-03F8850B0459}"/>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54" name="Text Box 135">
          <a:extLst>
            <a:ext uri="{FF2B5EF4-FFF2-40B4-BE49-F238E27FC236}">
              <a16:creationId xmlns:a16="http://schemas.microsoft.com/office/drawing/2014/main" id="{FA8A7135-24FF-4D0C-A113-C2724A8FC26F}"/>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55" name="Text Box 136">
          <a:extLst>
            <a:ext uri="{FF2B5EF4-FFF2-40B4-BE49-F238E27FC236}">
              <a16:creationId xmlns:a16="http://schemas.microsoft.com/office/drawing/2014/main" id="{67B2DCD2-7D13-42AD-8019-44F31617002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56" name="Text Box 137">
          <a:extLst>
            <a:ext uri="{FF2B5EF4-FFF2-40B4-BE49-F238E27FC236}">
              <a16:creationId xmlns:a16="http://schemas.microsoft.com/office/drawing/2014/main" id="{A3D11653-CD18-4F2D-BFAF-749F8CF130A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57" name="Text Box 138">
          <a:extLst>
            <a:ext uri="{FF2B5EF4-FFF2-40B4-BE49-F238E27FC236}">
              <a16:creationId xmlns:a16="http://schemas.microsoft.com/office/drawing/2014/main" id="{2A4DE80A-DF09-4ADB-A466-BA154F11B3CB}"/>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58" name="Text Box 141">
          <a:extLst>
            <a:ext uri="{FF2B5EF4-FFF2-40B4-BE49-F238E27FC236}">
              <a16:creationId xmlns:a16="http://schemas.microsoft.com/office/drawing/2014/main" id="{D776471A-751B-4C10-8CAB-B4A0CAFE8D2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59" name="Text Box 142">
          <a:extLst>
            <a:ext uri="{FF2B5EF4-FFF2-40B4-BE49-F238E27FC236}">
              <a16:creationId xmlns:a16="http://schemas.microsoft.com/office/drawing/2014/main" id="{0AD6972C-627F-4ECD-9176-01269680D1B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60" name="Text Box 143">
          <a:extLst>
            <a:ext uri="{FF2B5EF4-FFF2-40B4-BE49-F238E27FC236}">
              <a16:creationId xmlns:a16="http://schemas.microsoft.com/office/drawing/2014/main" id="{9BDA61D1-47E5-48C2-803D-75351739292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61" name="Text Box 144">
          <a:extLst>
            <a:ext uri="{FF2B5EF4-FFF2-40B4-BE49-F238E27FC236}">
              <a16:creationId xmlns:a16="http://schemas.microsoft.com/office/drawing/2014/main" id="{421AB755-6C7D-43C9-BFF6-285E22E390AB}"/>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62" name="Text Box 146">
          <a:extLst>
            <a:ext uri="{FF2B5EF4-FFF2-40B4-BE49-F238E27FC236}">
              <a16:creationId xmlns:a16="http://schemas.microsoft.com/office/drawing/2014/main" id="{EE9430D4-A5EC-4561-A4CE-3EF498D81343}"/>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63" name="Text Box 147">
          <a:extLst>
            <a:ext uri="{FF2B5EF4-FFF2-40B4-BE49-F238E27FC236}">
              <a16:creationId xmlns:a16="http://schemas.microsoft.com/office/drawing/2014/main" id="{D103B279-F189-4006-9E86-0A8A134D5DC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64" name="Text Box 148">
          <a:extLst>
            <a:ext uri="{FF2B5EF4-FFF2-40B4-BE49-F238E27FC236}">
              <a16:creationId xmlns:a16="http://schemas.microsoft.com/office/drawing/2014/main" id="{73D857EF-3546-4139-9AF0-E2262214274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65" name="Text Box 149">
          <a:extLst>
            <a:ext uri="{FF2B5EF4-FFF2-40B4-BE49-F238E27FC236}">
              <a16:creationId xmlns:a16="http://schemas.microsoft.com/office/drawing/2014/main" id="{471DCA8B-9059-4259-A58E-3EED1E516BE0}"/>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66" name="Text Box 152">
          <a:extLst>
            <a:ext uri="{FF2B5EF4-FFF2-40B4-BE49-F238E27FC236}">
              <a16:creationId xmlns:a16="http://schemas.microsoft.com/office/drawing/2014/main" id="{CB86A99B-E5D1-4757-A614-E81A4A962996}"/>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67" name="Text Box 153">
          <a:extLst>
            <a:ext uri="{FF2B5EF4-FFF2-40B4-BE49-F238E27FC236}">
              <a16:creationId xmlns:a16="http://schemas.microsoft.com/office/drawing/2014/main" id="{D8328BC4-F255-4CF6-9175-FF2C06D99CE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68" name="Text Box 154">
          <a:extLst>
            <a:ext uri="{FF2B5EF4-FFF2-40B4-BE49-F238E27FC236}">
              <a16:creationId xmlns:a16="http://schemas.microsoft.com/office/drawing/2014/main" id="{3BDB920A-CFE1-46B1-B1EE-A2A6D353D3E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69" name="Text Box 155">
          <a:extLst>
            <a:ext uri="{FF2B5EF4-FFF2-40B4-BE49-F238E27FC236}">
              <a16:creationId xmlns:a16="http://schemas.microsoft.com/office/drawing/2014/main" id="{AE2442D9-A51A-46BA-B974-03FC189D78AA}"/>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70" name="Text Box 157">
          <a:extLst>
            <a:ext uri="{FF2B5EF4-FFF2-40B4-BE49-F238E27FC236}">
              <a16:creationId xmlns:a16="http://schemas.microsoft.com/office/drawing/2014/main" id="{CBE09A98-F3B5-4672-A178-6E06A18C3C93}"/>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71" name="Text Box 158">
          <a:extLst>
            <a:ext uri="{FF2B5EF4-FFF2-40B4-BE49-F238E27FC236}">
              <a16:creationId xmlns:a16="http://schemas.microsoft.com/office/drawing/2014/main" id="{A1E003C8-8548-4D70-B1E8-CD0AC23C0F7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72" name="Text Box 159">
          <a:extLst>
            <a:ext uri="{FF2B5EF4-FFF2-40B4-BE49-F238E27FC236}">
              <a16:creationId xmlns:a16="http://schemas.microsoft.com/office/drawing/2014/main" id="{57B825CC-7B42-48DD-BBB5-5F94D4F4E3A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73" name="Text Box 160">
          <a:extLst>
            <a:ext uri="{FF2B5EF4-FFF2-40B4-BE49-F238E27FC236}">
              <a16:creationId xmlns:a16="http://schemas.microsoft.com/office/drawing/2014/main" id="{FFF3AF20-A909-469F-B281-2213E5FD2E8A}"/>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74" name="Text Box 163">
          <a:extLst>
            <a:ext uri="{FF2B5EF4-FFF2-40B4-BE49-F238E27FC236}">
              <a16:creationId xmlns:a16="http://schemas.microsoft.com/office/drawing/2014/main" id="{8E3B0FE8-813C-442B-B86D-DA9AD438F031}"/>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75" name="Text Box 164">
          <a:extLst>
            <a:ext uri="{FF2B5EF4-FFF2-40B4-BE49-F238E27FC236}">
              <a16:creationId xmlns:a16="http://schemas.microsoft.com/office/drawing/2014/main" id="{541F0B41-B131-450E-9D89-D22567178F5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76" name="Text Box 165">
          <a:extLst>
            <a:ext uri="{FF2B5EF4-FFF2-40B4-BE49-F238E27FC236}">
              <a16:creationId xmlns:a16="http://schemas.microsoft.com/office/drawing/2014/main" id="{9753FF35-C98C-4C83-8455-7783F6E6A48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77" name="Text Box 166">
          <a:extLst>
            <a:ext uri="{FF2B5EF4-FFF2-40B4-BE49-F238E27FC236}">
              <a16:creationId xmlns:a16="http://schemas.microsoft.com/office/drawing/2014/main" id="{30C0F30A-5E2F-4ACD-B023-F167120867F1}"/>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78" name="Text Box 168">
          <a:extLst>
            <a:ext uri="{FF2B5EF4-FFF2-40B4-BE49-F238E27FC236}">
              <a16:creationId xmlns:a16="http://schemas.microsoft.com/office/drawing/2014/main" id="{D7660D24-CA7D-47A7-9370-533372FCF0D7}"/>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79" name="Text Box 169">
          <a:extLst>
            <a:ext uri="{FF2B5EF4-FFF2-40B4-BE49-F238E27FC236}">
              <a16:creationId xmlns:a16="http://schemas.microsoft.com/office/drawing/2014/main" id="{93805C3C-10A0-4364-8F54-E175EB7882E9}"/>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80" name="Text Box 170">
          <a:extLst>
            <a:ext uri="{FF2B5EF4-FFF2-40B4-BE49-F238E27FC236}">
              <a16:creationId xmlns:a16="http://schemas.microsoft.com/office/drawing/2014/main" id="{9C31769D-8CEF-43F3-B3E3-12B676139D7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81" name="Text Box 171">
          <a:extLst>
            <a:ext uri="{FF2B5EF4-FFF2-40B4-BE49-F238E27FC236}">
              <a16:creationId xmlns:a16="http://schemas.microsoft.com/office/drawing/2014/main" id="{1D517C34-2621-49BC-B197-9C23C2A37EBC}"/>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82" name="Text Box 174">
          <a:extLst>
            <a:ext uri="{FF2B5EF4-FFF2-40B4-BE49-F238E27FC236}">
              <a16:creationId xmlns:a16="http://schemas.microsoft.com/office/drawing/2014/main" id="{045EEF5E-D89A-4AD8-8B3C-8DD6EB66A77D}"/>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83" name="Text Box 175">
          <a:extLst>
            <a:ext uri="{FF2B5EF4-FFF2-40B4-BE49-F238E27FC236}">
              <a16:creationId xmlns:a16="http://schemas.microsoft.com/office/drawing/2014/main" id="{67F48277-AD7A-4C2F-9B41-29A5563C70C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84" name="Text Box 176">
          <a:extLst>
            <a:ext uri="{FF2B5EF4-FFF2-40B4-BE49-F238E27FC236}">
              <a16:creationId xmlns:a16="http://schemas.microsoft.com/office/drawing/2014/main" id="{BDCAB62B-A65E-42F5-BDFF-E0B89A3F991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85" name="Text Box 177">
          <a:extLst>
            <a:ext uri="{FF2B5EF4-FFF2-40B4-BE49-F238E27FC236}">
              <a16:creationId xmlns:a16="http://schemas.microsoft.com/office/drawing/2014/main" id="{841E4D34-6FA4-4F71-9C9F-40AE0D321B58}"/>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86" name="Text Box 179">
          <a:extLst>
            <a:ext uri="{FF2B5EF4-FFF2-40B4-BE49-F238E27FC236}">
              <a16:creationId xmlns:a16="http://schemas.microsoft.com/office/drawing/2014/main" id="{E7EC7A5D-2A80-4003-872D-D0BD8A7AAD3B}"/>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87" name="Text Box 180">
          <a:extLst>
            <a:ext uri="{FF2B5EF4-FFF2-40B4-BE49-F238E27FC236}">
              <a16:creationId xmlns:a16="http://schemas.microsoft.com/office/drawing/2014/main" id="{0143C365-37F1-4DF4-AA86-A8D8C8DAFE3A}"/>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88" name="Text Box 181">
          <a:extLst>
            <a:ext uri="{FF2B5EF4-FFF2-40B4-BE49-F238E27FC236}">
              <a16:creationId xmlns:a16="http://schemas.microsoft.com/office/drawing/2014/main" id="{3C9BBFD1-4D92-4ECF-96EA-F0CE6A00537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89" name="Text Box 182">
          <a:extLst>
            <a:ext uri="{FF2B5EF4-FFF2-40B4-BE49-F238E27FC236}">
              <a16:creationId xmlns:a16="http://schemas.microsoft.com/office/drawing/2014/main" id="{6BD7CCC0-DC31-4AE3-849E-CDCAB9790D0C}"/>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90" name="Text Box 178">
          <a:extLst>
            <a:ext uri="{FF2B5EF4-FFF2-40B4-BE49-F238E27FC236}">
              <a16:creationId xmlns:a16="http://schemas.microsoft.com/office/drawing/2014/main" id="{97D48BF7-597A-4159-81EC-3441730AD76C}"/>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91" name="Text Box 179">
          <a:extLst>
            <a:ext uri="{FF2B5EF4-FFF2-40B4-BE49-F238E27FC236}">
              <a16:creationId xmlns:a16="http://schemas.microsoft.com/office/drawing/2014/main" id="{F1E50D55-3FF0-4A7D-AF23-AFF5FB3E0BF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92" name="Text Box 180">
          <a:extLst>
            <a:ext uri="{FF2B5EF4-FFF2-40B4-BE49-F238E27FC236}">
              <a16:creationId xmlns:a16="http://schemas.microsoft.com/office/drawing/2014/main" id="{2AB34086-F804-4789-BBFC-1FB97E99367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93" name="Text Box 181">
          <a:extLst>
            <a:ext uri="{FF2B5EF4-FFF2-40B4-BE49-F238E27FC236}">
              <a16:creationId xmlns:a16="http://schemas.microsoft.com/office/drawing/2014/main" id="{1B10AA2B-08AA-49A4-802F-6BC8FDC6B1C1}"/>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94" name="Text Box 183">
          <a:extLst>
            <a:ext uri="{FF2B5EF4-FFF2-40B4-BE49-F238E27FC236}">
              <a16:creationId xmlns:a16="http://schemas.microsoft.com/office/drawing/2014/main" id="{8BD92BE8-F3CE-4982-9089-D57AB4AF4F11}"/>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95" name="Text Box 184">
          <a:extLst>
            <a:ext uri="{FF2B5EF4-FFF2-40B4-BE49-F238E27FC236}">
              <a16:creationId xmlns:a16="http://schemas.microsoft.com/office/drawing/2014/main" id="{9F891E86-91BB-4A5D-9532-5FF0CFF7BC5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296" name="Text Box 185">
          <a:extLst>
            <a:ext uri="{FF2B5EF4-FFF2-40B4-BE49-F238E27FC236}">
              <a16:creationId xmlns:a16="http://schemas.microsoft.com/office/drawing/2014/main" id="{0CEFFC7F-B25D-473B-B4C9-20DECFA03CF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297" name="Text Box 186">
          <a:extLst>
            <a:ext uri="{FF2B5EF4-FFF2-40B4-BE49-F238E27FC236}">
              <a16:creationId xmlns:a16="http://schemas.microsoft.com/office/drawing/2014/main" id="{81DE41DC-9725-41C5-AC0D-8A413EBDD7FC}"/>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298" name="Text Box 189">
          <a:extLst>
            <a:ext uri="{FF2B5EF4-FFF2-40B4-BE49-F238E27FC236}">
              <a16:creationId xmlns:a16="http://schemas.microsoft.com/office/drawing/2014/main" id="{929B81FD-EF38-41B5-8177-F790C17E1D0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299" name="Text Box 190">
          <a:extLst>
            <a:ext uri="{FF2B5EF4-FFF2-40B4-BE49-F238E27FC236}">
              <a16:creationId xmlns:a16="http://schemas.microsoft.com/office/drawing/2014/main" id="{B1B6A4F8-7B94-453E-AA04-9307377608D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00" name="Text Box 191">
          <a:extLst>
            <a:ext uri="{FF2B5EF4-FFF2-40B4-BE49-F238E27FC236}">
              <a16:creationId xmlns:a16="http://schemas.microsoft.com/office/drawing/2014/main" id="{D0914B6A-87DE-4497-B4FF-20A040DE37A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01" name="Text Box 192">
          <a:extLst>
            <a:ext uri="{FF2B5EF4-FFF2-40B4-BE49-F238E27FC236}">
              <a16:creationId xmlns:a16="http://schemas.microsoft.com/office/drawing/2014/main" id="{52658671-8FA3-483B-9FFD-5C38A29D9965}"/>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02" name="Text Box 194">
          <a:extLst>
            <a:ext uri="{FF2B5EF4-FFF2-40B4-BE49-F238E27FC236}">
              <a16:creationId xmlns:a16="http://schemas.microsoft.com/office/drawing/2014/main" id="{7F2C0400-BB50-425D-B50A-2226BAA74FC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03" name="Text Box 195">
          <a:extLst>
            <a:ext uri="{FF2B5EF4-FFF2-40B4-BE49-F238E27FC236}">
              <a16:creationId xmlns:a16="http://schemas.microsoft.com/office/drawing/2014/main" id="{44176C6A-517D-4832-AF64-DCDA1E1FF5B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04" name="Text Box 196">
          <a:extLst>
            <a:ext uri="{FF2B5EF4-FFF2-40B4-BE49-F238E27FC236}">
              <a16:creationId xmlns:a16="http://schemas.microsoft.com/office/drawing/2014/main" id="{C6AC6565-0C15-49BD-B89E-810E8FF0D4C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05" name="Text Box 197">
          <a:extLst>
            <a:ext uri="{FF2B5EF4-FFF2-40B4-BE49-F238E27FC236}">
              <a16:creationId xmlns:a16="http://schemas.microsoft.com/office/drawing/2014/main" id="{925BD5B9-4A0B-4EFA-8036-8C760A08F331}"/>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06" name="Text Box 200">
          <a:extLst>
            <a:ext uri="{FF2B5EF4-FFF2-40B4-BE49-F238E27FC236}">
              <a16:creationId xmlns:a16="http://schemas.microsoft.com/office/drawing/2014/main" id="{979E6E9D-19FC-4F3A-889A-93C9A4B98D1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07" name="Text Box 201">
          <a:extLst>
            <a:ext uri="{FF2B5EF4-FFF2-40B4-BE49-F238E27FC236}">
              <a16:creationId xmlns:a16="http://schemas.microsoft.com/office/drawing/2014/main" id="{81AD25DD-F290-458B-8FED-F2DE64D071F9}"/>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08" name="Text Box 202">
          <a:extLst>
            <a:ext uri="{FF2B5EF4-FFF2-40B4-BE49-F238E27FC236}">
              <a16:creationId xmlns:a16="http://schemas.microsoft.com/office/drawing/2014/main" id="{878AFC6D-7512-400A-9017-6BAC4EEDA51B}"/>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09" name="Text Box 203">
          <a:extLst>
            <a:ext uri="{FF2B5EF4-FFF2-40B4-BE49-F238E27FC236}">
              <a16:creationId xmlns:a16="http://schemas.microsoft.com/office/drawing/2014/main" id="{0E0DEE69-7C27-407B-BC25-ADE6615AD6D7}"/>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10" name="Text Box 205">
          <a:extLst>
            <a:ext uri="{FF2B5EF4-FFF2-40B4-BE49-F238E27FC236}">
              <a16:creationId xmlns:a16="http://schemas.microsoft.com/office/drawing/2014/main" id="{576E328A-6F07-433C-BECB-BA33F5DAF64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11" name="Text Box 206">
          <a:extLst>
            <a:ext uri="{FF2B5EF4-FFF2-40B4-BE49-F238E27FC236}">
              <a16:creationId xmlns:a16="http://schemas.microsoft.com/office/drawing/2014/main" id="{831B579E-8365-49F4-B1F3-7ED691DD186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12" name="Text Box 207">
          <a:extLst>
            <a:ext uri="{FF2B5EF4-FFF2-40B4-BE49-F238E27FC236}">
              <a16:creationId xmlns:a16="http://schemas.microsoft.com/office/drawing/2014/main" id="{3F4D5089-8107-4CD5-A8C2-4AC97453C259}"/>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13" name="Text Box 208">
          <a:extLst>
            <a:ext uri="{FF2B5EF4-FFF2-40B4-BE49-F238E27FC236}">
              <a16:creationId xmlns:a16="http://schemas.microsoft.com/office/drawing/2014/main" id="{170BEB9B-A3E4-4A6B-89B9-7564FCC7E66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14" name="Text Box 211">
          <a:extLst>
            <a:ext uri="{FF2B5EF4-FFF2-40B4-BE49-F238E27FC236}">
              <a16:creationId xmlns:a16="http://schemas.microsoft.com/office/drawing/2014/main" id="{5B7AEB7F-5B5A-4704-A12D-056A840CE6E6}"/>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15" name="Text Box 212">
          <a:extLst>
            <a:ext uri="{FF2B5EF4-FFF2-40B4-BE49-F238E27FC236}">
              <a16:creationId xmlns:a16="http://schemas.microsoft.com/office/drawing/2014/main" id="{69849600-5EAA-4743-A170-DD6916146A8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16" name="Text Box 213">
          <a:extLst>
            <a:ext uri="{FF2B5EF4-FFF2-40B4-BE49-F238E27FC236}">
              <a16:creationId xmlns:a16="http://schemas.microsoft.com/office/drawing/2014/main" id="{1C5BCB20-9F82-4B36-8F74-BC7E499210B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17" name="Text Box 214">
          <a:extLst>
            <a:ext uri="{FF2B5EF4-FFF2-40B4-BE49-F238E27FC236}">
              <a16:creationId xmlns:a16="http://schemas.microsoft.com/office/drawing/2014/main" id="{4036D422-EC4F-4B48-B379-AB1F01A32527}"/>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18" name="Text Box 216">
          <a:extLst>
            <a:ext uri="{FF2B5EF4-FFF2-40B4-BE49-F238E27FC236}">
              <a16:creationId xmlns:a16="http://schemas.microsoft.com/office/drawing/2014/main" id="{5AA0E744-6D2B-48DE-8FAD-7A0BB7A617A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19" name="Text Box 217">
          <a:extLst>
            <a:ext uri="{FF2B5EF4-FFF2-40B4-BE49-F238E27FC236}">
              <a16:creationId xmlns:a16="http://schemas.microsoft.com/office/drawing/2014/main" id="{0BA26258-E6D3-4125-80C0-1758FF0214A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20" name="Text Box 218">
          <a:extLst>
            <a:ext uri="{FF2B5EF4-FFF2-40B4-BE49-F238E27FC236}">
              <a16:creationId xmlns:a16="http://schemas.microsoft.com/office/drawing/2014/main" id="{12FBA215-DA55-42C9-8824-4AF5ED5D5B9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21" name="Text Box 219">
          <a:extLst>
            <a:ext uri="{FF2B5EF4-FFF2-40B4-BE49-F238E27FC236}">
              <a16:creationId xmlns:a16="http://schemas.microsoft.com/office/drawing/2014/main" id="{F47AD071-A28A-4671-BA7F-36CE5F6103EF}"/>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22" name="Text Box 2">
          <a:extLst>
            <a:ext uri="{FF2B5EF4-FFF2-40B4-BE49-F238E27FC236}">
              <a16:creationId xmlns:a16="http://schemas.microsoft.com/office/drawing/2014/main" id="{7C507057-7CEB-40E9-B0DA-5E613A7E654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23" name="Text Box 3">
          <a:extLst>
            <a:ext uri="{FF2B5EF4-FFF2-40B4-BE49-F238E27FC236}">
              <a16:creationId xmlns:a16="http://schemas.microsoft.com/office/drawing/2014/main" id="{39336D0A-C620-4555-8481-745DA77A46F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24" name="Text Box 4">
          <a:extLst>
            <a:ext uri="{FF2B5EF4-FFF2-40B4-BE49-F238E27FC236}">
              <a16:creationId xmlns:a16="http://schemas.microsoft.com/office/drawing/2014/main" id="{5825CE35-9FF1-4CE4-8799-9114B166C00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25" name="Text Box 5">
          <a:extLst>
            <a:ext uri="{FF2B5EF4-FFF2-40B4-BE49-F238E27FC236}">
              <a16:creationId xmlns:a16="http://schemas.microsoft.com/office/drawing/2014/main" id="{C0EE4DE0-4986-478F-A63F-03F285727C34}"/>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26" name="Text Box 12">
          <a:extLst>
            <a:ext uri="{FF2B5EF4-FFF2-40B4-BE49-F238E27FC236}">
              <a16:creationId xmlns:a16="http://schemas.microsoft.com/office/drawing/2014/main" id="{DEF7CA39-877B-4120-B999-04F2B91B783B}"/>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27" name="Text Box 13">
          <a:extLst>
            <a:ext uri="{FF2B5EF4-FFF2-40B4-BE49-F238E27FC236}">
              <a16:creationId xmlns:a16="http://schemas.microsoft.com/office/drawing/2014/main" id="{F2F29554-DD8A-4762-935D-FCC5C471E97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28" name="Text Box 14">
          <a:extLst>
            <a:ext uri="{FF2B5EF4-FFF2-40B4-BE49-F238E27FC236}">
              <a16:creationId xmlns:a16="http://schemas.microsoft.com/office/drawing/2014/main" id="{71F6DF1E-F7DF-4CCC-9AC8-D3BDA4DDEB1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29" name="Text Box 15">
          <a:extLst>
            <a:ext uri="{FF2B5EF4-FFF2-40B4-BE49-F238E27FC236}">
              <a16:creationId xmlns:a16="http://schemas.microsoft.com/office/drawing/2014/main" id="{80BB1B18-B086-4F2E-A3C5-D1D4C564B50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30" name="Text Box 20">
          <a:extLst>
            <a:ext uri="{FF2B5EF4-FFF2-40B4-BE49-F238E27FC236}">
              <a16:creationId xmlns:a16="http://schemas.microsoft.com/office/drawing/2014/main" id="{D1C330FE-EBC1-4BEE-8145-444682B4EF71}"/>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31" name="Text Box 21">
          <a:extLst>
            <a:ext uri="{FF2B5EF4-FFF2-40B4-BE49-F238E27FC236}">
              <a16:creationId xmlns:a16="http://schemas.microsoft.com/office/drawing/2014/main" id="{7B97756C-A11F-4467-9098-F8C24464DAC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32" name="Text Box 22">
          <a:extLst>
            <a:ext uri="{FF2B5EF4-FFF2-40B4-BE49-F238E27FC236}">
              <a16:creationId xmlns:a16="http://schemas.microsoft.com/office/drawing/2014/main" id="{16E0C0BC-E57F-477F-AC17-4F9C5E10C61B}"/>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33" name="Text Box 23">
          <a:extLst>
            <a:ext uri="{FF2B5EF4-FFF2-40B4-BE49-F238E27FC236}">
              <a16:creationId xmlns:a16="http://schemas.microsoft.com/office/drawing/2014/main" id="{09E889C9-8F32-4C9A-BBD8-F76FEEED194A}"/>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34" name="Text Box 25">
          <a:extLst>
            <a:ext uri="{FF2B5EF4-FFF2-40B4-BE49-F238E27FC236}">
              <a16:creationId xmlns:a16="http://schemas.microsoft.com/office/drawing/2014/main" id="{2E435714-0E8F-4D65-9400-A1D0AFD1E54F}"/>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35" name="Text Box 26">
          <a:extLst>
            <a:ext uri="{FF2B5EF4-FFF2-40B4-BE49-F238E27FC236}">
              <a16:creationId xmlns:a16="http://schemas.microsoft.com/office/drawing/2014/main" id="{1995803F-49CA-43BB-B41E-3D1A0009780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36" name="Text Box 27">
          <a:extLst>
            <a:ext uri="{FF2B5EF4-FFF2-40B4-BE49-F238E27FC236}">
              <a16:creationId xmlns:a16="http://schemas.microsoft.com/office/drawing/2014/main" id="{530808E7-B821-41AE-A601-67AAE2B6FCB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37" name="Text Box 28">
          <a:extLst>
            <a:ext uri="{FF2B5EF4-FFF2-40B4-BE49-F238E27FC236}">
              <a16:creationId xmlns:a16="http://schemas.microsoft.com/office/drawing/2014/main" id="{70CDF0E1-FA55-4759-9D4B-E3A5C47054BC}"/>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38" name="Text Box 31">
          <a:extLst>
            <a:ext uri="{FF2B5EF4-FFF2-40B4-BE49-F238E27FC236}">
              <a16:creationId xmlns:a16="http://schemas.microsoft.com/office/drawing/2014/main" id="{246A7CC5-DF82-4EBC-B521-75B8A49CD84B}"/>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39" name="Text Box 32">
          <a:extLst>
            <a:ext uri="{FF2B5EF4-FFF2-40B4-BE49-F238E27FC236}">
              <a16:creationId xmlns:a16="http://schemas.microsoft.com/office/drawing/2014/main" id="{97C7E043-FA2A-435B-BD50-26AD5F108D9A}"/>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40" name="Text Box 33">
          <a:extLst>
            <a:ext uri="{FF2B5EF4-FFF2-40B4-BE49-F238E27FC236}">
              <a16:creationId xmlns:a16="http://schemas.microsoft.com/office/drawing/2014/main" id="{03A0BC02-0E6A-4610-8E5F-90E09FCC261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41" name="Text Box 34">
          <a:extLst>
            <a:ext uri="{FF2B5EF4-FFF2-40B4-BE49-F238E27FC236}">
              <a16:creationId xmlns:a16="http://schemas.microsoft.com/office/drawing/2014/main" id="{50A176FE-9B11-4CF6-8C6C-AF590FE92694}"/>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42" name="Text Box 36">
          <a:extLst>
            <a:ext uri="{FF2B5EF4-FFF2-40B4-BE49-F238E27FC236}">
              <a16:creationId xmlns:a16="http://schemas.microsoft.com/office/drawing/2014/main" id="{B127FBAA-605C-4298-A70E-A3DE4E0E1795}"/>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43" name="Text Box 37">
          <a:extLst>
            <a:ext uri="{FF2B5EF4-FFF2-40B4-BE49-F238E27FC236}">
              <a16:creationId xmlns:a16="http://schemas.microsoft.com/office/drawing/2014/main" id="{A24223E2-E71A-41B3-81BC-DFD5503D061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44" name="Text Box 38">
          <a:extLst>
            <a:ext uri="{FF2B5EF4-FFF2-40B4-BE49-F238E27FC236}">
              <a16:creationId xmlns:a16="http://schemas.microsoft.com/office/drawing/2014/main" id="{7F5D9085-724A-4CEC-9B34-AD45277EE2A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45" name="Text Box 39">
          <a:extLst>
            <a:ext uri="{FF2B5EF4-FFF2-40B4-BE49-F238E27FC236}">
              <a16:creationId xmlns:a16="http://schemas.microsoft.com/office/drawing/2014/main" id="{7BBC461F-75CA-4607-906C-95413A9C59E9}"/>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46" name="Text Box 42">
          <a:extLst>
            <a:ext uri="{FF2B5EF4-FFF2-40B4-BE49-F238E27FC236}">
              <a16:creationId xmlns:a16="http://schemas.microsoft.com/office/drawing/2014/main" id="{89126B65-B404-4E2A-A2F3-0563257CAFAA}"/>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47" name="Text Box 43">
          <a:extLst>
            <a:ext uri="{FF2B5EF4-FFF2-40B4-BE49-F238E27FC236}">
              <a16:creationId xmlns:a16="http://schemas.microsoft.com/office/drawing/2014/main" id="{8C96C9C6-EA34-474F-AC69-8069CCAD42E9}"/>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48" name="Text Box 44">
          <a:extLst>
            <a:ext uri="{FF2B5EF4-FFF2-40B4-BE49-F238E27FC236}">
              <a16:creationId xmlns:a16="http://schemas.microsoft.com/office/drawing/2014/main" id="{DB0B323B-FB8F-4DC2-A849-54AB679A03B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49" name="Text Box 45">
          <a:extLst>
            <a:ext uri="{FF2B5EF4-FFF2-40B4-BE49-F238E27FC236}">
              <a16:creationId xmlns:a16="http://schemas.microsoft.com/office/drawing/2014/main" id="{05977348-EF0A-410C-9972-406AB5A6E42D}"/>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50" name="Text Box 47">
          <a:extLst>
            <a:ext uri="{FF2B5EF4-FFF2-40B4-BE49-F238E27FC236}">
              <a16:creationId xmlns:a16="http://schemas.microsoft.com/office/drawing/2014/main" id="{BE6BAD1E-B5F1-4910-B6CD-55B71908614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51" name="Text Box 48">
          <a:extLst>
            <a:ext uri="{FF2B5EF4-FFF2-40B4-BE49-F238E27FC236}">
              <a16:creationId xmlns:a16="http://schemas.microsoft.com/office/drawing/2014/main" id="{77706C17-AD1F-4ECF-883B-45C345CF5A0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52" name="Text Box 49">
          <a:extLst>
            <a:ext uri="{FF2B5EF4-FFF2-40B4-BE49-F238E27FC236}">
              <a16:creationId xmlns:a16="http://schemas.microsoft.com/office/drawing/2014/main" id="{5E902D64-3D32-4B79-BE07-2F98902B1EE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53" name="Text Box 50">
          <a:extLst>
            <a:ext uri="{FF2B5EF4-FFF2-40B4-BE49-F238E27FC236}">
              <a16:creationId xmlns:a16="http://schemas.microsoft.com/office/drawing/2014/main" id="{AF5CB800-EC98-47AD-81E8-3D7D7BF7E826}"/>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54" name="Text Box 53">
          <a:extLst>
            <a:ext uri="{FF2B5EF4-FFF2-40B4-BE49-F238E27FC236}">
              <a16:creationId xmlns:a16="http://schemas.microsoft.com/office/drawing/2014/main" id="{AD793F9B-58CB-4306-93A5-2E52F764434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55" name="Text Box 54">
          <a:extLst>
            <a:ext uri="{FF2B5EF4-FFF2-40B4-BE49-F238E27FC236}">
              <a16:creationId xmlns:a16="http://schemas.microsoft.com/office/drawing/2014/main" id="{EDC8053A-6E28-4AD7-8C37-7274412A582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56" name="Text Box 55">
          <a:extLst>
            <a:ext uri="{FF2B5EF4-FFF2-40B4-BE49-F238E27FC236}">
              <a16:creationId xmlns:a16="http://schemas.microsoft.com/office/drawing/2014/main" id="{57617A89-3D3B-4BE9-993E-1FCFC5F6985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57" name="Text Box 56">
          <a:extLst>
            <a:ext uri="{FF2B5EF4-FFF2-40B4-BE49-F238E27FC236}">
              <a16:creationId xmlns:a16="http://schemas.microsoft.com/office/drawing/2014/main" id="{3509E7D2-4200-41AB-81E1-B3BEE884720A}"/>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58" name="Text Box 58">
          <a:extLst>
            <a:ext uri="{FF2B5EF4-FFF2-40B4-BE49-F238E27FC236}">
              <a16:creationId xmlns:a16="http://schemas.microsoft.com/office/drawing/2014/main" id="{DAEA2D73-9680-47E8-BDEA-32BE761F7A75}"/>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59" name="Text Box 59">
          <a:extLst>
            <a:ext uri="{FF2B5EF4-FFF2-40B4-BE49-F238E27FC236}">
              <a16:creationId xmlns:a16="http://schemas.microsoft.com/office/drawing/2014/main" id="{3ECB904B-9DE0-4F5F-AD7F-C49EECC9EC4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60" name="Text Box 60">
          <a:extLst>
            <a:ext uri="{FF2B5EF4-FFF2-40B4-BE49-F238E27FC236}">
              <a16:creationId xmlns:a16="http://schemas.microsoft.com/office/drawing/2014/main" id="{7E423573-80C1-4B0C-B23A-1AD41CA7CD09}"/>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61" name="Text Box 61">
          <a:extLst>
            <a:ext uri="{FF2B5EF4-FFF2-40B4-BE49-F238E27FC236}">
              <a16:creationId xmlns:a16="http://schemas.microsoft.com/office/drawing/2014/main" id="{24C89EFE-B55D-442F-BE10-A9980E8B7BB6}"/>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62" name="Text Box 64">
          <a:extLst>
            <a:ext uri="{FF2B5EF4-FFF2-40B4-BE49-F238E27FC236}">
              <a16:creationId xmlns:a16="http://schemas.microsoft.com/office/drawing/2014/main" id="{7DD863CA-D6B5-4E67-B918-81180CCEC211}"/>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63" name="Text Box 65">
          <a:extLst>
            <a:ext uri="{FF2B5EF4-FFF2-40B4-BE49-F238E27FC236}">
              <a16:creationId xmlns:a16="http://schemas.microsoft.com/office/drawing/2014/main" id="{74299533-4218-402E-8064-3F5F9976450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64" name="Text Box 66">
          <a:extLst>
            <a:ext uri="{FF2B5EF4-FFF2-40B4-BE49-F238E27FC236}">
              <a16:creationId xmlns:a16="http://schemas.microsoft.com/office/drawing/2014/main" id="{F96D4EDD-85C2-4673-8B97-DE98C3357C7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65" name="Text Box 67">
          <a:extLst>
            <a:ext uri="{FF2B5EF4-FFF2-40B4-BE49-F238E27FC236}">
              <a16:creationId xmlns:a16="http://schemas.microsoft.com/office/drawing/2014/main" id="{4F3168AC-DEA1-4D73-9E8C-ED0975273E2F}"/>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66" name="Text Box 69">
          <a:extLst>
            <a:ext uri="{FF2B5EF4-FFF2-40B4-BE49-F238E27FC236}">
              <a16:creationId xmlns:a16="http://schemas.microsoft.com/office/drawing/2014/main" id="{10286FFA-6768-4494-B879-289209E9F047}"/>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67" name="Text Box 70">
          <a:extLst>
            <a:ext uri="{FF2B5EF4-FFF2-40B4-BE49-F238E27FC236}">
              <a16:creationId xmlns:a16="http://schemas.microsoft.com/office/drawing/2014/main" id="{7CE0457C-BEC3-4602-B89F-5D1BDED0B76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68" name="Text Box 71">
          <a:extLst>
            <a:ext uri="{FF2B5EF4-FFF2-40B4-BE49-F238E27FC236}">
              <a16:creationId xmlns:a16="http://schemas.microsoft.com/office/drawing/2014/main" id="{20632145-5B20-4A4D-AC97-A3A30ED26CD9}"/>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69" name="Text Box 72">
          <a:extLst>
            <a:ext uri="{FF2B5EF4-FFF2-40B4-BE49-F238E27FC236}">
              <a16:creationId xmlns:a16="http://schemas.microsoft.com/office/drawing/2014/main" id="{19F9ED9D-86EF-42E2-A1C6-76CC556A87BC}"/>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70" name="Text Box 75">
          <a:extLst>
            <a:ext uri="{FF2B5EF4-FFF2-40B4-BE49-F238E27FC236}">
              <a16:creationId xmlns:a16="http://schemas.microsoft.com/office/drawing/2014/main" id="{6B47CBF2-5E47-4F18-B9FE-4088020ADEB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71" name="Text Box 76">
          <a:extLst>
            <a:ext uri="{FF2B5EF4-FFF2-40B4-BE49-F238E27FC236}">
              <a16:creationId xmlns:a16="http://schemas.microsoft.com/office/drawing/2014/main" id="{705943A3-3FE1-4E2C-B034-28632793E49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72" name="Text Box 77">
          <a:extLst>
            <a:ext uri="{FF2B5EF4-FFF2-40B4-BE49-F238E27FC236}">
              <a16:creationId xmlns:a16="http://schemas.microsoft.com/office/drawing/2014/main" id="{342F38A9-5D4D-43E0-AB10-252B3CF9978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73" name="Text Box 78">
          <a:extLst>
            <a:ext uri="{FF2B5EF4-FFF2-40B4-BE49-F238E27FC236}">
              <a16:creationId xmlns:a16="http://schemas.microsoft.com/office/drawing/2014/main" id="{EE7F82E7-98F7-40AF-A758-82E96E156AF8}"/>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74" name="Text Box 80">
          <a:extLst>
            <a:ext uri="{FF2B5EF4-FFF2-40B4-BE49-F238E27FC236}">
              <a16:creationId xmlns:a16="http://schemas.microsoft.com/office/drawing/2014/main" id="{6EAEC0D3-8975-47F5-8339-B207D05E943D}"/>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75" name="Text Box 81">
          <a:extLst>
            <a:ext uri="{FF2B5EF4-FFF2-40B4-BE49-F238E27FC236}">
              <a16:creationId xmlns:a16="http://schemas.microsoft.com/office/drawing/2014/main" id="{99261CA2-435D-4E41-80CF-C7737635353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76" name="Text Box 82">
          <a:extLst>
            <a:ext uri="{FF2B5EF4-FFF2-40B4-BE49-F238E27FC236}">
              <a16:creationId xmlns:a16="http://schemas.microsoft.com/office/drawing/2014/main" id="{60F24504-2C5F-4CA6-BD88-1C0A7822F7EA}"/>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77" name="Text Box 83">
          <a:extLst>
            <a:ext uri="{FF2B5EF4-FFF2-40B4-BE49-F238E27FC236}">
              <a16:creationId xmlns:a16="http://schemas.microsoft.com/office/drawing/2014/main" id="{B4080641-C246-46E7-A4C1-58A6F31B092D}"/>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78" name="Text Box 86">
          <a:extLst>
            <a:ext uri="{FF2B5EF4-FFF2-40B4-BE49-F238E27FC236}">
              <a16:creationId xmlns:a16="http://schemas.microsoft.com/office/drawing/2014/main" id="{213824C4-7F37-4D55-898F-B6B84066A04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79" name="Text Box 87">
          <a:extLst>
            <a:ext uri="{FF2B5EF4-FFF2-40B4-BE49-F238E27FC236}">
              <a16:creationId xmlns:a16="http://schemas.microsoft.com/office/drawing/2014/main" id="{2167879F-A2AB-4EB1-8C2B-4F7CDC91686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80" name="Text Box 88">
          <a:extLst>
            <a:ext uri="{FF2B5EF4-FFF2-40B4-BE49-F238E27FC236}">
              <a16:creationId xmlns:a16="http://schemas.microsoft.com/office/drawing/2014/main" id="{58CFBC84-4C20-4204-A697-870AA65BB67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81" name="Text Box 89">
          <a:extLst>
            <a:ext uri="{FF2B5EF4-FFF2-40B4-BE49-F238E27FC236}">
              <a16:creationId xmlns:a16="http://schemas.microsoft.com/office/drawing/2014/main" id="{7D8B819F-AC9F-4D76-8C1B-D859ED95BB8F}"/>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82" name="Text Box 91">
          <a:extLst>
            <a:ext uri="{FF2B5EF4-FFF2-40B4-BE49-F238E27FC236}">
              <a16:creationId xmlns:a16="http://schemas.microsoft.com/office/drawing/2014/main" id="{CA1683E9-4DEF-40B4-80F2-56F28722F846}"/>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83" name="Text Box 92">
          <a:extLst>
            <a:ext uri="{FF2B5EF4-FFF2-40B4-BE49-F238E27FC236}">
              <a16:creationId xmlns:a16="http://schemas.microsoft.com/office/drawing/2014/main" id="{8D5771E6-3EA3-473D-9FFA-534D6EADC02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84" name="Text Box 93">
          <a:extLst>
            <a:ext uri="{FF2B5EF4-FFF2-40B4-BE49-F238E27FC236}">
              <a16:creationId xmlns:a16="http://schemas.microsoft.com/office/drawing/2014/main" id="{4917B656-CC0B-44F6-8035-1309AF1E4B9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85" name="Text Box 94">
          <a:extLst>
            <a:ext uri="{FF2B5EF4-FFF2-40B4-BE49-F238E27FC236}">
              <a16:creationId xmlns:a16="http://schemas.microsoft.com/office/drawing/2014/main" id="{50F2DDFF-6160-4A5A-BF71-81C739FAFFD5}"/>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86" name="Text Box 97">
          <a:extLst>
            <a:ext uri="{FF2B5EF4-FFF2-40B4-BE49-F238E27FC236}">
              <a16:creationId xmlns:a16="http://schemas.microsoft.com/office/drawing/2014/main" id="{F38B6313-874A-49C7-A402-CB6A193EA601}"/>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87" name="Text Box 98">
          <a:extLst>
            <a:ext uri="{FF2B5EF4-FFF2-40B4-BE49-F238E27FC236}">
              <a16:creationId xmlns:a16="http://schemas.microsoft.com/office/drawing/2014/main" id="{6EBFA822-405D-4A94-8A6E-F1C3A42523E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88" name="Text Box 99">
          <a:extLst>
            <a:ext uri="{FF2B5EF4-FFF2-40B4-BE49-F238E27FC236}">
              <a16:creationId xmlns:a16="http://schemas.microsoft.com/office/drawing/2014/main" id="{01FE6F2F-873E-40B1-BDB6-A0850F428EB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89" name="Text Box 100">
          <a:extLst>
            <a:ext uri="{FF2B5EF4-FFF2-40B4-BE49-F238E27FC236}">
              <a16:creationId xmlns:a16="http://schemas.microsoft.com/office/drawing/2014/main" id="{8B82B989-3ED8-4AFC-B524-6C2C929601F7}"/>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90" name="Text Box 102">
          <a:extLst>
            <a:ext uri="{FF2B5EF4-FFF2-40B4-BE49-F238E27FC236}">
              <a16:creationId xmlns:a16="http://schemas.microsoft.com/office/drawing/2014/main" id="{13E2437E-B299-40B8-8B15-0CF5FFE7D1D0}"/>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91" name="Text Box 103">
          <a:extLst>
            <a:ext uri="{FF2B5EF4-FFF2-40B4-BE49-F238E27FC236}">
              <a16:creationId xmlns:a16="http://schemas.microsoft.com/office/drawing/2014/main" id="{01C61D24-1379-4641-862C-95D29AE6BAD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92" name="Text Box 104">
          <a:extLst>
            <a:ext uri="{FF2B5EF4-FFF2-40B4-BE49-F238E27FC236}">
              <a16:creationId xmlns:a16="http://schemas.microsoft.com/office/drawing/2014/main" id="{545B4029-3BF8-4FC3-994D-5E257E32D2B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93" name="Text Box 105">
          <a:extLst>
            <a:ext uri="{FF2B5EF4-FFF2-40B4-BE49-F238E27FC236}">
              <a16:creationId xmlns:a16="http://schemas.microsoft.com/office/drawing/2014/main" id="{4049823C-0C51-46A7-9580-5E882F5A0D95}"/>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94" name="Text Box 108">
          <a:extLst>
            <a:ext uri="{FF2B5EF4-FFF2-40B4-BE49-F238E27FC236}">
              <a16:creationId xmlns:a16="http://schemas.microsoft.com/office/drawing/2014/main" id="{B6CD831F-BFC9-428F-939E-1ED9596DCB0B}"/>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95" name="Text Box 109">
          <a:extLst>
            <a:ext uri="{FF2B5EF4-FFF2-40B4-BE49-F238E27FC236}">
              <a16:creationId xmlns:a16="http://schemas.microsoft.com/office/drawing/2014/main" id="{386C659A-B52B-4FD7-B377-4CC5CE5CFA7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396" name="Text Box 110">
          <a:extLst>
            <a:ext uri="{FF2B5EF4-FFF2-40B4-BE49-F238E27FC236}">
              <a16:creationId xmlns:a16="http://schemas.microsoft.com/office/drawing/2014/main" id="{5AF21B16-DC6F-4A87-8F81-16118CBA9A2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397" name="Text Box 111">
          <a:extLst>
            <a:ext uri="{FF2B5EF4-FFF2-40B4-BE49-F238E27FC236}">
              <a16:creationId xmlns:a16="http://schemas.microsoft.com/office/drawing/2014/main" id="{7D1BDE41-7F70-4FBE-B120-69CB65C08207}"/>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398" name="Text Box 113">
          <a:extLst>
            <a:ext uri="{FF2B5EF4-FFF2-40B4-BE49-F238E27FC236}">
              <a16:creationId xmlns:a16="http://schemas.microsoft.com/office/drawing/2014/main" id="{B945E952-2114-4FD6-81DC-14F551A6A4B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399" name="Text Box 114">
          <a:extLst>
            <a:ext uri="{FF2B5EF4-FFF2-40B4-BE49-F238E27FC236}">
              <a16:creationId xmlns:a16="http://schemas.microsoft.com/office/drawing/2014/main" id="{C5E4F959-0669-4F89-AD24-C108F9D6B7A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00" name="Text Box 115">
          <a:extLst>
            <a:ext uri="{FF2B5EF4-FFF2-40B4-BE49-F238E27FC236}">
              <a16:creationId xmlns:a16="http://schemas.microsoft.com/office/drawing/2014/main" id="{EDFF8029-23FB-440C-8C2F-34B4B1096D7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01" name="Text Box 116">
          <a:extLst>
            <a:ext uri="{FF2B5EF4-FFF2-40B4-BE49-F238E27FC236}">
              <a16:creationId xmlns:a16="http://schemas.microsoft.com/office/drawing/2014/main" id="{21A21959-94E9-462D-8739-31BB2A9E421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02" name="Text Box 119">
          <a:extLst>
            <a:ext uri="{FF2B5EF4-FFF2-40B4-BE49-F238E27FC236}">
              <a16:creationId xmlns:a16="http://schemas.microsoft.com/office/drawing/2014/main" id="{BDE39677-1346-4AFD-98AF-952F9DC32BE8}"/>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03" name="Text Box 120">
          <a:extLst>
            <a:ext uri="{FF2B5EF4-FFF2-40B4-BE49-F238E27FC236}">
              <a16:creationId xmlns:a16="http://schemas.microsoft.com/office/drawing/2014/main" id="{789142EB-0B97-41B6-A3EE-B847C4739FB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04" name="Text Box 121">
          <a:extLst>
            <a:ext uri="{FF2B5EF4-FFF2-40B4-BE49-F238E27FC236}">
              <a16:creationId xmlns:a16="http://schemas.microsoft.com/office/drawing/2014/main" id="{BF709F16-045D-42FA-B325-D1DE7E5DD32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05" name="Text Box 122">
          <a:extLst>
            <a:ext uri="{FF2B5EF4-FFF2-40B4-BE49-F238E27FC236}">
              <a16:creationId xmlns:a16="http://schemas.microsoft.com/office/drawing/2014/main" id="{72A20921-8482-4956-A679-D0EDCC9FF55B}"/>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06" name="Text Box 124">
          <a:extLst>
            <a:ext uri="{FF2B5EF4-FFF2-40B4-BE49-F238E27FC236}">
              <a16:creationId xmlns:a16="http://schemas.microsoft.com/office/drawing/2014/main" id="{5A9BA6C1-4B5B-49F8-8304-CA8365067C1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07" name="Text Box 125">
          <a:extLst>
            <a:ext uri="{FF2B5EF4-FFF2-40B4-BE49-F238E27FC236}">
              <a16:creationId xmlns:a16="http://schemas.microsoft.com/office/drawing/2014/main" id="{34832002-65E1-4262-AD0F-CF483225FE1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08" name="Text Box 126">
          <a:extLst>
            <a:ext uri="{FF2B5EF4-FFF2-40B4-BE49-F238E27FC236}">
              <a16:creationId xmlns:a16="http://schemas.microsoft.com/office/drawing/2014/main" id="{DD2A5F99-302F-4B94-98ED-535B895CA30C}"/>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09" name="Text Box 127">
          <a:extLst>
            <a:ext uri="{FF2B5EF4-FFF2-40B4-BE49-F238E27FC236}">
              <a16:creationId xmlns:a16="http://schemas.microsoft.com/office/drawing/2014/main" id="{9B0C1247-BDD9-4BA9-9169-05F12D394B21}"/>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10" name="Text Box 130">
          <a:extLst>
            <a:ext uri="{FF2B5EF4-FFF2-40B4-BE49-F238E27FC236}">
              <a16:creationId xmlns:a16="http://schemas.microsoft.com/office/drawing/2014/main" id="{D022F147-FDEB-4E15-98AA-5B105EF9B80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11" name="Text Box 131">
          <a:extLst>
            <a:ext uri="{FF2B5EF4-FFF2-40B4-BE49-F238E27FC236}">
              <a16:creationId xmlns:a16="http://schemas.microsoft.com/office/drawing/2014/main" id="{621A67DA-C308-4B61-AA0F-C6BA071E895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12" name="Text Box 132">
          <a:extLst>
            <a:ext uri="{FF2B5EF4-FFF2-40B4-BE49-F238E27FC236}">
              <a16:creationId xmlns:a16="http://schemas.microsoft.com/office/drawing/2014/main" id="{50D0BEC3-6453-4533-B621-7C4AB91C6BD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13" name="Text Box 133">
          <a:extLst>
            <a:ext uri="{FF2B5EF4-FFF2-40B4-BE49-F238E27FC236}">
              <a16:creationId xmlns:a16="http://schemas.microsoft.com/office/drawing/2014/main" id="{C450AF32-21AA-4A3E-9075-E065CA6EDE8D}"/>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14" name="Text Box 135">
          <a:extLst>
            <a:ext uri="{FF2B5EF4-FFF2-40B4-BE49-F238E27FC236}">
              <a16:creationId xmlns:a16="http://schemas.microsoft.com/office/drawing/2014/main" id="{81D71DE9-C394-4D55-84A9-959E02E4748E}"/>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15" name="Text Box 136">
          <a:extLst>
            <a:ext uri="{FF2B5EF4-FFF2-40B4-BE49-F238E27FC236}">
              <a16:creationId xmlns:a16="http://schemas.microsoft.com/office/drawing/2014/main" id="{67C541E7-0F77-44F5-AD11-5F2F11730EA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16" name="Text Box 137">
          <a:extLst>
            <a:ext uri="{FF2B5EF4-FFF2-40B4-BE49-F238E27FC236}">
              <a16:creationId xmlns:a16="http://schemas.microsoft.com/office/drawing/2014/main" id="{3F43906E-D559-40E3-A7F6-BB86CB0DC73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17" name="Text Box 138">
          <a:extLst>
            <a:ext uri="{FF2B5EF4-FFF2-40B4-BE49-F238E27FC236}">
              <a16:creationId xmlns:a16="http://schemas.microsoft.com/office/drawing/2014/main" id="{BCBF5A28-3EEB-4531-A837-6B3F5FBC8DD6}"/>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18" name="Text Box 141">
          <a:extLst>
            <a:ext uri="{FF2B5EF4-FFF2-40B4-BE49-F238E27FC236}">
              <a16:creationId xmlns:a16="http://schemas.microsoft.com/office/drawing/2014/main" id="{5B39CEE1-81B4-4FC3-8D80-8F50D6D9DA6B}"/>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19" name="Text Box 142">
          <a:extLst>
            <a:ext uri="{FF2B5EF4-FFF2-40B4-BE49-F238E27FC236}">
              <a16:creationId xmlns:a16="http://schemas.microsoft.com/office/drawing/2014/main" id="{C9604943-1101-41B7-8D7A-32C70AE258A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20" name="Text Box 143">
          <a:extLst>
            <a:ext uri="{FF2B5EF4-FFF2-40B4-BE49-F238E27FC236}">
              <a16:creationId xmlns:a16="http://schemas.microsoft.com/office/drawing/2014/main" id="{33F2FDFA-E6D8-49C2-8E23-6337AED0121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21" name="Text Box 144">
          <a:extLst>
            <a:ext uri="{FF2B5EF4-FFF2-40B4-BE49-F238E27FC236}">
              <a16:creationId xmlns:a16="http://schemas.microsoft.com/office/drawing/2014/main" id="{2B75FB97-3A62-43BB-925D-5189C1C73AA3}"/>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22" name="Text Box 146">
          <a:extLst>
            <a:ext uri="{FF2B5EF4-FFF2-40B4-BE49-F238E27FC236}">
              <a16:creationId xmlns:a16="http://schemas.microsoft.com/office/drawing/2014/main" id="{AAA1A8AE-5B74-4A1A-A984-20772B59FCC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23" name="Text Box 147">
          <a:extLst>
            <a:ext uri="{FF2B5EF4-FFF2-40B4-BE49-F238E27FC236}">
              <a16:creationId xmlns:a16="http://schemas.microsoft.com/office/drawing/2014/main" id="{083459AC-9B89-4077-96BD-1A4E2D1A5A7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24" name="Text Box 148">
          <a:extLst>
            <a:ext uri="{FF2B5EF4-FFF2-40B4-BE49-F238E27FC236}">
              <a16:creationId xmlns:a16="http://schemas.microsoft.com/office/drawing/2014/main" id="{F2F3F5F5-8BFF-4657-B34C-A0AA185F7EE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25" name="Text Box 149">
          <a:extLst>
            <a:ext uri="{FF2B5EF4-FFF2-40B4-BE49-F238E27FC236}">
              <a16:creationId xmlns:a16="http://schemas.microsoft.com/office/drawing/2014/main" id="{5F13F4EB-D3C8-4190-BFB7-14FFFA7A66D0}"/>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26" name="Text Box 152">
          <a:extLst>
            <a:ext uri="{FF2B5EF4-FFF2-40B4-BE49-F238E27FC236}">
              <a16:creationId xmlns:a16="http://schemas.microsoft.com/office/drawing/2014/main" id="{71D75EC3-EDE3-48B6-A6D3-DCFAA8AAB9C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27" name="Text Box 153">
          <a:extLst>
            <a:ext uri="{FF2B5EF4-FFF2-40B4-BE49-F238E27FC236}">
              <a16:creationId xmlns:a16="http://schemas.microsoft.com/office/drawing/2014/main" id="{DD5DCAAA-C6A7-4B15-8BFF-09DF7AFAFA1B}"/>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28" name="Text Box 154">
          <a:extLst>
            <a:ext uri="{FF2B5EF4-FFF2-40B4-BE49-F238E27FC236}">
              <a16:creationId xmlns:a16="http://schemas.microsoft.com/office/drawing/2014/main" id="{EC985CA8-51AD-472E-AA81-2C47FA2E27E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29" name="Text Box 155">
          <a:extLst>
            <a:ext uri="{FF2B5EF4-FFF2-40B4-BE49-F238E27FC236}">
              <a16:creationId xmlns:a16="http://schemas.microsoft.com/office/drawing/2014/main" id="{C98E6262-30AB-4841-BEB6-CEA98A7A5B59}"/>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30" name="Text Box 157">
          <a:extLst>
            <a:ext uri="{FF2B5EF4-FFF2-40B4-BE49-F238E27FC236}">
              <a16:creationId xmlns:a16="http://schemas.microsoft.com/office/drawing/2014/main" id="{B362F959-56B6-454B-8F57-12E9C24A98E3}"/>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31" name="Text Box 158">
          <a:extLst>
            <a:ext uri="{FF2B5EF4-FFF2-40B4-BE49-F238E27FC236}">
              <a16:creationId xmlns:a16="http://schemas.microsoft.com/office/drawing/2014/main" id="{F586F432-5D82-47CF-A994-33F5243A252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32" name="Text Box 159">
          <a:extLst>
            <a:ext uri="{FF2B5EF4-FFF2-40B4-BE49-F238E27FC236}">
              <a16:creationId xmlns:a16="http://schemas.microsoft.com/office/drawing/2014/main" id="{1E489FE3-F634-4700-B89F-DAFB3F4BA272}"/>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33" name="Text Box 160">
          <a:extLst>
            <a:ext uri="{FF2B5EF4-FFF2-40B4-BE49-F238E27FC236}">
              <a16:creationId xmlns:a16="http://schemas.microsoft.com/office/drawing/2014/main" id="{9CE4B9A0-BC92-4229-9F53-236AD923CD74}"/>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34" name="Text Box 163">
          <a:extLst>
            <a:ext uri="{FF2B5EF4-FFF2-40B4-BE49-F238E27FC236}">
              <a16:creationId xmlns:a16="http://schemas.microsoft.com/office/drawing/2014/main" id="{4E4B5B13-AC41-4E1D-B280-7795829B8B9A}"/>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35" name="Text Box 164">
          <a:extLst>
            <a:ext uri="{FF2B5EF4-FFF2-40B4-BE49-F238E27FC236}">
              <a16:creationId xmlns:a16="http://schemas.microsoft.com/office/drawing/2014/main" id="{68EDBC6D-A57A-4461-BEC6-6FF3D05831B0}"/>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36" name="Text Box 165">
          <a:extLst>
            <a:ext uri="{FF2B5EF4-FFF2-40B4-BE49-F238E27FC236}">
              <a16:creationId xmlns:a16="http://schemas.microsoft.com/office/drawing/2014/main" id="{3A88EF11-7CFE-47E5-8804-6F172CE309B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37" name="Text Box 166">
          <a:extLst>
            <a:ext uri="{FF2B5EF4-FFF2-40B4-BE49-F238E27FC236}">
              <a16:creationId xmlns:a16="http://schemas.microsoft.com/office/drawing/2014/main" id="{58E1C54B-87D3-4F1E-9D5F-A0C5668B6F2E}"/>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38" name="Text Box 168">
          <a:extLst>
            <a:ext uri="{FF2B5EF4-FFF2-40B4-BE49-F238E27FC236}">
              <a16:creationId xmlns:a16="http://schemas.microsoft.com/office/drawing/2014/main" id="{879C2CA8-4FA9-441F-A395-CACF496A3324}"/>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39" name="Text Box 169">
          <a:extLst>
            <a:ext uri="{FF2B5EF4-FFF2-40B4-BE49-F238E27FC236}">
              <a16:creationId xmlns:a16="http://schemas.microsoft.com/office/drawing/2014/main" id="{F9BE4668-6EA4-497C-AE2A-3D86EC0AFBC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40" name="Text Box 170">
          <a:extLst>
            <a:ext uri="{FF2B5EF4-FFF2-40B4-BE49-F238E27FC236}">
              <a16:creationId xmlns:a16="http://schemas.microsoft.com/office/drawing/2014/main" id="{E4F4715E-5958-4F9F-9359-A9D41A8F5EE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41" name="Text Box 171">
          <a:extLst>
            <a:ext uri="{FF2B5EF4-FFF2-40B4-BE49-F238E27FC236}">
              <a16:creationId xmlns:a16="http://schemas.microsoft.com/office/drawing/2014/main" id="{1552FBD3-B27F-44F5-A791-04202F6EDEDE}"/>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42" name="Text Box 174">
          <a:extLst>
            <a:ext uri="{FF2B5EF4-FFF2-40B4-BE49-F238E27FC236}">
              <a16:creationId xmlns:a16="http://schemas.microsoft.com/office/drawing/2014/main" id="{28E04E92-EF84-470C-AEF9-F3AD5308CBA2}"/>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43" name="Text Box 175">
          <a:extLst>
            <a:ext uri="{FF2B5EF4-FFF2-40B4-BE49-F238E27FC236}">
              <a16:creationId xmlns:a16="http://schemas.microsoft.com/office/drawing/2014/main" id="{505F4AF3-DDAE-4EBD-97A3-EFBA4B158A3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44" name="Text Box 176">
          <a:extLst>
            <a:ext uri="{FF2B5EF4-FFF2-40B4-BE49-F238E27FC236}">
              <a16:creationId xmlns:a16="http://schemas.microsoft.com/office/drawing/2014/main" id="{B5551E75-5F61-41BD-9C3E-EA13596105BE}"/>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45" name="Text Box 177">
          <a:extLst>
            <a:ext uri="{FF2B5EF4-FFF2-40B4-BE49-F238E27FC236}">
              <a16:creationId xmlns:a16="http://schemas.microsoft.com/office/drawing/2014/main" id="{FD1B039E-83F2-4A25-9C4F-F6D3E4AE3B7E}"/>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46" name="Text Box 179">
          <a:extLst>
            <a:ext uri="{FF2B5EF4-FFF2-40B4-BE49-F238E27FC236}">
              <a16:creationId xmlns:a16="http://schemas.microsoft.com/office/drawing/2014/main" id="{D6B40441-22BA-4FC5-9B18-473FDE495ADF}"/>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47" name="Text Box 180">
          <a:extLst>
            <a:ext uri="{FF2B5EF4-FFF2-40B4-BE49-F238E27FC236}">
              <a16:creationId xmlns:a16="http://schemas.microsoft.com/office/drawing/2014/main" id="{07B7E1C4-1E23-41A4-83CC-3F642459887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48" name="Text Box 181">
          <a:extLst>
            <a:ext uri="{FF2B5EF4-FFF2-40B4-BE49-F238E27FC236}">
              <a16:creationId xmlns:a16="http://schemas.microsoft.com/office/drawing/2014/main" id="{AAC7BACE-C2EF-4E77-99AD-1CA87036FF8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49" name="Text Box 182">
          <a:extLst>
            <a:ext uri="{FF2B5EF4-FFF2-40B4-BE49-F238E27FC236}">
              <a16:creationId xmlns:a16="http://schemas.microsoft.com/office/drawing/2014/main" id="{9EC885F5-46B8-4EF0-8A75-479059CE6320}"/>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0">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50" name="Text Box 178">
          <a:extLst>
            <a:ext uri="{FF2B5EF4-FFF2-40B4-BE49-F238E27FC236}">
              <a16:creationId xmlns:a16="http://schemas.microsoft.com/office/drawing/2014/main" id="{7D0E1262-9FD8-469F-B1B1-1D266BB5D3A6}"/>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51" name="Text Box 179">
          <a:extLst>
            <a:ext uri="{FF2B5EF4-FFF2-40B4-BE49-F238E27FC236}">
              <a16:creationId xmlns:a16="http://schemas.microsoft.com/office/drawing/2014/main" id="{F10571B2-2164-4CC0-A1BD-00C402545884}"/>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52" name="Text Box 180">
          <a:extLst>
            <a:ext uri="{FF2B5EF4-FFF2-40B4-BE49-F238E27FC236}">
              <a16:creationId xmlns:a16="http://schemas.microsoft.com/office/drawing/2014/main" id="{0C36CBE5-F9B5-450A-BE59-D9FC047A613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53" name="Text Box 181">
          <a:extLst>
            <a:ext uri="{FF2B5EF4-FFF2-40B4-BE49-F238E27FC236}">
              <a16:creationId xmlns:a16="http://schemas.microsoft.com/office/drawing/2014/main" id="{48095988-98B2-45F0-9E01-FC6C7851F1EE}"/>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54" name="Text Box 183">
          <a:extLst>
            <a:ext uri="{FF2B5EF4-FFF2-40B4-BE49-F238E27FC236}">
              <a16:creationId xmlns:a16="http://schemas.microsoft.com/office/drawing/2014/main" id="{86122775-8469-4A60-A6E4-4FD6D58B390D}"/>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55" name="Text Box 184">
          <a:extLst>
            <a:ext uri="{FF2B5EF4-FFF2-40B4-BE49-F238E27FC236}">
              <a16:creationId xmlns:a16="http://schemas.microsoft.com/office/drawing/2014/main" id="{CA34FC0E-7686-44C5-9BEB-3F03CD2D83F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56" name="Text Box 185">
          <a:extLst>
            <a:ext uri="{FF2B5EF4-FFF2-40B4-BE49-F238E27FC236}">
              <a16:creationId xmlns:a16="http://schemas.microsoft.com/office/drawing/2014/main" id="{566CB0DA-5D85-4B2C-BFAE-02E75CC059DD}"/>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57" name="Text Box 186">
          <a:extLst>
            <a:ext uri="{FF2B5EF4-FFF2-40B4-BE49-F238E27FC236}">
              <a16:creationId xmlns:a16="http://schemas.microsoft.com/office/drawing/2014/main" id="{A182260C-2A83-43B3-ACAD-A1E739B5BB15}"/>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58" name="Text Box 189">
          <a:extLst>
            <a:ext uri="{FF2B5EF4-FFF2-40B4-BE49-F238E27FC236}">
              <a16:creationId xmlns:a16="http://schemas.microsoft.com/office/drawing/2014/main" id="{F933B5AA-ECF3-4A91-B1C2-1B7515391D66}"/>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59" name="Text Box 190">
          <a:extLst>
            <a:ext uri="{FF2B5EF4-FFF2-40B4-BE49-F238E27FC236}">
              <a16:creationId xmlns:a16="http://schemas.microsoft.com/office/drawing/2014/main" id="{CD6D8F84-A3AF-4B21-993D-88F946E57B3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60" name="Text Box 191">
          <a:extLst>
            <a:ext uri="{FF2B5EF4-FFF2-40B4-BE49-F238E27FC236}">
              <a16:creationId xmlns:a16="http://schemas.microsoft.com/office/drawing/2014/main" id="{8F162D2A-B132-43C7-B3B7-F1E325E61C55}"/>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61" name="Text Box 192">
          <a:extLst>
            <a:ext uri="{FF2B5EF4-FFF2-40B4-BE49-F238E27FC236}">
              <a16:creationId xmlns:a16="http://schemas.microsoft.com/office/drawing/2014/main" id="{A90D6CA2-3651-4FC6-97AD-2ED5B0EB863C}"/>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62" name="Text Box 194">
          <a:extLst>
            <a:ext uri="{FF2B5EF4-FFF2-40B4-BE49-F238E27FC236}">
              <a16:creationId xmlns:a16="http://schemas.microsoft.com/office/drawing/2014/main" id="{3AE8B6B4-C1AF-4B91-AB0F-65990097F241}"/>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63" name="Text Box 195">
          <a:extLst>
            <a:ext uri="{FF2B5EF4-FFF2-40B4-BE49-F238E27FC236}">
              <a16:creationId xmlns:a16="http://schemas.microsoft.com/office/drawing/2014/main" id="{3B2D7F3F-1546-4FBE-BD03-CA300CCB6E4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64" name="Text Box 196">
          <a:extLst>
            <a:ext uri="{FF2B5EF4-FFF2-40B4-BE49-F238E27FC236}">
              <a16:creationId xmlns:a16="http://schemas.microsoft.com/office/drawing/2014/main" id="{3C96569B-76D7-4A49-AE3C-2A15ACAE5278}"/>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65" name="Text Box 197">
          <a:extLst>
            <a:ext uri="{FF2B5EF4-FFF2-40B4-BE49-F238E27FC236}">
              <a16:creationId xmlns:a16="http://schemas.microsoft.com/office/drawing/2014/main" id="{0F31999D-D8CE-44DD-837C-26CA5635189C}"/>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66" name="Text Box 200">
          <a:extLst>
            <a:ext uri="{FF2B5EF4-FFF2-40B4-BE49-F238E27FC236}">
              <a16:creationId xmlns:a16="http://schemas.microsoft.com/office/drawing/2014/main" id="{D3535C83-1212-4A4D-9CFD-651F0AB64FBA}"/>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67" name="Text Box 201">
          <a:extLst>
            <a:ext uri="{FF2B5EF4-FFF2-40B4-BE49-F238E27FC236}">
              <a16:creationId xmlns:a16="http://schemas.microsoft.com/office/drawing/2014/main" id="{801FE63E-817E-4F42-97C3-B407F1BA18B3}"/>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68" name="Text Box 202">
          <a:extLst>
            <a:ext uri="{FF2B5EF4-FFF2-40B4-BE49-F238E27FC236}">
              <a16:creationId xmlns:a16="http://schemas.microsoft.com/office/drawing/2014/main" id="{76F7066B-DCC5-407A-B707-1A9FC1BF2557}"/>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69" name="Text Box 203">
          <a:extLst>
            <a:ext uri="{FF2B5EF4-FFF2-40B4-BE49-F238E27FC236}">
              <a16:creationId xmlns:a16="http://schemas.microsoft.com/office/drawing/2014/main" id="{664F2066-F17F-41CE-8798-7DE6D0EEE40E}"/>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70" name="Text Box 205">
          <a:extLst>
            <a:ext uri="{FF2B5EF4-FFF2-40B4-BE49-F238E27FC236}">
              <a16:creationId xmlns:a16="http://schemas.microsoft.com/office/drawing/2014/main" id="{424C017F-5640-416B-9114-E916C28DD9D0}"/>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71" name="Text Box 206">
          <a:extLst>
            <a:ext uri="{FF2B5EF4-FFF2-40B4-BE49-F238E27FC236}">
              <a16:creationId xmlns:a16="http://schemas.microsoft.com/office/drawing/2014/main" id="{2D2AADFE-3D42-4EB0-B0A3-156F1FA317EF}"/>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72" name="Text Box 207">
          <a:extLst>
            <a:ext uri="{FF2B5EF4-FFF2-40B4-BE49-F238E27FC236}">
              <a16:creationId xmlns:a16="http://schemas.microsoft.com/office/drawing/2014/main" id="{6916CC8D-C277-456A-AC3A-EA3D344FC0A1}"/>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73" name="Text Box 208">
          <a:extLst>
            <a:ext uri="{FF2B5EF4-FFF2-40B4-BE49-F238E27FC236}">
              <a16:creationId xmlns:a16="http://schemas.microsoft.com/office/drawing/2014/main" id="{1C544DD6-32CC-4257-95B8-AF355D8FA2BD}"/>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74" name="Text Box 211">
          <a:extLst>
            <a:ext uri="{FF2B5EF4-FFF2-40B4-BE49-F238E27FC236}">
              <a16:creationId xmlns:a16="http://schemas.microsoft.com/office/drawing/2014/main" id="{5B8A335D-DEF4-4744-8B14-910F02DDE4D8}"/>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75" name="Text Box 212">
          <a:extLst>
            <a:ext uri="{FF2B5EF4-FFF2-40B4-BE49-F238E27FC236}">
              <a16:creationId xmlns:a16="http://schemas.microsoft.com/office/drawing/2014/main" id="{695E6FAD-D7FD-4595-B138-754C36B46899}"/>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48</xdr:row>
      <xdr:rowOff>0</xdr:rowOff>
    </xdr:from>
    <xdr:ext cx="85725" cy="208046"/>
    <xdr:sp macro="" textlink="">
      <xdr:nvSpPr>
        <xdr:cNvPr id="476" name="Text Box 213">
          <a:extLst>
            <a:ext uri="{FF2B5EF4-FFF2-40B4-BE49-F238E27FC236}">
              <a16:creationId xmlns:a16="http://schemas.microsoft.com/office/drawing/2014/main" id="{2EE77BCC-80B3-415F-9903-9CD2058E32BA}"/>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77" name="Text Box 214">
          <a:extLst>
            <a:ext uri="{FF2B5EF4-FFF2-40B4-BE49-F238E27FC236}">
              <a16:creationId xmlns:a16="http://schemas.microsoft.com/office/drawing/2014/main" id="{3201A22D-AD58-47E2-A0D1-22B0607C9C75}"/>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1666875</xdr:colOff>
      <xdr:row>4</xdr:row>
      <xdr:rowOff>0</xdr:rowOff>
    </xdr:from>
    <xdr:to>
      <xdr:col>3</xdr:col>
      <xdr:colOff>619125</xdr:colOff>
      <xdr:row>4</xdr:row>
      <xdr:rowOff>0</xdr:rowOff>
    </xdr:to>
    <xdr:sp macro="" textlink="">
      <xdr:nvSpPr>
        <xdr:cNvPr id="478" name="Text Box 216">
          <a:extLst>
            <a:ext uri="{FF2B5EF4-FFF2-40B4-BE49-F238E27FC236}">
              <a16:creationId xmlns:a16="http://schemas.microsoft.com/office/drawing/2014/main" id="{3358FCCE-4D1A-4009-927B-C291CED220B3}"/>
            </a:ext>
          </a:extLst>
        </xdr:cNvPr>
        <xdr:cNvSpPr txBox="1">
          <a:spLocks noChangeArrowheads="1"/>
        </xdr:cNvSpPr>
      </xdr:nvSpPr>
      <xdr:spPr bwMode="auto">
        <a:xfrm>
          <a:off x="2447925" y="8667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0</xdr:colOff>
      <xdr:row>48</xdr:row>
      <xdr:rowOff>0</xdr:rowOff>
    </xdr:from>
    <xdr:ext cx="85725" cy="208046"/>
    <xdr:sp macro="" textlink="">
      <xdr:nvSpPr>
        <xdr:cNvPr id="479" name="Text Box 217">
          <a:extLst>
            <a:ext uri="{FF2B5EF4-FFF2-40B4-BE49-F238E27FC236}">
              <a16:creationId xmlns:a16="http://schemas.microsoft.com/office/drawing/2014/main" id="{BF94ED1D-9E88-4767-9E43-74AB22800FE6}"/>
            </a:ext>
          </a:extLst>
        </xdr:cNvPr>
        <xdr:cNvSpPr txBox="1">
          <a:spLocks noChangeArrowheads="1"/>
        </xdr:cNvSpPr>
      </xdr:nvSpPr>
      <xdr:spPr bwMode="auto">
        <a:xfrm>
          <a:off x="7515225" y="10039350"/>
          <a:ext cx="85725" cy="20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7</xdr:col>
      <xdr:colOff>0</xdr:colOff>
      <xdr:row>48</xdr:row>
      <xdr:rowOff>0</xdr:rowOff>
    </xdr:from>
    <xdr:to>
      <xdr:col>7</xdr:col>
      <xdr:colOff>0</xdr:colOff>
      <xdr:row>48</xdr:row>
      <xdr:rowOff>0</xdr:rowOff>
    </xdr:to>
    <xdr:sp macro="" textlink="">
      <xdr:nvSpPr>
        <xdr:cNvPr id="480" name="Text Box 219">
          <a:extLst>
            <a:ext uri="{FF2B5EF4-FFF2-40B4-BE49-F238E27FC236}">
              <a16:creationId xmlns:a16="http://schemas.microsoft.com/office/drawing/2014/main" id="{0389379D-D069-450A-BDA3-F58C577477FA}"/>
            </a:ext>
          </a:extLst>
        </xdr:cNvPr>
        <xdr:cNvSpPr txBox="1">
          <a:spLocks noChangeArrowheads="1"/>
        </xdr:cNvSpPr>
      </xdr:nvSpPr>
      <xdr:spPr bwMode="auto">
        <a:xfrm>
          <a:off x="6248400" y="10039350"/>
          <a:ext cx="0" cy="0"/>
        </a:xfrm>
        <a:prstGeom prst="rect">
          <a:avLst/>
        </a:prstGeom>
        <a:noFill/>
        <a:ln w="9525" algn="ctr">
          <a:noFill/>
          <a:miter lim="800000"/>
          <a:headEnd/>
          <a:tailEnd/>
        </a:ln>
        <a:effectLst/>
      </xdr:spPr>
      <xdr:txBody>
        <a:bodyPr vertOverflow="clip" wrap="square" lIns="27432" tIns="22860" rIns="0" bIns="0" anchor="t" upright="1"/>
        <a:lstStyle/>
        <a:p>
          <a:pPr algn="l" rtl="1">
            <a:defRPr sz="1000"/>
          </a:pPr>
          <a:r>
            <a:rPr lang="es-PE" sz="900" b="1" i="0" strike="noStrike">
              <a:solidFill>
                <a:srgbClr val="008000"/>
              </a:solidFill>
              <a:latin typeface="Arial"/>
              <a:cs typeface="Arial"/>
            </a:rPr>
            <a:t>2007</a:t>
          </a:r>
        </a:p>
      </xdr:txBody>
    </xdr:sp>
    <xdr:clientData/>
  </xdr:twoCellAnchor>
  <xdr:twoCellAnchor>
    <xdr:from>
      <xdr:col>3</xdr:col>
      <xdr:colOff>47626</xdr:colOff>
      <xdr:row>20</xdr:row>
      <xdr:rowOff>47625</xdr:rowOff>
    </xdr:from>
    <xdr:to>
      <xdr:col>7</xdr:col>
      <xdr:colOff>1222376</xdr:colOff>
      <xdr:row>32</xdr:row>
      <xdr:rowOff>68035</xdr:rowOff>
    </xdr:to>
    <xdr:graphicFrame macro="">
      <xdr:nvGraphicFramePr>
        <xdr:cNvPr id="481" name="Chart 220">
          <a:extLst>
            <a:ext uri="{FF2B5EF4-FFF2-40B4-BE49-F238E27FC236}">
              <a16:creationId xmlns:a16="http://schemas.microsoft.com/office/drawing/2014/main" id="{2D3B490B-6996-4D00-A280-90BF6C4CB3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47625</xdr:colOff>
      <xdr:row>32</xdr:row>
      <xdr:rowOff>176892</xdr:rowOff>
    </xdr:from>
    <xdr:to>
      <xdr:col>7</xdr:col>
      <xdr:colOff>1229657</xdr:colOff>
      <xdr:row>45</xdr:row>
      <xdr:rowOff>0</xdr:rowOff>
    </xdr:to>
    <xdr:graphicFrame macro="">
      <xdr:nvGraphicFramePr>
        <xdr:cNvPr id="482" name="Chart 220">
          <a:extLst>
            <a:ext uri="{FF2B5EF4-FFF2-40B4-BE49-F238E27FC236}">
              <a16:creationId xmlns:a16="http://schemas.microsoft.com/office/drawing/2014/main" id="{CB45A7F0-08FD-41A1-B79B-31619CA0E9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0.37782</cdr:x>
      <cdr:y>0.88804</cdr:y>
    </cdr:from>
    <cdr:to>
      <cdr:x>0.37782</cdr:x>
      <cdr:y>0.88804</cdr:y>
    </cdr:to>
    <cdr:sp macro="" textlink="">
      <cdr:nvSpPr>
        <cdr:cNvPr id="114689" name="Text Box 1"/>
        <cdr:cNvSpPr txBox="1">
          <a:spLocks xmlns:a="http://schemas.openxmlformats.org/drawingml/2006/main" noChangeArrowheads="1"/>
        </cdr:cNvSpPr>
      </cdr:nvSpPr>
      <cdr:spPr bwMode="auto">
        <a:xfrm xmlns:a="http://schemas.openxmlformats.org/drawingml/2006/main">
          <a:off x="2359850" y="2258191"/>
          <a:ext cx="0" cy="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s-PE" sz="950" b="0" i="0" strike="noStrike">
              <a:solidFill>
                <a:srgbClr val="000000"/>
              </a:solidFill>
              <a:latin typeface="Arial"/>
              <a:cs typeface="Arial"/>
            </a:rPr>
            <a:t>2009</a:t>
          </a:r>
        </a:p>
      </cdr:txBody>
    </cdr:sp>
  </cdr:relSizeAnchor>
  <cdr:relSizeAnchor xmlns:cdr="http://schemas.openxmlformats.org/drawingml/2006/chartDrawing">
    <cdr:from>
      <cdr:x>0.79913</cdr:x>
      <cdr:y>0.88804</cdr:y>
    </cdr:from>
    <cdr:to>
      <cdr:x>0.79913</cdr:x>
      <cdr:y>0.88804</cdr:y>
    </cdr:to>
    <cdr:sp macro="" textlink="">
      <cdr:nvSpPr>
        <cdr:cNvPr id="114690" name="Text Box 2"/>
        <cdr:cNvSpPr txBox="1">
          <a:spLocks xmlns:a="http://schemas.openxmlformats.org/drawingml/2006/main" noChangeArrowheads="1"/>
        </cdr:cNvSpPr>
      </cdr:nvSpPr>
      <cdr:spPr bwMode="auto">
        <a:xfrm xmlns:a="http://schemas.openxmlformats.org/drawingml/2006/main">
          <a:off x="5011706" y="2210865"/>
          <a:ext cx="0" cy="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s-PE" sz="950" b="0" i="0" strike="noStrike">
              <a:solidFill>
                <a:srgbClr val="000000"/>
              </a:solidFill>
              <a:latin typeface="Arial"/>
              <a:cs typeface="Arial"/>
            </a:rPr>
            <a:t>2010</a:t>
          </a:r>
        </a:p>
      </cdr:txBody>
    </cdr:sp>
  </cdr:relSizeAnchor>
  <cdr:relSizeAnchor xmlns:cdr="http://schemas.openxmlformats.org/drawingml/2006/chartDrawing">
    <cdr:from>
      <cdr:x>0.47097</cdr:x>
      <cdr:y>0.91713</cdr:y>
    </cdr:from>
    <cdr:to>
      <cdr:x>0.54925</cdr:x>
      <cdr:y>0.97699</cdr:y>
    </cdr:to>
    <cdr:sp macro="" textlink="">
      <cdr:nvSpPr>
        <cdr:cNvPr id="114691" name="Rectangle 3"/>
        <cdr:cNvSpPr>
          <a:spLocks xmlns:a="http://schemas.openxmlformats.org/drawingml/2006/main" noChangeArrowheads="1"/>
        </cdr:cNvSpPr>
      </cdr:nvSpPr>
      <cdr:spPr bwMode="auto">
        <a:xfrm xmlns:a="http://schemas.openxmlformats.org/drawingml/2006/main">
          <a:off x="3004689" y="2292674"/>
          <a:ext cx="499411" cy="149642"/>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s-PE" sz="1000" b="1" i="0" strike="noStrike">
              <a:solidFill>
                <a:srgbClr val="000000"/>
              </a:solidFill>
              <a:latin typeface="Arial"/>
              <a:cs typeface="Arial"/>
            </a:rPr>
            <a:t>2024</a:t>
          </a:r>
        </a:p>
      </cdr:txBody>
    </cdr:sp>
  </cdr:relSizeAnchor>
  <cdr:relSizeAnchor xmlns:cdr="http://schemas.openxmlformats.org/drawingml/2006/chartDrawing">
    <cdr:from>
      <cdr:x>0.92171</cdr:x>
      <cdr:y>0.92429</cdr:y>
    </cdr:from>
    <cdr:to>
      <cdr:x>1</cdr:x>
      <cdr:y>0.98415</cdr:y>
    </cdr:to>
    <cdr:sp macro="" textlink="">
      <cdr:nvSpPr>
        <cdr:cNvPr id="5" name="Rectangle 3"/>
        <cdr:cNvSpPr>
          <a:spLocks xmlns:a="http://schemas.openxmlformats.org/drawingml/2006/main" noChangeArrowheads="1"/>
        </cdr:cNvSpPr>
      </cdr:nvSpPr>
      <cdr:spPr bwMode="auto">
        <a:xfrm xmlns:a="http://schemas.openxmlformats.org/drawingml/2006/main">
          <a:off x="5880323" y="2310588"/>
          <a:ext cx="499474" cy="1496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s-PE" sz="1000" b="1" i="0" strike="noStrike">
              <a:solidFill>
                <a:srgbClr val="000000"/>
              </a:solidFill>
              <a:latin typeface="Arial"/>
              <a:cs typeface="Arial"/>
            </a:rPr>
            <a:t>2025</a:t>
          </a:r>
        </a:p>
      </cdr:txBody>
    </cdr:sp>
  </cdr:relSizeAnchor>
</c:userShapes>
</file>

<file path=xl/drawings/drawing13.xml><?xml version="1.0" encoding="utf-8"?>
<c:userShapes xmlns:c="http://schemas.openxmlformats.org/drawingml/2006/chart">
  <cdr:relSizeAnchor xmlns:cdr="http://schemas.openxmlformats.org/drawingml/2006/chartDrawing">
    <cdr:from>
      <cdr:x>0.37887</cdr:x>
      <cdr:y>0.88804</cdr:y>
    </cdr:from>
    <cdr:to>
      <cdr:x>0.37887</cdr:x>
      <cdr:y>0.88804</cdr:y>
    </cdr:to>
    <cdr:sp macro="" textlink="">
      <cdr:nvSpPr>
        <cdr:cNvPr id="114689" name="Text Box 1"/>
        <cdr:cNvSpPr txBox="1">
          <a:spLocks xmlns:a="http://schemas.openxmlformats.org/drawingml/2006/main" noChangeArrowheads="1"/>
        </cdr:cNvSpPr>
      </cdr:nvSpPr>
      <cdr:spPr bwMode="auto">
        <a:xfrm xmlns:a="http://schemas.openxmlformats.org/drawingml/2006/main">
          <a:off x="2385435" y="2210865"/>
          <a:ext cx="0" cy="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s-PE" sz="950" b="0" i="0" strike="noStrike">
              <a:solidFill>
                <a:srgbClr val="000000"/>
              </a:solidFill>
              <a:latin typeface="Arial"/>
              <a:cs typeface="Arial"/>
            </a:rPr>
            <a:t>2009</a:t>
          </a:r>
        </a:p>
      </cdr:txBody>
    </cdr:sp>
  </cdr:relSizeAnchor>
  <cdr:relSizeAnchor xmlns:cdr="http://schemas.openxmlformats.org/drawingml/2006/chartDrawing">
    <cdr:from>
      <cdr:x>0.79913</cdr:x>
      <cdr:y>0.88804</cdr:y>
    </cdr:from>
    <cdr:to>
      <cdr:x>0.79913</cdr:x>
      <cdr:y>0.88804</cdr:y>
    </cdr:to>
    <cdr:sp macro="" textlink="">
      <cdr:nvSpPr>
        <cdr:cNvPr id="114690" name="Text Box 2"/>
        <cdr:cNvSpPr txBox="1">
          <a:spLocks xmlns:a="http://schemas.openxmlformats.org/drawingml/2006/main" noChangeArrowheads="1"/>
        </cdr:cNvSpPr>
      </cdr:nvSpPr>
      <cdr:spPr bwMode="auto">
        <a:xfrm xmlns:a="http://schemas.openxmlformats.org/drawingml/2006/main">
          <a:off x="5011706" y="2210865"/>
          <a:ext cx="0" cy="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s-PE" sz="950" b="0" i="0" strike="noStrike">
              <a:solidFill>
                <a:srgbClr val="000000"/>
              </a:solidFill>
              <a:latin typeface="Arial"/>
              <a:cs typeface="Arial"/>
            </a:rPr>
            <a:t>2010</a:t>
          </a:r>
        </a:p>
      </cdr:txBody>
    </cdr:sp>
  </cdr:relSizeAnchor>
  <cdr:relSizeAnchor xmlns:cdr="http://schemas.openxmlformats.org/drawingml/2006/chartDrawing">
    <cdr:from>
      <cdr:x>0.47298</cdr:x>
      <cdr:y>0.91343</cdr:y>
    </cdr:from>
    <cdr:to>
      <cdr:x>0.55126</cdr:x>
      <cdr:y>0.97329</cdr:y>
    </cdr:to>
    <cdr:sp macro="" textlink="">
      <cdr:nvSpPr>
        <cdr:cNvPr id="114691" name="Rectangle 3"/>
        <cdr:cNvSpPr>
          <a:spLocks xmlns:a="http://schemas.openxmlformats.org/drawingml/2006/main" noChangeArrowheads="1"/>
        </cdr:cNvSpPr>
      </cdr:nvSpPr>
      <cdr:spPr bwMode="auto">
        <a:xfrm xmlns:a="http://schemas.openxmlformats.org/drawingml/2006/main">
          <a:off x="3020964" y="2344152"/>
          <a:ext cx="499982" cy="15362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1">
            <a:defRPr sz="1000"/>
          </a:pPr>
          <a:r>
            <a:rPr lang="es-PE" sz="1000" b="1" i="0" strike="noStrike">
              <a:solidFill>
                <a:srgbClr val="000000"/>
              </a:solidFill>
              <a:latin typeface="Arial"/>
              <a:cs typeface="Arial"/>
            </a:rPr>
            <a:t>2024</a:t>
          </a:r>
        </a:p>
      </cdr:txBody>
    </cdr:sp>
  </cdr:relSizeAnchor>
  <cdr:relSizeAnchor xmlns:cdr="http://schemas.openxmlformats.org/drawingml/2006/chartDrawing">
    <cdr:from>
      <cdr:x>0.92298</cdr:x>
      <cdr:y>0.91786</cdr:y>
    </cdr:from>
    <cdr:to>
      <cdr:x>0.98836</cdr:x>
      <cdr:y>0.97947</cdr:y>
    </cdr:to>
    <cdr:sp macro="" textlink="">
      <cdr:nvSpPr>
        <cdr:cNvPr id="5" name="Rectangle 3"/>
        <cdr:cNvSpPr>
          <a:spLocks xmlns:a="http://schemas.openxmlformats.org/drawingml/2006/main" noChangeArrowheads="1"/>
        </cdr:cNvSpPr>
      </cdr:nvSpPr>
      <cdr:spPr bwMode="auto">
        <a:xfrm xmlns:a="http://schemas.openxmlformats.org/drawingml/2006/main">
          <a:off x="5895170" y="2355523"/>
          <a:ext cx="417587" cy="15811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s-PE" sz="1000" b="1" i="0" strike="noStrike">
              <a:solidFill>
                <a:srgbClr val="000000"/>
              </a:solidFill>
              <a:latin typeface="Arial"/>
              <a:cs typeface="Arial"/>
            </a:rPr>
            <a:t>2025</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23810</xdr:colOff>
      <xdr:row>19</xdr:row>
      <xdr:rowOff>32315</xdr:rowOff>
    </xdr:from>
    <xdr:to>
      <xdr:col>6</xdr:col>
      <xdr:colOff>761999</xdr:colOff>
      <xdr:row>38</xdr:row>
      <xdr:rowOff>94021</xdr:rowOff>
    </xdr:to>
    <xdr:graphicFrame macro="">
      <xdr:nvGraphicFramePr>
        <xdr:cNvPr id="3" name="Gráfico 2">
          <a:extLst>
            <a:ext uri="{FF2B5EF4-FFF2-40B4-BE49-F238E27FC236}">
              <a16:creationId xmlns:a16="http://schemas.microsoft.com/office/drawing/2014/main" id="{46C2697F-87E1-4430-9BD4-8E8902F842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38</xdr:row>
      <xdr:rowOff>114300</xdr:rowOff>
    </xdr:from>
    <xdr:to>
      <xdr:col>6</xdr:col>
      <xdr:colOff>731520</xdr:colOff>
      <xdr:row>54</xdr:row>
      <xdr:rowOff>83820</xdr:rowOff>
    </xdr:to>
    <xdr:graphicFrame macro="">
      <xdr:nvGraphicFramePr>
        <xdr:cNvPr id="4" name="Gráfico 3">
          <a:extLst>
            <a:ext uri="{FF2B5EF4-FFF2-40B4-BE49-F238E27FC236}">
              <a16:creationId xmlns:a16="http://schemas.microsoft.com/office/drawing/2014/main" id="{B04C9CFD-D095-42DE-81E1-79FF5A3728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11</xdr:row>
      <xdr:rowOff>66675</xdr:rowOff>
    </xdr:from>
    <xdr:to>
      <xdr:col>5</xdr:col>
      <xdr:colOff>742950</xdr:colOff>
      <xdr:row>26</xdr:row>
      <xdr:rowOff>95250</xdr:rowOff>
    </xdr:to>
    <xdr:graphicFrame macro="">
      <xdr:nvGraphicFramePr>
        <xdr:cNvPr id="2" name="Gráfico 1">
          <a:extLst>
            <a:ext uri="{FF2B5EF4-FFF2-40B4-BE49-F238E27FC236}">
              <a16:creationId xmlns:a16="http://schemas.microsoft.com/office/drawing/2014/main" id="{BB3F4ED0-251E-43F0-B10E-3FA75D84C8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133349</xdr:colOff>
      <xdr:row>7</xdr:row>
      <xdr:rowOff>0</xdr:rowOff>
    </xdr:from>
    <xdr:to>
      <xdr:col>13</xdr:col>
      <xdr:colOff>742950</xdr:colOff>
      <xdr:row>22</xdr:row>
      <xdr:rowOff>28575</xdr:rowOff>
    </xdr:to>
    <xdr:graphicFrame macro="">
      <xdr:nvGraphicFramePr>
        <xdr:cNvPr id="2" name="Gráfico 1">
          <a:extLst>
            <a:ext uri="{FF2B5EF4-FFF2-40B4-BE49-F238E27FC236}">
              <a16:creationId xmlns:a16="http://schemas.microsoft.com/office/drawing/2014/main" id="{41D51B53-B2D0-4991-946D-F1CD7F5287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133351</xdr:colOff>
      <xdr:row>22</xdr:row>
      <xdr:rowOff>114300</xdr:rowOff>
    </xdr:from>
    <xdr:to>
      <xdr:col>13</xdr:col>
      <xdr:colOff>704850</xdr:colOff>
      <xdr:row>35</xdr:row>
      <xdr:rowOff>0</xdr:rowOff>
    </xdr:to>
    <xdr:graphicFrame macro="">
      <xdr:nvGraphicFramePr>
        <xdr:cNvPr id="3" name="Gráfico 2">
          <a:extLst>
            <a:ext uri="{FF2B5EF4-FFF2-40B4-BE49-F238E27FC236}">
              <a16:creationId xmlns:a16="http://schemas.microsoft.com/office/drawing/2014/main" id="{6AC217A0-6E70-431B-9B7F-7A23685007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9524</xdr:colOff>
      <xdr:row>14</xdr:row>
      <xdr:rowOff>44451</xdr:rowOff>
    </xdr:from>
    <xdr:to>
      <xdr:col>1</xdr:col>
      <xdr:colOff>0</xdr:colOff>
      <xdr:row>26</xdr:row>
      <xdr:rowOff>171451</xdr:rowOff>
    </xdr:to>
    <xdr:graphicFrame macro="">
      <xdr:nvGraphicFramePr>
        <xdr:cNvPr id="2" name="Gráfico 1">
          <a:extLst>
            <a:ext uri="{FF2B5EF4-FFF2-40B4-BE49-F238E27FC236}">
              <a16:creationId xmlns:a16="http://schemas.microsoft.com/office/drawing/2014/main" id="{504EFC90-5E01-4189-80D8-B53026A914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19051</xdr:colOff>
      <xdr:row>27</xdr:row>
      <xdr:rowOff>19050</xdr:rowOff>
    </xdr:from>
    <xdr:to>
      <xdr:col>1</xdr:col>
      <xdr:colOff>0</xdr:colOff>
      <xdr:row>39</xdr:row>
      <xdr:rowOff>47625</xdr:rowOff>
    </xdr:to>
    <xdr:graphicFrame macro="">
      <xdr:nvGraphicFramePr>
        <xdr:cNvPr id="3" name="Gráfico 2">
          <a:extLst>
            <a:ext uri="{FF2B5EF4-FFF2-40B4-BE49-F238E27FC236}">
              <a16:creationId xmlns:a16="http://schemas.microsoft.com/office/drawing/2014/main" id="{CC61EA4D-68C7-4DBF-BE8B-E8D6213AAD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27</xdr:row>
      <xdr:rowOff>19050</xdr:rowOff>
    </xdr:from>
    <xdr:to>
      <xdr:col>5</xdr:col>
      <xdr:colOff>19050</xdr:colOff>
      <xdr:row>39</xdr:row>
      <xdr:rowOff>47625</xdr:rowOff>
    </xdr:to>
    <xdr:graphicFrame macro="">
      <xdr:nvGraphicFramePr>
        <xdr:cNvPr id="4" name="Gráfico 3">
          <a:extLst>
            <a:ext uri="{FF2B5EF4-FFF2-40B4-BE49-F238E27FC236}">
              <a16:creationId xmlns:a16="http://schemas.microsoft.com/office/drawing/2014/main" id="{27C70C6E-A700-4694-B03C-E6A0E0A827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14</xdr:row>
      <xdr:rowOff>44449</xdr:rowOff>
    </xdr:from>
    <xdr:to>
      <xdr:col>5</xdr:col>
      <xdr:colOff>19050</xdr:colOff>
      <xdr:row>26</xdr:row>
      <xdr:rowOff>161924</xdr:rowOff>
    </xdr:to>
    <xdr:graphicFrame macro="">
      <xdr:nvGraphicFramePr>
        <xdr:cNvPr id="5" name="Gráfico 4">
          <a:extLst>
            <a:ext uri="{FF2B5EF4-FFF2-40B4-BE49-F238E27FC236}">
              <a16:creationId xmlns:a16="http://schemas.microsoft.com/office/drawing/2014/main" id="{FF10E4E7-9A45-418A-89EF-7021E73FD3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71437</xdr:colOff>
      <xdr:row>39</xdr:row>
      <xdr:rowOff>114299</xdr:rowOff>
    </xdr:from>
    <xdr:to>
      <xdr:col>0</xdr:col>
      <xdr:colOff>3886200</xdr:colOff>
      <xdr:row>50</xdr:row>
      <xdr:rowOff>158749</xdr:rowOff>
    </xdr:to>
    <xdr:graphicFrame macro="">
      <xdr:nvGraphicFramePr>
        <xdr:cNvPr id="6" name="Gráfico 5">
          <a:extLst>
            <a:ext uri="{FF2B5EF4-FFF2-40B4-BE49-F238E27FC236}">
              <a16:creationId xmlns:a16="http://schemas.microsoft.com/office/drawing/2014/main" id="{7FB83FBE-23A6-45F0-B7A1-9722E2F22D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3939541</xdr:colOff>
      <xdr:row>39</xdr:row>
      <xdr:rowOff>114300</xdr:rowOff>
    </xdr:from>
    <xdr:to>
      <xdr:col>5</xdr:col>
      <xdr:colOff>45721</xdr:colOff>
      <xdr:row>50</xdr:row>
      <xdr:rowOff>166370</xdr:rowOff>
    </xdr:to>
    <xdr:graphicFrame macro="">
      <xdr:nvGraphicFramePr>
        <xdr:cNvPr id="7" name="Gráfico 6">
          <a:extLst>
            <a:ext uri="{FF2B5EF4-FFF2-40B4-BE49-F238E27FC236}">
              <a16:creationId xmlns:a16="http://schemas.microsoft.com/office/drawing/2014/main" id="{78A70048-EDAA-4CC8-A1AD-0A187EABFB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800101</xdr:colOff>
      <xdr:row>15</xdr:row>
      <xdr:rowOff>152401</xdr:rowOff>
    </xdr:from>
    <xdr:to>
      <xdr:col>7</xdr:col>
      <xdr:colOff>600075</xdr:colOff>
      <xdr:row>23</xdr:row>
      <xdr:rowOff>114301</xdr:rowOff>
    </xdr:to>
    <xdr:graphicFrame macro="">
      <xdr:nvGraphicFramePr>
        <xdr:cNvPr id="2" name="Gráfico 1">
          <a:extLst>
            <a:ext uri="{FF2B5EF4-FFF2-40B4-BE49-F238E27FC236}">
              <a16:creationId xmlns:a16="http://schemas.microsoft.com/office/drawing/2014/main" id="{88F25995-BC1D-EEAA-F837-95ABC616A2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23</xdr:row>
      <xdr:rowOff>204787</xdr:rowOff>
    </xdr:from>
    <xdr:to>
      <xdr:col>3</xdr:col>
      <xdr:colOff>285750</xdr:colOff>
      <xdr:row>31</xdr:row>
      <xdr:rowOff>19050</xdr:rowOff>
    </xdr:to>
    <xdr:graphicFrame macro="">
      <xdr:nvGraphicFramePr>
        <xdr:cNvPr id="3" name="Gráfico 2">
          <a:extLst>
            <a:ext uri="{FF2B5EF4-FFF2-40B4-BE49-F238E27FC236}">
              <a16:creationId xmlns:a16="http://schemas.microsoft.com/office/drawing/2014/main" id="{57608F1C-96D6-D4D2-58FD-282374B5BE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323849</xdr:colOff>
      <xdr:row>23</xdr:row>
      <xdr:rowOff>161925</xdr:rowOff>
    </xdr:from>
    <xdr:to>
      <xdr:col>8</xdr:col>
      <xdr:colOff>285750</xdr:colOff>
      <xdr:row>31</xdr:row>
      <xdr:rowOff>28575</xdr:rowOff>
    </xdr:to>
    <xdr:graphicFrame macro="">
      <xdr:nvGraphicFramePr>
        <xdr:cNvPr id="4" name="Gráfico 3">
          <a:extLst>
            <a:ext uri="{FF2B5EF4-FFF2-40B4-BE49-F238E27FC236}">
              <a16:creationId xmlns:a16="http://schemas.microsoft.com/office/drawing/2014/main" id="{48D1A8F6-7668-5FA4-A6AC-BA4C8F7CA1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571500</xdr:colOff>
      <xdr:row>15</xdr:row>
      <xdr:rowOff>19050</xdr:rowOff>
    </xdr:from>
    <xdr:to>
      <xdr:col>6</xdr:col>
      <xdr:colOff>990600</xdr:colOff>
      <xdr:row>21</xdr:row>
      <xdr:rowOff>380999</xdr:rowOff>
    </xdr:to>
    <xdr:graphicFrame macro="">
      <xdr:nvGraphicFramePr>
        <xdr:cNvPr id="2" name="Gráfico 1">
          <a:extLst>
            <a:ext uri="{FF2B5EF4-FFF2-40B4-BE49-F238E27FC236}">
              <a16:creationId xmlns:a16="http://schemas.microsoft.com/office/drawing/2014/main" id="{5E4DFB3E-E3B2-6A2F-DA81-111D387E6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123825</xdr:colOff>
      <xdr:row>22</xdr:row>
      <xdr:rowOff>180975</xdr:rowOff>
    </xdr:from>
    <xdr:to>
      <xdr:col>2</xdr:col>
      <xdr:colOff>142875</xdr:colOff>
      <xdr:row>31</xdr:row>
      <xdr:rowOff>66675</xdr:rowOff>
    </xdr:to>
    <xdr:graphicFrame macro="">
      <xdr:nvGraphicFramePr>
        <xdr:cNvPr id="3" name="Gráfico 2">
          <a:extLst>
            <a:ext uri="{FF2B5EF4-FFF2-40B4-BE49-F238E27FC236}">
              <a16:creationId xmlns:a16="http://schemas.microsoft.com/office/drawing/2014/main" id="{BAA64BE0-62D9-E12E-AE65-0AF425872A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190500</xdr:colOff>
      <xdr:row>22</xdr:row>
      <xdr:rowOff>176211</xdr:rowOff>
    </xdr:from>
    <xdr:to>
      <xdr:col>7</xdr:col>
      <xdr:colOff>257175</xdr:colOff>
      <xdr:row>31</xdr:row>
      <xdr:rowOff>76200</xdr:rowOff>
    </xdr:to>
    <xdr:graphicFrame macro="">
      <xdr:nvGraphicFramePr>
        <xdr:cNvPr id="4" name="Gráfico 3">
          <a:extLst>
            <a:ext uri="{FF2B5EF4-FFF2-40B4-BE49-F238E27FC236}">
              <a16:creationId xmlns:a16="http://schemas.microsoft.com/office/drawing/2014/main" id="{122F719E-E008-A3CC-625D-725676BC56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581674</xdr:colOff>
      <xdr:row>30</xdr:row>
      <xdr:rowOff>126998</xdr:rowOff>
    </xdr:from>
    <xdr:to>
      <xdr:col>4</xdr:col>
      <xdr:colOff>317499</xdr:colOff>
      <xdr:row>48</xdr:row>
      <xdr:rowOff>74083</xdr:rowOff>
    </xdr:to>
    <xdr:graphicFrame macro="">
      <xdr:nvGraphicFramePr>
        <xdr:cNvPr id="2" name="Gráfico 1">
          <a:extLst>
            <a:ext uri="{FF2B5EF4-FFF2-40B4-BE49-F238E27FC236}">
              <a16:creationId xmlns:a16="http://schemas.microsoft.com/office/drawing/2014/main" id="{41C1010C-B3BD-4B73-A9C5-8A327AD45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49</xdr:row>
      <xdr:rowOff>31750</xdr:rowOff>
    </xdr:from>
    <xdr:to>
      <xdr:col>5</xdr:col>
      <xdr:colOff>1</xdr:colOff>
      <xdr:row>58</xdr:row>
      <xdr:rowOff>127000</xdr:rowOff>
    </xdr:to>
    <xdr:sp macro="" textlink="">
      <xdr:nvSpPr>
        <xdr:cNvPr id="3" name="CuadroTexto 2">
          <a:extLst>
            <a:ext uri="{FF2B5EF4-FFF2-40B4-BE49-F238E27FC236}">
              <a16:creationId xmlns:a16="http://schemas.microsoft.com/office/drawing/2014/main" id="{596A6E3B-9F80-4B71-11C7-CF03A17870FB}"/>
            </a:ext>
          </a:extLst>
        </xdr:cNvPr>
        <xdr:cNvSpPr txBox="1"/>
      </xdr:nvSpPr>
      <xdr:spPr>
        <a:xfrm>
          <a:off x="1" y="9832975"/>
          <a:ext cx="7639050" cy="18097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PE" sz="1200">
              <a:latin typeface="Arial" panose="020B0604020202020204" pitchFamily="34" charset="0"/>
              <a:cs typeface="Arial" panose="020B0604020202020204" pitchFamily="34" charset="0"/>
            </a:rPr>
            <a:t>El Ministerio de Trabajo y Promoción del Empleo, aprobó 33 contratos de Trabajador Migrante Andino en Lima Metropolitana; durante el mes de abril del presente año, observándose que en el citado mes, los trabajadores provenientes de Colombia concentraron el 61%  del total de los contratos aprobados; los provenientes de Ecuador sumaron el 30%; mientras que, el 9% reunió a trabajadores que vinieron de Bolivia.  En el análisis por naturaleza del contrato, se puede advertir que el 97% de dichos contratos se concentraron en la modalidad "Desplazamiento Individual"; el 3% se concentró en la modalidad de "Trabajador de Empresa"; mientras que,"Trabajador de Temporada" concentró  y "Trabajador Fronterizo" no registraron  ningún contrato.</a:t>
          </a:r>
        </a:p>
        <a:p>
          <a:endParaRPr lang="es-P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11167</xdr:colOff>
      <xdr:row>20</xdr:row>
      <xdr:rowOff>49323</xdr:rowOff>
    </xdr:from>
    <xdr:to>
      <xdr:col>10</xdr:col>
      <xdr:colOff>938893</xdr:colOff>
      <xdr:row>44</xdr:row>
      <xdr:rowOff>149678</xdr:rowOff>
    </xdr:to>
    <xdr:graphicFrame macro="">
      <xdr:nvGraphicFramePr>
        <xdr:cNvPr id="2" name="Gráfico 1">
          <a:extLst>
            <a:ext uri="{FF2B5EF4-FFF2-40B4-BE49-F238E27FC236}">
              <a16:creationId xmlns:a16="http://schemas.microsoft.com/office/drawing/2014/main" id="{488C9409-3060-4F09-B63B-D7ECAC9B92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51299</xdr:rowOff>
    </xdr:from>
    <xdr:to>
      <xdr:col>5</xdr:col>
      <xdr:colOff>656544</xdr:colOff>
      <xdr:row>44</xdr:row>
      <xdr:rowOff>159884</xdr:rowOff>
    </xdr:to>
    <xdr:graphicFrame macro="">
      <xdr:nvGraphicFramePr>
        <xdr:cNvPr id="3" name="Gráfico 2">
          <a:extLst>
            <a:ext uri="{FF2B5EF4-FFF2-40B4-BE49-F238E27FC236}">
              <a16:creationId xmlns:a16="http://schemas.microsoft.com/office/drawing/2014/main" id="{57EF69C9-745B-4FDC-8A8A-AAF3980BE8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163284</xdr:colOff>
      <xdr:row>45</xdr:row>
      <xdr:rowOff>95249</xdr:rowOff>
    </xdr:from>
    <xdr:to>
      <xdr:col>10</xdr:col>
      <xdr:colOff>952500</xdr:colOff>
      <xdr:row>56</xdr:row>
      <xdr:rowOff>0</xdr:rowOff>
    </xdr:to>
    <xdr:sp macro="" textlink="">
      <xdr:nvSpPr>
        <xdr:cNvPr id="4" name="CuadroTexto 3">
          <a:extLst>
            <a:ext uri="{FF2B5EF4-FFF2-40B4-BE49-F238E27FC236}">
              <a16:creationId xmlns:a16="http://schemas.microsoft.com/office/drawing/2014/main" id="{C8C01253-16AD-7781-0D4C-0C85F2663909}"/>
            </a:ext>
          </a:extLst>
        </xdr:cNvPr>
        <xdr:cNvSpPr txBox="1"/>
      </xdr:nvSpPr>
      <xdr:spPr>
        <a:xfrm>
          <a:off x="163284" y="10753724"/>
          <a:ext cx="11000016" cy="2000251"/>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PE" sz="1400">
              <a:latin typeface="Arial" panose="020B0604020202020204" pitchFamily="34" charset="0"/>
              <a:cs typeface="Arial" panose="020B0604020202020204" pitchFamily="34" charset="0"/>
            </a:rPr>
            <a:t>Como se observa, en el mes de abril de 2025, el Ministerio de Trabajo y Promoción del Empleo  aprobó 33 contratos de Trabajador Migrante Andino en Lima Metropolitana, de los que el  personal masculino concentró el 61%; y, el personal femenino reunió el 39% del total.</a:t>
          </a:r>
        </a:p>
        <a:p>
          <a:pPr algn="just"/>
          <a:endParaRPr lang="es-PE" sz="1400">
            <a:latin typeface="Arial" panose="020B0604020202020204" pitchFamily="34" charset="0"/>
            <a:cs typeface="Arial" panose="020B0604020202020204" pitchFamily="34" charset="0"/>
          </a:endParaRPr>
        </a:p>
        <a:p>
          <a:pPr algn="just"/>
          <a:r>
            <a:rPr lang="es-PE" sz="1400">
              <a:latin typeface="Arial" panose="020B0604020202020204" pitchFamily="34" charset="0"/>
              <a:cs typeface="Arial" panose="020B0604020202020204" pitchFamily="34" charset="0"/>
            </a:rPr>
            <a:t>La distribución porcentual, a nivel de actividades económicas, mostró  que el 22% del total de contratos aprobados </a:t>
          </a:r>
          <a:r>
            <a:rPr lang="es-PE" sz="1400">
              <a:solidFill>
                <a:schemeClr val="dk1"/>
              </a:solidFill>
              <a:latin typeface="Arial" panose="020B0604020202020204" pitchFamily="34" charset="0"/>
              <a:ea typeface="+mn-ea"/>
              <a:cs typeface="Arial" panose="020B0604020202020204" pitchFamily="34" charset="0"/>
            </a:rPr>
            <a:t>corresponde a "Hoteles y Restaurantes", el 15% a "Actividades Inmobiliarias, Empresariales y de Alquiler"; el 12% a "Industrias Manufactureras", el 9% a "Comercio al por mayor y al por menor, Reparación de vehículos Automotores", "Transportes, Almacenamiento y Comunicaciones" y "Construcción",</a:t>
          </a:r>
          <a:r>
            <a:rPr lang="es-PE" sz="1400" baseline="0">
              <a:solidFill>
                <a:schemeClr val="dk1"/>
              </a:solidFill>
              <a:latin typeface="Arial" panose="020B0604020202020204" pitchFamily="34" charset="0"/>
              <a:ea typeface="+mn-ea"/>
              <a:cs typeface="Arial" panose="020B0604020202020204" pitchFamily="34" charset="0"/>
            </a:rPr>
            <a:t> el 6% a "Explotación de Minas y Canteras", el 3% a </a:t>
          </a:r>
          <a:r>
            <a:rPr lang="es-PE" sz="1400">
              <a:latin typeface="Arial" panose="020B0604020202020204" pitchFamily="34" charset="0"/>
              <a:cs typeface="Arial" panose="020B0604020202020204" pitchFamily="34" charset="0"/>
            </a:rPr>
            <a:t>"Enseñanza", e "Intermediación Financiera" del total de contratos aprobados de Trabajador Migrante Andino.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ire/Desktop/LN_2025/04_ABR/06_Cuerp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4"/>
      <sheetName val="15"/>
      <sheetName val="16"/>
      <sheetName val="17"/>
      <sheetName val="18"/>
      <sheetName val="19"/>
    </sheetNames>
    <sheetDataSet>
      <sheetData sheetId="0">
        <row r="17">
          <cell r="N17" t="str">
            <v>HUELGAS</v>
          </cell>
          <cell r="O17" t="str">
            <v>TRABAJADORES COMPRENDIDOS</v>
          </cell>
          <cell r="P17" t="str">
            <v>HORAS - HOMBRE PERDIDAS</v>
          </cell>
        </row>
        <row r="18">
          <cell r="M18" t="str">
            <v>ENERO</v>
          </cell>
          <cell r="N18">
            <v>2</v>
          </cell>
          <cell r="O18">
            <v>60</v>
          </cell>
          <cell r="P18">
            <v>76032</v>
          </cell>
        </row>
        <row r="19">
          <cell r="M19" t="str">
            <v xml:space="preserve">FEBRERO </v>
          </cell>
          <cell r="N19">
            <v>3</v>
          </cell>
          <cell r="O19">
            <v>130</v>
          </cell>
          <cell r="P19">
            <v>18464</v>
          </cell>
        </row>
        <row r="20">
          <cell r="M20" t="str">
            <v>MARZO</v>
          </cell>
          <cell r="N20">
            <v>3</v>
          </cell>
          <cell r="O20">
            <v>965</v>
          </cell>
          <cell r="P20">
            <v>34168</v>
          </cell>
        </row>
        <row r="21">
          <cell r="M21" t="str">
            <v>ABRIL</v>
          </cell>
          <cell r="N21">
            <v>5</v>
          </cell>
          <cell r="O21">
            <v>554</v>
          </cell>
          <cell r="P21">
            <v>29968</v>
          </cell>
        </row>
      </sheetData>
      <sheetData sheetId="1">
        <row r="17">
          <cell r="M17" t="str">
            <v>HUELGAS</v>
          </cell>
        </row>
        <row r="18">
          <cell r="L18" t="str">
            <v>EXPLOTACIÓN DE MINAS Y CANTERAS</v>
          </cell>
          <cell r="M18">
            <v>0</v>
          </cell>
          <cell r="N18" t="str">
            <v>EXPLOTACIÓN DE MINAS Y CANTERAS</v>
          </cell>
          <cell r="O18">
            <v>0</v>
          </cell>
          <cell r="P18" t="str">
            <v>EXPLOTACIÓN DE MINAS Y CANTERAS</v>
          </cell>
          <cell r="Q18">
            <v>15840</v>
          </cell>
        </row>
        <row r="19">
          <cell r="L19" t="str">
            <v>INDUSTRIA MANUFACTURERA</v>
          </cell>
          <cell r="M19">
            <v>3</v>
          </cell>
          <cell r="N19" t="str">
            <v>INDUSTRIA MANUFACTURERA</v>
          </cell>
          <cell r="O19">
            <v>403</v>
          </cell>
          <cell r="P19" t="str">
            <v>INDUSTRIA MANUFACTURERA</v>
          </cell>
          <cell r="Q19">
            <v>5272</v>
          </cell>
        </row>
        <row r="20">
          <cell r="L20" t="str">
            <v>COMERCIO AL POR MAYOR Y AL POR MENOR</v>
          </cell>
          <cell r="M20">
            <v>1</v>
          </cell>
          <cell r="N20" t="str">
            <v>COMERCIO AL POR MAYOR Y AL POR MENOR</v>
          </cell>
          <cell r="O20">
            <v>42</v>
          </cell>
          <cell r="P20" t="str">
            <v>COMERCIO AL POR MAYOR Y AL POR MENOR</v>
          </cell>
          <cell r="Q20">
            <v>1008</v>
          </cell>
        </row>
        <row r="21">
          <cell r="L21" t="str">
            <v>ENSEÑANZA</v>
          </cell>
          <cell r="M21">
            <v>1</v>
          </cell>
          <cell r="N21" t="str">
            <v>ENSEÑANZA</v>
          </cell>
          <cell r="O21">
            <v>109</v>
          </cell>
          <cell r="P21" t="str">
            <v>ENSEÑANZA</v>
          </cell>
          <cell r="Q21">
            <v>7848</v>
          </cell>
        </row>
      </sheetData>
      <sheetData sheetId="2">
        <row r="22">
          <cell r="A22" t="str">
            <v>BOLIVIA</v>
          </cell>
          <cell r="E22">
            <v>3</v>
          </cell>
        </row>
        <row r="23">
          <cell r="A23" t="str">
            <v>COLOMBIA</v>
          </cell>
          <cell r="E23">
            <v>20</v>
          </cell>
        </row>
        <row r="24">
          <cell r="A24" t="str">
            <v>ECUADOR</v>
          </cell>
          <cell r="E24">
            <v>10</v>
          </cell>
        </row>
      </sheetData>
      <sheetData sheetId="3">
        <row r="9">
          <cell r="I9" t="str">
            <v>HOMBRE</v>
          </cell>
          <cell r="J9" t="str">
            <v>MUJER</v>
          </cell>
        </row>
        <row r="10">
          <cell r="N10" t="str">
            <v>EXPLOTACIÓN DE MINAS Y CANTERAS</v>
          </cell>
          <cell r="O10">
            <v>2</v>
          </cell>
        </row>
        <row r="11">
          <cell r="N11" t="str">
            <v>INDUSTRIAS MANUFACTURERAS</v>
          </cell>
          <cell r="O11">
            <v>4</v>
          </cell>
        </row>
        <row r="12">
          <cell r="N12" t="str">
            <v>CONSTRUCCIÓN</v>
          </cell>
          <cell r="O12">
            <v>3</v>
          </cell>
        </row>
        <row r="13">
          <cell r="N13" t="str">
            <v>COMERCIO AL POR MAYOR Y AL POR MENOR; REPARACIÓN DE VEHÍCULOS AUTOMOTORES</v>
          </cell>
          <cell r="O13">
            <v>3</v>
          </cell>
        </row>
        <row r="14">
          <cell r="N14" t="str">
            <v>HOTELES Y RESTAURANTES</v>
          </cell>
          <cell r="O14">
            <v>7</v>
          </cell>
        </row>
        <row r="15">
          <cell r="N15" t="str">
            <v>TRANSPORTES, ALMACENAM. Y COMUN.</v>
          </cell>
          <cell r="O15">
            <v>3</v>
          </cell>
        </row>
        <row r="16">
          <cell r="N16" t="str">
            <v>INTERMEDIACIÓN FINANCIERA</v>
          </cell>
          <cell r="O16">
            <v>1</v>
          </cell>
        </row>
        <row r="17">
          <cell r="N17" t="str">
            <v>ACT. INMOBILIARIAS, EMP. Y ALQ.</v>
          </cell>
          <cell r="O17">
            <v>5</v>
          </cell>
        </row>
        <row r="18">
          <cell r="N18" t="str">
            <v>ENSEÑANZA</v>
          </cell>
          <cell r="O18">
            <v>1</v>
          </cell>
        </row>
        <row r="19">
          <cell r="N19" t="str">
            <v>OTRAS ACT.,SERV.COM.,SOC.Y PER.</v>
          </cell>
          <cell r="O19">
            <v>4</v>
          </cell>
        </row>
        <row r="20">
          <cell r="I20">
            <v>20</v>
          </cell>
          <cell r="J20">
            <v>13</v>
          </cell>
        </row>
      </sheetData>
      <sheetData sheetId="4">
        <row r="18">
          <cell r="K18" t="str">
            <v>INDUSTRIAS MANUFACTURERAS</v>
          </cell>
          <cell r="L18">
            <v>9</v>
          </cell>
        </row>
        <row r="19">
          <cell r="K19" t="str">
            <v>COMERCIO AL POR MAYOR Y AL POR MENOR; REP. DE VEHÍCULOS AUTOMOTORES</v>
          </cell>
          <cell r="L19">
            <v>2</v>
          </cell>
        </row>
        <row r="20">
          <cell r="K20" t="str">
            <v>HOTELES Y RESTAURANTES</v>
          </cell>
          <cell r="L20">
            <v>14</v>
          </cell>
        </row>
        <row r="21">
          <cell r="K21" t="str">
            <v>TRANSPORTE, ALMACENAMIENTO Y COMUNICACIONES</v>
          </cell>
          <cell r="L21">
            <v>3</v>
          </cell>
        </row>
        <row r="22">
          <cell r="K22" t="str">
            <v>ACTIVIDADES INMOBILIARIAS, EMPRESARIALES Y DE ALQUILER</v>
          </cell>
          <cell r="L22">
            <v>6</v>
          </cell>
        </row>
        <row r="23">
          <cell r="K23" t="str">
            <v>ENSEÑANZA</v>
          </cell>
          <cell r="L23">
            <v>5</v>
          </cell>
        </row>
        <row r="24">
          <cell r="K24" t="str">
            <v>OTRAS ACTIV. SERV. COMUNITARIOS,SOCIALES Y PERSONALES</v>
          </cell>
          <cell r="L24">
            <v>6</v>
          </cell>
        </row>
      </sheetData>
      <sheetData sheetId="5">
        <row r="6">
          <cell r="E6" t="str">
            <v>ACCIDENTES MORTALES</v>
          </cell>
          <cell r="F6" t="str">
            <v>ACCIDENTES DE TRABAJO</v>
          </cell>
          <cell r="G6" t="str">
            <v>INCIDENTES PELIGROSOS</v>
          </cell>
          <cell r="H6" t="str">
            <v>ENFERMEDADES OCUPACIONALES</v>
          </cell>
        </row>
        <row r="7">
          <cell r="E7">
            <v>12</v>
          </cell>
          <cell r="F7">
            <v>2075</v>
          </cell>
          <cell r="G7">
            <v>9</v>
          </cell>
          <cell r="H7">
            <v>8</v>
          </cell>
          <cell r="K7" t="str">
            <v>ABR</v>
          </cell>
        </row>
        <row r="8">
          <cell r="E8">
            <v>6</v>
          </cell>
          <cell r="F8">
            <v>1973</v>
          </cell>
          <cell r="G8">
            <v>17</v>
          </cell>
          <cell r="H8">
            <v>8</v>
          </cell>
          <cell r="K8" t="str">
            <v>MAY</v>
          </cell>
        </row>
        <row r="9">
          <cell r="E9">
            <v>5</v>
          </cell>
          <cell r="F9">
            <v>1842</v>
          </cell>
          <cell r="G9">
            <v>19</v>
          </cell>
          <cell r="H9">
            <v>5</v>
          </cell>
          <cell r="K9" t="str">
            <v>JUN</v>
          </cell>
        </row>
        <row r="10">
          <cell r="E10">
            <v>10</v>
          </cell>
          <cell r="F10">
            <v>2005</v>
          </cell>
          <cell r="G10">
            <v>10</v>
          </cell>
          <cell r="H10">
            <v>11</v>
          </cell>
          <cell r="K10" t="str">
            <v>JUL</v>
          </cell>
        </row>
        <row r="11">
          <cell r="E11">
            <v>13</v>
          </cell>
          <cell r="F11">
            <v>2145</v>
          </cell>
          <cell r="G11">
            <v>26</v>
          </cell>
          <cell r="H11">
            <v>12</v>
          </cell>
          <cell r="K11" t="str">
            <v>AGO</v>
          </cell>
        </row>
        <row r="12">
          <cell r="E12">
            <v>9</v>
          </cell>
          <cell r="F12">
            <v>2298</v>
          </cell>
          <cell r="G12">
            <v>21</v>
          </cell>
          <cell r="H12">
            <v>13</v>
          </cell>
          <cell r="K12" t="str">
            <v>SET</v>
          </cell>
        </row>
        <row r="13">
          <cell r="E13">
            <v>2</v>
          </cell>
          <cell r="F13">
            <v>2502</v>
          </cell>
          <cell r="G13">
            <v>20</v>
          </cell>
          <cell r="H13">
            <v>6</v>
          </cell>
          <cell r="K13" t="str">
            <v>OCT</v>
          </cell>
        </row>
        <row r="14">
          <cell r="E14">
            <v>8</v>
          </cell>
          <cell r="F14">
            <v>2244</v>
          </cell>
          <cell r="G14">
            <v>13</v>
          </cell>
          <cell r="H14">
            <v>6</v>
          </cell>
          <cell r="K14" t="str">
            <v>NOV</v>
          </cell>
        </row>
        <row r="15">
          <cell r="E15">
            <v>1</v>
          </cell>
          <cell r="F15">
            <v>2559</v>
          </cell>
          <cell r="G15">
            <v>10</v>
          </cell>
          <cell r="H15">
            <v>5</v>
          </cell>
          <cell r="K15" t="str">
            <v>DIC</v>
          </cell>
        </row>
        <row r="16">
          <cell r="E16">
            <v>3</v>
          </cell>
          <cell r="F16">
            <v>2343</v>
          </cell>
          <cell r="G16">
            <v>14</v>
          </cell>
          <cell r="H16">
            <v>5</v>
          </cell>
          <cell r="K16" t="str">
            <v>ENE</v>
          </cell>
        </row>
        <row r="17">
          <cell r="E17">
            <v>3</v>
          </cell>
          <cell r="F17">
            <v>2302</v>
          </cell>
          <cell r="G17">
            <v>12</v>
          </cell>
          <cell r="H17">
            <v>9</v>
          </cell>
          <cell r="K17" t="str">
            <v>FEB</v>
          </cell>
        </row>
        <row r="18">
          <cell r="E18">
            <v>7</v>
          </cell>
          <cell r="F18">
            <v>2552</v>
          </cell>
          <cell r="G18">
            <v>17</v>
          </cell>
          <cell r="H18">
            <v>8</v>
          </cell>
          <cell r="K18" t="str">
            <v>MAR</v>
          </cell>
        </row>
        <row r="19">
          <cell r="E19">
            <v>4</v>
          </cell>
          <cell r="F19">
            <v>3035</v>
          </cell>
          <cell r="G19">
            <v>21</v>
          </cell>
          <cell r="H19">
            <v>11</v>
          </cell>
          <cell r="K19" t="str">
            <v>ABR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7"/>
  <sheetViews>
    <sheetView showGridLines="0" zoomScaleNormal="100" workbookViewId="0">
      <selection activeCell="A32" sqref="A32"/>
    </sheetView>
  </sheetViews>
  <sheetFormatPr baseColWidth="10" defaultColWidth="11.42578125" defaultRowHeight="14.25" x14ac:dyDescent="0.2"/>
  <cols>
    <col min="1" max="1" width="4.85546875" style="7" customWidth="1"/>
    <col min="2" max="2" width="56" style="7" customWidth="1"/>
    <col min="3" max="6" width="11" style="7" customWidth="1"/>
    <col min="7" max="7" width="11.7109375" style="7" customWidth="1"/>
    <col min="8" max="16384" width="11.42578125" style="7"/>
  </cols>
  <sheetData>
    <row r="1" spans="1:7" ht="18" x14ac:dyDescent="0.25">
      <c r="A1" s="110" t="s">
        <v>238</v>
      </c>
      <c r="B1" s="110"/>
      <c r="C1" s="110"/>
      <c r="D1" s="110"/>
      <c r="E1" s="110"/>
      <c r="F1" s="110"/>
      <c r="G1" s="110"/>
    </row>
    <row r="2" spans="1:7" ht="11.25" customHeight="1" x14ac:dyDescent="0.25">
      <c r="A2" s="13"/>
    </row>
    <row r="3" spans="1:7" ht="20.25" x14ac:dyDescent="0.3">
      <c r="A3" s="14" t="s">
        <v>0</v>
      </c>
      <c r="B3" s="8"/>
      <c r="C3" s="8"/>
      <c r="D3" s="8"/>
      <c r="E3" s="8"/>
      <c r="F3" s="8"/>
    </row>
    <row r="4" spans="1:7" x14ac:dyDescent="0.2">
      <c r="A4" s="8"/>
      <c r="B4" s="8"/>
      <c r="C4" s="8"/>
      <c r="D4" s="8"/>
      <c r="E4" s="107"/>
      <c r="F4" s="8"/>
    </row>
    <row r="5" spans="1:7" ht="15" x14ac:dyDescent="0.2">
      <c r="A5" s="113" t="s">
        <v>169</v>
      </c>
      <c r="B5" s="113"/>
      <c r="C5" s="113"/>
      <c r="D5" s="113"/>
      <c r="E5" s="113"/>
      <c r="F5" s="113"/>
      <c r="G5" s="113"/>
    </row>
    <row r="6" spans="1:7" ht="15" x14ac:dyDescent="0.2">
      <c r="A6" s="113"/>
      <c r="B6" s="113"/>
      <c r="C6" s="113"/>
      <c r="D6" s="113"/>
      <c r="E6" s="113"/>
      <c r="F6" s="113"/>
      <c r="G6" s="113"/>
    </row>
    <row r="7" spans="1:7" ht="14.45" customHeight="1" x14ac:dyDescent="0.2">
      <c r="A7" s="115"/>
      <c r="B7" s="115"/>
      <c r="C7" s="117">
        <v>2024</v>
      </c>
      <c r="D7" s="118"/>
      <c r="E7" s="119" t="s">
        <v>254</v>
      </c>
      <c r="F7" s="120"/>
      <c r="G7" s="116" t="s">
        <v>38</v>
      </c>
    </row>
    <row r="8" spans="1:7" ht="18.75" customHeight="1" x14ac:dyDescent="0.2">
      <c r="A8" s="114" t="s">
        <v>111</v>
      </c>
      <c r="B8" s="114"/>
      <c r="C8" s="92" t="s">
        <v>251</v>
      </c>
      <c r="D8" s="57" t="s">
        <v>252</v>
      </c>
      <c r="E8" s="92" t="s">
        <v>253</v>
      </c>
      <c r="F8" s="57" t="s">
        <v>257</v>
      </c>
      <c r="G8" s="116"/>
    </row>
    <row r="9" spans="1:7" ht="15.75" customHeight="1" x14ac:dyDescent="0.2">
      <c r="A9" s="29" t="s">
        <v>1</v>
      </c>
      <c r="B9" s="30" t="s">
        <v>2</v>
      </c>
      <c r="C9" s="33">
        <v>5547</v>
      </c>
      <c r="D9" s="33">
        <v>5523</v>
      </c>
      <c r="E9" s="33">
        <v>5467</v>
      </c>
      <c r="F9" s="33">
        <v>5435</v>
      </c>
      <c r="G9" s="33">
        <f t="shared" ref="G9:G26" si="0">AVERAGE(C9:F9)</f>
        <v>5493</v>
      </c>
    </row>
    <row r="10" spans="1:7" ht="15.75" customHeight="1" x14ac:dyDescent="0.2">
      <c r="A10" s="29" t="s">
        <v>3</v>
      </c>
      <c r="B10" s="30" t="s">
        <v>4</v>
      </c>
      <c r="C10" s="33">
        <v>861</v>
      </c>
      <c r="D10" s="33">
        <v>856</v>
      </c>
      <c r="E10" s="33">
        <v>845</v>
      </c>
      <c r="F10" s="33">
        <v>765</v>
      </c>
      <c r="G10" s="33">
        <f t="shared" si="0"/>
        <v>831.75</v>
      </c>
    </row>
    <row r="11" spans="1:7" ht="15.75" customHeight="1" x14ac:dyDescent="0.2">
      <c r="A11" s="29" t="s">
        <v>5</v>
      </c>
      <c r="B11" s="30" t="s">
        <v>6</v>
      </c>
      <c r="C11" s="97">
        <v>4510</v>
      </c>
      <c r="D11" s="97">
        <v>4562</v>
      </c>
      <c r="E11" s="97">
        <v>4655</v>
      </c>
      <c r="F11" s="97">
        <v>4586</v>
      </c>
      <c r="G11" s="33">
        <f t="shared" si="0"/>
        <v>4578.25</v>
      </c>
    </row>
    <row r="12" spans="1:7" ht="15.75" customHeight="1" x14ac:dyDescent="0.2">
      <c r="A12" s="29" t="s">
        <v>7</v>
      </c>
      <c r="B12" s="30" t="s">
        <v>8</v>
      </c>
      <c r="C12" s="97">
        <v>33742</v>
      </c>
      <c r="D12" s="97">
        <v>33865</v>
      </c>
      <c r="E12" s="97">
        <v>33768</v>
      </c>
      <c r="F12" s="97">
        <v>33463</v>
      </c>
      <c r="G12" s="33">
        <f t="shared" si="0"/>
        <v>33709.5</v>
      </c>
    </row>
    <row r="13" spans="1:7" ht="15.75" customHeight="1" x14ac:dyDescent="0.2">
      <c r="A13" s="29" t="s">
        <v>9</v>
      </c>
      <c r="B13" s="30" t="s">
        <v>10</v>
      </c>
      <c r="C13" s="97">
        <v>808</v>
      </c>
      <c r="D13" s="97">
        <v>815</v>
      </c>
      <c r="E13" s="106">
        <v>829</v>
      </c>
      <c r="F13" s="97">
        <v>810</v>
      </c>
      <c r="G13" s="33">
        <f t="shared" si="0"/>
        <v>815.5</v>
      </c>
    </row>
    <row r="14" spans="1:7" ht="15.75" customHeight="1" x14ac:dyDescent="0.2">
      <c r="A14" s="29" t="s">
        <v>11</v>
      </c>
      <c r="B14" s="30" t="s">
        <v>12</v>
      </c>
      <c r="C14" s="97">
        <v>19684</v>
      </c>
      <c r="D14" s="97">
        <v>19792</v>
      </c>
      <c r="E14" s="97">
        <v>19827</v>
      </c>
      <c r="F14" s="97">
        <v>19469</v>
      </c>
      <c r="G14" s="33">
        <f t="shared" si="0"/>
        <v>19693</v>
      </c>
    </row>
    <row r="15" spans="1:7" ht="15.75" customHeight="1" x14ac:dyDescent="0.2">
      <c r="A15" s="29" t="s">
        <v>13</v>
      </c>
      <c r="B15" s="30" t="s">
        <v>14</v>
      </c>
      <c r="C15" s="33">
        <v>105419</v>
      </c>
      <c r="D15" s="33">
        <v>105516</v>
      </c>
      <c r="E15" s="33">
        <v>105218</v>
      </c>
      <c r="F15" s="33">
        <v>104626</v>
      </c>
      <c r="G15" s="33">
        <f t="shared" si="0"/>
        <v>105194.75</v>
      </c>
    </row>
    <row r="16" spans="1:7" ht="15.75" customHeight="1" x14ac:dyDescent="0.2">
      <c r="A16" s="29" t="s">
        <v>15</v>
      </c>
      <c r="B16" s="30" t="s">
        <v>16</v>
      </c>
      <c r="C16" s="33">
        <v>21559</v>
      </c>
      <c r="D16" s="33">
        <v>21652</v>
      </c>
      <c r="E16" s="33">
        <v>21640</v>
      </c>
      <c r="F16" s="33">
        <v>21552</v>
      </c>
      <c r="G16" s="33">
        <f t="shared" si="0"/>
        <v>21600.75</v>
      </c>
    </row>
    <row r="17" spans="1:11" ht="15.75" customHeight="1" x14ac:dyDescent="0.2">
      <c r="A17" s="29" t="s">
        <v>17</v>
      </c>
      <c r="B17" s="30" t="s">
        <v>18</v>
      </c>
      <c r="C17" s="33">
        <v>33857</v>
      </c>
      <c r="D17" s="33">
        <v>33902</v>
      </c>
      <c r="E17" s="33">
        <v>33861</v>
      </c>
      <c r="F17" s="33">
        <v>33655</v>
      </c>
      <c r="G17" s="33">
        <f t="shared" si="0"/>
        <v>33818.75</v>
      </c>
    </row>
    <row r="18" spans="1:11" ht="15.75" customHeight="1" x14ac:dyDescent="0.2">
      <c r="A18" s="29" t="s">
        <v>19</v>
      </c>
      <c r="B18" s="30" t="s">
        <v>20</v>
      </c>
      <c r="C18" s="33">
        <v>1801</v>
      </c>
      <c r="D18" s="33">
        <v>1811</v>
      </c>
      <c r="E18" s="33">
        <v>1824</v>
      </c>
      <c r="F18" s="33">
        <v>1808</v>
      </c>
      <c r="G18" s="33">
        <f t="shared" si="0"/>
        <v>1811</v>
      </c>
      <c r="I18" s="9"/>
    </row>
    <row r="19" spans="1:11" ht="15.75" customHeight="1" x14ac:dyDescent="0.2">
      <c r="A19" s="29" t="s">
        <v>21</v>
      </c>
      <c r="B19" s="30" t="s">
        <v>22</v>
      </c>
      <c r="C19" s="33">
        <v>57827</v>
      </c>
      <c r="D19" s="33">
        <v>57939</v>
      </c>
      <c r="E19" s="33">
        <v>57897</v>
      </c>
      <c r="F19" s="33">
        <v>57318</v>
      </c>
      <c r="G19" s="33">
        <f t="shared" si="0"/>
        <v>57745.25</v>
      </c>
    </row>
    <row r="20" spans="1:11" ht="15.75" customHeight="1" x14ac:dyDescent="0.2">
      <c r="A20" s="29" t="s">
        <v>23</v>
      </c>
      <c r="B20" s="30" t="s">
        <v>24</v>
      </c>
      <c r="C20" s="33">
        <v>433</v>
      </c>
      <c r="D20" s="33">
        <v>442</v>
      </c>
      <c r="E20" s="33">
        <v>433</v>
      </c>
      <c r="F20" s="33">
        <v>434</v>
      </c>
      <c r="G20" s="33">
        <f t="shared" si="0"/>
        <v>435.5</v>
      </c>
    </row>
    <row r="21" spans="1:11" ht="15.75" customHeight="1" x14ac:dyDescent="0.2">
      <c r="A21" s="29" t="s">
        <v>25</v>
      </c>
      <c r="B21" s="30" t="s">
        <v>26</v>
      </c>
      <c r="C21" s="33">
        <v>8174</v>
      </c>
      <c r="D21" s="33">
        <v>8164</v>
      </c>
      <c r="E21" s="33">
        <v>7413</v>
      </c>
      <c r="F21" s="33">
        <v>7213</v>
      </c>
      <c r="G21" s="33">
        <f t="shared" si="0"/>
        <v>7741</v>
      </c>
    </row>
    <row r="22" spans="1:11" ht="15.75" customHeight="1" x14ac:dyDescent="0.2">
      <c r="A22" s="29" t="s">
        <v>27</v>
      </c>
      <c r="B22" s="30" t="s">
        <v>28</v>
      </c>
      <c r="C22" s="33">
        <v>13535</v>
      </c>
      <c r="D22" s="33">
        <v>13552</v>
      </c>
      <c r="E22" s="33">
        <v>13509</v>
      </c>
      <c r="F22" s="33">
        <v>13491</v>
      </c>
      <c r="G22" s="33">
        <f t="shared" si="0"/>
        <v>13521.75</v>
      </c>
    </row>
    <row r="23" spans="1:11" ht="15.75" customHeight="1" x14ac:dyDescent="0.2">
      <c r="A23" s="29" t="s">
        <v>29</v>
      </c>
      <c r="B23" s="30" t="s">
        <v>30</v>
      </c>
      <c r="C23" s="33">
        <v>33403</v>
      </c>
      <c r="D23" s="33">
        <v>33487</v>
      </c>
      <c r="E23" s="33">
        <v>33224</v>
      </c>
      <c r="F23" s="33">
        <v>33037</v>
      </c>
      <c r="G23" s="33">
        <f t="shared" si="0"/>
        <v>33287.75</v>
      </c>
    </row>
    <row r="24" spans="1:11" ht="15.75" customHeight="1" x14ac:dyDescent="0.2">
      <c r="A24" s="29" t="s">
        <v>31</v>
      </c>
      <c r="B24" s="30" t="s">
        <v>32</v>
      </c>
      <c r="C24" s="33">
        <v>12</v>
      </c>
      <c r="D24" s="33">
        <v>11</v>
      </c>
      <c r="E24" s="33">
        <v>9</v>
      </c>
      <c r="F24" s="33">
        <v>8</v>
      </c>
      <c r="G24" s="33">
        <f t="shared" si="0"/>
        <v>10</v>
      </c>
    </row>
    <row r="25" spans="1:11" ht="15.75" customHeight="1" x14ac:dyDescent="0.2">
      <c r="A25" s="29" t="s">
        <v>33</v>
      </c>
      <c r="B25" s="30" t="s">
        <v>34</v>
      </c>
      <c r="C25" s="33">
        <v>67</v>
      </c>
      <c r="D25" s="33">
        <v>68</v>
      </c>
      <c r="E25" s="33">
        <v>68</v>
      </c>
      <c r="F25" s="33">
        <v>67</v>
      </c>
      <c r="G25" s="33">
        <f t="shared" si="0"/>
        <v>67.5</v>
      </c>
    </row>
    <row r="26" spans="1:11" ht="15.75" customHeight="1" x14ac:dyDescent="0.2">
      <c r="A26" s="29" t="s">
        <v>35</v>
      </c>
      <c r="B26" s="30" t="s">
        <v>112</v>
      </c>
      <c r="C26" s="33">
        <v>32978</v>
      </c>
      <c r="D26" s="33">
        <v>33698</v>
      </c>
      <c r="E26" s="33">
        <v>34984</v>
      </c>
      <c r="F26" s="33">
        <v>35540</v>
      </c>
      <c r="G26" s="33">
        <f t="shared" si="0"/>
        <v>34300</v>
      </c>
    </row>
    <row r="27" spans="1:11" ht="17.25" customHeight="1" x14ac:dyDescent="0.2">
      <c r="A27" s="112" t="s">
        <v>53</v>
      </c>
      <c r="B27" s="112"/>
      <c r="C27" s="93">
        <v>374217</v>
      </c>
      <c r="D27" s="49">
        <v>375655</v>
      </c>
      <c r="E27" s="93">
        <v>375471</v>
      </c>
      <c r="F27" s="49">
        <v>373277</v>
      </c>
      <c r="G27" s="93">
        <f>SUM(G9:G26)</f>
        <v>374655</v>
      </c>
    </row>
    <row r="28" spans="1:11" ht="12" customHeight="1" x14ac:dyDescent="0.2">
      <c r="A28" s="67" t="s">
        <v>235</v>
      </c>
      <c r="B28" s="45"/>
      <c r="C28" s="10"/>
      <c r="D28" s="10"/>
      <c r="E28" s="10"/>
      <c r="F28" s="10"/>
      <c r="G28" s="46"/>
      <c r="J28" s="78"/>
      <c r="K28" s="83"/>
    </row>
    <row r="29" spans="1:11" ht="11.25" customHeight="1" x14ac:dyDescent="0.2">
      <c r="A29" s="67" t="s">
        <v>236</v>
      </c>
      <c r="B29" s="45"/>
      <c r="C29" s="10"/>
      <c r="D29" s="10"/>
      <c r="E29" s="10"/>
      <c r="F29" s="10"/>
      <c r="G29" s="46"/>
      <c r="J29" s="78"/>
      <c r="K29" s="83"/>
    </row>
    <row r="30" spans="1:11" ht="14.25" customHeight="1" x14ac:dyDescent="0.2">
      <c r="A30" s="70" t="s">
        <v>234</v>
      </c>
      <c r="B30" s="15"/>
      <c r="C30" s="15"/>
      <c r="D30" s="15"/>
      <c r="E30" s="15"/>
      <c r="F30" s="15"/>
      <c r="J30" s="78"/>
      <c r="K30" s="83"/>
    </row>
    <row r="31" spans="1:11" ht="74.25" customHeight="1" x14ac:dyDescent="0.2">
      <c r="A31" s="111" t="s">
        <v>258</v>
      </c>
      <c r="B31" s="111"/>
      <c r="C31" s="111"/>
      <c r="D31" s="111"/>
      <c r="E31" s="111"/>
      <c r="F31" s="111"/>
      <c r="G31" s="111"/>
    </row>
    <row r="32" spans="1:11" x14ac:dyDescent="0.2">
      <c r="A32" s="65"/>
    </row>
    <row r="33" spans="1:1" x14ac:dyDescent="0.2">
      <c r="A33" s="65"/>
    </row>
    <row r="34" spans="1:1" x14ac:dyDescent="0.2">
      <c r="A34" s="65"/>
    </row>
    <row r="35" spans="1:1" x14ac:dyDescent="0.2">
      <c r="A35" s="65"/>
    </row>
    <row r="36" spans="1:1" x14ac:dyDescent="0.2">
      <c r="A36" s="65"/>
    </row>
    <row r="37" spans="1:1" x14ac:dyDescent="0.2">
      <c r="A37" s="65"/>
    </row>
  </sheetData>
  <mergeCells count="10">
    <mergeCell ref="A1:G1"/>
    <mergeCell ref="A31:G31"/>
    <mergeCell ref="A27:B27"/>
    <mergeCell ref="A5:G5"/>
    <mergeCell ref="A6:G6"/>
    <mergeCell ref="A8:B8"/>
    <mergeCell ref="A7:B7"/>
    <mergeCell ref="G7:G8"/>
    <mergeCell ref="C7:D7"/>
    <mergeCell ref="E7:F7"/>
  </mergeCells>
  <printOptions horizontalCentered="1" verticalCentered="1"/>
  <pageMargins left="0.70866141732283472" right="0.70866141732283472" top="0.74803149606299213" bottom="0.74803149606299213" header="0.31496062992125984" footer="0.31496062992125984"/>
  <pageSetup paperSize="9" scale="8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1"/>
  <sheetViews>
    <sheetView showGridLines="0" zoomScaleNormal="100" zoomScaleSheetLayoutView="100" workbookViewId="0">
      <selection activeCell="A32" sqref="A32"/>
    </sheetView>
  </sheetViews>
  <sheetFormatPr baseColWidth="10" defaultColWidth="11.42578125" defaultRowHeight="14.25" x14ac:dyDescent="0.2"/>
  <cols>
    <col min="1" max="1" width="14.28515625" style="7" customWidth="1"/>
    <col min="2" max="5" width="11" style="7" customWidth="1"/>
    <col min="6" max="6" width="11.28515625" style="7" customWidth="1"/>
    <col min="7" max="16384" width="11.42578125" style="7"/>
  </cols>
  <sheetData>
    <row r="1" spans="1:7" ht="18" x14ac:dyDescent="0.25">
      <c r="A1" s="110" t="s">
        <v>247</v>
      </c>
      <c r="B1" s="110"/>
      <c r="C1" s="110"/>
      <c r="D1" s="110"/>
      <c r="E1" s="110"/>
      <c r="F1" s="110"/>
    </row>
    <row r="2" spans="1:7" ht="11.25" customHeight="1" x14ac:dyDescent="0.25">
      <c r="A2" s="13"/>
    </row>
    <row r="3" spans="1:7" ht="18" x14ac:dyDescent="0.2">
      <c r="A3" s="40" t="s">
        <v>0</v>
      </c>
      <c r="B3" s="16"/>
      <c r="C3" s="16"/>
      <c r="D3" s="16"/>
      <c r="E3" s="16"/>
      <c r="F3" s="16"/>
    </row>
    <row r="4" spans="1:7" x14ac:dyDescent="0.2">
      <c r="A4" s="19"/>
      <c r="B4" s="16"/>
      <c r="C4" s="16"/>
      <c r="D4" s="16"/>
      <c r="E4" s="16"/>
      <c r="F4" s="16"/>
    </row>
    <row r="5" spans="1:7" ht="32.25" customHeight="1" x14ac:dyDescent="0.2">
      <c r="A5" s="146" t="s">
        <v>165</v>
      </c>
      <c r="B5" s="146"/>
      <c r="C5" s="146"/>
      <c r="D5" s="146"/>
      <c r="E5" s="146"/>
      <c r="F5" s="146"/>
    </row>
    <row r="6" spans="1:7" x14ac:dyDescent="0.2">
      <c r="A6" s="146"/>
      <c r="B6" s="146"/>
      <c r="C6" s="146"/>
      <c r="D6" s="146"/>
      <c r="E6" s="146"/>
      <c r="F6" s="146"/>
    </row>
    <row r="7" spans="1:7" ht="14.45" customHeight="1" x14ac:dyDescent="0.2">
      <c r="A7" s="47"/>
      <c r="B7" s="117">
        <v>2024</v>
      </c>
      <c r="C7" s="118"/>
      <c r="D7" s="126" t="s">
        <v>254</v>
      </c>
      <c r="E7" s="127" t="s">
        <v>254</v>
      </c>
      <c r="F7" s="116" t="s">
        <v>38</v>
      </c>
    </row>
    <row r="8" spans="1:7" ht="18" customHeight="1" x14ac:dyDescent="0.2">
      <c r="A8" s="47" t="s">
        <v>84</v>
      </c>
      <c r="B8" s="92" t="str">
        <f>'1'!C8</f>
        <v>NOVIEMBRE</v>
      </c>
      <c r="C8" s="105" t="str">
        <f>'1'!D8</f>
        <v>DICIEMBRE</v>
      </c>
      <c r="D8" s="108" t="str">
        <f>'1'!E8</f>
        <v>ENERO</v>
      </c>
      <c r="E8" s="105" t="str">
        <f>'1'!F8</f>
        <v>FEBRERO</v>
      </c>
      <c r="F8" s="116"/>
    </row>
    <row r="9" spans="1:7" ht="20.25" customHeight="1" x14ac:dyDescent="0.2">
      <c r="A9" s="41" t="s">
        <v>232</v>
      </c>
      <c r="B9" s="96">
        <v>2939.8372511522807</v>
      </c>
      <c r="C9" s="96">
        <v>3028.2713088425112</v>
      </c>
      <c r="D9" s="96">
        <v>3077.8325277967833</v>
      </c>
      <c r="E9" s="96">
        <v>3029.383497042862</v>
      </c>
      <c r="F9" s="42">
        <f>AVERAGE(B9:E9)</f>
        <v>3018.8311462086094</v>
      </c>
    </row>
    <row r="10" spans="1:7" ht="20.25" customHeight="1" x14ac:dyDescent="0.2">
      <c r="A10" s="41" t="s">
        <v>233</v>
      </c>
      <c r="B10" s="96">
        <v>2340.3528386012108</v>
      </c>
      <c r="C10" s="96">
        <v>2401.9946981727803</v>
      </c>
      <c r="D10" s="96">
        <v>2496.5610310009256</v>
      </c>
      <c r="E10" s="96">
        <v>2482.379490016669</v>
      </c>
      <c r="F10" s="42">
        <f>AVERAGE(B10:E10)</f>
        <v>2430.3220144478964</v>
      </c>
      <c r="G10" s="28"/>
    </row>
    <row r="11" spans="1:7" ht="20.25" customHeight="1" x14ac:dyDescent="0.2">
      <c r="A11" s="50" t="s">
        <v>53</v>
      </c>
      <c r="B11" s="93">
        <v>2720.7193582858135</v>
      </c>
      <c r="C11" s="100">
        <v>2801.8326483765495</v>
      </c>
      <c r="D11" s="49">
        <v>2871.0399415439601</v>
      </c>
      <c r="E11" s="100">
        <v>2837.8053817561513</v>
      </c>
      <c r="F11" s="93">
        <f>AVERAGE(B11:E11)</f>
        <v>2807.8493324906185</v>
      </c>
    </row>
    <row r="13" spans="1:7" ht="14.25" customHeight="1" x14ac:dyDescent="0.2">
      <c r="B13" s="15"/>
      <c r="C13" s="15"/>
      <c r="D13" s="15"/>
      <c r="E13" s="15"/>
      <c r="F13" s="15"/>
    </row>
    <row r="14" spans="1:7" x14ac:dyDescent="0.2">
      <c r="B14" s="12"/>
      <c r="C14" s="12"/>
      <c r="D14" s="12"/>
      <c r="E14" s="12"/>
    </row>
    <row r="28" spans="1:6" x14ac:dyDescent="0.2">
      <c r="A28" s="67" t="s">
        <v>235</v>
      </c>
    </row>
    <row r="29" spans="1:6" x14ac:dyDescent="0.2">
      <c r="A29" s="67" t="s">
        <v>236</v>
      </c>
    </row>
    <row r="30" spans="1:6" x14ac:dyDescent="0.2">
      <c r="A30" s="70" t="s">
        <v>234</v>
      </c>
    </row>
    <row r="31" spans="1:6" ht="54.75" customHeight="1" x14ac:dyDescent="0.2">
      <c r="A31" s="111" t="s">
        <v>267</v>
      </c>
      <c r="B31" s="111"/>
      <c r="C31" s="111"/>
      <c r="D31" s="111"/>
      <c r="E31" s="111"/>
      <c r="F31" s="111"/>
    </row>
  </sheetData>
  <mergeCells count="7">
    <mergeCell ref="A5:F5"/>
    <mergeCell ref="A6:F6"/>
    <mergeCell ref="A31:F31"/>
    <mergeCell ref="A1:F1"/>
    <mergeCell ref="F7:F8"/>
    <mergeCell ref="B7:C7"/>
    <mergeCell ref="D7:E7"/>
  </mergeCells>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3"/>
  <sheetViews>
    <sheetView showGridLines="0" topLeftCell="A8" zoomScaleNormal="100" workbookViewId="0">
      <selection activeCell="A41" sqref="A41:N41"/>
    </sheetView>
  </sheetViews>
  <sheetFormatPr baseColWidth="10" defaultColWidth="11.42578125" defaultRowHeight="14.25" x14ac:dyDescent="0.2"/>
  <cols>
    <col min="1" max="1" width="9.7109375" style="7" customWidth="1"/>
    <col min="2" max="2" width="43.140625" style="7" bestFit="1" customWidth="1"/>
    <col min="3" max="3" width="9.85546875" style="7" bestFit="1" customWidth="1"/>
    <col min="4" max="4" width="12.140625" style="7" bestFit="1" customWidth="1"/>
    <col min="5" max="6" width="11.140625" style="7" customWidth="1"/>
    <col min="7" max="7" width="11" style="7" bestFit="1" customWidth="1"/>
    <col min="8" max="16384" width="11.42578125" style="7"/>
  </cols>
  <sheetData>
    <row r="1" spans="1:14" ht="18" x14ac:dyDescent="0.25">
      <c r="A1" s="110" t="s">
        <v>227</v>
      </c>
      <c r="B1" s="110"/>
      <c r="C1" s="110"/>
      <c r="D1" s="110"/>
      <c r="E1" s="110"/>
      <c r="F1" s="110"/>
      <c r="G1" s="110"/>
      <c r="H1" s="110"/>
      <c r="I1" s="110"/>
      <c r="J1" s="110"/>
      <c r="K1" s="110"/>
      <c r="L1" s="110"/>
      <c r="M1" s="110"/>
      <c r="N1" s="110"/>
    </row>
    <row r="2" spans="1:14" ht="11.25" customHeight="1" x14ac:dyDescent="0.25">
      <c r="A2" s="13"/>
    </row>
    <row r="3" spans="1:14" ht="20.25" x14ac:dyDescent="0.2">
      <c r="A3" s="18" t="s">
        <v>0</v>
      </c>
      <c r="B3" s="16"/>
      <c r="C3" s="16"/>
      <c r="D3" s="16"/>
      <c r="E3" s="16"/>
      <c r="F3" s="16"/>
      <c r="G3" s="16"/>
    </row>
    <row r="4" spans="1:14" x14ac:dyDescent="0.2">
      <c r="A4" s="19"/>
      <c r="B4" s="16"/>
      <c r="C4" s="16"/>
      <c r="D4" s="16"/>
      <c r="E4" s="16"/>
      <c r="F4" s="16"/>
      <c r="G4" s="16"/>
    </row>
    <row r="5" spans="1:14" ht="33" customHeight="1" x14ac:dyDescent="0.2">
      <c r="A5" s="124" t="s">
        <v>176</v>
      </c>
      <c r="B5" s="124"/>
      <c r="C5" s="124"/>
      <c r="D5" s="124"/>
      <c r="E5" s="124"/>
      <c r="F5" s="124"/>
      <c r="G5" s="124"/>
      <c r="H5" s="124"/>
      <c r="I5" s="124"/>
      <c r="J5" s="124"/>
      <c r="K5" s="124"/>
      <c r="L5" s="124"/>
      <c r="M5" s="124"/>
      <c r="N5" s="124"/>
    </row>
    <row r="6" spans="1:14" x14ac:dyDescent="0.2">
      <c r="A6" s="124"/>
      <c r="B6" s="124"/>
      <c r="C6" s="124"/>
      <c r="D6" s="124"/>
      <c r="E6" s="124"/>
      <c r="F6" s="124"/>
      <c r="G6" s="124"/>
      <c r="H6" s="124"/>
      <c r="I6" s="124"/>
      <c r="J6" s="124"/>
      <c r="K6" s="124"/>
      <c r="L6" s="124"/>
      <c r="M6" s="124"/>
      <c r="N6" s="124"/>
    </row>
    <row r="7" spans="1:14" ht="14.45" customHeight="1" x14ac:dyDescent="0.2">
      <c r="A7" s="47"/>
      <c r="B7" s="47"/>
      <c r="C7" s="117">
        <v>2024</v>
      </c>
      <c r="D7" s="118"/>
      <c r="E7" s="126" t="s">
        <v>254</v>
      </c>
      <c r="F7" s="127" t="s">
        <v>254</v>
      </c>
      <c r="G7" s="116" t="s">
        <v>38</v>
      </c>
    </row>
    <row r="8" spans="1:14" ht="19.5" customHeight="1" x14ac:dyDescent="0.2">
      <c r="A8" s="148" t="s">
        <v>175</v>
      </c>
      <c r="B8" s="148"/>
      <c r="C8" s="92" t="str">
        <f>'1'!C8</f>
        <v>NOVIEMBRE</v>
      </c>
      <c r="D8" s="105" t="str">
        <f>'1'!D8</f>
        <v>DICIEMBRE</v>
      </c>
      <c r="E8" s="108" t="str">
        <f>'1'!E8</f>
        <v>ENERO</v>
      </c>
      <c r="F8" s="105" t="str">
        <f>'1'!F8</f>
        <v>FEBRERO</v>
      </c>
      <c r="G8" s="116"/>
    </row>
    <row r="9" spans="1:14" x14ac:dyDescent="0.2">
      <c r="A9" s="51"/>
      <c r="B9" s="52" t="s">
        <v>203</v>
      </c>
      <c r="C9" s="92"/>
      <c r="D9" s="57"/>
      <c r="E9" s="99"/>
      <c r="F9" s="57"/>
      <c r="G9" s="98"/>
    </row>
    <row r="10" spans="1:14" x14ac:dyDescent="0.2">
      <c r="A10" s="35" t="s">
        <v>39</v>
      </c>
      <c r="B10" s="32" t="s">
        <v>85</v>
      </c>
      <c r="C10" s="33">
        <v>2275.7228598271276</v>
      </c>
      <c r="D10" s="33">
        <v>2309.8984725992541</v>
      </c>
      <c r="E10" s="33">
        <v>2282.2290169215021</v>
      </c>
      <c r="F10" s="33">
        <v>2180.5374543506286</v>
      </c>
      <c r="G10" s="33">
        <f t="shared" ref="G10:G35" si="0">AVERAGE(C10:F10)</f>
        <v>2262.0969509246279</v>
      </c>
    </row>
    <row r="11" spans="1:14" x14ac:dyDescent="0.2">
      <c r="A11" s="35" t="s">
        <v>55</v>
      </c>
      <c r="B11" s="32" t="s">
        <v>86</v>
      </c>
      <c r="C11" s="33">
        <v>2307.042078891262</v>
      </c>
      <c r="D11" s="33">
        <v>2411.431527331194</v>
      </c>
      <c r="E11" s="33">
        <v>2475.7350794551658</v>
      </c>
      <c r="F11" s="33">
        <v>2415.9376203807346</v>
      </c>
      <c r="G11" s="33">
        <f t="shared" si="0"/>
        <v>2402.5365765145893</v>
      </c>
    </row>
    <row r="12" spans="1:14" x14ac:dyDescent="0.2">
      <c r="A12" s="35" t="s">
        <v>57</v>
      </c>
      <c r="B12" s="32" t="s">
        <v>87</v>
      </c>
      <c r="C12" s="33">
        <v>2434.5092728083964</v>
      </c>
      <c r="D12" s="33">
        <v>2535.8223892586539</v>
      </c>
      <c r="E12" s="33">
        <v>2643.5581602596121</v>
      </c>
      <c r="F12" s="33">
        <v>2604.4030136986298</v>
      </c>
      <c r="G12" s="33">
        <f t="shared" si="0"/>
        <v>2554.5732090063229</v>
      </c>
    </row>
    <row r="13" spans="1:14" x14ac:dyDescent="0.2">
      <c r="A13" s="35" t="s">
        <v>59</v>
      </c>
      <c r="B13" s="32" t="s">
        <v>88</v>
      </c>
      <c r="C13" s="33">
        <v>1565.5884194352168</v>
      </c>
      <c r="D13" s="33">
        <v>1578.1016608330422</v>
      </c>
      <c r="E13" s="33">
        <v>1610.9655837958896</v>
      </c>
      <c r="F13" s="33">
        <v>1532.6536081835118</v>
      </c>
      <c r="G13" s="33">
        <f t="shared" si="0"/>
        <v>1571.8273180619151</v>
      </c>
    </row>
    <row r="14" spans="1:14" x14ac:dyDescent="0.2">
      <c r="A14" s="35" t="s">
        <v>61</v>
      </c>
      <c r="B14" s="32" t="s">
        <v>89</v>
      </c>
      <c r="C14" s="33">
        <v>1623.1672246182402</v>
      </c>
      <c r="D14" s="33">
        <v>1657.7828995527584</v>
      </c>
      <c r="E14" s="33">
        <v>1658.3998658140542</v>
      </c>
      <c r="F14" s="33">
        <v>1590.1634372747515</v>
      </c>
      <c r="G14" s="33">
        <f t="shared" si="0"/>
        <v>1632.3783568149511</v>
      </c>
    </row>
    <row r="15" spans="1:14" x14ac:dyDescent="0.2">
      <c r="A15" s="35" t="s">
        <v>63</v>
      </c>
      <c r="B15" s="32" t="s">
        <v>90</v>
      </c>
      <c r="C15" s="33">
        <v>1844.1860126790448</v>
      </c>
      <c r="D15" s="33">
        <v>1846.6981938350061</v>
      </c>
      <c r="E15" s="33">
        <v>1853.26961556421</v>
      </c>
      <c r="F15" s="33">
        <v>1776.8360451275369</v>
      </c>
      <c r="G15" s="33">
        <f t="shared" si="0"/>
        <v>1830.2474668014493</v>
      </c>
    </row>
    <row r="16" spans="1:14" x14ac:dyDescent="0.2">
      <c r="A16" s="35" t="s">
        <v>65</v>
      </c>
      <c r="B16" s="32" t="s">
        <v>91</v>
      </c>
      <c r="C16" s="33">
        <v>1921.6851404359425</v>
      </c>
      <c r="D16" s="33">
        <v>1976.9882209349105</v>
      </c>
      <c r="E16" s="33">
        <v>2004.4094028803063</v>
      </c>
      <c r="F16" s="33">
        <v>1926.5083998611799</v>
      </c>
      <c r="G16" s="33">
        <f t="shared" si="0"/>
        <v>1957.3977910280848</v>
      </c>
    </row>
    <row r="17" spans="1:7" x14ac:dyDescent="0.2">
      <c r="A17" s="35" t="s">
        <v>67</v>
      </c>
      <c r="B17" s="32" t="s">
        <v>92</v>
      </c>
      <c r="C17" s="33">
        <v>1912.5151478654207</v>
      </c>
      <c r="D17" s="33">
        <v>1951.1488054043202</v>
      </c>
      <c r="E17" s="33">
        <v>1998.3404310104286</v>
      </c>
      <c r="F17" s="33">
        <v>1931.4255625590333</v>
      </c>
      <c r="G17" s="33">
        <f t="shared" si="0"/>
        <v>1948.3574867098007</v>
      </c>
    </row>
    <row r="18" spans="1:7" x14ac:dyDescent="0.2">
      <c r="A18" s="35" t="s">
        <v>69</v>
      </c>
      <c r="B18" s="32" t="s">
        <v>93</v>
      </c>
      <c r="C18" s="33">
        <v>2423.587752927815</v>
      </c>
      <c r="D18" s="33">
        <v>2481.7381721590205</v>
      </c>
      <c r="E18" s="33">
        <v>2535.790732761935</v>
      </c>
      <c r="F18" s="33">
        <v>2447.6309408649272</v>
      </c>
      <c r="G18" s="33">
        <f t="shared" si="0"/>
        <v>2472.1868996784247</v>
      </c>
    </row>
    <row r="19" spans="1:7" ht="14.25" customHeight="1" x14ac:dyDescent="0.2">
      <c r="A19" s="35" t="s">
        <v>71</v>
      </c>
      <c r="B19" s="30" t="s">
        <v>94</v>
      </c>
      <c r="C19" s="33">
        <v>2168.8576709074973</v>
      </c>
      <c r="D19" s="33">
        <v>2169.8485778928311</v>
      </c>
      <c r="E19" s="33">
        <v>2254.5204740590689</v>
      </c>
      <c r="F19" s="33">
        <v>2211.2240314838773</v>
      </c>
      <c r="G19" s="33">
        <f t="shared" si="0"/>
        <v>2201.1126885858184</v>
      </c>
    </row>
    <row r="20" spans="1:7" x14ac:dyDescent="0.2">
      <c r="A20" s="35" t="s">
        <v>75</v>
      </c>
      <c r="B20" s="32" t="s">
        <v>95</v>
      </c>
      <c r="C20" s="33">
        <v>2679.3668885603302</v>
      </c>
      <c r="D20" s="33">
        <v>2752.0734940918619</v>
      </c>
      <c r="E20" s="33">
        <v>2792.017418338175</v>
      </c>
      <c r="F20" s="33">
        <v>2765.1130000705489</v>
      </c>
      <c r="G20" s="33">
        <f t="shared" si="0"/>
        <v>2747.142700265229</v>
      </c>
    </row>
    <row r="21" spans="1:7" x14ac:dyDescent="0.2">
      <c r="A21" s="35" t="s">
        <v>96</v>
      </c>
      <c r="B21" s="32" t="s">
        <v>97</v>
      </c>
      <c r="C21" s="33">
        <v>1227.5487867522813</v>
      </c>
      <c r="D21" s="33">
        <v>1235.8804948327167</v>
      </c>
      <c r="E21" s="33">
        <v>1313.890557530405</v>
      </c>
      <c r="F21" s="33">
        <v>1261.6325879935741</v>
      </c>
      <c r="G21" s="33">
        <f t="shared" si="0"/>
        <v>1259.7381067772442</v>
      </c>
    </row>
    <row r="22" spans="1:7" x14ac:dyDescent="0.2">
      <c r="A22" s="35"/>
      <c r="B22" s="32" t="s">
        <v>98</v>
      </c>
      <c r="C22" s="33">
        <v>2069.4350641600699</v>
      </c>
      <c r="D22" s="33">
        <v>2123.8871825257352</v>
      </c>
      <c r="E22" s="33">
        <v>2160.2924825065015</v>
      </c>
      <c r="F22" s="33">
        <v>2089.7548629490871</v>
      </c>
      <c r="G22" s="33">
        <f t="shared" si="0"/>
        <v>2110.8423980353482</v>
      </c>
    </row>
    <row r="23" spans="1:7" x14ac:dyDescent="0.2">
      <c r="A23" s="53"/>
      <c r="B23" s="54" t="s">
        <v>202</v>
      </c>
      <c r="C23" s="55"/>
      <c r="D23" s="55"/>
      <c r="E23" s="55"/>
      <c r="F23" s="55"/>
      <c r="G23" s="55"/>
    </row>
    <row r="24" spans="1:7" x14ac:dyDescent="0.2">
      <c r="A24" s="35" t="s">
        <v>73</v>
      </c>
      <c r="B24" s="32" t="s">
        <v>99</v>
      </c>
      <c r="C24" s="33">
        <v>3259.2261411938339</v>
      </c>
      <c r="D24" s="33">
        <v>3319.7234831782221</v>
      </c>
      <c r="E24" s="33">
        <v>3508.7263469772342</v>
      </c>
      <c r="F24" s="33">
        <v>3382.9774767574513</v>
      </c>
      <c r="G24" s="33">
        <f t="shared" si="0"/>
        <v>3367.6633620266853</v>
      </c>
    </row>
    <row r="25" spans="1:7" x14ac:dyDescent="0.2">
      <c r="A25" s="35" t="s">
        <v>77</v>
      </c>
      <c r="B25" s="32" t="s">
        <v>100</v>
      </c>
      <c r="C25" s="33">
        <v>4578.2799802652098</v>
      </c>
      <c r="D25" s="33">
        <v>4733.6986401212007</v>
      </c>
      <c r="E25" s="33">
        <v>4896.4715043502665</v>
      </c>
      <c r="F25" s="33">
        <v>4931.6599164257968</v>
      </c>
      <c r="G25" s="33">
        <f t="shared" si="0"/>
        <v>4785.027510290618</v>
      </c>
    </row>
    <row r="26" spans="1:7" x14ac:dyDescent="0.2">
      <c r="A26" s="35" t="s">
        <v>101</v>
      </c>
      <c r="B26" s="32" t="s">
        <v>102</v>
      </c>
      <c r="C26" s="33">
        <v>4519.6768412675474</v>
      </c>
      <c r="D26" s="33">
        <v>4665.3728568135384</v>
      </c>
      <c r="E26" s="33">
        <v>4901.7254177498544</v>
      </c>
      <c r="F26" s="33">
        <v>4899.0471169059529</v>
      </c>
      <c r="G26" s="33">
        <f t="shared" si="0"/>
        <v>4746.4555581842233</v>
      </c>
    </row>
    <row r="27" spans="1:7" x14ac:dyDescent="0.2">
      <c r="A27" s="35" t="s">
        <v>103</v>
      </c>
      <c r="B27" s="32" t="s">
        <v>104</v>
      </c>
      <c r="C27" s="33">
        <v>5442.9594083073825</v>
      </c>
      <c r="D27" s="33">
        <v>5632.4230983317038</v>
      </c>
      <c r="E27" s="33">
        <v>6092.7916427986329</v>
      </c>
      <c r="F27" s="33">
        <v>6038.3895335352654</v>
      </c>
      <c r="G27" s="33">
        <f t="shared" si="0"/>
        <v>5801.6409207432462</v>
      </c>
    </row>
    <row r="28" spans="1:7" x14ac:dyDescent="0.2">
      <c r="A28" s="35" t="s">
        <v>41</v>
      </c>
      <c r="B28" s="32" t="s">
        <v>105</v>
      </c>
      <c r="C28" s="33">
        <v>7029.00799946794</v>
      </c>
      <c r="D28" s="33">
        <v>7559.3127601810083</v>
      </c>
      <c r="E28" s="33">
        <v>7709.2872080292127</v>
      </c>
      <c r="F28" s="33">
        <v>7726.3564670138967</v>
      </c>
      <c r="G28" s="33">
        <f t="shared" si="0"/>
        <v>7505.9911086730135</v>
      </c>
    </row>
    <row r="29" spans="1:7" x14ac:dyDescent="0.2">
      <c r="A29" s="35" t="s">
        <v>43</v>
      </c>
      <c r="B29" s="32" t="s">
        <v>106</v>
      </c>
      <c r="C29" s="33">
        <v>10095.319455034381</v>
      </c>
      <c r="D29" s="33">
        <v>10527.719645073967</v>
      </c>
      <c r="E29" s="33">
        <v>11101.496329125153</v>
      </c>
      <c r="F29" s="33">
        <v>11856.489259418535</v>
      </c>
      <c r="G29" s="33">
        <f t="shared" si="0"/>
        <v>10895.25617216301</v>
      </c>
    </row>
    <row r="30" spans="1:7" x14ac:dyDescent="0.2">
      <c r="A30" s="35" t="s">
        <v>45</v>
      </c>
      <c r="B30" s="32" t="s">
        <v>107</v>
      </c>
      <c r="C30" s="33">
        <v>7017.6431712614958</v>
      </c>
      <c r="D30" s="33">
        <v>7483.5868451763972</v>
      </c>
      <c r="E30" s="33">
        <v>10618.464822869273</v>
      </c>
      <c r="F30" s="33">
        <v>11068.912345482124</v>
      </c>
      <c r="G30" s="33">
        <f t="shared" si="0"/>
        <v>9047.1517961973223</v>
      </c>
    </row>
    <row r="31" spans="1:7" x14ac:dyDescent="0.2">
      <c r="A31" s="35" t="s">
        <v>80</v>
      </c>
      <c r="B31" s="32" t="s">
        <v>108</v>
      </c>
      <c r="C31" s="33">
        <v>6281.228366666659</v>
      </c>
      <c r="D31" s="33">
        <v>6361.7575084175032</v>
      </c>
      <c r="E31" s="33">
        <v>7430.222723214285</v>
      </c>
      <c r="F31" s="33">
        <v>6732.7293749999953</v>
      </c>
      <c r="G31" s="33">
        <f t="shared" si="0"/>
        <v>6701.4844933246113</v>
      </c>
    </row>
    <row r="32" spans="1:7" x14ac:dyDescent="0.2">
      <c r="A32" s="35" t="s">
        <v>47</v>
      </c>
      <c r="B32" s="32" t="s">
        <v>109</v>
      </c>
      <c r="C32" s="33">
        <v>6550.4685087152984</v>
      </c>
      <c r="D32" s="33">
        <v>7069.1717985611476</v>
      </c>
      <c r="E32" s="33">
        <v>7496.3566511628005</v>
      </c>
      <c r="F32" s="33">
        <v>7783.462165898628</v>
      </c>
      <c r="G32" s="33">
        <f t="shared" si="0"/>
        <v>7224.8647810844686</v>
      </c>
    </row>
    <row r="33" spans="1:17" x14ac:dyDescent="0.2">
      <c r="A33" s="35" t="s">
        <v>49</v>
      </c>
      <c r="B33" s="32" t="s">
        <v>110</v>
      </c>
      <c r="C33" s="33">
        <v>6291.771150412661</v>
      </c>
      <c r="D33" s="33">
        <v>6227.0338958037028</v>
      </c>
      <c r="E33" s="33">
        <v>8524.3742689335431</v>
      </c>
      <c r="F33" s="33">
        <v>9096.0964005192945</v>
      </c>
      <c r="G33" s="33">
        <f t="shared" si="0"/>
        <v>7534.8189289173006</v>
      </c>
    </row>
    <row r="34" spans="1:17" x14ac:dyDescent="0.2">
      <c r="A34" s="35"/>
      <c r="B34" s="32" t="s">
        <v>98</v>
      </c>
      <c r="C34" s="33">
        <v>4778.412771614906</v>
      </c>
      <c r="D34" s="33">
        <v>4937.3190314394897</v>
      </c>
      <c r="E34" s="33">
        <v>5237.5312630911094</v>
      </c>
      <c r="F34" s="33">
        <v>5257.4715022711525</v>
      </c>
      <c r="G34" s="33">
        <f t="shared" si="0"/>
        <v>5052.6836421041644</v>
      </c>
    </row>
    <row r="35" spans="1:17" x14ac:dyDescent="0.2">
      <c r="A35" s="123" t="s">
        <v>53</v>
      </c>
      <c r="B35" s="123"/>
      <c r="C35" s="93">
        <v>2720.7193582858135</v>
      </c>
      <c r="D35" s="100">
        <v>2801.8326483765495</v>
      </c>
      <c r="E35" s="49">
        <v>2871.0399415439601</v>
      </c>
      <c r="F35" s="100">
        <v>2837.8053817561513</v>
      </c>
      <c r="G35" s="93">
        <f t="shared" si="0"/>
        <v>2807.8493324906185</v>
      </c>
    </row>
    <row r="36" spans="1:17" ht="8.25" customHeight="1" x14ac:dyDescent="0.2">
      <c r="C36" s="5"/>
      <c r="D36" s="5"/>
      <c r="E36" s="5"/>
      <c r="F36" s="5"/>
      <c r="G36" s="5"/>
    </row>
    <row r="37" spans="1:17" x14ac:dyDescent="0.2">
      <c r="A37" s="67" t="s">
        <v>235</v>
      </c>
      <c r="C37" s="5"/>
      <c r="D37" s="5"/>
      <c r="E37" s="5"/>
      <c r="F37" s="5"/>
      <c r="G37" s="5"/>
    </row>
    <row r="38" spans="1:17" ht="14.25" customHeight="1" x14ac:dyDescent="0.2">
      <c r="A38" s="67" t="s">
        <v>236</v>
      </c>
      <c r="B38" s="66"/>
      <c r="C38" s="66"/>
      <c r="D38" s="66"/>
      <c r="E38" s="66"/>
      <c r="F38" s="15"/>
      <c r="P38" s="28"/>
      <c r="Q38" s="64"/>
    </row>
    <row r="39" spans="1:17" x14ac:dyDescent="0.2">
      <c r="A39" s="70" t="s">
        <v>234</v>
      </c>
      <c r="B39" s="12"/>
      <c r="C39" s="12"/>
      <c r="D39" s="12"/>
      <c r="P39" s="28"/>
      <c r="Q39" s="64"/>
    </row>
    <row r="40" spans="1:17" x14ac:dyDescent="0.2">
      <c r="P40" s="28"/>
      <c r="Q40" s="64"/>
    </row>
    <row r="41" spans="1:17" ht="45.75" customHeight="1" x14ac:dyDescent="0.2">
      <c r="A41" s="147" t="s">
        <v>269</v>
      </c>
      <c r="B41" s="147"/>
      <c r="C41" s="147"/>
      <c r="D41" s="147"/>
      <c r="E41" s="147"/>
      <c r="F41" s="147"/>
      <c r="G41" s="147"/>
      <c r="H41" s="147"/>
      <c r="I41" s="147"/>
      <c r="J41" s="147"/>
      <c r="K41" s="147"/>
      <c r="L41" s="147"/>
      <c r="M41" s="147"/>
      <c r="N41" s="147"/>
      <c r="P41" s="28"/>
      <c r="Q41" s="64"/>
    </row>
    <row r="42" spans="1:17" x14ac:dyDescent="0.2">
      <c r="A42" s="43"/>
      <c r="B42" s="43"/>
      <c r="C42" s="43"/>
      <c r="D42" s="43"/>
      <c r="E42" s="43"/>
      <c r="F42" s="43"/>
      <c r="G42" s="43"/>
      <c r="H42" s="43"/>
      <c r="I42" s="43"/>
      <c r="J42" s="43"/>
      <c r="K42" s="43"/>
      <c r="L42" s="43"/>
      <c r="M42" s="43"/>
      <c r="N42" s="43"/>
    </row>
    <row r="43" spans="1:17" x14ac:dyDescent="0.2">
      <c r="A43" s="43"/>
      <c r="B43" s="43"/>
      <c r="C43" s="43"/>
      <c r="D43" s="43"/>
      <c r="E43" s="43"/>
      <c r="F43" s="43"/>
      <c r="G43" s="43"/>
      <c r="H43" s="43"/>
      <c r="I43" s="43"/>
      <c r="J43" s="43"/>
      <c r="K43" s="43"/>
      <c r="L43" s="43"/>
      <c r="M43" s="43"/>
      <c r="N43" s="43"/>
    </row>
  </sheetData>
  <mergeCells count="9">
    <mergeCell ref="A1:N1"/>
    <mergeCell ref="A41:N41"/>
    <mergeCell ref="A5:N5"/>
    <mergeCell ref="A6:N6"/>
    <mergeCell ref="A35:B35"/>
    <mergeCell ref="A8:B8"/>
    <mergeCell ref="G7:G8"/>
    <mergeCell ref="C7:D7"/>
    <mergeCell ref="E7:F7"/>
  </mergeCells>
  <printOptions horizontalCentered="1" verticalCentered="1"/>
  <pageMargins left="0.70866141732283472" right="0.70866141732283472" top="0.74803149606299213" bottom="0.74803149606299213" header="0.31496062992125984" footer="0.31496062992125984"/>
  <pageSetup paperSize="9" scale="65" orientation="landscape"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3"/>
  <sheetViews>
    <sheetView showGridLines="0" zoomScaleNormal="100" workbookViewId="0">
      <selection activeCell="A32" sqref="A32"/>
    </sheetView>
  </sheetViews>
  <sheetFormatPr baseColWidth="10" defaultColWidth="11.42578125" defaultRowHeight="15" x14ac:dyDescent="0.25"/>
  <cols>
    <col min="1" max="1" width="6" customWidth="1"/>
    <col min="2" max="2" width="44.42578125" customWidth="1"/>
    <col min="3" max="6" width="11" customWidth="1"/>
  </cols>
  <sheetData>
    <row r="1" spans="1:7" ht="18" x14ac:dyDescent="0.25">
      <c r="A1" s="110" t="s">
        <v>228</v>
      </c>
      <c r="B1" s="110"/>
      <c r="C1" s="110"/>
      <c r="D1" s="110"/>
      <c r="E1" s="110"/>
      <c r="F1" s="110"/>
    </row>
    <row r="2" spans="1:7" ht="11.25" customHeight="1" x14ac:dyDescent="0.25">
      <c r="A2" s="13"/>
    </row>
    <row r="3" spans="1:7" ht="21" x14ac:dyDescent="0.35">
      <c r="A3" s="23" t="s">
        <v>0</v>
      </c>
    </row>
    <row r="5" spans="1:7" ht="31.9" customHeight="1" x14ac:dyDescent="0.25">
      <c r="A5" s="129" t="s">
        <v>237</v>
      </c>
      <c r="B5" s="129"/>
      <c r="C5" s="129"/>
      <c r="D5" s="129"/>
      <c r="E5" s="129"/>
      <c r="F5" s="129"/>
    </row>
    <row r="6" spans="1:7" ht="15.75" x14ac:dyDescent="0.25">
      <c r="A6" s="129"/>
      <c r="B6" s="129"/>
      <c r="C6" s="129"/>
      <c r="D6" s="129"/>
      <c r="E6" s="129"/>
      <c r="F6" s="129"/>
    </row>
    <row r="7" spans="1:7" x14ac:dyDescent="0.25">
      <c r="A7" s="115"/>
      <c r="B7" s="115"/>
      <c r="C7" s="117">
        <v>2024</v>
      </c>
      <c r="D7" s="118"/>
      <c r="E7" s="126" t="s">
        <v>254</v>
      </c>
      <c r="F7" s="127" t="s">
        <v>254</v>
      </c>
    </row>
    <row r="8" spans="1:7" ht="21" customHeight="1" x14ac:dyDescent="0.25">
      <c r="A8" s="132" t="s">
        <v>37</v>
      </c>
      <c r="B8" s="132"/>
      <c r="C8" s="92" t="str">
        <f>'1'!C8</f>
        <v>NOVIEMBRE</v>
      </c>
      <c r="D8" s="105" t="str">
        <f>'1'!D8</f>
        <v>DICIEMBRE</v>
      </c>
      <c r="E8" s="108" t="str">
        <f>'1'!E8</f>
        <v>ENERO</v>
      </c>
      <c r="F8" s="105" t="str">
        <f>'1'!F8</f>
        <v>FEBRERO</v>
      </c>
    </row>
    <row r="9" spans="1:7" x14ac:dyDescent="0.25">
      <c r="A9" s="29" t="s">
        <v>39</v>
      </c>
      <c r="B9" s="30" t="s">
        <v>171</v>
      </c>
      <c r="C9" s="37">
        <v>3219.5412235634662</v>
      </c>
      <c r="D9" s="37">
        <v>3309.9062638701512</v>
      </c>
      <c r="E9" s="37">
        <v>3380.97594191702</v>
      </c>
      <c r="F9" s="37">
        <v>3344.3794898491747</v>
      </c>
    </row>
    <row r="10" spans="1:7" x14ac:dyDescent="0.25">
      <c r="A10" s="29" t="s">
        <v>41</v>
      </c>
      <c r="B10" s="30" t="s">
        <v>42</v>
      </c>
      <c r="C10" s="37">
        <v>1494.8061380018175</v>
      </c>
      <c r="D10" s="37">
        <v>1533.7965733215785</v>
      </c>
      <c r="E10" s="37">
        <v>1574.5475281102101</v>
      </c>
      <c r="F10" s="37">
        <v>1538.7289396610054</v>
      </c>
    </row>
    <row r="11" spans="1:7" x14ac:dyDescent="0.25">
      <c r="A11" s="29" t="s">
        <v>43</v>
      </c>
      <c r="B11" s="30" t="s">
        <v>44</v>
      </c>
      <c r="C11" s="37">
        <v>1865.0809560791797</v>
      </c>
      <c r="D11" s="37">
        <v>1910.0227598088659</v>
      </c>
      <c r="E11" s="37">
        <v>1932.7940771161539</v>
      </c>
      <c r="F11" s="37">
        <v>1926.3994904275262</v>
      </c>
    </row>
    <row r="12" spans="1:7" x14ac:dyDescent="0.25">
      <c r="A12" s="29" t="s">
        <v>45</v>
      </c>
      <c r="B12" s="30" t="s">
        <v>46</v>
      </c>
      <c r="C12" s="37">
        <v>2805.5762152357952</v>
      </c>
      <c r="D12" s="37">
        <v>2795.2040270592952</v>
      </c>
      <c r="E12" s="37">
        <v>2903.7397498949181</v>
      </c>
      <c r="F12" s="37">
        <v>2846.1002664298371</v>
      </c>
      <c r="G12" s="62"/>
    </row>
    <row r="13" spans="1:7" x14ac:dyDescent="0.25">
      <c r="A13" s="29" t="s">
        <v>47</v>
      </c>
      <c r="B13" s="30" t="s">
        <v>48</v>
      </c>
      <c r="C13" s="37">
        <v>3846.5145226093996</v>
      </c>
      <c r="D13" s="37">
        <v>4076.9466254309182</v>
      </c>
      <c r="E13" s="37">
        <v>3912.9636437176091</v>
      </c>
      <c r="F13" s="37">
        <v>3806.1510657699409</v>
      </c>
    </row>
    <row r="14" spans="1:7" x14ac:dyDescent="0.25">
      <c r="A14" s="29" t="s">
        <v>49</v>
      </c>
      <c r="B14" s="30" t="s">
        <v>50</v>
      </c>
      <c r="C14" s="37">
        <v>2868.5258637774218</v>
      </c>
      <c r="D14" s="37">
        <v>2789.5245067287924</v>
      </c>
      <c r="E14" s="37">
        <v>2978.489828766033</v>
      </c>
      <c r="F14" s="37">
        <v>2690.7532554222498</v>
      </c>
    </row>
    <row r="15" spans="1:7" x14ac:dyDescent="0.25">
      <c r="A15" s="29">
        <v>26</v>
      </c>
      <c r="B15" s="30" t="s">
        <v>231</v>
      </c>
      <c r="C15" s="37">
        <v>1377.8777448814531</v>
      </c>
      <c r="D15" s="37">
        <v>1382.4728083062687</v>
      </c>
      <c r="E15" s="37">
        <v>1440.002333568764</v>
      </c>
      <c r="F15" s="37">
        <v>1301.9167848663717</v>
      </c>
    </row>
    <row r="16" spans="1:7" x14ac:dyDescent="0.25">
      <c r="A16" s="29" t="s">
        <v>51</v>
      </c>
      <c r="B16" s="30" t="s">
        <v>52</v>
      </c>
      <c r="C16" s="37">
        <v>1961.4899883002961</v>
      </c>
      <c r="D16" s="37">
        <v>1994.2251858310153</v>
      </c>
      <c r="E16" s="37">
        <v>1964.7093202515125</v>
      </c>
      <c r="F16" s="37">
        <v>1918.112823295713</v>
      </c>
    </row>
    <row r="17" spans="1:9" x14ac:dyDescent="0.25">
      <c r="A17" s="29"/>
      <c r="B17" s="30" t="s">
        <v>36</v>
      </c>
      <c r="C17" s="37">
        <v>1324.604600516469</v>
      </c>
      <c r="D17" s="37">
        <v>1333.6117748601969</v>
      </c>
      <c r="E17" s="37">
        <v>1419.636678787884</v>
      </c>
      <c r="F17" s="37">
        <v>1355.2967525773224</v>
      </c>
    </row>
    <row r="18" spans="1:9" ht="17.25" customHeight="1" x14ac:dyDescent="0.25">
      <c r="A18" s="130" t="s">
        <v>53</v>
      </c>
      <c r="B18" s="130"/>
      <c r="C18" s="93">
        <v>2720.7193582858135</v>
      </c>
      <c r="D18" s="100">
        <v>2801.8326483765495</v>
      </c>
      <c r="E18" s="49">
        <v>2871.0399415439601</v>
      </c>
      <c r="F18" s="100">
        <v>2837.8053817561513</v>
      </c>
    </row>
    <row r="19" spans="1:9" ht="14.25" customHeight="1" x14ac:dyDescent="0.25">
      <c r="A19" s="67" t="s">
        <v>235</v>
      </c>
      <c r="B19" s="68"/>
      <c r="C19" s="68"/>
      <c r="D19" s="68"/>
      <c r="E19" s="68"/>
      <c r="H19" s="76"/>
      <c r="I19" s="77"/>
    </row>
    <row r="20" spans="1:9" ht="14.25" customHeight="1" x14ac:dyDescent="0.25">
      <c r="A20" s="67" t="s">
        <v>236</v>
      </c>
      <c r="B20" s="69"/>
      <c r="C20" s="69"/>
      <c r="D20" s="69"/>
      <c r="E20" s="69"/>
      <c r="F20" s="61"/>
      <c r="H20" s="76"/>
      <c r="I20" s="77"/>
    </row>
    <row r="21" spans="1:9" ht="14.25" customHeight="1" x14ac:dyDescent="0.25">
      <c r="A21" s="70" t="s">
        <v>234</v>
      </c>
      <c r="B21" s="69"/>
      <c r="C21" s="69"/>
      <c r="D21" s="69"/>
      <c r="E21" s="69"/>
      <c r="F21" s="61"/>
      <c r="H21" s="76"/>
      <c r="I21" s="77"/>
    </row>
    <row r="22" spans="1:9" ht="14.25" customHeight="1" x14ac:dyDescent="0.25">
      <c r="A22" s="131"/>
      <c r="B22" s="131"/>
      <c r="C22" s="131"/>
      <c r="D22" s="131"/>
      <c r="E22" s="131"/>
      <c r="F22" s="61"/>
      <c r="H22" s="76"/>
      <c r="I22" s="77"/>
    </row>
    <row r="23" spans="1:9" ht="63" customHeight="1" x14ac:dyDescent="0.25">
      <c r="A23" s="111" t="s">
        <v>268</v>
      </c>
      <c r="B23" s="111"/>
      <c r="C23" s="111"/>
      <c r="D23" s="111"/>
      <c r="E23" s="111"/>
      <c r="F23" s="111"/>
    </row>
  </sheetData>
  <mergeCells count="10">
    <mergeCell ref="A18:B18"/>
    <mergeCell ref="A22:E22"/>
    <mergeCell ref="A23:F23"/>
    <mergeCell ref="A1:F1"/>
    <mergeCell ref="A5:F5"/>
    <mergeCell ref="A6:F6"/>
    <mergeCell ref="A7:B7"/>
    <mergeCell ref="A8:B8"/>
    <mergeCell ref="C7:D7"/>
    <mergeCell ref="E7:F7"/>
  </mergeCells>
  <printOptions horizontalCentered="1" verticalCentered="1"/>
  <pageMargins left="0.70866141732283472" right="0.70866141732283472" top="0.74803149606299213" bottom="0.74803149606299213" header="0.31496062992125984" footer="0.31496062992125984"/>
  <pageSetup paperSize="9" scale="9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55"/>
  <sheetViews>
    <sheetView showGridLines="0" topLeftCell="A15" zoomScaleNormal="100" zoomScaleSheetLayoutView="100" workbookViewId="0">
      <selection activeCell="A32" sqref="A32"/>
    </sheetView>
  </sheetViews>
  <sheetFormatPr baseColWidth="10" defaultColWidth="11.42578125" defaultRowHeight="15" x14ac:dyDescent="0.25"/>
  <cols>
    <col min="1" max="1" width="60.7109375" customWidth="1"/>
    <col min="2" max="5" width="15.5703125" customWidth="1"/>
    <col min="6" max="6" width="2.28515625" customWidth="1"/>
  </cols>
  <sheetData>
    <row r="1" spans="1:7" ht="18" x14ac:dyDescent="0.25">
      <c r="A1" s="110" t="s">
        <v>229</v>
      </c>
      <c r="B1" s="110"/>
      <c r="C1" s="110"/>
      <c r="D1" s="110"/>
      <c r="E1" s="110"/>
    </row>
    <row r="2" spans="1:7" ht="11.25" customHeight="1" x14ac:dyDescent="0.25">
      <c r="A2" s="13"/>
    </row>
    <row r="3" spans="1:7" ht="20.25" x14ac:dyDescent="0.25">
      <c r="A3" s="18" t="s">
        <v>0</v>
      </c>
    </row>
    <row r="4" spans="1:7" ht="15" customHeight="1" x14ac:dyDescent="0.25">
      <c r="A4" s="124" t="s">
        <v>198</v>
      </c>
      <c r="B4" s="124"/>
      <c r="C4" s="124"/>
      <c r="D4" s="124"/>
      <c r="E4" s="20"/>
      <c r="F4" s="20"/>
      <c r="G4" s="20"/>
    </row>
    <row r="5" spans="1:7" ht="15" customHeight="1" x14ac:dyDescent="0.25">
      <c r="A5" s="124"/>
      <c r="B5" s="124"/>
      <c r="C5" s="124"/>
      <c r="D5" s="124"/>
      <c r="E5" s="20"/>
      <c r="F5" s="20"/>
      <c r="G5" s="20"/>
    </row>
    <row r="6" spans="1:7" x14ac:dyDescent="0.25">
      <c r="A6" s="48"/>
      <c r="B6" s="117">
        <v>2024</v>
      </c>
      <c r="C6" s="118"/>
      <c r="D6" s="126" t="s">
        <v>254</v>
      </c>
      <c r="E6" s="127"/>
    </row>
    <row r="7" spans="1:7" ht="19.5" customHeight="1" x14ac:dyDescent="0.25">
      <c r="A7" s="48" t="s">
        <v>196</v>
      </c>
      <c r="B7" s="92" t="str">
        <f>'1'!C8</f>
        <v>NOVIEMBRE</v>
      </c>
      <c r="C7" s="105" t="str">
        <f>'1'!D8</f>
        <v>DICIEMBRE</v>
      </c>
      <c r="D7" s="108" t="str">
        <f>'1'!E8</f>
        <v>ENERO</v>
      </c>
      <c r="E7" s="105" t="str">
        <f>'1'!F8</f>
        <v>FEBRERO</v>
      </c>
    </row>
    <row r="8" spans="1:7" ht="20.25" customHeight="1" x14ac:dyDescent="0.25">
      <c r="A8" s="30" t="s">
        <v>197</v>
      </c>
      <c r="B8" s="44">
        <f>'1'!C27</f>
        <v>374217</v>
      </c>
      <c r="C8" s="44">
        <f>'1'!D27</f>
        <v>375655</v>
      </c>
      <c r="D8" s="44">
        <f>'1'!E27</f>
        <v>375471</v>
      </c>
      <c r="E8" s="84">
        <f>'1'!F27</f>
        <v>373277</v>
      </c>
    </row>
    <row r="9" spans="1:7" ht="20.25" customHeight="1" x14ac:dyDescent="0.25">
      <c r="A9" s="30" t="s">
        <v>199</v>
      </c>
      <c r="B9" s="44">
        <f>'3'!C27</f>
        <v>4444761</v>
      </c>
      <c r="C9" s="44">
        <f>'3'!D27</f>
        <v>4391815</v>
      </c>
      <c r="D9" s="44">
        <f>'3'!E27</f>
        <v>4325077</v>
      </c>
      <c r="E9" s="84">
        <f>'3'!F27</f>
        <v>4136828</v>
      </c>
    </row>
    <row r="10" spans="1:7" ht="20.25" customHeight="1" x14ac:dyDescent="0.25">
      <c r="A10" s="30" t="s">
        <v>226</v>
      </c>
      <c r="B10" s="44">
        <f>'9'!C18</f>
        <v>199409</v>
      </c>
      <c r="C10" s="44">
        <f>'9'!D18</f>
        <v>199492</v>
      </c>
      <c r="D10" s="44">
        <f>'9'!E18</f>
        <v>199312</v>
      </c>
      <c r="E10" s="84">
        <f>'9'!F18</f>
        <v>191364</v>
      </c>
    </row>
    <row r="11" spans="1:7" ht="20.25" customHeight="1" x14ac:dyDescent="0.25">
      <c r="A11" s="30" t="s">
        <v>200</v>
      </c>
      <c r="B11" s="44">
        <f>'8'!C33</f>
        <v>1605973</v>
      </c>
      <c r="C11" s="44">
        <f>'8'!D33</f>
        <v>1618303</v>
      </c>
      <c r="D11" s="44">
        <f>'8'!E33</f>
        <v>1530511</v>
      </c>
      <c r="E11" s="84">
        <f>'8'!F33</f>
        <v>1537615</v>
      </c>
    </row>
    <row r="12" spans="1:7" ht="20.25" customHeight="1" x14ac:dyDescent="0.25">
      <c r="A12" s="30" t="s">
        <v>201</v>
      </c>
      <c r="B12" s="44">
        <f>'7'!C10</f>
        <v>53847</v>
      </c>
      <c r="C12" s="44">
        <f>'7'!D10</f>
        <v>53008</v>
      </c>
      <c r="D12" s="44">
        <f>'7'!E10</f>
        <v>52465</v>
      </c>
      <c r="E12" s="84">
        <f>'7'!F10</f>
        <v>52079</v>
      </c>
    </row>
    <row r="13" spans="1:7" ht="20.25" customHeight="1" thickBot="1" x14ac:dyDescent="0.3">
      <c r="A13" s="71" t="s">
        <v>195</v>
      </c>
      <c r="B13" s="72">
        <f>'10'!B11</f>
        <v>2720.7193582858135</v>
      </c>
      <c r="C13" s="72">
        <f>'10'!C11</f>
        <v>2801.8326483765495</v>
      </c>
      <c r="D13" s="72">
        <f>'10'!D11</f>
        <v>2871.0399415439601</v>
      </c>
      <c r="E13" s="85">
        <f>'10'!E11</f>
        <v>2837.8053817561513</v>
      </c>
    </row>
    <row r="14" spans="1:7" ht="20.25" customHeight="1" x14ac:dyDescent="0.25">
      <c r="A14" s="30"/>
      <c r="B14" s="44"/>
      <c r="C14" s="44"/>
      <c r="D14" s="44"/>
      <c r="E14" s="44"/>
    </row>
    <row r="50" spans="1:6" ht="18.75" customHeight="1" x14ac:dyDescent="0.25"/>
    <row r="52" spans="1:6" ht="15" customHeight="1" x14ac:dyDescent="0.25">
      <c r="A52" s="67" t="s">
        <v>235</v>
      </c>
      <c r="B52" s="15"/>
      <c r="C52" s="15"/>
      <c r="D52" s="15"/>
      <c r="E52" s="15"/>
      <c r="F52" s="15"/>
    </row>
    <row r="53" spans="1:6" ht="15" customHeight="1" x14ac:dyDescent="0.25">
      <c r="A53" s="67" t="s">
        <v>236</v>
      </c>
      <c r="B53" s="15"/>
      <c r="C53" s="15"/>
      <c r="D53" s="15"/>
      <c r="E53" s="15"/>
      <c r="F53" s="15"/>
    </row>
    <row r="54" spans="1:6" x14ac:dyDescent="0.25">
      <c r="A54" s="70" t="s">
        <v>234</v>
      </c>
      <c r="B54" s="12"/>
      <c r="C54" s="12"/>
      <c r="D54" s="12"/>
      <c r="E54" s="12"/>
      <c r="F54" s="7"/>
    </row>
    <row r="55" spans="1:6" x14ac:dyDescent="0.25">
      <c r="A55" s="1" t="s">
        <v>167</v>
      </c>
    </row>
  </sheetData>
  <mergeCells count="5">
    <mergeCell ref="A4:D4"/>
    <mergeCell ref="A5:D5"/>
    <mergeCell ref="A1:E1"/>
    <mergeCell ref="B6:C6"/>
    <mergeCell ref="D6:E6"/>
  </mergeCells>
  <printOptions horizontalCentered="1" verticalCentered="1"/>
  <pageMargins left="0.70866141732283472" right="0.70866141732283472" top="0.74803149606299213" bottom="0.74803149606299213" header="0.31496062992125984" footer="0.31496062992125984"/>
  <pageSetup paperSize="9" scale="70"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C42"/>
  <sheetViews>
    <sheetView showGridLines="0" tabSelected="1" topLeftCell="A15" zoomScaleNormal="100" zoomScaleSheetLayoutView="100" workbookViewId="0">
      <selection activeCell="L22" sqref="L22"/>
    </sheetView>
  </sheetViews>
  <sheetFormatPr baseColWidth="10" defaultColWidth="15.7109375" defaultRowHeight="12.75" x14ac:dyDescent="0.25"/>
  <cols>
    <col min="1" max="2" width="3.7109375" style="149" customWidth="1"/>
    <col min="3" max="3" width="44.5703125" style="149" customWidth="1"/>
    <col min="4" max="4" width="11.7109375" style="149" customWidth="1"/>
    <col min="5" max="5" width="6.7109375" style="149" customWidth="1"/>
    <col min="6" max="6" width="11.7109375" style="149" customWidth="1"/>
    <col min="7" max="7" width="6.7109375" style="149" customWidth="1"/>
    <col min="8" max="8" width="19.7109375" style="149" customWidth="1"/>
    <col min="9" max="9" width="6.7109375" style="149" customWidth="1"/>
    <col min="10" max="10" width="3.7109375" style="149" customWidth="1"/>
    <col min="11" max="11" width="1.28515625" style="149" customWidth="1"/>
    <col min="12" max="12" width="15.7109375" style="149"/>
    <col min="13" max="13" width="10.85546875" style="149" customWidth="1"/>
    <col min="14" max="16" width="15.7109375" style="149"/>
    <col min="17" max="17" width="1.7109375" style="149" customWidth="1"/>
    <col min="18" max="16384" width="15.7109375" style="149"/>
  </cols>
  <sheetData>
    <row r="1" spans="1:29" ht="21.75" customHeight="1" x14ac:dyDescent="0.25">
      <c r="B1" s="150" t="s">
        <v>270</v>
      </c>
      <c r="C1" s="150"/>
      <c r="D1" s="150"/>
      <c r="E1" s="150"/>
      <c r="F1" s="150"/>
      <c r="G1" s="150"/>
      <c r="H1" s="150"/>
      <c r="I1" s="150"/>
      <c r="J1" s="151"/>
    </row>
    <row r="2" spans="1:29" ht="24.75" customHeight="1" x14ac:dyDescent="0.25">
      <c r="B2" s="151" t="s">
        <v>0</v>
      </c>
      <c r="C2" s="151"/>
      <c r="D2" s="151"/>
      <c r="E2" s="151"/>
      <c r="F2" s="151"/>
      <c r="G2" s="151"/>
      <c r="H2" s="151"/>
      <c r="I2" s="151"/>
      <c r="J2" s="151"/>
    </row>
    <row r="3" spans="1:29" ht="15" customHeight="1" x14ac:dyDescent="0.25">
      <c r="B3" s="150" t="s">
        <v>271</v>
      </c>
      <c r="C3" s="150"/>
      <c r="D3" s="150"/>
      <c r="E3" s="150"/>
      <c r="F3" s="150"/>
      <c r="G3" s="150"/>
      <c r="H3" s="150"/>
      <c r="I3" s="150"/>
      <c r="J3" s="152"/>
    </row>
    <row r="4" spans="1:29" ht="15" customHeight="1" x14ac:dyDescent="0.25">
      <c r="A4" s="152" t="s">
        <v>272</v>
      </c>
      <c r="B4" s="150" t="s">
        <v>272</v>
      </c>
      <c r="C4" s="150"/>
      <c r="D4" s="150"/>
      <c r="E4" s="150"/>
      <c r="F4" s="150"/>
      <c r="G4" s="150"/>
      <c r="H4" s="150"/>
      <c r="I4" s="150"/>
      <c r="J4" s="152"/>
    </row>
    <row r="5" spans="1:29" ht="24.6" customHeight="1" x14ac:dyDescent="0.25">
      <c r="B5" s="153" t="s">
        <v>273</v>
      </c>
      <c r="C5" s="153"/>
      <c r="D5" s="153"/>
      <c r="E5" s="153"/>
      <c r="F5" s="153"/>
      <c r="G5" s="153"/>
      <c r="H5" s="153"/>
      <c r="I5" s="153"/>
      <c r="J5" s="154"/>
    </row>
    <row r="6" spans="1:29" ht="10.5" customHeight="1" x14ac:dyDescent="0.25">
      <c r="A6" s="155"/>
      <c r="B6" s="155"/>
      <c r="C6" s="155"/>
      <c r="D6" s="155"/>
      <c r="E6" s="155"/>
      <c r="F6" s="155"/>
      <c r="G6" s="155"/>
      <c r="H6" s="155"/>
      <c r="I6" s="155"/>
    </row>
    <row r="7" spans="1:29" s="156" customFormat="1" ht="45" customHeight="1" x14ac:dyDescent="0.25">
      <c r="B7" s="157" t="s">
        <v>274</v>
      </c>
      <c r="C7" s="157"/>
      <c r="D7" s="158" t="s">
        <v>275</v>
      </c>
      <c r="E7" s="159"/>
      <c r="F7" s="158" t="s">
        <v>276</v>
      </c>
      <c r="G7" s="160"/>
      <c r="H7" s="157" t="s">
        <v>277</v>
      </c>
      <c r="I7" s="122"/>
    </row>
    <row r="8" spans="1:29" s="156" customFormat="1" ht="20.25" customHeight="1" x14ac:dyDescent="0.25">
      <c r="B8" s="161"/>
      <c r="C8" s="162"/>
      <c r="D8" s="163"/>
      <c r="E8" s="109"/>
      <c r="F8" s="163"/>
      <c r="G8" s="163"/>
      <c r="H8" s="163"/>
      <c r="I8" s="109"/>
    </row>
    <row r="9" spans="1:29" s="156" customFormat="1" ht="35.1" customHeight="1" x14ac:dyDescent="0.25">
      <c r="B9" s="164" t="s">
        <v>278</v>
      </c>
      <c r="C9" s="164"/>
      <c r="D9" s="165">
        <f>SUM(D10)</f>
        <v>1</v>
      </c>
      <c r="E9" s="166"/>
      <c r="F9" s="165">
        <f>SUM(F10)</f>
        <v>109</v>
      </c>
      <c r="G9" s="167"/>
      <c r="H9" s="165">
        <f>SUM(H10)</f>
        <v>23688</v>
      </c>
      <c r="I9" s="168"/>
    </row>
    <row r="10" spans="1:29" s="156" customFormat="1" ht="35.1" customHeight="1" x14ac:dyDescent="0.25">
      <c r="B10" s="169" t="s">
        <v>279</v>
      </c>
      <c r="C10" s="169"/>
      <c r="D10" s="170">
        <v>1</v>
      </c>
      <c r="E10" s="166"/>
      <c r="F10" s="170">
        <v>109</v>
      </c>
      <c r="G10" s="166"/>
      <c r="H10" s="170">
        <v>23688</v>
      </c>
      <c r="I10" s="171" t="s">
        <v>280</v>
      </c>
    </row>
    <row r="11" spans="1:29" s="156" customFormat="1" ht="51.75" customHeight="1" x14ac:dyDescent="0.25">
      <c r="B11" s="164" t="s">
        <v>281</v>
      </c>
      <c r="C11" s="164"/>
      <c r="D11" s="165">
        <f>SUM(D12)</f>
        <v>4</v>
      </c>
      <c r="E11" s="166"/>
      <c r="F11" s="165">
        <f>SUM(F12)</f>
        <v>445</v>
      </c>
      <c r="G11" s="167"/>
      <c r="H11" s="165">
        <f>SUM(H12)</f>
        <v>6280</v>
      </c>
      <c r="I11" s="168"/>
      <c r="K11" s="172"/>
    </row>
    <row r="12" spans="1:29" s="156" customFormat="1" ht="35.1" customHeight="1" x14ac:dyDescent="0.25">
      <c r="B12" s="173" t="s">
        <v>282</v>
      </c>
      <c r="C12" s="173"/>
      <c r="D12" s="170">
        <v>4</v>
      </c>
      <c r="E12" s="166"/>
      <c r="F12" s="170">
        <v>445</v>
      </c>
      <c r="G12" s="166"/>
      <c r="H12" s="170">
        <v>6280</v>
      </c>
      <c r="I12" s="174"/>
    </row>
    <row r="13" spans="1:29" s="156" customFormat="1" ht="12" customHeight="1" x14ac:dyDescent="0.25">
      <c r="B13" s="161"/>
      <c r="C13" s="175"/>
      <c r="D13" s="176"/>
      <c r="E13" s="176"/>
      <c r="F13" s="176"/>
      <c r="G13" s="176"/>
      <c r="H13" s="176"/>
      <c r="I13" s="109"/>
    </row>
    <row r="14" spans="1:29" s="156" customFormat="1" ht="35.25" customHeight="1" x14ac:dyDescent="0.25">
      <c r="B14" s="177"/>
      <c r="C14" s="178" t="s">
        <v>53</v>
      </c>
      <c r="D14" s="179">
        <f>SUM(D9+D11)</f>
        <v>5</v>
      </c>
      <c r="E14" s="180"/>
      <c r="F14" s="181">
        <f>SUM(F9+F11)</f>
        <v>554</v>
      </c>
      <c r="G14" s="182"/>
      <c r="H14" s="183">
        <f>SUM(H9+H11)</f>
        <v>29968</v>
      </c>
      <c r="I14" s="184"/>
      <c r="M14" s="185"/>
      <c r="N14" s="185"/>
      <c r="O14" s="185"/>
      <c r="P14" s="185"/>
      <c r="Q14" s="185"/>
      <c r="R14" s="185"/>
    </row>
    <row r="15" spans="1:29" s="186" customFormat="1" ht="21" customHeight="1" x14ac:dyDescent="0.25">
      <c r="B15" s="187"/>
      <c r="C15" s="188" t="s">
        <v>283</v>
      </c>
      <c r="D15" s="179">
        <v>13</v>
      </c>
      <c r="E15" s="180"/>
      <c r="F15" s="181">
        <v>1709</v>
      </c>
      <c r="G15" s="182"/>
      <c r="H15" s="183">
        <v>158632</v>
      </c>
      <c r="I15" s="184"/>
      <c r="L15" s="189"/>
      <c r="M15" s="190"/>
      <c r="N15" s="190"/>
      <c r="O15" s="190"/>
      <c r="P15" s="190"/>
      <c r="Q15" s="191"/>
      <c r="R15" s="191"/>
      <c r="S15" s="189"/>
      <c r="T15" s="189"/>
      <c r="U15" s="189"/>
      <c r="V15" s="189"/>
      <c r="W15" s="189"/>
      <c r="X15" s="189"/>
      <c r="Y15" s="189"/>
      <c r="Z15" s="189"/>
      <c r="AA15" s="189"/>
      <c r="AB15" s="189"/>
      <c r="AC15" s="189"/>
    </row>
    <row r="16" spans="1:29" s="198" customFormat="1" ht="14.25" customHeight="1" x14ac:dyDescent="0.2">
      <c r="A16" s="186"/>
      <c r="B16" s="192"/>
      <c r="C16" s="192"/>
      <c r="D16" s="192"/>
      <c r="E16" s="192"/>
      <c r="F16" s="193"/>
      <c r="G16" s="194"/>
      <c r="H16" s="195"/>
      <c r="I16" s="194"/>
      <c r="J16" s="196"/>
      <c r="K16" s="186"/>
      <c r="L16" s="197"/>
      <c r="M16" s="197"/>
      <c r="N16" s="197"/>
      <c r="O16" s="197"/>
      <c r="P16" s="197"/>
      <c r="Q16" s="197"/>
      <c r="R16" s="197"/>
      <c r="S16" s="197"/>
    </row>
    <row r="17" spans="2:20" ht="17.25" customHeight="1" x14ac:dyDescent="0.25">
      <c r="B17" s="199"/>
      <c r="C17" s="199"/>
      <c r="D17" s="199"/>
      <c r="E17" s="199"/>
      <c r="F17" s="200"/>
      <c r="G17" s="201"/>
      <c r="H17" s="201"/>
      <c r="I17" s="201"/>
      <c r="J17" s="202"/>
      <c r="L17" s="203"/>
      <c r="M17" s="204" t="s">
        <v>284</v>
      </c>
      <c r="N17" s="204" t="s">
        <v>275</v>
      </c>
      <c r="O17" s="205" t="s">
        <v>276</v>
      </c>
      <c r="P17" s="205" t="s">
        <v>277</v>
      </c>
      <c r="Q17" s="203"/>
      <c r="R17" s="203"/>
      <c r="S17" s="203"/>
      <c r="T17" s="206"/>
    </row>
    <row r="18" spans="2:20" ht="15.75" customHeight="1" x14ac:dyDescent="0.25">
      <c r="B18" s="207"/>
      <c r="C18" s="207"/>
      <c r="D18" s="207"/>
      <c r="E18" s="207"/>
      <c r="F18" s="200"/>
      <c r="G18" s="201"/>
      <c r="H18" s="201"/>
      <c r="I18" s="201"/>
      <c r="J18" s="202"/>
      <c r="L18" s="203"/>
      <c r="M18" s="208" t="s">
        <v>253</v>
      </c>
      <c r="N18" s="209">
        <v>2</v>
      </c>
      <c r="O18" s="209">
        <v>60</v>
      </c>
      <c r="P18" s="209">
        <v>76032</v>
      </c>
      <c r="Q18" s="203"/>
      <c r="R18" s="203"/>
      <c r="S18" s="203"/>
      <c r="T18" s="206"/>
    </row>
    <row r="19" spans="2:20" s="207" customFormat="1" ht="24.75" customHeight="1" x14ac:dyDescent="0.25">
      <c r="B19" s="210"/>
      <c r="C19" s="210"/>
      <c r="D19" s="210"/>
      <c r="E19" s="210"/>
      <c r="F19" s="200"/>
      <c r="G19" s="201"/>
      <c r="H19" s="201"/>
      <c r="I19" s="201"/>
      <c r="J19" s="202"/>
      <c r="L19" s="203"/>
      <c r="M19" s="208" t="s">
        <v>285</v>
      </c>
      <c r="N19" s="211">
        <v>3</v>
      </c>
      <c r="O19" s="211">
        <v>130</v>
      </c>
      <c r="P19" s="209">
        <v>18464</v>
      </c>
      <c r="Q19" s="203"/>
      <c r="R19" s="203"/>
      <c r="S19" s="203"/>
      <c r="T19" s="212"/>
    </row>
    <row r="20" spans="2:20" s="207" customFormat="1" ht="24.75" customHeight="1" x14ac:dyDescent="0.25">
      <c r="B20" s="210"/>
      <c r="C20" s="210"/>
      <c r="D20" s="210"/>
      <c r="E20" s="210"/>
      <c r="F20" s="200"/>
      <c r="G20" s="201"/>
      <c r="H20" s="201"/>
      <c r="I20" s="201"/>
      <c r="J20" s="202"/>
      <c r="L20" s="203"/>
      <c r="M20" s="208" t="s">
        <v>286</v>
      </c>
      <c r="N20" s="211">
        <v>3</v>
      </c>
      <c r="O20" s="211">
        <v>965</v>
      </c>
      <c r="P20" s="209">
        <v>34168</v>
      </c>
      <c r="Q20" s="203"/>
      <c r="R20" s="203"/>
      <c r="S20" s="203"/>
      <c r="T20" s="212"/>
    </row>
    <row r="21" spans="2:20" s="207" customFormat="1" ht="24.75" customHeight="1" x14ac:dyDescent="0.25">
      <c r="B21" s="210"/>
      <c r="C21" s="210"/>
      <c r="D21" s="210"/>
      <c r="E21" s="210"/>
      <c r="F21" s="200"/>
      <c r="G21" s="201"/>
      <c r="H21" s="201"/>
      <c r="I21" s="201"/>
      <c r="J21" s="202"/>
      <c r="L21" s="203"/>
      <c r="M21" s="208" t="s">
        <v>287</v>
      </c>
      <c r="N21" s="211">
        <v>5</v>
      </c>
      <c r="O21" s="211">
        <v>554</v>
      </c>
      <c r="P21" s="209">
        <v>29968</v>
      </c>
      <c r="Q21" s="203"/>
      <c r="R21" s="203"/>
      <c r="S21" s="203"/>
      <c r="T21" s="212"/>
    </row>
    <row r="22" spans="2:20" s="207" customFormat="1" ht="24.75" customHeight="1" x14ac:dyDescent="0.25">
      <c r="B22" s="210"/>
      <c r="C22" s="210"/>
      <c r="D22" s="210"/>
      <c r="E22" s="210"/>
      <c r="F22" s="200"/>
      <c r="G22" s="201"/>
      <c r="H22" s="201"/>
      <c r="I22" s="201"/>
      <c r="J22" s="202"/>
      <c r="L22" s="203"/>
      <c r="M22" s="208" t="s">
        <v>288</v>
      </c>
      <c r="N22" s="211">
        <v>0</v>
      </c>
      <c r="O22" s="211">
        <v>0</v>
      </c>
      <c r="P22" s="209">
        <v>0</v>
      </c>
      <c r="Q22" s="203"/>
      <c r="R22" s="203"/>
      <c r="S22" s="203"/>
      <c r="T22" s="212"/>
    </row>
    <row r="23" spans="2:20" s="207" customFormat="1" ht="24.75" customHeight="1" x14ac:dyDescent="0.25">
      <c r="B23" s="210"/>
      <c r="C23" s="210"/>
      <c r="D23" s="210"/>
      <c r="E23" s="210"/>
      <c r="F23" s="200"/>
      <c r="G23" s="201"/>
      <c r="H23" s="201"/>
      <c r="I23" s="201"/>
      <c r="J23" s="202"/>
      <c r="L23" s="203"/>
      <c r="M23" s="208" t="s">
        <v>289</v>
      </c>
      <c r="N23" s="211">
        <v>0</v>
      </c>
      <c r="O23" s="211">
        <v>0</v>
      </c>
      <c r="P23" s="209">
        <v>0</v>
      </c>
      <c r="Q23" s="203"/>
      <c r="R23" s="203"/>
      <c r="S23" s="203"/>
      <c r="T23" s="212"/>
    </row>
    <row r="24" spans="2:20" s="207" customFormat="1" ht="24.75" customHeight="1" x14ac:dyDescent="0.25">
      <c r="B24" s="210"/>
      <c r="C24" s="210"/>
      <c r="D24" s="210"/>
      <c r="E24" s="210"/>
      <c r="F24" s="200"/>
      <c r="G24" s="201"/>
      <c r="H24" s="201"/>
      <c r="I24" s="201"/>
      <c r="J24" s="202"/>
      <c r="L24" s="203"/>
      <c r="M24" s="208" t="s">
        <v>290</v>
      </c>
      <c r="N24" s="211">
        <v>0</v>
      </c>
      <c r="O24" s="211">
        <v>0</v>
      </c>
      <c r="P24" s="209">
        <v>0</v>
      </c>
      <c r="Q24" s="203"/>
      <c r="R24" s="203"/>
      <c r="S24" s="203"/>
      <c r="T24" s="212"/>
    </row>
    <row r="25" spans="2:20" s="207" customFormat="1" ht="24.75" customHeight="1" x14ac:dyDescent="0.25">
      <c r="B25" s="210"/>
      <c r="C25" s="210"/>
      <c r="D25" s="210"/>
      <c r="E25" s="210"/>
      <c r="F25" s="200"/>
      <c r="G25" s="201"/>
      <c r="H25" s="201"/>
      <c r="I25" s="201"/>
      <c r="J25" s="202"/>
      <c r="L25" s="203"/>
      <c r="M25" s="208" t="s">
        <v>291</v>
      </c>
      <c r="N25" s="211">
        <v>0</v>
      </c>
      <c r="O25" s="211">
        <v>0</v>
      </c>
      <c r="P25" s="209">
        <v>0</v>
      </c>
      <c r="Q25" s="203"/>
      <c r="R25" s="203"/>
      <c r="S25" s="203"/>
      <c r="T25" s="212"/>
    </row>
    <row r="26" spans="2:20" s="218" customFormat="1" ht="14.25" customHeight="1" x14ac:dyDescent="0.2">
      <c r="B26" s="213"/>
      <c r="C26" s="213"/>
      <c r="D26" s="213"/>
      <c r="E26" s="213"/>
      <c r="F26" s="213"/>
      <c r="G26" s="213"/>
      <c r="H26" s="213"/>
      <c r="I26" s="213"/>
      <c r="J26" s="213"/>
      <c r="K26" s="214"/>
      <c r="L26" s="215"/>
      <c r="M26" s="208" t="s">
        <v>292</v>
      </c>
      <c r="N26" s="211">
        <v>0</v>
      </c>
      <c r="O26" s="211">
        <v>0</v>
      </c>
      <c r="P26" s="209">
        <v>0</v>
      </c>
      <c r="Q26" s="216"/>
      <c r="R26" s="216"/>
      <c r="S26" s="216"/>
      <c r="T26" s="217"/>
    </row>
    <row r="27" spans="2:20" s="218" customFormat="1" ht="24.95" customHeight="1" x14ac:dyDescent="0.2">
      <c r="B27" s="219"/>
      <c r="C27" s="219"/>
      <c r="D27" s="219"/>
      <c r="E27" s="219"/>
      <c r="F27" s="219"/>
      <c r="G27" s="219"/>
      <c r="H27" s="219"/>
      <c r="I27" s="219"/>
      <c r="J27" s="219"/>
      <c r="K27" s="214"/>
      <c r="L27" s="215"/>
      <c r="M27" s="208" t="s">
        <v>293</v>
      </c>
      <c r="N27" s="211">
        <v>0</v>
      </c>
      <c r="O27" s="211">
        <v>0</v>
      </c>
      <c r="P27" s="209">
        <v>0</v>
      </c>
      <c r="Q27" s="216"/>
      <c r="R27" s="216"/>
      <c r="S27" s="216"/>
      <c r="T27" s="217"/>
    </row>
    <row r="28" spans="2:20" s="218" customFormat="1" ht="24.95" customHeight="1" x14ac:dyDescent="0.2">
      <c r="B28" s="219"/>
      <c r="C28" s="219"/>
      <c r="D28" s="219"/>
      <c r="E28" s="219"/>
      <c r="F28" s="219"/>
      <c r="G28" s="219"/>
      <c r="H28" s="219"/>
      <c r="I28" s="219"/>
      <c r="J28" s="219"/>
      <c r="K28" s="214"/>
      <c r="L28" s="215"/>
      <c r="M28" s="208" t="s">
        <v>251</v>
      </c>
      <c r="N28" s="211">
        <v>0</v>
      </c>
      <c r="O28" s="211">
        <v>0</v>
      </c>
      <c r="P28" s="209">
        <v>0</v>
      </c>
      <c r="Q28" s="216"/>
      <c r="R28" s="216"/>
      <c r="S28" s="216"/>
      <c r="T28" s="217"/>
    </row>
    <row r="29" spans="2:20" s="218" customFormat="1" ht="24.95" customHeight="1" x14ac:dyDescent="0.2">
      <c r="B29" s="219"/>
      <c r="C29" s="219"/>
      <c r="D29" s="219"/>
      <c r="E29" s="219"/>
      <c r="F29" s="219"/>
      <c r="G29" s="219"/>
      <c r="H29" s="219"/>
      <c r="I29" s="219"/>
      <c r="J29" s="219"/>
      <c r="K29" s="214"/>
      <c r="L29" s="215"/>
      <c r="M29" s="208" t="s">
        <v>252</v>
      </c>
      <c r="N29" s="211">
        <v>0</v>
      </c>
      <c r="O29" s="211">
        <v>0</v>
      </c>
      <c r="P29" s="209">
        <v>0</v>
      </c>
      <c r="Q29" s="220">
        <f>SUM(Q18:Q27)</f>
        <v>0</v>
      </c>
      <c r="R29" s="216"/>
      <c r="S29" s="216"/>
      <c r="T29" s="217"/>
    </row>
    <row r="30" spans="2:20" s="218" customFormat="1" ht="24.95" customHeight="1" x14ac:dyDescent="0.2">
      <c r="B30" s="219"/>
      <c r="C30" s="219"/>
      <c r="D30" s="219"/>
      <c r="E30" s="219"/>
      <c r="F30" s="219"/>
      <c r="G30" s="219"/>
      <c r="H30" s="219"/>
      <c r="I30" s="219"/>
      <c r="J30" s="219"/>
      <c r="K30" s="214"/>
      <c r="L30" s="215"/>
      <c r="M30" s="221"/>
      <c r="N30" s="220">
        <f>SUM(N18:N29)</f>
        <v>13</v>
      </c>
      <c r="O30" s="220">
        <f>SUM(O18:O29)</f>
        <v>1709</v>
      </c>
      <c r="P30" s="220">
        <f>SUM(P18:P29)</f>
        <v>158632</v>
      </c>
      <c r="Q30" s="216"/>
      <c r="R30" s="216"/>
      <c r="S30" s="216"/>
      <c r="T30" s="217"/>
    </row>
    <row r="31" spans="2:20" s="218" customFormat="1" ht="24.95" customHeight="1" x14ac:dyDescent="0.25">
      <c r="B31" s="222"/>
      <c r="C31" s="222"/>
      <c r="D31" s="222"/>
      <c r="E31" s="222"/>
      <c r="F31" s="222"/>
      <c r="G31" s="222"/>
      <c r="H31" s="222"/>
      <c r="I31" s="223"/>
      <c r="J31" s="223"/>
      <c r="K31" s="214"/>
      <c r="L31" s="215"/>
      <c r="M31" s="216"/>
      <c r="N31" s="216"/>
      <c r="O31" s="216"/>
      <c r="P31" s="216"/>
      <c r="Q31" s="216"/>
      <c r="R31" s="216"/>
      <c r="S31" s="216"/>
      <c r="T31" s="217"/>
    </row>
    <row r="32" spans="2:20" s="218" customFormat="1" ht="13.5" customHeight="1" x14ac:dyDescent="0.25">
      <c r="B32" s="224"/>
      <c r="C32" s="223"/>
      <c r="D32" s="223"/>
      <c r="E32" s="223"/>
      <c r="F32" s="223"/>
      <c r="G32" s="223"/>
      <c r="H32" s="223"/>
      <c r="I32" s="223"/>
      <c r="J32" s="223"/>
      <c r="K32" s="214"/>
      <c r="L32" s="215"/>
      <c r="M32" s="216"/>
      <c r="N32" s="216"/>
      <c r="O32" s="216"/>
      <c r="P32" s="216"/>
      <c r="Q32" s="216"/>
      <c r="R32" s="216"/>
      <c r="S32" s="216"/>
      <c r="T32" s="217"/>
    </row>
    <row r="33" spans="2:19" s="228" customFormat="1" ht="39.75" customHeight="1" x14ac:dyDescent="0.25">
      <c r="B33" s="225" t="s">
        <v>294</v>
      </c>
      <c r="C33" s="225"/>
      <c r="D33" s="225"/>
      <c r="E33" s="225"/>
      <c r="F33" s="225"/>
      <c r="G33" s="225"/>
      <c r="H33" s="225"/>
      <c r="I33" s="225"/>
      <c r="J33" s="226"/>
      <c r="K33" s="226"/>
      <c r="L33" s="227"/>
      <c r="M33" s="227"/>
      <c r="N33" s="227"/>
      <c r="O33" s="227"/>
      <c r="P33" s="227"/>
      <c r="Q33" s="227"/>
      <c r="R33" s="227"/>
      <c r="S33" s="227"/>
    </row>
    <row r="34" spans="2:19" ht="6" customHeight="1" x14ac:dyDescent="0.25">
      <c r="B34" s="229"/>
      <c r="C34" s="229"/>
      <c r="D34" s="229"/>
      <c r="E34" s="229"/>
      <c r="F34" s="229"/>
      <c r="G34" s="229"/>
      <c r="H34" s="229"/>
      <c r="I34" s="229"/>
      <c r="L34" s="203"/>
      <c r="M34" s="203"/>
      <c r="N34" s="203"/>
      <c r="O34" s="203"/>
      <c r="P34" s="203"/>
      <c r="Q34" s="203"/>
      <c r="R34" s="203"/>
      <c r="S34" s="203"/>
    </row>
    <row r="35" spans="2:19" ht="59.25" customHeight="1" x14ac:dyDescent="0.25">
      <c r="B35" s="230" t="s">
        <v>295</v>
      </c>
      <c r="C35" s="230"/>
      <c r="D35" s="230"/>
      <c r="E35" s="230"/>
      <c r="F35" s="230"/>
      <c r="G35" s="230"/>
      <c r="H35" s="230"/>
      <c r="I35" s="230"/>
      <c r="J35" s="231"/>
      <c r="L35" s="203"/>
      <c r="M35" s="203"/>
      <c r="N35" s="203"/>
      <c r="O35" s="203"/>
      <c r="P35" s="203"/>
      <c r="Q35" s="203"/>
      <c r="R35" s="203"/>
      <c r="S35" s="203"/>
    </row>
    <row r="36" spans="2:19" s="218" customFormat="1" ht="20.25" customHeight="1" x14ac:dyDescent="0.2">
      <c r="B36" s="232" t="s">
        <v>296</v>
      </c>
      <c r="C36" s="232"/>
      <c r="D36" s="232"/>
      <c r="E36" s="232"/>
      <c r="F36" s="232"/>
      <c r="G36" s="232"/>
      <c r="H36" s="232"/>
      <c r="I36" s="232"/>
      <c r="J36" s="233"/>
      <c r="K36" s="214"/>
      <c r="L36" s="215"/>
      <c r="M36" s="234"/>
      <c r="N36" s="216"/>
      <c r="O36" s="216"/>
      <c r="P36" s="216"/>
      <c r="Q36" s="216"/>
      <c r="R36" s="216"/>
      <c r="S36" s="216"/>
    </row>
    <row r="37" spans="2:19" s="218" customFormat="1" ht="15" customHeight="1" x14ac:dyDescent="0.25">
      <c r="B37" s="235" t="s">
        <v>297</v>
      </c>
      <c r="C37" s="235"/>
      <c r="D37" s="235"/>
      <c r="E37" s="235"/>
      <c r="F37" s="235"/>
      <c r="G37" s="235"/>
      <c r="H37" s="235"/>
      <c r="I37" s="235"/>
      <c r="J37" s="233"/>
      <c r="K37" s="214"/>
      <c r="L37" s="214"/>
      <c r="M37" s="214"/>
      <c r="N37" s="214"/>
      <c r="O37" s="214"/>
      <c r="P37" s="214"/>
    </row>
    <row r="38" spans="2:19" s="218" customFormat="1" ht="15" customHeight="1" x14ac:dyDescent="0.2">
      <c r="B38" s="232" t="s">
        <v>298</v>
      </c>
      <c r="C38" s="232"/>
      <c r="D38" s="232"/>
      <c r="E38" s="232"/>
      <c r="F38" s="232"/>
      <c r="G38" s="232"/>
      <c r="H38" s="232"/>
      <c r="I38" s="232"/>
      <c r="J38" s="233"/>
      <c r="K38" s="214"/>
      <c r="L38" s="214"/>
      <c r="M38" s="214"/>
      <c r="N38" s="214"/>
      <c r="O38" s="214"/>
      <c r="P38" s="214"/>
    </row>
    <row r="39" spans="2:19" s="1" customFormat="1" ht="21" customHeight="1" x14ac:dyDescent="0.25">
      <c r="B39" s="236" t="s">
        <v>299</v>
      </c>
      <c r="C39" s="236"/>
      <c r="D39" s="236"/>
      <c r="E39" s="236"/>
      <c r="F39" s="236"/>
      <c r="G39" s="236"/>
      <c r="H39" s="236"/>
      <c r="I39" s="237"/>
      <c r="J39" s="233"/>
      <c r="K39" s="2"/>
    </row>
    <row r="41" spans="2:19" x14ac:dyDescent="0.25">
      <c r="B41" s="238" t="s">
        <v>300</v>
      </c>
      <c r="C41" s="238"/>
      <c r="D41" s="238"/>
      <c r="E41" s="238"/>
      <c r="F41" s="238"/>
      <c r="G41" s="238"/>
      <c r="H41" s="238"/>
      <c r="I41" s="238"/>
    </row>
    <row r="42" spans="2:19" x14ac:dyDescent="0.25">
      <c r="C42" s="228"/>
      <c r="D42" s="228"/>
      <c r="E42" s="228"/>
      <c r="F42" s="228"/>
      <c r="G42" s="228"/>
    </row>
  </sheetData>
  <mergeCells count="23">
    <mergeCell ref="B39:H39"/>
    <mergeCell ref="B41:I41"/>
    <mergeCell ref="B31:H31"/>
    <mergeCell ref="B33:I33"/>
    <mergeCell ref="B35:I35"/>
    <mergeCell ref="B36:I36"/>
    <mergeCell ref="B37:I37"/>
    <mergeCell ref="B38:I38"/>
    <mergeCell ref="B9:C9"/>
    <mergeCell ref="B10:C10"/>
    <mergeCell ref="B11:C11"/>
    <mergeCell ref="B12:C12"/>
    <mergeCell ref="B17:E17"/>
    <mergeCell ref="B26:J26"/>
    <mergeCell ref="B1:I1"/>
    <mergeCell ref="B3:I3"/>
    <mergeCell ref="B4:I4"/>
    <mergeCell ref="B5:I5"/>
    <mergeCell ref="A6:I6"/>
    <mergeCell ref="B7:C7"/>
    <mergeCell ref="D7:E7"/>
    <mergeCell ref="F7:G7"/>
    <mergeCell ref="H7:I7"/>
  </mergeCells>
  <printOptions horizontalCentered="1" verticalCentered="1"/>
  <pageMargins left="0" right="0" top="0" bottom="0" header="0" footer="0"/>
  <pageSetup paperSize="9" scale="75"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43"/>
  <sheetViews>
    <sheetView showGridLines="0" topLeftCell="A22" zoomScaleNormal="100" zoomScaleSheetLayoutView="100" workbookViewId="0">
      <selection activeCell="L22" sqref="L22"/>
    </sheetView>
  </sheetViews>
  <sheetFormatPr baseColWidth="10" defaultColWidth="15.7109375" defaultRowHeight="12.75" x14ac:dyDescent="0.25"/>
  <cols>
    <col min="1" max="1" width="3.7109375" style="149" customWidth="1"/>
    <col min="2" max="2" width="54.7109375" style="149" customWidth="1"/>
    <col min="3" max="3" width="10.7109375" style="149" customWidth="1"/>
    <col min="4" max="4" width="4.7109375" style="149" customWidth="1"/>
    <col min="5" max="5" width="16.7109375" style="149" customWidth="1"/>
    <col min="6" max="6" width="4.7109375" style="149" customWidth="1"/>
    <col min="7" max="7" width="18.7109375" style="149" customWidth="1"/>
    <col min="8" max="8" width="4.7109375" style="149" customWidth="1"/>
    <col min="9" max="9" width="18.28515625" style="149" customWidth="1"/>
    <col min="10" max="10" width="6.7109375" style="149" customWidth="1"/>
    <col min="11" max="11" width="1.28515625" style="149" customWidth="1"/>
    <col min="12" max="12" width="12" style="149" customWidth="1"/>
    <col min="13" max="13" width="13.5703125" style="149" customWidth="1"/>
    <col min="14" max="14" width="10.85546875" style="149" customWidth="1"/>
    <col min="15" max="15" width="15.7109375" style="149"/>
    <col min="16" max="16" width="12" style="149" customWidth="1"/>
    <col min="17" max="16384" width="15.7109375" style="149"/>
  </cols>
  <sheetData>
    <row r="1" spans="1:22" ht="21.75" customHeight="1" x14ac:dyDescent="0.25">
      <c r="B1" s="239" t="s">
        <v>301</v>
      </c>
      <c r="C1" s="239"/>
      <c r="D1" s="239"/>
      <c r="E1" s="239"/>
      <c r="F1" s="239"/>
      <c r="G1" s="239"/>
      <c r="H1" s="239"/>
      <c r="I1" s="240"/>
      <c r="J1" s="240"/>
      <c r="M1" s="241"/>
      <c r="N1" s="241"/>
      <c r="O1" s="241"/>
      <c r="P1" s="241"/>
      <c r="Q1" s="241"/>
      <c r="R1" s="241"/>
      <c r="S1" s="241"/>
      <c r="T1" s="242"/>
      <c r="U1" s="242"/>
      <c r="V1" s="242"/>
    </row>
    <row r="2" spans="1:22" ht="14.25" customHeight="1" x14ac:dyDescent="0.25">
      <c r="B2" s="151" t="s">
        <v>0</v>
      </c>
      <c r="C2" s="151"/>
      <c r="D2" s="151"/>
      <c r="E2" s="151"/>
      <c r="F2" s="151"/>
      <c r="G2" s="151"/>
      <c r="H2" s="151"/>
      <c r="I2" s="240"/>
      <c r="J2" s="240"/>
    </row>
    <row r="3" spans="1:22" ht="18" customHeight="1" x14ac:dyDescent="0.25">
      <c r="A3" s="243"/>
      <c r="B3" s="239" t="s">
        <v>302</v>
      </c>
      <c r="C3" s="239"/>
      <c r="D3" s="239"/>
      <c r="E3" s="239"/>
      <c r="F3" s="239"/>
      <c r="G3" s="239"/>
      <c r="H3" s="239"/>
      <c r="I3" s="240"/>
      <c r="J3" s="240"/>
      <c r="M3" s="244"/>
      <c r="N3" s="244"/>
      <c r="O3" s="244"/>
      <c r="P3" s="244"/>
      <c r="Q3" s="244"/>
      <c r="R3" s="244"/>
      <c r="S3" s="244"/>
      <c r="T3" s="244"/>
      <c r="U3" s="244"/>
    </row>
    <row r="4" spans="1:22" ht="18" customHeight="1" x14ac:dyDescent="0.25">
      <c r="A4" s="243"/>
      <c r="B4" s="150" t="s">
        <v>303</v>
      </c>
      <c r="C4" s="150"/>
      <c r="D4" s="150"/>
      <c r="E4" s="150"/>
      <c r="F4" s="150"/>
      <c r="G4" s="150"/>
      <c r="H4" s="150"/>
      <c r="I4" s="245"/>
      <c r="J4" s="245"/>
      <c r="K4" s="246"/>
      <c r="L4" s="246"/>
      <c r="M4" s="246"/>
      <c r="N4" s="246"/>
      <c r="O4" s="247"/>
      <c r="P4" s="247"/>
      <c r="Q4" s="247"/>
      <c r="R4" s="243"/>
      <c r="S4" s="243"/>
    </row>
    <row r="5" spans="1:22" ht="21.75" customHeight="1" x14ac:dyDescent="0.25">
      <c r="A5" s="243"/>
      <c r="B5" s="153" t="s">
        <v>304</v>
      </c>
      <c r="C5" s="153"/>
      <c r="D5" s="153"/>
      <c r="E5" s="153"/>
      <c r="F5" s="153"/>
      <c r="G5" s="153"/>
      <c r="H5" s="153"/>
      <c r="I5" s="248"/>
      <c r="J5" s="248"/>
    </row>
    <row r="6" spans="1:22" ht="9" customHeight="1" x14ac:dyDescent="0.25">
      <c r="J6" s="243"/>
      <c r="K6" s="243"/>
      <c r="L6" s="243"/>
      <c r="S6" s="243"/>
    </row>
    <row r="7" spans="1:22" s="156" customFormat="1" ht="44.25" customHeight="1" x14ac:dyDescent="0.25">
      <c r="B7" s="249" t="s">
        <v>111</v>
      </c>
      <c r="C7" s="157" t="s">
        <v>275</v>
      </c>
      <c r="D7" s="160"/>
      <c r="E7" s="158" t="s">
        <v>276</v>
      </c>
      <c r="F7" s="160"/>
      <c r="G7" s="157" t="s">
        <v>305</v>
      </c>
      <c r="H7" s="157"/>
    </row>
    <row r="8" spans="1:22" s="250" customFormat="1" ht="13.5" customHeight="1" x14ac:dyDescent="0.25">
      <c r="B8" s="251"/>
      <c r="C8" s="252"/>
      <c r="D8" s="253"/>
      <c r="E8" s="254"/>
      <c r="F8" s="255"/>
      <c r="G8" s="256"/>
      <c r="H8" s="256"/>
      <c r="T8" s="149"/>
    </row>
    <row r="9" spans="1:22" s="250" customFormat="1" ht="24.95" customHeight="1" x14ac:dyDescent="0.25">
      <c r="B9" s="257" t="s">
        <v>6</v>
      </c>
      <c r="C9" s="252">
        <v>0</v>
      </c>
      <c r="D9" s="252"/>
      <c r="E9" s="258">
        <v>0</v>
      </c>
      <c r="F9" s="258"/>
      <c r="G9" s="259">
        <v>15840</v>
      </c>
      <c r="H9" s="260" t="s">
        <v>280</v>
      </c>
    </row>
    <row r="10" spans="1:22" s="250" customFormat="1" ht="24.95" customHeight="1" x14ac:dyDescent="0.25">
      <c r="B10" s="257" t="s">
        <v>306</v>
      </c>
      <c r="C10" s="252">
        <v>3</v>
      </c>
      <c r="D10" s="252"/>
      <c r="E10" s="258">
        <v>403</v>
      </c>
      <c r="F10" s="258"/>
      <c r="G10" s="259">
        <v>5272</v>
      </c>
      <c r="H10" s="261"/>
    </row>
    <row r="11" spans="1:22" s="250" customFormat="1" ht="24.95" customHeight="1" x14ac:dyDescent="0.25">
      <c r="B11" s="257" t="s">
        <v>307</v>
      </c>
      <c r="C11" s="252">
        <v>1</v>
      </c>
      <c r="D11" s="252"/>
      <c r="E11" s="258">
        <v>42</v>
      </c>
      <c r="F11" s="258"/>
      <c r="G11" s="259">
        <v>1008</v>
      </c>
      <c r="H11" s="261"/>
    </row>
    <row r="12" spans="1:22" s="250" customFormat="1" ht="24.95" customHeight="1" x14ac:dyDescent="0.25">
      <c r="B12" s="257" t="s">
        <v>26</v>
      </c>
      <c r="C12" s="252">
        <v>1</v>
      </c>
      <c r="D12" s="252"/>
      <c r="E12" s="258">
        <v>109</v>
      </c>
      <c r="F12" s="258"/>
      <c r="G12" s="259">
        <v>7848</v>
      </c>
      <c r="H12" s="261"/>
      <c r="I12" s="262"/>
      <c r="J12" s="262"/>
      <c r="K12" s="262"/>
      <c r="L12" s="262"/>
      <c r="M12" s="262"/>
      <c r="N12" s="262"/>
      <c r="O12" s="262"/>
      <c r="P12" s="262"/>
      <c r="Q12" s="262"/>
      <c r="R12" s="262"/>
      <c r="S12" s="262"/>
      <c r="T12" s="262"/>
    </row>
    <row r="13" spans="1:22" s="250" customFormat="1" ht="8.25" customHeight="1" x14ac:dyDescent="0.25">
      <c r="B13" s="251"/>
      <c r="C13" s="252"/>
      <c r="D13" s="253"/>
      <c r="E13" s="254"/>
      <c r="F13" s="255"/>
      <c r="G13" s="256"/>
      <c r="H13" s="256"/>
      <c r="I13" s="262"/>
      <c r="J13" s="262"/>
      <c r="K13" s="262"/>
      <c r="L13" s="262"/>
      <c r="M13" s="262"/>
      <c r="N13" s="262"/>
      <c r="O13" s="262"/>
      <c r="P13" s="262"/>
      <c r="Q13" s="262"/>
      <c r="R13" s="262"/>
      <c r="S13" s="262"/>
      <c r="T13" s="262"/>
    </row>
    <row r="14" spans="1:22" s="156" customFormat="1" ht="38.25" customHeight="1" x14ac:dyDescent="0.25">
      <c r="B14" s="263" t="s">
        <v>53</v>
      </c>
      <c r="C14" s="264">
        <f>SUM(C9:C13)</f>
        <v>5</v>
      </c>
      <c r="D14" s="265"/>
      <c r="E14" s="266">
        <f>SUM(E9:E13)</f>
        <v>554</v>
      </c>
      <c r="F14" s="267"/>
      <c r="G14" s="268">
        <f>SUM(G9:G13)</f>
        <v>29968</v>
      </c>
      <c r="H14" s="268"/>
      <c r="I14" s="269"/>
      <c r="J14" s="270"/>
      <c r="K14" s="270"/>
      <c r="L14" s="270"/>
      <c r="M14" s="270"/>
      <c r="N14" s="270"/>
      <c r="O14" s="270"/>
      <c r="P14" s="270"/>
      <c r="Q14" s="270"/>
      <c r="R14" s="270"/>
      <c r="S14" s="270"/>
      <c r="T14" s="269"/>
    </row>
    <row r="15" spans="1:22" s="271" customFormat="1" ht="12.6" customHeight="1" x14ac:dyDescent="0.25">
      <c r="C15" s="272"/>
      <c r="D15" s="272"/>
      <c r="E15" s="272"/>
      <c r="F15" s="272"/>
      <c r="G15" s="272"/>
      <c r="H15" s="272"/>
      <c r="I15" s="273"/>
      <c r="J15" s="274"/>
      <c r="K15" s="274"/>
      <c r="L15" s="274"/>
      <c r="M15" s="274"/>
      <c r="N15" s="274"/>
      <c r="O15" s="274"/>
      <c r="P15" s="274"/>
      <c r="Q15" s="274"/>
      <c r="R15" s="274"/>
      <c r="S15" s="274"/>
      <c r="T15" s="273"/>
    </row>
    <row r="16" spans="1:22" s="275" customFormat="1" ht="30.75" customHeight="1" x14ac:dyDescent="0.25">
      <c r="B16" s="276"/>
      <c r="C16" s="276"/>
      <c r="D16" s="276"/>
      <c r="E16" s="276"/>
      <c r="F16" s="277"/>
      <c r="G16" s="277"/>
      <c r="H16" s="278"/>
      <c r="I16" s="279"/>
      <c r="J16" s="280"/>
      <c r="K16" s="281"/>
      <c r="L16" s="203"/>
      <c r="M16" s="208"/>
      <c r="N16" s="208"/>
      <c r="O16" s="209"/>
      <c r="P16" s="209"/>
      <c r="Q16" s="209"/>
      <c r="R16" s="209"/>
      <c r="S16" s="282"/>
      <c r="T16" s="282"/>
      <c r="U16" s="207"/>
    </row>
    <row r="17" spans="1:22" s="275" customFormat="1" ht="30.75" customHeight="1" x14ac:dyDescent="0.25">
      <c r="B17" s="276"/>
      <c r="C17" s="276"/>
      <c r="D17" s="276"/>
      <c r="E17" s="276"/>
      <c r="F17" s="277"/>
      <c r="G17" s="277"/>
      <c r="H17" s="278"/>
      <c r="I17" s="279"/>
      <c r="J17" s="280"/>
      <c r="K17" s="281"/>
      <c r="L17" s="283" t="s">
        <v>111</v>
      </c>
      <c r="M17" s="283" t="s">
        <v>275</v>
      </c>
      <c r="N17" s="283"/>
      <c r="O17" s="284" t="s">
        <v>276</v>
      </c>
      <c r="P17" s="284"/>
      <c r="Q17" s="284" t="s">
        <v>277</v>
      </c>
      <c r="R17" s="209"/>
      <c r="S17" s="282"/>
      <c r="T17" s="282"/>
      <c r="U17" s="207"/>
    </row>
    <row r="18" spans="1:22" s="275" customFormat="1" ht="30.75" customHeight="1" x14ac:dyDescent="0.25">
      <c r="B18" s="276"/>
      <c r="C18" s="276"/>
      <c r="D18" s="276"/>
      <c r="E18" s="276"/>
      <c r="F18" s="277"/>
      <c r="G18" s="277"/>
      <c r="H18" s="278"/>
      <c r="I18" s="279"/>
      <c r="J18" s="280"/>
      <c r="K18" s="281"/>
      <c r="L18" s="285" t="s">
        <v>6</v>
      </c>
      <c r="M18" s="286">
        <v>0</v>
      </c>
      <c r="N18" s="285" t="s">
        <v>6</v>
      </c>
      <c r="O18" s="287">
        <v>0</v>
      </c>
      <c r="P18" s="285" t="s">
        <v>6</v>
      </c>
      <c r="Q18" s="288">
        <v>15840</v>
      </c>
      <c r="R18" s="289" t="s">
        <v>280</v>
      </c>
      <c r="S18" s="282"/>
      <c r="T18" s="282"/>
      <c r="U18" s="207"/>
    </row>
    <row r="19" spans="1:22" s="275" customFormat="1" ht="30.75" customHeight="1" x14ac:dyDescent="0.25">
      <c r="B19" s="276"/>
      <c r="C19" s="276"/>
      <c r="D19" s="276"/>
      <c r="E19" s="276"/>
      <c r="F19" s="277"/>
      <c r="G19" s="277"/>
      <c r="H19" s="278"/>
      <c r="I19" s="279"/>
      <c r="J19" s="280"/>
      <c r="K19" s="281"/>
      <c r="L19" s="285" t="s">
        <v>306</v>
      </c>
      <c r="M19" s="290">
        <v>3</v>
      </c>
      <c r="N19" s="285" t="s">
        <v>306</v>
      </c>
      <c r="O19" s="287">
        <v>403</v>
      </c>
      <c r="P19" s="285" t="s">
        <v>306</v>
      </c>
      <c r="Q19" s="288">
        <v>5272</v>
      </c>
      <c r="R19" s="291"/>
      <c r="S19" s="282"/>
      <c r="T19" s="282"/>
      <c r="U19" s="207"/>
    </row>
    <row r="20" spans="1:22" s="275" customFormat="1" ht="30.75" customHeight="1" x14ac:dyDescent="0.25">
      <c r="B20" s="276"/>
      <c r="C20" s="276"/>
      <c r="D20" s="276"/>
      <c r="E20" s="276"/>
      <c r="F20" s="277"/>
      <c r="G20" s="277"/>
      <c r="H20" s="278"/>
      <c r="I20" s="279"/>
      <c r="J20" s="280"/>
      <c r="K20" s="281"/>
      <c r="L20" s="285" t="s">
        <v>307</v>
      </c>
      <c r="M20" s="290">
        <v>1</v>
      </c>
      <c r="N20" s="285" t="s">
        <v>307</v>
      </c>
      <c r="O20" s="287">
        <v>42</v>
      </c>
      <c r="P20" s="285" t="s">
        <v>307</v>
      </c>
      <c r="Q20" s="288">
        <v>1008</v>
      </c>
      <c r="R20" s="291"/>
      <c r="S20" s="282"/>
      <c r="T20" s="282"/>
      <c r="U20" s="207"/>
    </row>
    <row r="21" spans="1:22" s="275" customFormat="1" ht="30.75" customHeight="1" x14ac:dyDescent="0.25">
      <c r="B21" s="276"/>
      <c r="C21" s="276"/>
      <c r="D21" s="276"/>
      <c r="E21" s="276"/>
      <c r="F21" s="277"/>
      <c r="G21" s="277"/>
      <c r="H21" s="278"/>
      <c r="I21" s="279"/>
      <c r="J21" s="280"/>
      <c r="K21" s="281"/>
      <c r="L21" s="285" t="s">
        <v>26</v>
      </c>
      <c r="M21" s="290">
        <v>1</v>
      </c>
      <c r="N21" s="285" t="s">
        <v>26</v>
      </c>
      <c r="O21" s="287">
        <v>109</v>
      </c>
      <c r="P21" s="285" t="s">
        <v>26</v>
      </c>
      <c r="Q21" s="288">
        <v>7848</v>
      </c>
      <c r="R21" s="291"/>
      <c r="S21" s="282"/>
      <c r="T21" s="282"/>
      <c r="U21" s="207"/>
    </row>
    <row r="22" spans="1:22" s="275" customFormat="1" ht="30.75" customHeight="1" x14ac:dyDescent="0.25">
      <c r="B22" s="276"/>
      <c r="C22" s="276"/>
      <c r="D22" s="276"/>
      <c r="E22" s="276"/>
      <c r="F22" s="277"/>
      <c r="G22" s="277"/>
      <c r="H22" s="278"/>
      <c r="I22" s="279"/>
      <c r="J22" s="280"/>
      <c r="K22" s="281"/>
      <c r="L22" s="285"/>
      <c r="M22" s="292">
        <f>SUM(M19:M21)</f>
        <v>5</v>
      </c>
      <c r="N22" s="285"/>
      <c r="O22" s="292">
        <f>SUM(O18:O21)</f>
        <v>554</v>
      </c>
      <c r="P22" s="285"/>
      <c r="Q22" s="292">
        <f>SUM(Q18:Q21)</f>
        <v>29968</v>
      </c>
      <c r="R22" s="291"/>
      <c r="S22" s="282"/>
      <c r="T22" s="282"/>
      <c r="U22" s="207"/>
    </row>
    <row r="23" spans="1:22" s="275" customFormat="1" ht="30.75" customHeight="1" x14ac:dyDescent="0.25">
      <c r="B23" s="276"/>
      <c r="C23" s="276"/>
      <c r="D23" s="276"/>
      <c r="E23" s="276"/>
      <c r="F23" s="277"/>
      <c r="G23" s="277"/>
      <c r="H23" s="278"/>
      <c r="I23" s="279"/>
      <c r="J23" s="280"/>
      <c r="K23" s="281"/>
      <c r="L23" s="285"/>
      <c r="M23" s="209"/>
      <c r="N23" s="209"/>
      <c r="O23" s="209"/>
      <c r="P23" s="209"/>
      <c r="Q23" s="209"/>
      <c r="R23" s="209"/>
      <c r="S23" s="282"/>
      <c r="T23" s="282"/>
      <c r="U23" s="207"/>
    </row>
    <row r="24" spans="1:22" s="275" customFormat="1" ht="30.75" customHeight="1" x14ac:dyDescent="0.25">
      <c r="B24" s="276"/>
      <c r="C24" s="276"/>
      <c r="D24" s="276"/>
      <c r="E24" s="276"/>
      <c r="F24" s="277"/>
      <c r="G24" s="277"/>
      <c r="H24" s="278"/>
      <c r="I24" s="279"/>
      <c r="J24" s="293"/>
      <c r="K24" s="294"/>
      <c r="L24" s="295"/>
      <c r="M24" s="296"/>
      <c r="N24" s="296"/>
      <c r="O24" s="296"/>
      <c r="P24" s="296"/>
      <c r="Q24" s="296"/>
      <c r="R24" s="297"/>
      <c r="S24" s="282"/>
      <c r="T24" s="207"/>
      <c r="U24" s="207"/>
    </row>
    <row r="25" spans="1:22" s="275" customFormat="1" ht="30.75" customHeight="1" x14ac:dyDescent="0.25">
      <c r="B25" s="276"/>
      <c r="C25" s="276"/>
      <c r="D25" s="276"/>
      <c r="E25" s="276"/>
      <c r="F25" s="277"/>
      <c r="G25" s="277"/>
      <c r="H25" s="278"/>
      <c r="I25" s="279"/>
      <c r="J25" s="293"/>
      <c r="K25" s="294"/>
      <c r="L25" s="212"/>
      <c r="M25" s="298"/>
      <c r="N25" s="298"/>
      <c r="O25" s="299"/>
      <c r="P25" s="299"/>
      <c r="Q25" s="299"/>
      <c r="R25" s="297"/>
      <c r="S25" s="282"/>
      <c r="T25" s="207"/>
      <c r="U25" s="207"/>
    </row>
    <row r="26" spans="1:22" s="275" customFormat="1" ht="30.75" customHeight="1" x14ac:dyDescent="0.25">
      <c r="B26" s="276"/>
      <c r="C26" s="276"/>
      <c r="D26" s="276"/>
      <c r="E26" s="276"/>
      <c r="F26" s="277"/>
      <c r="G26" s="277"/>
      <c r="H26" s="278"/>
      <c r="I26" s="279"/>
      <c r="J26" s="293"/>
      <c r="K26" s="294"/>
      <c r="L26" s="212"/>
      <c r="M26" s="298"/>
      <c r="N26" s="298"/>
      <c r="O26" s="299"/>
      <c r="P26" s="299"/>
      <c r="Q26" s="299"/>
      <c r="R26" s="297"/>
      <c r="S26" s="282"/>
      <c r="T26" s="207"/>
      <c r="U26" s="207"/>
    </row>
    <row r="27" spans="1:22" s="275" customFormat="1" ht="30.75" customHeight="1" x14ac:dyDescent="0.25">
      <c r="B27" s="276"/>
      <c r="C27" s="276"/>
      <c r="D27" s="276"/>
      <c r="E27" s="276"/>
      <c r="F27" s="277"/>
      <c r="G27" s="277"/>
      <c r="H27" s="278"/>
      <c r="I27" s="279"/>
      <c r="J27" s="293"/>
      <c r="K27" s="294"/>
      <c r="L27" s="300"/>
      <c r="M27" s="298"/>
      <c r="N27" s="298"/>
      <c r="O27" s="299"/>
      <c r="P27" s="299"/>
      <c r="Q27" s="299"/>
      <c r="R27" s="299"/>
      <c r="S27" s="207"/>
      <c r="T27" s="207"/>
      <c r="U27" s="207"/>
    </row>
    <row r="28" spans="1:22" s="275" customFormat="1" ht="30.75" customHeight="1" x14ac:dyDescent="0.25">
      <c r="B28" s="276"/>
      <c r="C28" s="276"/>
      <c r="D28" s="276"/>
      <c r="E28" s="276"/>
      <c r="F28" s="277"/>
      <c r="G28" s="277"/>
      <c r="H28" s="278"/>
      <c r="I28" s="279"/>
      <c r="J28" s="293"/>
      <c r="K28" s="294"/>
      <c r="L28" s="212"/>
      <c r="M28" s="298"/>
      <c r="N28" s="298"/>
      <c r="O28" s="299"/>
      <c r="P28" s="299"/>
      <c r="Q28" s="299"/>
      <c r="R28" s="299"/>
      <c r="S28" s="207"/>
      <c r="T28" s="207"/>
      <c r="U28" s="207"/>
    </row>
    <row r="29" spans="1:22" s="244" customFormat="1" ht="22.15" customHeight="1" x14ac:dyDescent="0.25">
      <c r="I29" s="301"/>
      <c r="J29" s="301"/>
      <c r="K29" s="212"/>
      <c r="L29" s="212"/>
      <c r="M29" s="298"/>
      <c r="N29" s="298"/>
      <c r="O29" s="299"/>
      <c r="P29" s="299"/>
      <c r="Q29" s="299"/>
      <c r="R29" s="299"/>
      <c r="S29" s="207"/>
      <c r="T29" s="207"/>
      <c r="U29" s="149"/>
    </row>
    <row r="30" spans="1:22" s="244" customFormat="1" ht="16.5" customHeight="1" x14ac:dyDescent="0.25">
      <c r="I30" s="301"/>
      <c r="J30" s="301"/>
      <c r="K30" s="212"/>
      <c r="L30" s="212"/>
      <c r="M30" s="298"/>
      <c r="N30" s="298"/>
      <c r="O30" s="299"/>
      <c r="P30" s="299"/>
      <c r="Q30" s="299"/>
      <c r="R30" s="302"/>
      <c r="S30" s="303"/>
      <c r="T30" s="303"/>
      <c r="U30" s="304"/>
      <c r="V30" s="304"/>
    </row>
    <row r="31" spans="1:22" s="244" customFormat="1" ht="48.75" customHeight="1" x14ac:dyDescent="0.25">
      <c r="I31" s="301"/>
      <c r="J31" s="301"/>
      <c r="K31" s="212"/>
      <c r="L31" s="212"/>
      <c r="M31" s="298"/>
      <c r="N31" s="298"/>
      <c r="O31" s="299"/>
      <c r="P31" s="299"/>
      <c r="Q31" s="299"/>
      <c r="R31" s="212"/>
      <c r="S31" s="207"/>
      <c r="T31" s="207"/>
      <c r="U31" s="149"/>
    </row>
    <row r="32" spans="1:22" s="314" customFormat="1" ht="70.5" customHeight="1" x14ac:dyDescent="0.25">
      <c r="A32" s="305"/>
      <c r="B32" s="306" t="s">
        <v>308</v>
      </c>
      <c r="C32" s="306"/>
      <c r="D32" s="306"/>
      <c r="E32" s="306"/>
      <c r="F32" s="306"/>
      <c r="G32" s="306"/>
      <c r="H32" s="306"/>
      <c r="I32" s="307"/>
      <c r="J32" s="308"/>
      <c r="K32" s="309"/>
      <c r="L32" s="212"/>
      <c r="M32" s="212"/>
      <c r="N32" s="212"/>
      <c r="O32" s="302"/>
      <c r="P32" s="302"/>
      <c r="Q32" s="302"/>
      <c r="R32" s="310"/>
      <c r="S32" s="198"/>
      <c r="T32" s="311"/>
      <c r="U32" s="312"/>
      <c r="V32" s="313"/>
    </row>
    <row r="33" spans="1:22" ht="25.5" customHeight="1" x14ac:dyDescent="0.25">
      <c r="A33" s="305"/>
      <c r="B33" s="306" t="s">
        <v>309</v>
      </c>
      <c r="C33" s="306"/>
      <c r="D33" s="306"/>
      <c r="E33" s="306"/>
      <c r="F33" s="306"/>
      <c r="G33" s="306"/>
      <c r="H33" s="306"/>
      <c r="I33" s="315"/>
      <c r="J33" s="315"/>
      <c r="K33" s="316"/>
      <c r="L33" s="206"/>
      <c r="M33" s="206"/>
      <c r="N33" s="206"/>
      <c r="O33" s="206"/>
      <c r="P33" s="206"/>
      <c r="Q33" s="206"/>
      <c r="R33" s="317"/>
      <c r="S33" s="318"/>
      <c r="T33" s="312"/>
      <c r="U33" s="312"/>
      <c r="V33" s="313"/>
    </row>
    <row r="34" spans="1:22" s="218" customFormat="1" ht="17.25" customHeight="1" x14ac:dyDescent="0.2">
      <c r="B34" s="319" t="s">
        <v>296</v>
      </c>
      <c r="C34" s="319"/>
      <c r="D34" s="319"/>
      <c r="E34" s="319"/>
      <c r="F34" s="319"/>
      <c r="G34" s="319"/>
      <c r="H34" s="319"/>
      <c r="I34" s="320"/>
      <c r="J34" s="321"/>
      <c r="K34" s="322"/>
      <c r="L34" s="322"/>
      <c r="M34" s="323"/>
      <c r="N34" s="217"/>
      <c r="O34" s="217"/>
      <c r="P34" s="217"/>
      <c r="Q34" s="217"/>
      <c r="R34" s="217"/>
    </row>
    <row r="35" spans="1:22" s="218" customFormat="1" ht="15" customHeight="1" x14ac:dyDescent="0.25">
      <c r="B35" s="236" t="s">
        <v>297</v>
      </c>
      <c r="C35" s="236"/>
      <c r="D35" s="236"/>
      <c r="E35" s="236"/>
      <c r="F35" s="236"/>
      <c r="G35" s="236"/>
      <c r="H35" s="236"/>
      <c r="I35" s="237"/>
      <c r="J35" s="233"/>
      <c r="K35" s="214"/>
      <c r="L35" s="214"/>
      <c r="M35" s="214"/>
      <c r="N35" s="214"/>
      <c r="O35" s="214"/>
      <c r="P35" s="214"/>
    </row>
    <row r="36" spans="1:22" s="218" customFormat="1" ht="15" customHeight="1" x14ac:dyDescent="0.2">
      <c r="B36" s="324" t="s">
        <v>298</v>
      </c>
      <c r="C36" s="324"/>
      <c r="D36" s="324"/>
      <c r="E36" s="324"/>
      <c r="F36" s="324"/>
      <c r="G36" s="324"/>
      <c r="H36" s="324"/>
      <c r="I36" s="324"/>
      <c r="J36" s="233"/>
      <c r="K36" s="214"/>
      <c r="L36" s="214"/>
      <c r="M36" s="214"/>
      <c r="N36" s="214"/>
      <c r="O36" s="214"/>
      <c r="P36" s="214"/>
    </row>
    <row r="37" spans="1:22" s="1" customFormat="1" ht="21" customHeight="1" x14ac:dyDescent="0.25">
      <c r="B37" s="236" t="s">
        <v>310</v>
      </c>
      <c r="C37" s="236"/>
      <c r="D37" s="236"/>
      <c r="E37" s="236"/>
      <c r="F37" s="236"/>
      <c r="G37" s="236"/>
      <c r="H37" s="236"/>
      <c r="I37" s="237"/>
      <c r="J37" s="233"/>
      <c r="K37" s="2"/>
    </row>
    <row r="38" spans="1:22" x14ac:dyDescent="0.25">
      <c r="B38" s="19"/>
    </row>
    <row r="39" spans="1:22" ht="20.25" x14ac:dyDescent="0.25">
      <c r="C39" s="228"/>
      <c r="D39" s="228"/>
      <c r="E39" s="325"/>
      <c r="F39" s="326"/>
      <c r="G39" s="325"/>
      <c r="H39" s="327"/>
    </row>
    <row r="41" spans="1:22" x14ac:dyDescent="0.25">
      <c r="B41" s="328"/>
    </row>
    <row r="42" spans="1:22" x14ac:dyDescent="0.25">
      <c r="B42" s="328"/>
    </row>
    <row r="43" spans="1:22" x14ac:dyDescent="0.25">
      <c r="B43" s="19"/>
    </row>
  </sheetData>
  <mergeCells count="14">
    <mergeCell ref="B32:H32"/>
    <mergeCell ref="B33:H33"/>
    <mergeCell ref="I33:J33"/>
    <mergeCell ref="B34:H34"/>
    <mergeCell ref="B35:H35"/>
    <mergeCell ref="B37:H37"/>
    <mergeCell ref="B1:H1"/>
    <mergeCell ref="M1:S1"/>
    <mergeCell ref="B3:H3"/>
    <mergeCell ref="B4:H4"/>
    <mergeCell ref="B5:H5"/>
    <mergeCell ref="C7:D7"/>
    <mergeCell ref="E7:F7"/>
    <mergeCell ref="G7:H7"/>
  </mergeCells>
  <printOptions horizontalCentered="1" verticalCentered="1"/>
  <pageMargins left="0" right="0" top="0" bottom="0" header="0" footer="0"/>
  <pageSetup paperSize="9" scale="75"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4"/>
  <sheetViews>
    <sheetView showGridLines="0" topLeftCell="A29" zoomScale="90" zoomScaleNormal="90" workbookViewId="0">
      <selection activeCell="L22" sqref="L22"/>
    </sheetView>
  </sheetViews>
  <sheetFormatPr baseColWidth="10" defaultRowHeight="15" x14ac:dyDescent="0.25"/>
  <cols>
    <col min="1" max="1" width="28.42578125" customWidth="1"/>
    <col min="2" max="2" width="24.5703125" customWidth="1"/>
    <col min="3" max="3" width="22.5703125" customWidth="1"/>
    <col min="4" max="4" width="20.7109375" customWidth="1"/>
    <col min="5" max="5" width="18.28515625" customWidth="1"/>
    <col min="6" max="11" width="11.42578125" style="330"/>
  </cols>
  <sheetData>
    <row r="1" spans="1:5" ht="15.75" x14ac:dyDescent="0.25">
      <c r="A1" s="329" t="s">
        <v>311</v>
      </c>
      <c r="B1" s="329"/>
      <c r="C1" s="329"/>
      <c r="D1" s="329"/>
      <c r="E1" s="329"/>
    </row>
    <row r="2" spans="1:5" x14ac:dyDescent="0.25">
      <c r="A2" s="331" t="s">
        <v>129</v>
      </c>
      <c r="B2" s="331"/>
      <c r="C2" s="331"/>
      <c r="D2" s="331"/>
      <c r="E2" s="331"/>
    </row>
    <row r="3" spans="1:5" x14ac:dyDescent="0.25">
      <c r="A3" s="332" t="s">
        <v>312</v>
      </c>
      <c r="B3" s="332"/>
      <c r="C3" s="332"/>
      <c r="D3" s="332"/>
      <c r="E3" s="332"/>
    </row>
    <row r="4" spans="1:5" x14ac:dyDescent="0.25">
      <c r="A4" s="332" t="s">
        <v>313</v>
      </c>
      <c r="B4" s="332"/>
      <c r="C4" s="332"/>
      <c r="D4" s="332"/>
      <c r="E4" s="332"/>
    </row>
    <row r="5" spans="1:5" x14ac:dyDescent="0.25">
      <c r="A5" s="333" t="s">
        <v>314</v>
      </c>
      <c r="B5" s="333"/>
      <c r="C5" s="333"/>
      <c r="D5" s="333"/>
      <c r="E5" s="333"/>
    </row>
    <row r="6" spans="1:5" x14ac:dyDescent="0.25">
      <c r="A6" s="334"/>
      <c r="B6" s="334"/>
      <c r="C6" s="334"/>
      <c r="D6" s="334"/>
      <c r="E6" s="334"/>
    </row>
    <row r="7" spans="1:5" ht="30" customHeight="1" x14ac:dyDescent="0.25">
      <c r="A7" s="335" t="s">
        <v>315</v>
      </c>
      <c r="B7" s="336" t="s">
        <v>316</v>
      </c>
      <c r="C7" s="337"/>
      <c r="D7" s="337"/>
      <c r="E7" s="338" t="s">
        <v>317</v>
      </c>
    </row>
    <row r="8" spans="1:5" ht="45.75" customHeight="1" x14ac:dyDescent="0.25">
      <c r="A8" s="335"/>
      <c r="B8" s="339" t="s">
        <v>318</v>
      </c>
      <c r="C8" s="339" t="s">
        <v>319</v>
      </c>
      <c r="D8" s="339" t="s">
        <v>320</v>
      </c>
      <c r="E8" s="338"/>
    </row>
    <row r="9" spans="1:5" x14ac:dyDescent="0.25">
      <c r="A9" s="340" t="s">
        <v>253</v>
      </c>
      <c r="B9" s="341">
        <f>SUM(B10:B12)</f>
        <v>37</v>
      </c>
      <c r="C9" s="341">
        <f t="shared" ref="C9" si="0">SUM(C10:C12)</f>
        <v>7</v>
      </c>
      <c r="D9" s="341">
        <f>SUM(D10:D12)</f>
        <v>0</v>
      </c>
      <c r="E9" s="341">
        <f>SUM(B9:D9)</f>
        <v>44</v>
      </c>
    </row>
    <row r="10" spans="1:5" x14ac:dyDescent="0.25">
      <c r="A10" s="342" t="s">
        <v>255</v>
      </c>
      <c r="B10" s="343">
        <v>7</v>
      </c>
      <c r="C10" s="343">
        <v>1</v>
      </c>
      <c r="D10" s="343">
        <v>0</v>
      </c>
      <c r="E10" s="343">
        <f>SUM(B10:D10)</f>
        <v>8</v>
      </c>
    </row>
    <row r="11" spans="1:5" x14ac:dyDescent="0.25">
      <c r="A11" s="342" t="s">
        <v>151</v>
      </c>
      <c r="B11" s="343">
        <v>24</v>
      </c>
      <c r="C11" s="343">
        <v>5</v>
      </c>
      <c r="D11" s="343">
        <v>0</v>
      </c>
      <c r="E11" s="343">
        <f t="shared" ref="E11:E12" si="1">SUM(B11:D11)</f>
        <v>29</v>
      </c>
    </row>
    <row r="12" spans="1:5" x14ac:dyDescent="0.25">
      <c r="A12" s="342" t="s">
        <v>157</v>
      </c>
      <c r="B12" s="343">
        <v>6</v>
      </c>
      <c r="C12" s="343">
        <v>1</v>
      </c>
      <c r="D12" s="343">
        <v>0</v>
      </c>
      <c r="E12" s="343">
        <f t="shared" si="1"/>
        <v>7</v>
      </c>
    </row>
    <row r="13" spans="1:5" x14ac:dyDescent="0.25">
      <c r="A13" s="340" t="s">
        <v>257</v>
      </c>
      <c r="B13" s="341">
        <f>SUM(B14:B16)</f>
        <v>27</v>
      </c>
      <c r="C13" s="341">
        <f t="shared" ref="C13" si="2">SUM(C14:C16)</f>
        <v>5</v>
      </c>
      <c r="D13" s="341">
        <f>SUM(D14:D16)</f>
        <v>0</v>
      </c>
      <c r="E13" s="341">
        <f>SUM(B13:D13)</f>
        <v>32</v>
      </c>
    </row>
    <row r="14" spans="1:5" x14ac:dyDescent="0.25">
      <c r="A14" s="342" t="s">
        <v>255</v>
      </c>
      <c r="B14" s="343">
        <v>2</v>
      </c>
      <c r="C14" s="343">
        <v>4</v>
      </c>
      <c r="D14" s="343">
        <v>0</v>
      </c>
      <c r="E14" s="343">
        <f>SUM(B14:D14)</f>
        <v>6</v>
      </c>
    </row>
    <row r="15" spans="1:5" x14ac:dyDescent="0.25">
      <c r="A15" s="342" t="s">
        <v>151</v>
      </c>
      <c r="B15" s="343">
        <v>23</v>
      </c>
      <c r="C15" s="343">
        <v>0</v>
      </c>
      <c r="D15" s="343">
        <v>0</v>
      </c>
      <c r="E15" s="343">
        <f t="shared" ref="E15:E16" si="3">SUM(B15:D15)</f>
        <v>23</v>
      </c>
    </row>
    <row r="16" spans="1:5" x14ac:dyDescent="0.25">
      <c r="A16" s="342" t="s">
        <v>157</v>
      </c>
      <c r="B16" s="343">
        <v>2</v>
      </c>
      <c r="C16" s="343">
        <v>1</v>
      </c>
      <c r="D16" s="343">
        <v>0</v>
      </c>
      <c r="E16" s="343">
        <f t="shared" si="3"/>
        <v>3</v>
      </c>
    </row>
    <row r="17" spans="1:5" x14ac:dyDescent="0.25">
      <c r="A17" s="340" t="s">
        <v>286</v>
      </c>
      <c r="B17" s="341">
        <f>SUM(B18:B20)</f>
        <v>26</v>
      </c>
      <c r="C17" s="341">
        <f t="shared" ref="C17" si="4">SUM(C18:C20)</f>
        <v>4</v>
      </c>
      <c r="D17" s="341">
        <f>SUM(D18:D20)</f>
        <v>0</v>
      </c>
      <c r="E17" s="341">
        <f>SUM(B17:D17)</f>
        <v>30</v>
      </c>
    </row>
    <row r="18" spans="1:5" x14ac:dyDescent="0.25">
      <c r="A18" s="342" t="s">
        <v>255</v>
      </c>
      <c r="B18" s="343">
        <v>4</v>
      </c>
      <c r="C18" s="343">
        <v>1</v>
      </c>
      <c r="D18" s="343">
        <v>0</v>
      </c>
      <c r="E18" s="343">
        <f>SUM(B18:D18)</f>
        <v>5</v>
      </c>
    </row>
    <row r="19" spans="1:5" x14ac:dyDescent="0.25">
      <c r="A19" s="342" t="s">
        <v>151</v>
      </c>
      <c r="B19" s="343">
        <v>18</v>
      </c>
      <c r="C19" s="343">
        <v>3</v>
      </c>
      <c r="D19" s="343">
        <v>0</v>
      </c>
      <c r="E19" s="343">
        <f t="shared" ref="E19:E20" si="5">SUM(B19:D19)</f>
        <v>21</v>
      </c>
    </row>
    <row r="20" spans="1:5" x14ac:dyDescent="0.25">
      <c r="A20" s="342" t="s">
        <v>157</v>
      </c>
      <c r="B20" s="343">
        <v>4</v>
      </c>
      <c r="C20" s="343">
        <v>0</v>
      </c>
      <c r="D20" s="343">
        <v>0</v>
      </c>
      <c r="E20" s="343">
        <f t="shared" si="5"/>
        <v>4</v>
      </c>
    </row>
    <row r="21" spans="1:5" x14ac:dyDescent="0.25">
      <c r="A21" s="340" t="s">
        <v>287</v>
      </c>
      <c r="B21" s="341">
        <f>SUM(B22:B24)</f>
        <v>32</v>
      </c>
      <c r="C21" s="341">
        <f t="shared" ref="C21" si="6">SUM(C22:C24)</f>
        <v>1</v>
      </c>
      <c r="D21" s="341">
        <f>SUM(D22:D24)</f>
        <v>0</v>
      </c>
      <c r="E21" s="341">
        <f>SUM(B21:D21)</f>
        <v>33</v>
      </c>
    </row>
    <row r="22" spans="1:5" x14ac:dyDescent="0.25">
      <c r="A22" s="342" t="s">
        <v>255</v>
      </c>
      <c r="B22" s="343">
        <v>3</v>
      </c>
      <c r="C22" s="343">
        <v>0</v>
      </c>
      <c r="D22" s="343">
        <v>0</v>
      </c>
      <c r="E22" s="343">
        <f>SUM(B22:D22)</f>
        <v>3</v>
      </c>
    </row>
    <row r="23" spans="1:5" x14ac:dyDescent="0.25">
      <c r="A23" s="342" t="s">
        <v>151</v>
      </c>
      <c r="B23" s="343">
        <v>19</v>
      </c>
      <c r="C23" s="343">
        <v>1</v>
      </c>
      <c r="D23" s="343">
        <v>0</v>
      </c>
      <c r="E23" s="343">
        <f t="shared" ref="E23:E24" si="7">SUM(B23:D23)</f>
        <v>20</v>
      </c>
    </row>
    <row r="24" spans="1:5" x14ac:dyDescent="0.25">
      <c r="A24" s="342" t="s">
        <v>157</v>
      </c>
      <c r="B24" s="343">
        <v>10</v>
      </c>
      <c r="C24" s="343">
        <v>0</v>
      </c>
      <c r="D24" s="343">
        <v>0</v>
      </c>
      <c r="E24" s="343">
        <f t="shared" si="7"/>
        <v>10</v>
      </c>
    </row>
    <row r="25" spans="1:5" ht="6.75" customHeight="1" x14ac:dyDescent="0.25">
      <c r="A25" s="344"/>
      <c r="B25" s="345"/>
      <c r="C25" s="345"/>
      <c r="D25" s="345">
        <v>0</v>
      </c>
      <c r="E25" s="345"/>
    </row>
    <row r="26" spans="1:5" ht="20.25" customHeight="1" x14ac:dyDescent="0.25">
      <c r="A26" s="346" t="s">
        <v>321</v>
      </c>
      <c r="B26" s="347">
        <f>SUM(B27:B29)</f>
        <v>64</v>
      </c>
      <c r="C26" s="347">
        <f t="shared" ref="C26" si="8">SUM(C27:C29)</f>
        <v>12</v>
      </c>
      <c r="D26" s="347" t="s">
        <v>322</v>
      </c>
      <c r="E26" s="348">
        <f>SUM(E27:E29)</f>
        <v>76</v>
      </c>
    </row>
    <row r="27" spans="1:5" x14ac:dyDescent="0.25">
      <c r="A27" s="349" t="s">
        <v>255</v>
      </c>
      <c r="B27" s="350">
        <f>SUM(B10+B14)</f>
        <v>9</v>
      </c>
      <c r="C27" s="350">
        <f t="shared" ref="C27:D29" si="9">SUM(C10+C14)</f>
        <v>5</v>
      </c>
      <c r="D27" s="350">
        <f t="shared" si="9"/>
        <v>0</v>
      </c>
      <c r="E27" s="351">
        <f>SUM(B27:D27)</f>
        <v>14</v>
      </c>
    </row>
    <row r="28" spans="1:5" x14ac:dyDescent="0.25">
      <c r="A28" s="349" t="s">
        <v>151</v>
      </c>
      <c r="B28" s="350">
        <f>SUM(B11+B15)</f>
        <v>47</v>
      </c>
      <c r="C28" s="350">
        <f t="shared" si="9"/>
        <v>5</v>
      </c>
      <c r="D28" s="350">
        <f t="shared" si="9"/>
        <v>0</v>
      </c>
      <c r="E28" s="351">
        <f>SUM(B28:D28)</f>
        <v>52</v>
      </c>
    </row>
    <row r="29" spans="1:5" x14ac:dyDescent="0.25">
      <c r="A29" s="349" t="s">
        <v>157</v>
      </c>
      <c r="B29" s="350">
        <f>SUM(B12+B16)</f>
        <v>8</v>
      </c>
      <c r="C29" s="350">
        <f t="shared" si="9"/>
        <v>2</v>
      </c>
      <c r="D29" s="350">
        <f t="shared" si="9"/>
        <v>0</v>
      </c>
      <c r="E29" s="351">
        <f>SUM(B29:D29)</f>
        <v>10</v>
      </c>
    </row>
    <row r="30" spans="1:5" ht="8.25" customHeight="1" x14ac:dyDescent="0.25">
      <c r="A30" s="352"/>
      <c r="B30" s="353"/>
      <c r="C30" s="353"/>
      <c r="D30" s="353"/>
      <c r="E30" s="354"/>
    </row>
    <row r="61" spans="1:5" x14ac:dyDescent="0.25">
      <c r="A61" s="355" t="s">
        <v>323</v>
      </c>
      <c r="B61" s="355"/>
      <c r="C61" s="355"/>
      <c r="D61" s="356"/>
      <c r="E61" s="356"/>
    </row>
    <row r="62" spans="1:5" x14ac:dyDescent="0.25">
      <c r="A62" s="357" t="s">
        <v>324</v>
      </c>
      <c r="B62" s="357"/>
      <c r="C62" s="357"/>
      <c r="D62" s="357"/>
      <c r="E62" s="357"/>
    </row>
    <row r="63" spans="1:5" x14ac:dyDescent="0.25">
      <c r="A63" s="355" t="s">
        <v>325</v>
      </c>
      <c r="B63" s="355"/>
      <c r="C63" s="355"/>
      <c r="D63" s="355"/>
      <c r="E63" s="355"/>
    </row>
    <row r="64" spans="1:5" ht="15" customHeight="1" x14ac:dyDescent="0.25">
      <c r="A64" s="358"/>
      <c r="B64" s="358"/>
      <c r="C64" s="358"/>
      <c r="D64" s="359"/>
      <c r="E64" s="359"/>
    </row>
  </sheetData>
  <mergeCells count="9">
    <mergeCell ref="A62:E62"/>
    <mergeCell ref="A64:C64"/>
    <mergeCell ref="A1:E1"/>
    <mergeCell ref="A3:E3"/>
    <mergeCell ref="A4:E4"/>
    <mergeCell ref="A5:E5"/>
    <mergeCell ref="A7:A8"/>
    <mergeCell ref="B7:D7"/>
    <mergeCell ref="E7:E8"/>
  </mergeCells>
  <printOptions horizontalCentered="1" verticalCentered="1"/>
  <pageMargins left="0" right="0" top="0" bottom="0" header="0" footer="0.11811023622047245"/>
  <pageSetup paperSize="9" scale="70"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W61"/>
  <sheetViews>
    <sheetView showGridLines="0" topLeftCell="A22" zoomScale="70" zoomScaleNormal="70" workbookViewId="0">
      <selection activeCell="L22" sqref="L22"/>
    </sheetView>
  </sheetViews>
  <sheetFormatPr baseColWidth="10" defaultRowHeight="15" x14ac:dyDescent="0.25"/>
  <cols>
    <col min="1" max="1" width="6.5703125" customWidth="1"/>
    <col min="2" max="2" width="52.140625" customWidth="1"/>
    <col min="3" max="3" width="14.42578125" customWidth="1"/>
    <col min="4" max="6" width="11.42578125" customWidth="1"/>
    <col min="11" max="11" width="14.7109375" customWidth="1"/>
    <col min="13" max="13" width="11.42578125" style="360"/>
    <col min="14" max="14" width="32.42578125" style="361" customWidth="1"/>
    <col min="15" max="15" width="11.42578125" style="361"/>
    <col min="16" max="16" width="11.42578125" style="360"/>
    <col min="20" max="22" width="11.42578125" style="330"/>
  </cols>
  <sheetData>
    <row r="1" spans="1:15" ht="15.75" x14ac:dyDescent="0.25">
      <c r="A1" s="329" t="s">
        <v>326</v>
      </c>
      <c r="B1" s="329"/>
      <c r="C1" s="329"/>
      <c r="D1" s="329"/>
      <c r="E1" s="329"/>
      <c r="F1" s="329"/>
      <c r="G1" s="329"/>
      <c r="H1" s="329"/>
      <c r="I1" s="329"/>
      <c r="J1" s="329"/>
      <c r="K1" s="329"/>
    </row>
    <row r="2" spans="1:15" x14ac:dyDescent="0.25">
      <c r="A2" s="331" t="s">
        <v>129</v>
      </c>
      <c r="B2" s="331"/>
      <c r="C2" s="331"/>
      <c r="D2" s="331"/>
      <c r="E2" s="331"/>
      <c r="F2" s="331"/>
      <c r="G2" s="331"/>
      <c r="H2" s="331"/>
      <c r="I2" s="331"/>
      <c r="J2" s="331"/>
      <c r="K2" s="331"/>
    </row>
    <row r="3" spans="1:15" x14ac:dyDescent="0.25">
      <c r="A3" s="332" t="s">
        <v>312</v>
      </c>
      <c r="B3" s="332"/>
      <c r="C3" s="332"/>
      <c r="D3" s="332"/>
      <c r="E3" s="332"/>
      <c r="F3" s="332"/>
      <c r="G3" s="332"/>
      <c r="H3" s="332"/>
      <c r="I3" s="332"/>
      <c r="J3" s="332"/>
      <c r="K3" s="332"/>
    </row>
    <row r="4" spans="1:15" x14ac:dyDescent="0.25">
      <c r="A4" s="332" t="s">
        <v>327</v>
      </c>
      <c r="B4" s="332"/>
      <c r="C4" s="332"/>
      <c r="D4" s="332"/>
      <c r="E4" s="332"/>
      <c r="F4" s="332"/>
      <c r="G4" s="332"/>
      <c r="H4" s="332"/>
      <c r="I4" s="332"/>
      <c r="J4" s="332"/>
      <c r="K4" s="332"/>
    </row>
    <row r="5" spans="1:15" x14ac:dyDescent="0.25">
      <c r="A5" s="362" t="s">
        <v>328</v>
      </c>
      <c r="B5" s="362"/>
      <c r="C5" s="362"/>
      <c r="D5" s="362"/>
      <c r="E5" s="362"/>
      <c r="F5" s="362"/>
      <c r="G5" s="362"/>
      <c r="H5" s="362"/>
      <c r="I5" s="362"/>
      <c r="J5" s="362"/>
      <c r="K5" s="362"/>
    </row>
    <row r="6" spans="1:15" x14ac:dyDescent="0.25">
      <c r="A6" s="363"/>
      <c r="B6" s="363"/>
      <c r="C6" s="363"/>
      <c r="D6" s="363"/>
      <c r="E6" s="363"/>
      <c r="F6" s="363"/>
      <c r="G6" s="363"/>
      <c r="H6" s="363"/>
      <c r="I6" s="363"/>
      <c r="J6" s="363"/>
      <c r="K6" s="363"/>
    </row>
    <row r="7" spans="1:15" ht="21" customHeight="1" x14ac:dyDescent="0.25">
      <c r="A7" s="364" t="s">
        <v>111</v>
      </c>
      <c r="B7" s="365"/>
      <c r="C7" s="366" t="s">
        <v>145</v>
      </c>
      <c r="D7" s="367"/>
      <c r="E7" s="367"/>
      <c r="F7" s="367"/>
      <c r="G7" s="367"/>
      <c r="H7" s="368"/>
      <c r="I7" s="369" t="s">
        <v>329</v>
      </c>
      <c r="J7" s="369"/>
      <c r="K7" s="364" t="s">
        <v>330</v>
      </c>
    </row>
    <row r="8" spans="1:15" ht="18.75" customHeight="1" x14ac:dyDescent="0.25">
      <c r="A8" s="364"/>
      <c r="B8" s="365"/>
      <c r="C8" s="370" t="s">
        <v>255</v>
      </c>
      <c r="D8" s="370"/>
      <c r="E8" s="370" t="s">
        <v>151</v>
      </c>
      <c r="F8" s="370"/>
      <c r="G8" s="370" t="s">
        <v>157</v>
      </c>
      <c r="H8" s="370"/>
      <c r="I8" s="371"/>
      <c r="J8" s="371"/>
      <c r="K8" s="364"/>
    </row>
    <row r="9" spans="1:15" ht="27.75" customHeight="1" x14ac:dyDescent="0.25">
      <c r="A9" s="364"/>
      <c r="B9" s="365"/>
      <c r="C9" s="372" t="s">
        <v>232</v>
      </c>
      <c r="D9" s="372" t="s">
        <v>233</v>
      </c>
      <c r="E9" s="372" t="s">
        <v>232</v>
      </c>
      <c r="F9" s="372" t="s">
        <v>233</v>
      </c>
      <c r="G9" s="372" t="s">
        <v>232</v>
      </c>
      <c r="H9" s="372" t="s">
        <v>233</v>
      </c>
      <c r="I9" s="373" t="s">
        <v>232</v>
      </c>
      <c r="J9" s="373" t="s">
        <v>233</v>
      </c>
      <c r="K9" s="364"/>
    </row>
    <row r="10" spans="1:15" ht="26.25" customHeight="1" x14ac:dyDescent="0.25">
      <c r="A10" s="374" t="s">
        <v>5</v>
      </c>
      <c r="B10" s="375" t="s">
        <v>6</v>
      </c>
      <c r="C10" s="376">
        <v>0</v>
      </c>
      <c r="D10" s="376">
        <v>0</v>
      </c>
      <c r="E10" s="376">
        <v>0</v>
      </c>
      <c r="F10" s="376">
        <v>1</v>
      </c>
      <c r="G10" s="376">
        <v>1</v>
      </c>
      <c r="H10" s="376">
        <v>0</v>
      </c>
      <c r="I10" s="376">
        <f>C10+E10+G10</f>
        <v>1</v>
      </c>
      <c r="J10" s="376">
        <f>D10+F10+H10</f>
        <v>1</v>
      </c>
      <c r="K10" s="377">
        <f>SUM(I10:J10)</f>
        <v>2</v>
      </c>
      <c r="N10" s="378" t="str">
        <f>B10</f>
        <v>EXPLOTACIÓN DE MINAS Y CANTERAS</v>
      </c>
      <c r="O10" s="379">
        <f>K10</f>
        <v>2</v>
      </c>
    </row>
    <row r="11" spans="1:15" ht="26.25" customHeight="1" x14ac:dyDescent="0.25">
      <c r="A11" s="374" t="s">
        <v>7</v>
      </c>
      <c r="B11" s="375" t="s">
        <v>8</v>
      </c>
      <c r="C11" s="376">
        <v>0</v>
      </c>
      <c r="D11" s="376">
        <v>0</v>
      </c>
      <c r="E11" s="376">
        <v>0</v>
      </c>
      <c r="F11" s="376">
        <v>0</v>
      </c>
      <c r="G11" s="376">
        <v>4</v>
      </c>
      <c r="H11" s="376">
        <v>0</v>
      </c>
      <c r="I11" s="376">
        <f t="shared" ref="I11:J19" si="0">C11+E11+G11</f>
        <v>4</v>
      </c>
      <c r="J11" s="376">
        <f t="shared" si="0"/>
        <v>0</v>
      </c>
      <c r="K11" s="377">
        <f t="shared" ref="K11:K19" si="1">SUM(I11:J11)</f>
        <v>4</v>
      </c>
      <c r="N11" s="378" t="str">
        <f t="shared" ref="N11:N19" si="2">B11</f>
        <v>INDUSTRIAS MANUFACTURERAS</v>
      </c>
      <c r="O11" s="379">
        <f t="shared" ref="O11:O19" si="3">K11</f>
        <v>4</v>
      </c>
    </row>
    <row r="12" spans="1:15" ht="26.25" customHeight="1" x14ac:dyDescent="0.25">
      <c r="A12" s="374" t="s">
        <v>11</v>
      </c>
      <c r="B12" s="375" t="s">
        <v>12</v>
      </c>
      <c r="C12" s="376">
        <v>0</v>
      </c>
      <c r="D12" s="376">
        <v>0</v>
      </c>
      <c r="E12" s="376">
        <v>0</v>
      </c>
      <c r="F12" s="376">
        <v>0</v>
      </c>
      <c r="G12" s="376">
        <v>2</v>
      </c>
      <c r="H12" s="376">
        <v>1</v>
      </c>
      <c r="I12" s="376">
        <f t="shared" si="0"/>
        <v>2</v>
      </c>
      <c r="J12" s="376">
        <f t="shared" si="0"/>
        <v>1</v>
      </c>
      <c r="K12" s="377">
        <f t="shared" si="1"/>
        <v>3</v>
      </c>
      <c r="N12" s="378" t="str">
        <f t="shared" si="2"/>
        <v>CONSTRUCCIÓN</v>
      </c>
      <c r="O12" s="379">
        <f t="shared" si="3"/>
        <v>3</v>
      </c>
    </row>
    <row r="13" spans="1:15" ht="26.25" customHeight="1" x14ac:dyDescent="0.25">
      <c r="A13" s="374" t="s">
        <v>13</v>
      </c>
      <c r="B13" s="375" t="s">
        <v>331</v>
      </c>
      <c r="C13" s="376">
        <v>0</v>
      </c>
      <c r="D13" s="376">
        <v>0</v>
      </c>
      <c r="E13" s="376">
        <v>3</v>
      </c>
      <c r="F13" s="376">
        <v>0</v>
      </c>
      <c r="G13" s="376">
        <v>0</v>
      </c>
      <c r="H13" s="376">
        <v>0</v>
      </c>
      <c r="I13" s="376">
        <f t="shared" si="0"/>
        <v>3</v>
      </c>
      <c r="J13" s="376">
        <f t="shared" si="0"/>
        <v>0</v>
      </c>
      <c r="K13" s="377">
        <f t="shared" si="1"/>
        <v>3</v>
      </c>
      <c r="N13" s="378" t="str">
        <f t="shared" si="2"/>
        <v>COMERCIO AL POR MAYOR Y AL POR MENOR; REPARACIÓN DE VEHÍCULOS AUTOMOTORES</v>
      </c>
      <c r="O13" s="379">
        <f t="shared" si="3"/>
        <v>3</v>
      </c>
    </row>
    <row r="14" spans="1:15" ht="26.25" customHeight="1" x14ac:dyDescent="0.25">
      <c r="A14" s="374" t="s">
        <v>15</v>
      </c>
      <c r="B14" s="375" t="s">
        <v>16</v>
      </c>
      <c r="C14" s="376">
        <v>0</v>
      </c>
      <c r="D14" s="376">
        <v>0</v>
      </c>
      <c r="E14" s="376">
        <v>2</v>
      </c>
      <c r="F14" s="376">
        <v>4</v>
      </c>
      <c r="G14" s="376">
        <v>0</v>
      </c>
      <c r="H14" s="376">
        <v>1</v>
      </c>
      <c r="I14" s="376">
        <f t="shared" si="0"/>
        <v>2</v>
      </c>
      <c r="J14" s="376">
        <f t="shared" si="0"/>
        <v>5</v>
      </c>
      <c r="K14" s="377">
        <f t="shared" si="1"/>
        <v>7</v>
      </c>
      <c r="N14" s="378" t="str">
        <f t="shared" si="2"/>
        <v>HOTELES Y RESTAURANTES</v>
      </c>
      <c r="O14" s="379">
        <f t="shared" si="3"/>
        <v>7</v>
      </c>
    </row>
    <row r="15" spans="1:15" ht="26.25" customHeight="1" x14ac:dyDescent="0.25">
      <c r="A15" s="374" t="s">
        <v>17</v>
      </c>
      <c r="B15" s="375" t="s">
        <v>332</v>
      </c>
      <c r="C15" s="376">
        <v>0</v>
      </c>
      <c r="D15" s="376">
        <v>0</v>
      </c>
      <c r="E15" s="376">
        <v>1</v>
      </c>
      <c r="F15" s="376">
        <v>1</v>
      </c>
      <c r="G15" s="376">
        <v>0</v>
      </c>
      <c r="H15" s="376">
        <v>1</v>
      </c>
      <c r="I15" s="376">
        <f t="shared" si="0"/>
        <v>1</v>
      </c>
      <c r="J15" s="376">
        <f t="shared" si="0"/>
        <v>2</v>
      </c>
      <c r="K15" s="377">
        <f t="shared" si="1"/>
        <v>3</v>
      </c>
      <c r="N15" s="378" t="str">
        <f t="shared" si="2"/>
        <v>TRANSPORTES, ALMACENAM. Y COMUN.</v>
      </c>
      <c r="O15" s="379">
        <f t="shared" si="3"/>
        <v>3</v>
      </c>
    </row>
    <row r="16" spans="1:15" ht="26.25" customHeight="1" x14ac:dyDescent="0.25">
      <c r="A16" s="374" t="s">
        <v>19</v>
      </c>
      <c r="B16" s="375" t="s">
        <v>20</v>
      </c>
      <c r="C16" s="376">
        <v>0</v>
      </c>
      <c r="D16" s="376">
        <v>0</v>
      </c>
      <c r="E16" s="376">
        <v>1</v>
      </c>
      <c r="F16" s="376">
        <v>0</v>
      </c>
      <c r="G16" s="376">
        <v>0</v>
      </c>
      <c r="H16" s="376">
        <v>0</v>
      </c>
      <c r="I16" s="376">
        <f t="shared" si="0"/>
        <v>1</v>
      </c>
      <c r="J16" s="376">
        <f t="shared" si="0"/>
        <v>0</v>
      </c>
      <c r="K16" s="377">
        <f t="shared" si="1"/>
        <v>1</v>
      </c>
      <c r="N16" s="378" t="str">
        <f t="shared" si="2"/>
        <v>INTERMEDIACIÓN FINANCIERA</v>
      </c>
      <c r="O16" s="379">
        <f t="shared" si="3"/>
        <v>1</v>
      </c>
    </row>
    <row r="17" spans="1:23" ht="26.25" customHeight="1" x14ac:dyDescent="0.25">
      <c r="A17" s="374" t="s">
        <v>21</v>
      </c>
      <c r="B17" s="375" t="s">
        <v>333</v>
      </c>
      <c r="C17" s="376">
        <v>1</v>
      </c>
      <c r="D17" s="376">
        <v>1</v>
      </c>
      <c r="E17" s="376">
        <v>2</v>
      </c>
      <c r="F17" s="376">
        <v>1</v>
      </c>
      <c r="G17" s="376">
        <v>0</v>
      </c>
      <c r="H17" s="376">
        <v>0</v>
      </c>
      <c r="I17" s="376">
        <f t="shared" si="0"/>
        <v>3</v>
      </c>
      <c r="J17" s="376">
        <f t="shared" si="0"/>
        <v>2</v>
      </c>
      <c r="K17" s="377">
        <f t="shared" si="1"/>
        <v>5</v>
      </c>
      <c r="N17" s="378" t="str">
        <f t="shared" si="2"/>
        <v>ACT. INMOBILIARIAS, EMP. Y ALQ.</v>
      </c>
      <c r="O17" s="379">
        <f t="shared" si="3"/>
        <v>5</v>
      </c>
    </row>
    <row r="18" spans="1:23" ht="26.25" customHeight="1" x14ac:dyDescent="0.25">
      <c r="A18" s="374" t="s">
        <v>25</v>
      </c>
      <c r="B18" s="375" t="s">
        <v>26</v>
      </c>
      <c r="C18" s="376">
        <v>0</v>
      </c>
      <c r="D18" s="376">
        <v>0</v>
      </c>
      <c r="E18" s="376">
        <v>0</v>
      </c>
      <c r="F18" s="376">
        <v>1</v>
      </c>
      <c r="G18" s="376">
        <v>0</v>
      </c>
      <c r="H18" s="376">
        <v>0</v>
      </c>
      <c r="I18" s="376">
        <f t="shared" si="0"/>
        <v>0</v>
      </c>
      <c r="J18" s="376">
        <f t="shared" si="0"/>
        <v>1</v>
      </c>
      <c r="K18" s="377">
        <f t="shared" si="1"/>
        <v>1</v>
      </c>
      <c r="N18" s="378" t="str">
        <f t="shared" si="2"/>
        <v>ENSEÑANZA</v>
      </c>
      <c r="O18" s="379">
        <f t="shared" si="3"/>
        <v>1</v>
      </c>
    </row>
    <row r="19" spans="1:23" ht="26.25" customHeight="1" x14ac:dyDescent="0.25">
      <c r="A19" s="374" t="s">
        <v>29</v>
      </c>
      <c r="B19" s="375" t="s">
        <v>334</v>
      </c>
      <c r="C19" s="376">
        <v>0</v>
      </c>
      <c r="D19" s="376">
        <v>1</v>
      </c>
      <c r="E19" s="376">
        <v>3</v>
      </c>
      <c r="F19" s="376">
        <v>0</v>
      </c>
      <c r="G19" s="376">
        <v>0</v>
      </c>
      <c r="H19" s="376">
        <v>0</v>
      </c>
      <c r="I19" s="376">
        <f t="shared" si="0"/>
        <v>3</v>
      </c>
      <c r="J19" s="376">
        <f t="shared" si="0"/>
        <v>1</v>
      </c>
      <c r="K19" s="377">
        <f t="shared" si="1"/>
        <v>4</v>
      </c>
      <c r="N19" s="378" t="str">
        <f t="shared" si="2"/>
        <v>OTRAS ACT.,SERV.COM.,SOC.Y PER.</v>
      </c>
      <c r="O19" s="379">
        <f t="shared" si="3"/>
        <v>4</v>
      </c>
    </row>
    <row r="20" spans="1:23" ht="27.75" customHeight="1" x14ac:dyDescent="0.25">
      <c r="A20" s="380" t="s">
        <v>53</v>
      </c>
      <c r="B20" s="380"/>
      <c r="C20" s="381">
        <f t="shared" ref="C20:K20" si="4">SUM(C10:C19)</f>
        <v>1</v>
      </c>
      <c r="D20" s="381">
        <f t="shared" si="4"/>
        <v>2</v>
      </c>
      <c r="E20" s="381">
        <f t="shared" si="4"/>
        <v>12</v>
      </c>
      <c r="F20" s="381">
        <f t="shared" si="4"/>
        <v>8</v>
      </c>
      <c r="G20" s="381">
        <f t="shared" si="4"/>
        <v>7</v>
      </c>
      <c r="H20" s="381">
        <f t="shared" si="4"/>
        <v>3</v>
      </c>
      <c r="I20" s="381">
        <f t="shared" si="4"/>
        <v>20</v>
      </c>
      <c r="J20" s="381">
        <f t="shared" si="4"/>
        <v>13</v>
      </c>
      <c r="K20" s="381">
        <f t="shared" si="4"/>
        <v>33</v>
      </c>
    </row>
    <row r="21" spans="1:23" ht="15.75" x14ac:dyDescent="0.25">
      <c r="A21" s="382"/>
      <c r="B21" s="382"/>
      <c r="C21" s="383"/>
      <c r="D21" s="383"/>
      <c r="E21" s="383"/>
      <c r="F21" s="383"/>
      <c r="G21" s="383"/>
      <c r="H21" s="383"/>
      <c r="I21" s="383"/>
      <c r="J21" s="383"/>
      <c r="K21" s="383"/>
    </row>
    <row r="22" spans="1:23" ht="15.75" x14ac:dyDescent="0.25">
      <c r="A22" s="382"/>
      <c r="B22" s="382"/>
      <c r="C22" s="384"/>
      <c r="D22" s="384"/>
      <c r="E22" s="385"/>
      <c r="F22" s="385"/>
      <c r="G22" s="385"/>
      <c r="H22" s="385"/>
      <c r="I22" s="384"/>
      <c r="J22" s="384"/>
      <c r="K22" s="384"/>
    </row>
    <row r="23" spans="1:23" ht="15.75" x14ac:dyDescent="0.25">
      <c r="A23" s="382"/>
      <c r="B23" s="382"/>
      <c r="C23" s="384"/>
      <c r="D23" s="384"/>
      <c r="E23" s="385"/>
      <c r="F23" s="385"/>
      <c r="G23" s="385"/>
      <c r="H23" s="385"/>
      <c r="I23" s="384"/>
      <c r="J23" s="384"/>
      <c r="K23" s="386"/>
      <c r="N23" s="387"/>
      <c r="O23" s="388"/>
      <c r="P23" s="389"/>
      <c r="Q23" s="389"/>
      <c r="R23" s="389"/>
      <c r="S23" s="389"/>
      <c r="T23" s="376"/>
      <c r="U23" s="376"/>
      <c r="V23" s="376"/>
      <c r="W23" s="377"/>
    </row>
    <row r="24" spans="1:23" ht="15.75" x14ac:dyDescent="0.25">
      <c r="A24" s="382"/>
      <c r="B24" s="382"/>
      <c r="C24" s="384"/>
      <c r="D24" s="384"/>
      <c r="E24" s="385"/>
      <c r="F24" s="385"/>
      <c r="G24" s="385"/>
      <c r="H24" s="385"/>
      <c r="I24" s="384"/>
      <c r="J24" s="384"/>
      <c r="K24" s="384"/>
      <c r="N24" s="387"/>
      <c r="O24" s="388"/>
      <c r="P24" s="389"/>
      <c r="Q24" s="389"/>
      <c r="R24" s="389"/>
      <c r="S24" s="389"/>
      <c r="T24" s="376"/>
      <c r="U24" s="376"/>
      <c r="V24" s="376"/>
      <c r="W24" s="377"/>
    </row>
    <row r="25" spans="1:23" ht="18" customHeight="1" x14ac:dyDescent="0.25">
      <c r="A25" s="382"/>
      <c r="B25" s="382"/>
      <c r="C25" s="384"/>
      <c r="D25" s="384"/>
      <c r="E25" s="385"/>
      <c r="F25" s="385"/>
      <c r="G25" s="385"/>
      <c r="H25" s="385"/>
      <c r="I25" s="384"/>
      <c r="J25" s="384"/>
      <c r="K25" s="384"/>
      <c r="N25" s="387"/>
      <c r="O25" s="388"/>
      <c r="P25" s="389"/>
      <c r="Q25" s="389"/>
      <c r="R25" s="389"/>
      <c r="S25" s="389"/>
      <c r="T25" s="376"/>
      <c r="U25" s="376"/>
      <c r="V25" s="376"/>
      <c r="W25" s="377"/>
    </row>
    <row r="26" spans="1:23" ht="18.75" customHeight="1" x14ac:dyDescent="0.25">
      <c r="A26" s="382"/>
      <c r="B26" s="382"/>
      <c r="C26" s="384"/>
      <c r="D26" s="384"/>
      <c r="E26" s="385"/>
      <c r="F26" s="385"/>
      <c r="G26" s="385"/>
      <c r="H26" s="385"/>
      <c r="I26" s="384"/>
      <c r="J26" s="384"/>
      <c r="K26" s="384"/>
      <c r="N26" s="387"/>
      <c r="O26" s="388"/>
      <c r="P26" s="389"/>
      <c r="Q26" s="389"/>
      <c r="R26" s="389"/>
      <c r="S26" s="389"/>
      <c r="T26" s="376"/>
      <c r="U26" s="376"/>
      <c r="V26" s="376"/>
      <c r="W26" s="377"/>
    </row>
    <row r="27" spans="1:23" ht="17.25" customHeight="1" x14ac:dyDescent="0.25">
      <c r="A27" s="382"/>
      <c r="B27" s="382"/>
      <c r="C27" s="384"/>
      <c r="D27" s="384"/>
      <c r="E27" s="385"/>
      <c r="F27" s="385"/>
      <c r="G27" s="385"/>
      <c r="H27" s="385"/>
      <c r="I27" s="384"/>
      <c r="J27" s="384"/>
      <c r="K27" s="384"/>
    </row>
    <row r="28" spans="1:23" ht="15.75" x14ac:dyDescent="0.25">
      <c r="A28" s="382"/>
      <c r="B28" s="382"/>
      <c r="C28" s="384"/>
      <c r="D28" s="384"/>
      <c r="E28" s="385"/>
      <c r="F28" s="385"/>
      <c r="G28" s="385"/>
      <c r="H28" s="385"/>
      <c r="I28" s="384"/>
      <c r="J28" s="384"/>
      <c r="K28" s="384"/>
      <c r="N28" s="387"/>
      <c r="O28" s="388"/>
      <c r="P28" s="389"/>
      <c r="Q28" s="389"/>
      <c r="R28" s="389"/>
      <c r="S28" s="389"/>
      <c r="T28" s="376"/>
      <c r="U28" s="376"/>
      <c r="V28" s="376"/>
      <c r="W28" s="377"/>
    </row>
    <row r="29" spans="1:23" ht="15.75" x14ac:dyDescent="0.25">
      <c r="A29" s="382"/>
      <c r="B29" s="382"/>
      <c r="C29" s="384"/>
      <c r="D29" s="384"/>
      <c r="E29" s="385"/>
      <c r="F29" s="385"/>
      <c r="G29" s="385"/>
      <c r="H29" s="385"/>
      <c r="I29" s="384"/>
      <c r="J29" s="384"/>
      <c r="K29" s="384"/>
      <c r="N29" s="387"/>
      <c r="O29" s="388"/>
      <c r="P29" s="389"/>
      <c r="Q29" s="389"/>
      <c r="R29" s="389"/>
      <c r="S29" s="389"/>
      <c r="T29" s="376"/>
      <c r="U29" s="376"/>
      <c r="V29" s="376"/>
      <c r="W29" s="377"/>
    </row>
    <row r="30" spans="1:23" ht="15.75" x14ac:dyDescent="0.25">
      <c r="A30" s="382"/>
      <c r="B30" s="382"/>
      <c r="C30" s="384"/>
      <c r="D30" s="384"/>
      <c r="E30" s="385"/>
      <c r="F30" s="385"/>
      <c r="G30" s="385"/>
      <c r="H30" s="385"/>
      <c r="I30" s="384"/>
      <c r="J30" s="384"/>
      <c r="K30" s="384"/>
      <c r="O30" s="390"/>
      <c r="P30" s="391"/>
    </row>
    <row r="31" spans="1:23" ht="15.75" x14ac:dyDescent="0.25">
      <c r="A31" s="382"/>
      <c r="B31" s="382"/>
      <c r="C31" s="384"/>
      <c r="D31" s="384"/>
      <c r="E31" s="385"/>
      <c r="F31" s="385"/>
      <c r="G31" s="385"/>
      <c r="H31" s="385"/>
      <c r="I31" s="384"/>
      <c r="J31" s="384"/>
      <c r="K31" s="384"/>
      <c r="N31" s="392"/>
      <c r="O31" s="390"/>
      <c r="P31" s="391"/>
    </row>
    <row r="32" spans="1:23" ht="15.75" x14ac:dyDescent="0.25">
      <c r="A32" s="382"/>
      <c r="B32" s="382"/>
      <c r="C32" s="384"/>
      <c r="D32" s="384"/>
      <c r="E32" s="385"/>
      <c r="F32" s="385"/>
      <c r="G32" s="385"/>
      <c r="H32" s="385"/>
      <c r="I32" s="384"/>
      <c r="J32" s="384"/>
      <c r="K32" s="384"/>
      <c r="N32" s="392"/>
      <c r="O32" s="379"/>
    </row>
    <row r="33" spans="8:15" x14ac:dyDescent="0.25">
      <c r="H33" s="393"/>
      <c r="J33" s="384"/>
      <c r="O33" s="379"/>
    </row>
    <row r="34" spans="8:15" x14ac:dyDescent="0.25">
      <c r="H34" s="394"/>
      <c r="J34" s="384"/>
    </row>
    <row r="35" spans="8:15" x14ac:dyDescent="0.25">
      <c r="H35" s="394"/>
      <c r="J35" s="384"/>
    </row>
    <row r="36" spans="8:15" x14ac:dyDescent="0.25">
      <c r="H36" s="394"/>
      <c r="J36" s="384"/>
    </row>
    <row r="37" spans="8:15" x14ac:dyDescent="0.25">
      <c r="H37" s="394"/>
      <c r="J37" s="384"/>
    </row>
    <row r="38" spans="8:15" x14ac:dyDescent="0.25">
      <c r="H38" s="394"/>
      <c r="J38" s="384"/>
    </row>
    <row r="39" spans="8:15" x14ac:dyDescent="0.25">
      <c r="H39" s="394"/>
      <c r="J39" s="384"/>
    </row>
    <row r="40" spans="8:15" x14ac:dyDescent="0.25">
      <c r="H40" s="394"/>
      <c r="J40" s="384"/>
    </row>
    <row r="41" spans="8:15" x14ac:dyDescent="0.25">
      <c r="H41" s="394"/>
      <c r="J41" s="384"/>
    </row>
    <row r="42" spans="8:15" x14ac:dyDescent="0.25">
      <c r="H42" s="394"/>
      <c r="J42" s="384"/>
    </row>
    <row r="55" spans="1:11" x14ac:dyDescent="0.25">
      <c r="F55" s="395"/>
      <c r="G55" s="395"/>
      <c r="H55" s="395"/>
      <c r="I55" s="395"/>
      <c r="J55" s="395"/>
      <c r="K55" s="395"/>
    </row>
    <row r="56" spans="1:11" x14ac:dyDescent="0.25">
      <c r="F56" s="395"/>
      <c r="G56" s="395"/>
      <c r="H56" s="395"/>
      <c r="I56" s="395"/>
      <c r="J56" s="395"/>
      <c r="K56" s="395"/>
    </row>
    <row r="57" spans="1:11" x14ac:dyDescent="0.25">
      <c r="F57" s="395"/>
      <c r="G57" s="395"/>
      <c r="H57" s="395"/>
      <c r="I57" s="395"/>
      <c r="J57" s="395"/>
      <c r="K57" s="395"/>
    </row>
    <row r="58" spans="1:11" x14ac:dyDescent="0.25">
      <c r="A58" s="355" t="s">
        <v>323</v>
      </c>
      <c r="B58" s="355"/>
      <c r="C58" s="355"/>
      <c r="D58" s="355"/>
      <c r="E58" s="356"/>
      <c r="F58" s="356"/>
      <c r="G58" s="356"/>
    </row>
    <row r="59" spans="1:11" x14ac:dyDescent="0.25">
      <c r="A59" s="357" t="s">
        <v>335</v>
      </c>
      <c r="B59" s="357"/>
      <c r="C59" s="357"/>
      <c r="D59" s="357"/>
      <c r="E59" s="357"/>
      <c r="F59" s="357"/>
      <c r="G59" s="357"/>
      <c r="H59" s="396"/>
      <c r="I59" s="396"/>
      <c r="J59" s="396"/>
      <c r="K59" s="396"/>
    </row>
    <row r="60" spans="1:11" x14ac:dyDescent="0.25">
      <c r="A60" s="355" t="s">
        <v>336</v>
      </c>
      <c r="B60" s="355"/>
      <c r="C60" s="355"/>
      <c r="D60" s="355"/>
      <c r="E60" s="355"/>
      <c r="F60" s="355"/>
      <c r="G60" s="355"/>
    </row>
    <row r="61" spans="1:11" x14ac:dyDescent="0.25">
      <c r="A61" s="358"/>
      <c r="B61" s="358"/>
      <c r="C61" s="358"/>
      <c r="D61" s="358"/>
    </row>
  </sheetData>
  <mergeCells count="14">
    <mergeCell ref="G8:H8"/>
    <mergeCell ref="A20:B20"/>
    <mergeCell ref="A59:G59"/>
    <mergeCell ref="A61:D61"/>
    <mergeCell ref="A1:K1"/>
    <mergeCell ref="A3:K3"/>
    <mergeCell ref="A4:K4"/>
    <mergeCell ref="A5:K5"/>
    <mergeCell ref="A7:B9"/>
    <mergeCell ref="C7:H7"/>
    <mergeCell ref="I7:J8"/>
    <mergeCell ref="K7:K9"/>
    <mergeCell ref="C8:D8"/>
    <mergeCell ref="E8:F8"/>
  </mergeCells>
  <printOptions horizontalCentered="1" verticalCentered="1"/>
  <pageMargins left="0.70866141732283472" right="0.70866141732283472" top="0.74803149606299213" bottom="0.74803149606299213" header="0.31496062992125984" footer="0.31496062992125984"/>
  <pageSetup paperSize="9" scale="52"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52"/>
  <sheetViews>
    <sheetView showGridLines="0" topLeftCell="A8" zoomScale="60" zoomScaleNormal="60" workbookViewId="0">
      <selection activeCell="L22" sqref="L22"/>
    </sheetView>
  </sheetViews>
  <sheetFormatPr baseColWidth="10" defaultRowHeight="14.25" x14ac:dyDescent="0.2"/>
  <cols>
    <col min="1" max="1" width="4.140625" style="7" customWidth="1"/>
    <col min="2" max="2" width="6.42578125" style="7" customWidth="1"/>
    <col min="3" max="3" width="72.42578125" style="7" customWidth="1"/>
    <col min="4" max="4" width="21.5703125" style="7" customWidth="1"/>
    <col min="5" max="5" width="23.42578125" style="7" customWidth="1"/>
    <col min="6" max="7" width="19.42578125" style="7" customWidth="1"/>
    <col min="8" max="8" width="36.5703125" style="7" customWidth="1"/>
    <col min="9" max="9" width="11.42578125" style="7"/>
    <col min="10" max="10" width="4.140625" style="400" customWidth="1"/>
    <col min="11" max="11" width="60.42578125" style="400" customWidth="1"/>
    <col min="12" max="12" width="6.42578125" style="400" customWidth="1"/>
    <col min="13" max="14" width="11.42578125" style="400"/>
    <col min="15" max="18" width="11.42578125" style="401"/>
    <col min="19" max="16384" width="11.42578125" style="7"/>
  </cols>
  <sheetData>
    <row r="1" spans="2:24" ht="18" customHeight="1" x14ac:dyDescent="0.25">
      <c r="B1" s="397" t="s">
        <v>337</v>
      </c>
      <c r="C1" s="397"/>
      <c r="D1" s="397"/>
      <c r="E1" s="397"/>
      <c r="F1" s="397"/>
      <c r="G1" s="397"/>
      <c r="H1" s="397"/>
      <c r="I1" s="398"/>
      <c r="J1" s="399"/>
      <c r="K1" s="399"/>
    </row>
    <row r="2" spans="2:24" ht="24" customHeight="1" x14ac:dyDescent="0.25">
      <c r="B2" s="402" t="s">
        <v>129</v>
      </c>
      <c r="C2" s="402"/>
      <c r="D2" s="402"/>
      <c r="E2" s="402"/>
      <c r="F2" s="403"/>
      <c r="G2" s="403"/>
      <c r="H2" s="403"/>
    </row>
    <row r="3" spans="2:24" ht="34.5" customHeight="1" x14ac:dyDescent="0.2">
      <c r="B3" s="404" t="s">
        <v>338</v>
      </c>
      <c r="C3" s="404"/>
      <c r="D3" s="404"/>
      <c r="E3" s="404"/>
      <c r="F3" s="404"/>
      <c r="G3" s="404"/>
      <c r="H3" s="404"/>
      <c r="I3" s="405"/>
      <c r="J3" s="406"/>
      <c r="K3" s="406"/>
    </row>
    <row r="4" spans="2:24" ht="19.5" customHeight="1" x14ac:dyDescent="0.2">
      <c r="B4" s="407" t="s">
        <v>339</v>
      </c>
      <c r="C4" s="407"/>
      <c r="D4" s="407"/>
      <c r="E4" s="407"/>
      <c r="F4" s="407"/>
      <c r="G4" s="407"/>
      <c r="H4" s="407"/>
      <c r="I4" s="405"/>
      <c r="J4" s="406"/>
      <c r="K4" s="406"/>
    </row>
    <row r="5" spans="2:24" ht="14.25" customHeight="1" x14ac:dyDescent="0.25">
      <c r="B5" s="408"/>
      <c r="C5" s="408"/>
      <c r="D5" s="409"/>
      <c r="E5" s="409"/>
      <c r="F5" s="409"/>
      <c r="G5" s="409"/>
      <c r="H5" s="408"/>
      <c r="I5" s="410"/>
      <c r="J5" s="411" t="s">
        <v>9</v>
      </c>
      <c r="K5" s="411"/>
    </row>
    <row r="6" spans="2:24" ht="21.75" customHeight="1" x14ac:dyDescent="0.2">
      <c r="B6" s="412" t="s">
        <v>111</v>
      </c>
      <c r="C6" s="413"/>
      <c r="D6" s="414" t="s">
        <v>340</v>
      </c>
      <c r="E6" s="415"/>
      <c r="F6" s="415"/>
      <c r="G6" s="416"/>
      <c r="H6" s="417" t="s">
        <v>341</v>
      </c>
      <c r="J6" s="418" t="s">
        <v>11</v>
      </c>
    </row>
    <row r="7" spans="2:24" ht="26.25" customHeight="1" x14ac:dyDescent="0.2">
      <c r="B7" s="335"/>
      <c r="C7" s="419"/>
      <c r="D7" s="420" t="s">
        <v>342</v>
      </c>
      <c r="E7" s="420" t="s">
        <v>257</v>
      </c>
      <c r="F7" s="420" t="s">
        <v>286</v>
      </c>
      <c r="G7" s="420" t="s">
        <v>287</v>
      </c>
      <c r="H7" s="421"/>
      <c r="J7" s="418" t="s">
        <v>25</v>
      </c>
    </row>
    <row r="8" spans="2:24" ht="15" x14ac:dyDescent="0.2">
      <c r="B8" s="422" t="s">
        <v>7</v>
      </c>
      <c r="C8" s="423" t="s">
        <v>8</v>
      </c>
      <c r="D8" s="424">
        <v>2</v>
      </c>
      <c r="E8" s="424">
        <v>3</v>
      </c>
      <c r="F8" s="424">
        <v>4</v>
      </c>
      <c r="G8" s="424">
        <v>0</v>
      </c>
      <c r="H8" s="425">
        <f>SUM(D8:G8)</f>
        <v>9</v>
      </c>
      <c r="J8" s="426"/>
      <c r="K8" s="427"/>
      <c r="L8" s="428"/>
      <c r="M8" s="429"/>
      <c r="N8" s="429"/>
      <c r="O8" s="430"/>
      <c r="P8" s="430"/>
      <c r="Q8" s="430"/>
      <c r="R8" s="430"/>
      <c r="S8" s="431"/>
      <c r="T8" s="431"/>
      <c r="U8" s="431"/>
      <c r="V8" s="431"/>
      <c r="W8" s="431"/>
      <c r="X8" s="432"/>
    </row>
    <row r="9" spans="2:24" ht="42" customHeight="1" x14ac:dyDescent="0.2">
      <c r="B9" s="422" t="s">
        <v>13</v>
      </c>
      <c r="C9" s="423" t="s">
        <v>343</v>
      </c>
      <c r="D9" s="424">
        <v>1</v>
      </c>
      <c r="E9" s="424">
        <v>0</v>
      </c>
      <c r="F9" s="424">
        <v>0</v>
      </c>
      <c r="G9" s="424">
        <v>1</v>
      </c>
      <c r="H9" s="425">
        <f t="shared" ref="H9:H14" si="0">SUM(D9:G9)</f>
        <v>2</v>
      </c>
      <c r="J9" s="426"/>
      <c r="K9" s="427"/>
      <c r="L9" s="428"/>
      <c r="M9" s="429"/>
      <c r="N9" s="429"/>
      <c r="O9" s="430"/>
      <c r="P9" s="430"/>
      <c r="Q9" s="430"/>
      <c r="R9" s="430"/>
      <c r="S9" s="431"/>
      <c r="T9" s="431"/>
      <c r="U9" s="431"/>
      <c r="V9" s="431"/>
      <c r="W9" s="431"/>
      <c r="X9" s="432"/>
    </row>
    <row r="10" spans="2:24" ht="15" x14ac:dyDescent="0.2">
      <c r="B10" s="422" t="s">
        <v>15</v>
      </c>
      <c r="C10" s="423" t="s">
        <v>16</v>
      </c>
      <c r="D10" s="424">
        <v>5</v>
      </c>
      <c r="E10" s="424">
        <v>4</v>
      </c>
      <c r="F10" s="424">
        <v>1</v>
      </c>
      <c r="G10" s="424">
        <v>4</v>
      </c>
      <c r="H10" s="425">
        <f t="shared" si="0"/>
        <v>14</v>
      </c>
      <c r="J10" s="426"/>
      <c r="K10" s="427"/>
      <c r="L10" s="428"/>
      <c r="M10" s="429"/>
      <c r="N10" s="429"/>
      <c r="O10" s="430"/>
      <c r="P10" s="430"/>
      <c r="Q10" s="430"/>
      <c r="R10" s="430"/>
      <c r="S10" s="431"/>
      <c r="T10" s="431"/>
      <c r="U10" s="431"/>
      <c r="V10" s="431"/>
      <c r="W10" s="431"/>
      <c r="X10" s="432"/>
    </row>
    <row r="11" spans="2:24" ht="15" x14ac:dyDescent="0.2">
      <c r="B11" s="422" t="s">
        <v>17</v>
      </c>
      <c r="C11" s="423" t="s">
        <v>18</v>
      </c>
      <c r="D11" s="424">
        <v>0</v>
      </c>
      <c r="E11" s="424">
        <v>0</v>
      </c>
      <c r="F11" s="424">
        <v>2</v>
      </c>
      <c r="G11" s="424">
        <v>1</v>
      </c>
      <c r="H11" s="425">
        <f t="shared" si="0"/>
        <v>3</v>
      </c>
      <c r="J11" s="426"/>
      <c r="K11" s="427"/>
      <c r="L11" s="428"/>
      <c r="M11" s="429"/>
      <c r="N11" s="429"/>
      <c r="O11" s="430"/>
      <c r="P11" s="430"/>
      <c r="Q11" s="430"/>
      <c r="R11" s="430"/>
      <c r="S11" s="431"/>
      <c r="T11" s="431"/>
      <c r="U11" s="431"/>
      <c r="V11" s="431"/>
      <c r="W11" s="431"/>
      <c r="X11" s="432"/>
    </row>
    <row r="12" spans="2:24" ht="15" x14ac:dyDescent="0.2">
      <c r="B12" s="422" t="s">
        <v>21</v>
      </c>
      <c r="C12" s="423" t="s">
        <v>22</v>
      </c>
      <c r="D12" s="424">
        <v>3</v>
      </c>
      <c r="E12" s="424">
        <v>1</v>
      </c>
      <c r="F12" s="424">
        <v>1</v>
      </c>
      <c r="G12" s="424">
        <v>1</v>
      </c>
      <c r="H12" s="425">
        <f t="shared" si="0"/>
        <v>6</v>
      </c>
      <c r="J12" s="426"/>
      <c r="K12" s="427"/>
      <c r="L12" s="428"/>
      <c r="M12" s="429"/>
      <c r="N12" s="429"/>
      <c r="O12" s="430"/>
      <c r="P12" s="430"/>
      <c r="Q12" s="430"/>
      <c r="R12" s="430"/>
      <c r="S12" s="431"/>
      <c r="T12" s="431"/>
      <c r="U12" s="431"/>
      <c r="V12" s="431"/>
      <c r="W12" s="431"/>
      <c r="X12" s="432"/>
    </row>
    <row r="13" spans="2:24" ht="15" x14ac:dyDescent="0.2">
      <c r="B13" s="422" t="s">
        <v>25</v>
      </c>
      <c r="C13" s="423" t="s">
        <v>26</v>
      </c>
      <c r="D13" s="424">
        <v>1</v>
      </c>
      <c r="E13" s="424">
        <v>0</v>
      </c>
      <c r="F13" s="424">
        <v>3</v>
      </c>
      <c r="G13" s="424">
        <v>1</v>
      </c>
      <c r="H13" s="425">
        <f t="shared" si="0"/>
        <v>5</v>
      </c>
      <c r="J13" s="426"/>
      <c r="K13" s="427"/>
      <c r="L13" s="428"/>
      <c r="M13" s="429"/>
      <c r="N13" s="429"/>
      <c r="O13" s="430"/>
      <c r="P13" s="430"/>
      <c r="Q13" s="430"/>
      <c r="R13" s="430"/>
      <c r="S13" s="431"/>
      <c r="T13" s="431"/>
      <c r="U13" s="431"/>
      <c r="V13" s="431"/>
      <c r="W13" s="431"/>
      <c r="X13" s="432"/>
    </row>
    <row r="14" spans="2:24" ht="24.75" customHeight="1" x14ac:dyDescent="0.2">
      <c r="B14" s="422" t="s">
        <v>29</v>
      </c>
      <c r="C14" s="423" t="s">
        <v>30</v>
      </c>
      <c r="D14" s="424">
        <v>3</v>
      </c>
      <c r="E14" s="424">
        <v>1</v>
      </c>
      <c r="F14" s="424">
        <v>2</v>
      </c>
      <c r="G14" s="424">
        <v>0</v>
      </c>
      <c r="H14" s="425">
        <f t="shared" si="0"/>
        <v>6</v>
      </c>
      <c r="J14" s="426"/>
      <c r="K14" s="427"/>
      <c r="L14" s="428"/>
      <c r="M14" s="429"/>
      <c r="N14" s="429"/>
      <c r="O14" s="430"/>
      <c r="P14" s="430"/>
      <c r="Q14" s="430"/>
      <c r="R14" s="430"/>
      <c r="S14" s="431"/>
      <c r="T14" s="431"/>
      <c r="U14" s="431"/>
      <c r="V14" s="431"/>
      <c r="W14" s="431"/>
      <c r="X14" s="432"/>
    </row>
    <row r="15" spans="2:24" ht="26.25" customHeight="1" x14ac:dyDescent="0.2">
      <c r="B15" s="433"/>
      <c r="C15" s="433"/>
      <c r="D15" s="434">
        <f>SUM(D8:D14)</f>
        <v>15</v>
      </c>
      <c r="E15" s="434">
        <f>SUM(E8:E14)</f>
        <v>9</v>
      </c>
      <c r="F15" s="434">
        <f>SUM(F8:F14)</f>
        <v>13</v>
      </c>
      <c r="G15" s="434">
        <f>SUM(G8:G14)</f>
        <v>8</v>
      </c>
      <c r="H15" s="434">
        <f>SUM(H8:H14)</f>
        <v>45</v>
      </c>
    </row>
    <row r="16" spans="2:24" ht="9.75" customHeight="1" x14ac:dyDescent="0.2">
      <c r="I16" s="435"/>
      <c r="K16" s="418"/>
      <c r="L16" s="418"/>
    </row>
    <row r="17" spans="2:13" ht="18" customHeight="1" x14ac:dyDescent="0.2">
      <c r="I17" s="435"/>
      <c r="K17" s="436" t="s">
        <v>1</v>
      </c>
      <c r="L17" s="418" t="s">
        <v>3</v>
      </c>
      <c r="M17" s="437" t="s">
        <v>5</v>
      </c>
    </row>
    <row r="18" spans="2:13" ht="18" customHeight="1" x14ac:dyDescent="0.2">
      <c r="I18" s="435"/>
      <c r="K18" s="436" t="str">
        <f>C8</f>
        <v>INDUSTRIAS MANUFACTURERAS</v>
      </c>
      <c r="L18" s="438">
        <f>H8</f>
        <v>9</v>
      </c>
      <c r="M18" s="437">
        <f t="shared" ref="M18:M23" si="1">+L18/$H$15</f>
        <v>0.2</v>
      </c>
    </row>
    <row r="19" spans="2:13" ht="18" customHeight="1" x14ac:dyDescent="0.25">
      <c r="E19" s="331"/>
      <c r="F19" s="331"/>
      <c r="G19" s="331"/>
      <c r="H19" s="331"/>
      <c r="I19" s="435"/>
      <c r="K19" s="436" t="str">
        <f t="shared" ref="K19:K24" si="2">C9</f>
        <v>COMERCIO AL POR MAYOR Y AL POR MENOR; REP. DE VEHÍCULOS AUTOMOTORES</v>
      </c>
      <c r="L19" s="438">
        <f t="shared" ref="L19:L24" si="3">H9</f>
        <v>2</v>
      </c>
      <c r="M19" s="437">
        <f t="shared" si="1"/>
        <v>4.4444444444444446E-2</v>
      </c>
    </row>
    <row r="20" spans="2:13" ht="18.75" customHeight="1" x14ac:dyDescent="0.2">
      <c r="I20" s="435"/>
      <c r="K20" s="436" t="str">
        <f t="shared" si="2"/>
        <v>HOTELES Y RESTAURANTES</v>
      </c>
      <c r="L20" s="438">
        <f t="shared" si="3"/>
        <v>14</v>
      </c>
      <c r="M20" s="437">
        <f t="shared" si="1"/>
        <v>0.31111111111111112</v>
      </c>
    </row>
    <row r="21" spans="2:13" ht="17.25" customHeight="1" x14ac:dyDescent="0.2">
      <c r="I21" s="435"/>
      <c r="K21" s="436" t="str">
        <f t="shared" si="2"/>
        <v>TRANSPORTE, ALMACENAMIENTO Y COMUNICACIONES</v>
      </c>
      <c r="L21" s="438">
        <f t="shared" si="3"/>
        <v>3</v>
      </c>
      <c r="M21" s="437">
        <f t="shared" si="1"/>
        <v>6.6666666666666666E-2</v>
      </c>
    </row>
    <row r="22" spans="2:13" x14ac:dyDescent="0.2">
      <c r="I22" s="439"/>
      <c r="K22" s="436" t="str">
        <f t="shared" si="2"/>
        <v>ACTIVIDADES INMOBILIARIAS, EMPRESARIALES Y DE ALQUILER</v>
      </c>
      <c r="L22" s="438">
        <f t="shared" si="3"/>
        <v>6</v>
      </c>
      <c r="M22" s="437">
        <f t="shared" si="1"/>
        <v>0.13333333333333333</v>
      </c>
    </row>
    <row r="23" spans="2:13" x14ac:dyDescent="0.2">
      <c r="I23" s="439"/>
      <c r="K23" s="436" t="str">
        <f t="shared" si="2"/>
        <v>ENSEÑANZA</v>
      </c>
      <c r="L23" s="438">
        <f t="shared" si="3"/>
        <v>5</v>
      </c>
      <c r="M23" s="437">
        <f t="shared" si="1"/>
        <v>0.1111111111111111</v>
      </c>
    </row>
    <row r="24" spans="2:13" x14ac:dyDescent="0.2">
      <c r="I24" s="439"/>
      <c r="K24" s="436" t="str">
        <f t="shared" si="2"/>
        <v>OTRAS ACTIV. SERV. COMUNITARIOS,SOCIALES Y PERSONALES</v>
      </c>
      <c r="L24" s="438">
        <f t="shared" si="3"/>
        <v>6</v>
      </c>
      <c r="M24" s="437">
        <f>+L24/$H$15</f>
        <v>0.13333333333333333</v>
      </c>
    </row>
    <row r="25" spans="2:13" x14ac:dyDescent="0.2">
      <c r="I25" s="439"/>
      <c r="K25" s="440"/>
      <c r="L25" s="418"/>
      <c r="M25" s="437"/>
    </row>
    <row r="26" spans="2:13" x14ac:dyDescent="0.2">
      <c r="I26" s="439"/>
      <c r="K26" s="418"/>
      <c r="L26" s="418"/>
    </row>
    <row r="27" spans="2:13" x14ac:dyDescent="0.2">
      <c r="I27" s="439"/>
      <c r="K27" s="418"/>
      <c r="L27" s="418"/>
    </row>
    <row r="28" spans="2:13" x14ac:dyDescent="0.2">
      <c r="I28" s="439"/>
      <c r="L28" s="418"/>
    </row>
    <row r="29" spans="2:13" ht="17.25" customHeight="1" x14ac:dyDescent="0.2">
      <c r="I29" s="439"/>
      <c r="L29" s="418"/>
    </row>
    <row r="30" spans="2:13" ht="12.75" customHeight="1" x14ac:dyDescent="0.2">
      <c r="I30" s="439"/>
      <c r="L30" s="418"/>
    </row>
    <row r="31" spans="2:13" ht="15" customHeight="1" x14ac:dyDescent="0.2">
      <c r="I31" s="439"/>
      <c r="L31" s="418"/>
    </row>
    <row r="32" spans="2:13" ht="9.9499999999999993" customHeight="1" x14ac:dyDescent="0.2">
      <c r="B32" s="441"/>
      <c r="C32" s="441"/>
      <c r="D32" s="441"/>
      <c r="E32" s="441"/>
      <c r="F32" s="441"/>
      <c r="G32" s="441"/>
      <c r="H32" s="441"/>
      <c r="I32" s="439"/>
      <c r="J32" s="418"/>
    </row>
    <row r="33" spans="2:10" ht="9.9499999999999993" customHeight="1" x14ac:dyDescent="0.2">
      <c r="B33" s="441"/>
      <c r="C33" s="441"/>
      <c r="D33" s="441"/>
      <c r="E33" s="441"/>
      <c r="F33" s="441"/>
      <c r="G33" s="441"/>
      <c r="H33" s="441"/>
      <c r="I33" s="439"/>
      <c r="J33" s="418"/>
    </row>
    <row r="34" spans="2:10" ht="9.9499999999999993" customHeight="1" x14ac:dyDescent="0.2">
      <c r="B34" s="441"/>
      <c r="C34" s="441"/>
      <c r="D34" s="441"/>
      <c r="E34" s="441"/>
      <c r="F34" s="441"/>
      <c r="G34" s="441"/>
      <c r="H34" s="441"/>
      <c r="I34" s="439"/>
      <c r="J34" s="418"/>
    </row>
    <row r="35" spans="2:10" ht="9.9499999999999993" customHeight="1" x14ac:dyDescent="0.2">
      <c r="B35" s="441"/>
      <c r="C35" s="441"/>
      <c r="D35" s="441"/>
      <c r="E35" s="441"/>
      <c r="F35" s="441"/>
      <c r="G35" s="441"/>
      <c r="H35" s="441"/>
      <c r="I35" s="439"/>
      <c r="J35" s="418"/>
    </row>
    <row r="36" spans="2:10" ht="9.9499999999999993" customHeight="1" x14ac:dyDescent="0.2">
      <c r="B36" s="441"/>
      <c r="C36" s="441"/>
      <c r="D36" s="441"/>
      <c r="E36" s="441"/>
      <c r="F36" s="441"/>
      <c r="G36" s="441"/>
      <c r="H36" s="441"/>
      <c r="I36" s="439"/>
      <c r="J36" s="418"/>
    </row>
    <row r="37" spans="2:10" ht="9.9499999999999993" customHeight="1" x14ac:dyDescent="0.2">
      <c r="B37" s="441"/>
      <c r="C37" s="441"/>
      <c r="D37" s="441"/>
      <c r="E37" s="441"/>
      <c r="F37" s="441"/>
      <c r="G37" s="441"/>
      <c r="H37" s="441"/>
      <c r="I37" s="439"/>
      <c r="J37" s="418"/>
    </row>
    <row r="38" spans="2:10" ht="9.9499999999999993" customHeight="1" x14ac:dyDescent="0.2">
      <c r="B38" s="441"/>
      <c r="C38" s="441"/>
      <c r="D38" s="441"/>
      <c r="E38" s="441"/>
      <c r="F38" s="441"/>
      <c r="G38" s="441"/>
      <c r="H38" s="441"/>
      <c r="I38" s="439"/>
      <c r="J38" s="418"/>
    </row>
    <row r="39" spans="2:10" ht="9" customHeight="1" x14ac:dyDescent="0.2">
      <c r="B39" s="441"/>
      <c r="C39" s="441"/>
      <c r="D39" s="441"/>
      <c r="E39" s="441"/>
      <c r="F39" s="441"/>
      <c r="G39" s="441"/>
      <c r="H39" s="441"/>
      <c r="I39" s="439"/>
      <c r="J39" s="418"/>
    </row>
    <row r="40" spans="2:10" ht="9" customHeight="1" x14ac:dyDescent="0.2">
      <c r="B40" s="441"/>
      <c r="C40" s="441"/>
      <c r="D40" s="441"/>
      <c r="E40" s="441"/>
      <c r="F40" s="441"/>
      <c r="G40" s="441"/>
      <c r="H40" s="441"/>
      <c r="I40" s="439"/>
      <c r="J40" s="418"/>
    </row>
    <row r="41" spans="2:10" ht="9" customHeight="1" x14ac:dyDescent="0.2">
      <c r="B41" s="441"/>
      <c r="C41" s="441"/>
      <c r="D41" s="441"/>
      <c r="E41" s="441"/>
      <c r="F41" s="441"/>
      <c r="G41" s="441"/>
      <c r="H41" s="441"/>
      <c r="I41" s="439"/>
      <c r="J41" s="418"/>
    </row>
    <row r="42" spans="2:10" ht="9" customHeight="1" x14ac:dyDescent="0.2">
      <c r="B42" s="441"/>
      <c r="C42" s="441"/>
      <c r="D42" s="441"/>
      <c r="E42" s="441"/>
      <c r="F42" s="441"/>
      <c r="G42" s="441"/>
      <c r="H42" s="441"/>
      <c r="I42" s="439"/>
      <c r="J42" s="418"/>
    </row>
    <row r="43" spans="2:10" ht="9" customHeight="1" x14ac:dyDescent="0.2">
      <c r="B43" s="441"/>
      <c r="C43" s="441"/>
      <c r="D43" s="441"/>
      <c r="E43" s="441"/>
      <c r="F43" s="441"/>
      <c r="G43" s="441"/>
      <c r="H43" s="441"/>
      <c r="I43" s="439"/>
      <c r="J43" s="418"/>
    </row>
    <row r="44" spans="2:10" ht="9" customHeight="1" x14ac:dyDescent="0.2">
      <c r="B44" s="441"/>
      <c r="C44" s="441"/>
      <c r="D44" s="441"/>
      <c r="E44" s="441"/>
      <c r="F44" s="441"/>
      <c r="G44" s="441"/>
      <c r="H44" s="441"/>
      <c r="I44" s="439"/>
      <c r="J44" s="418"/>
    </row>
    <row r="45" spans="2:10" ht="9" customHeight="1" x14ac:dyDescent="0.2">
      <c r="B45" s="441"/>
      <c r="C45" s="441"/>
      <c r="D45" s="441"/>
      <c r="E45" s="441"/>
      <c r="F45" s="441"/>
      <c r="G45" s="441"/>
      <c r="H45" s="441"/>
      <c r="I45" s="439"/>
      <c r="J45" s="418"/>
    </row>
    <row r="46" spans="2:10" ht="9" customHeight="1" x14ac:dyDescent="0.2">
      <c r="B46" s="441"/>
      <c r="C46" s="441"/>
      <c r="D46" s="441"/>
      <c r="E46" s="441"/>
      <c r="F46" s="441"/>
      <c r="G46" s="441"/>
      <c r="H46" s="441"/>
      <c r="I46" s="439"/>
      <c r="J46" s="418"/>
    </row>
    <row r="47" spans="2:10" ht="14.25" customHeight="1" x14ac:dyDescent="0.2">
      <c r="B47" s="355" t="s">
        <v>344</v>
      </c>
      <c r="C47" s="355"/>
      <c r="D47" s="355"/>
      <c r="E47" s="355"/>
      <c r="F47" s="355"/>
      <c r="G47" s="355"/>
      <c r="I47" s="442"/>
    </row>
    <row r="48" spans="2:10" ht="11.25" customHeight="1" x14ac:dyDescent="0.2">
      <c r="B48" s="443" t="s">
        <v>345</v>
      </c>
      <c r="C48" s="443"/>
      <c r="D48" s="443"/>
      <c r="E48" s="443"/>
      <c r="F48" s="443"/>
      <c r="G48" s="443"/>
      <c r="H48" s="12"/>
    </row>
    <row r="49" spans="2:7" ht="14.25" customHeight="1" x14ac:dyDescent="0.2">
      <c r="B49" s="444" t="s">
        <v>346</v>
      </c>
      <c r="C49" s="444"/>
      <c r="D49" s="444"/>
      <c r="E49" s="444"/>
      <c r="F49" s="444"/>
      <c r="G49" s="444"/>
    </row>
    <row r="50" spans="2:7" ht="15" x14ac:dyDescent="0.25">
      <c r="B50" s="358" t="s">
        <v>347</v>
      </c>
      <c r="C50" s="358"/>
      <c r="D50" s="358"/>
      <c r="E50" s="358"/>
      <c r="F50"/>
      <c r="G50"/>
    </row>
    <row r="51" spans="2:7" ht="14.25" customHeight="1" x14ac:dyDescent="0.2">
      <c r="B51" s="9"/>
      <c r="C51" s="9"/>
      <c r="D51" s="9"/>
      <c r="E51" s="9"/>
      <c r="F51" s="9"/>
      <c r="G51" s="9"/>
    </row>
    <row r="52" spans="2:7" x14ac:dyDescent="0.2">
      <c r="B52" s="445"/>
      <c r="C52" s="445"/>
      <c r="D52" s="445"/>
      <c r="E52" s="445"/>
      <c r="F52" s="9"/>
      <c r="G52" s="9"/>
    </row>
  </sheetData>
  <mergeCells count="9">
    <mergeCell ref="B50:E50"/>
    <mergeCell ref="B52:E52"/>
    <mergeCell ref="B1:H1"/>
    <mergeCell ref="B2:E2"/>
    <mergeCell ref="B3:H3"/>
    <mergeCell ref="B4:H4"/>
    <mergeCell ref="B6:C7"/>
    <mergeCell ref="D6:F6"/>
    <mergeCell ref="H6:H7"/>
  </mergeCells>
  <printOptions horizontalCentered="1" verticalCentered="1"/>
  <pageMargins left="0" right="0" top="0" bottom="0" header="0" footer="0"/>
  <pageSetup paperSize="9" scale="60" orientation="landscape"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51"/>
  <sheetViews>
    <sheetView showGridLines="0" topLeftCell="A29" zoomScale="85" zoomScaleNormal="85" zoomScaleSheetLayoutView="85" workbookViewId="0">
      <selection activeCell="L22" sqref="L22"/>
    </sheetView>
  </sheetViews>
  <sheetFormatPr baseColWidth="10" defaultColWidth="11.42578125" defaultRowHeight="12.75" x14ac:dyDescent="0.25"/>
  <cols>
    <col min="1" max="1" width="11.42578125" style="149"/>
    <col min="2" max="2" width="2.7109375" style="149" customWidth="1"/>
    <col min="3" max="3" width="3.5703125" style="149" customWidth="1"/>
    <col min="4" max="5" width="19" style="459" customWidth="1"/>
    <col min="6" max="8" width="19" style="460" customWidth="1"/>
    <col min="9" max="9" width="16" style="461" customWidth="1"/>
    <col min="10" max="10" width="10.7109375" style="206" customWidth="1"/>
    <col min="11" max="19" width="11.42578125" style="206"/>
    <col min="20" max="16384" width="11.42578125" style="149"/>
  </cols>
  <sheetData>
    <row r="1" spans="1:23" s="446" customFormat="1" ht="16.5" customHeight="1" x14ac:dyDescent="0.25">
      <c r="D1" s="397" t="s">
        <v>348</v>
      </c>
      <c r="E1" s="397"/>
      <c r="F1" s="397"/>
      <c r="G1" s="397"/>
      <c r="H1" s="397"/>
      <c r="I1" s="447"/>
      <c r="J1" s="447"/>
      <c r="K1" s="447"/>
      <c r="L1" s="448"/>
      <c r="M1" s="448"/>
      <c r="N1" s="448"/>
      <c r="O1" s="448"/>
      <c r="P1" s="448"/>
      <c r="Q1" s="448"/>
      <c r="R1" s="448"/>
      <c r="S1" s="448"/>
    </row>
    <row r="2" spans="1:23" s="446" customFormat="1" ht="16.5" customHeight="1" x14ac:dyDescent="0.25">
      <c r="A2" s="449"/>
      <c r="D2" s="450" t="s">
        <v>129</v>
      </c>
      <c r="E2" s="450"/>
      <c r="F2" s="451"/>
      <c r="G2" s="452"/>
      <c r="H2" s="452"/>
      <c r="I2" s="453"/>
      <c r="J2" s="448"/>
      <c r="K2" s="448"/>
      <c r="L2" s="448"/>
      <c r="M2" s="448"/>
      <c r="N2" s="448"/>
      <c r="O2" s="448"/>
      <c r="P2" s="448"/>
      <c r="Q2" s="448"/>
      <c r="R2" s="448"/>
      <c r="S2" s="448"/>
    </row>
    <row r="3" spans="1:23" s="446" customFormat="1" ht="18" x14ac:dyDescent="0.25">
      <c r="D3" s="454" t="s">
        <v>349</v>
      </c>
      <c r="E3" s="454"/>
      <c r="F3" s="454"/>
      <c r="G3" s="454"/>
      <c r="H3" s="454"/>
      <c r="I3" s="455"/>
      <c r="J3" s="456"/>
      <c r="K3" s="456"/>
      <c r="L3" s="456"/>
      <c r="M3" s="456"/>
      <c r="N3" s="448"/>
      <c r="O3" s="448"/>
      <c r="P3" s="448"/>
      <c r="Q3" s="448"/>
      <c r="R3" s="448"/>
      <c r="S3" s="448"/>
      <c r="T3" s="448"/>
      <c r="U3" s="448"/>
      <c r="V3" s="448"/>
      <c r="W3" s="448"/>
    </row>
    <row r="4" spans="1:23" s="446" customFormat="1" ht="17.25" customHeight="1" x14ac:dyDescent="0.25">
      <c r="D4" s="457" t="s">
        <v>350</v>
      </c>
      <c r="E4" s="457"/>
      <c r="F4" s="457"/>
      <c r="G4" s="457"/>
      <c r="H4" s="457"/>
      <c r="I4" s="458"/>
      <c r="J4" s="456"/>
      <c r="K4" s="456"/>
      <c r="L4" s="456"/>
      <c r="M4" s="456"/>
      <c r="N4" s="448"/>
      <c r="O4" s="448"/>
      <c r="P4" s="448"/>
      <c r="Q4" s="448"/>
      <c r="R4" s="448"/>
      <c r="S4" s="448"/>
      <c r="T4" s="448"/>
      <c r="U4" s="448"/>
      <c r="V4" s="448"/>
      <c r="W4" s="448"/>
    </row>
    <row r="5" spans="1:23" ht="8.25" customHeight="1" x14ac:dyDescent="0.25">
      <c r="D5" s="459" t="s">
        <v>351</v>
      </c>
      <c r="J5" s="462"/>
      <c r="K5" s="462"/>
      <c r="L5" s="462"/>
      <c r="M5" s="462"/>
      <c r="T5" s="206"/>
      <c r="U5" s="206"/>
      <c r="V5" s="206"/>
      <c r="W5" s="206"/>
    </row>
    <row r="6" spans="1:23" ht="36" customHeight="1" x14ac:dyDescent="0.25">
      <c r="D6" s="463" t="s">
        <v>284</v>
      </c>
      <c r="E6" s="464" t="s">
        <v>352</v>
      </c>
      <c r="F6" s="464" t="s">
        <v>353</v>
      </c>
      <c r="G6" s="464" t="s">
        <v>354</v>
      </c>
      <c r="H6" s="464" t="s">
        <v>355</v>
      </c>
      <c r="I6" s="206"/>
      <c r="J6" s="465"/>
      <c r="K6" s="465"/>
      <c r="L6" s="465"/>
      <c r="M6" s="466"/>
      <c r="T6" s="206"/>
      <c r="U6" s="206"/>
      <c r="V6" s="206"/>
      <c r="W6" s="206"/>
    </row>
    <row r="7" spans="1:23" ht="14.25" customHeight="1" x14ac:dyDescent="0.25">
      <c r="D7" s="467" t="s">
        <v>356</v>
      </c>
      <c r="E7" s="468">
        <v>12</v>
      </c>
      <c r="F7" s="468">
        <v>2075</v>
      </c>
      <c r="G7" s="468">
        <v>9</v>
      </c>
      <c r="H7" s="468">
        <v>8</v>
      </c>
      <c r="I7" s="206"/>
      <c r="J7" s="465"/>
      <c r="K7" s="469" t="s">
        <v>357</v>
      </c>
      <c r="L7" s="470"/>
      <c r="M7" s="471"/>
      <c r="T7" s="206"/>
      <c r="U7" s="206"/>
      <c r="V7" s="206"/>
      <c r="W7" s="206"/>
    </row>
    <row r="8" spans="1:23" ht="14.25" customHeight="1" x14ac:dyDescent="0.25">
      <c r="D8" s="467" t="s">
        <v>358</v>
      </c>
      <c r="E8" s="468">
        <v>6</v>
      </c>
      <c r="F8" s="468">
        <v>1973</v>
      </c>
      <c r="G8" s="468">
        <v>17</v>
      </c>
      <c r="H8" s="468">
        <v>8</v>
      </c>
      <c r="I8" s="206"/>
      <c r="J8" s="465"/>
      <c r="K8" s="469" t="s">
        <v>359</v>
      </c>
      <c r="L8" s="470"/>
      <c r="M8" s="471"/>
      <c r="T8" s="206"/>
      <c r="U8" s="206"/>
      <c r="V8" s="206"/>
      <c r="W8" s="206"/>
    </row>
    <row r="9" spans="1:23" ht="14.25" customHeight="1" x14ac:dyDescent="0.25">
      <c r="D9" s="467" t="s">
        <v>360</v>
      </c>
      <c r="E9" s="472">
        <v>5</v>
      </c>
      <c r="F9" s="472">
        <v>1842</v>
      </c>
      <c r="G9" s="472">
        <v>19</v>
      </c>
      <c r="H9" s="472">
        <v>5</v>
      </c>
      <c r="I9" s="206"/>
      <c r="J9" s="465"/>
      <c r="K9" s="469" t="s">
        <v>361</v>
      </c>
      <c r="L9" s="470"/>
      <c r="M9" s="473"/>
      <c r="T9" s="206"/>
      <c r="U9" s="206"/>
      <c r="V9" s="206"/>
      <c r="W9" s="206"/>
    </row>
    <row r="10" spans="1:23" ht="14.25" customHeight="1" x14ac:dyDescent="0.25">
      <c r="D10" s="467" t="s">
        <v>362</v>
      </c>
      <c r="E10" s="472">
        <v>10</v>
      </c>
      <c r="F10" s="472">
        <v>2005</v>
      </c>
      <c r="G10" s="472">
        <v>10</v>
      </c>
      <c r="H10" s="472">
        <v>11</v>
      </c>
      <c r="I10" s="206"/>
      <c r="J10" s="465"/>
      <c r="K10" s="469" t="s">
        <v>363</v>
      </c>
      <c r="L10" s="470"/>
      <c r="M10" s="471"/>
      <c r="T10" s="206"/>
      <c r="U10" s="206"/>
      <c r="V10" s="206"/>
      <c r="W10" s="206"/>
    </row>
    <row r="11" spans="1:23" ht="14.25" customHeight="1" x14ac:dyDescent="0.25">
      <c r="D11" s="467" t="s">
        <v>364</v>
      </c>
      <c r="E11" s="472">
        <v>13</v>
      </c>
      <c r="F11" s="472">
        <v>2145</v>
      </c>
      <c r="G11" s="472">
        <v>26</v>
      </c>
      <c r="H11" s="472">
        <v>12</v>
      </c>
      <c r="I11" s="206"/>
      <c r="J11" s="465"/>
      <c r="K11" s="469" t="s">
        <v>365</v>
      </c>
      <c r="L11" s="470"/>
      <c r="M11" s="471"/>
      <c r="T11" s="206"/>
      <c r="U11" s="206"/>
      <c r="V11" s="206"/>
      <c r="W11" s="206"/>
    </row>
    <row r="12" spans="1:23" ht="14.25" customHeight="1" x14ac:dyDescent="0.25">
      <c r="D12" s="467" t="s">
        <v>366</v>
      </c>
      <c r="E12" s="472">
        <v>9</v>
      </c>
      <c r="F12" s="472">
        <v>2298</v>
      </c>
      <c r="G12" s="472">
        <v>21</v>
      </c>
      <c r="H12" s="472">
        <v>13</v>
      </c>
      <c r="I12" s="206"/>
      <c r="J12" s="465"/>
      <c r="K12" s="469" t="s">
        <v>367</v>
      </c>
      <c r="L12" s="470"/>
      <c r="M12" s="471"/>
      <c r="T12" s="206"/>
      <c r="U12" s="206"/>
      <c r="V12" s="206"/>
      <c r="W12" s="206"/>
    </row>
    <row r="13" spans="1:23" ht="14.25" customHeight="1" x14ac:dyDescent="0.25">
      <c r="D13" s="467" t="s">
        <v>368</v>
      </c>
      <c r="E13" s="472">
        <v>2</v>
      </c>
      <c r="F13" s="472">
        <v>2502</v>
      </c>
      <c r="G13" s="472">
        <v>20</v>
      </c>
      <c r="H13" s="472">
        <v>6</v>
      </c>
      <c r="I13" s="206"/>
      <c r="J13" s="465"/>
      <c r="K13" s="469" t="s">
        <v>369</v>
      </c>
      <c r="L13" s="470"/>
      <c r="M13" s="471"/>
      <c r="T13" s="206"/>
      <c r="U13" s="206"/>
      <c r="V13" s="206"/>
      <c r="W13" s="206"/>
    </row>
    <row r="14" spans="1:23" ht="14.25" customHeight="1" x14ac:dyDescent="0.25">
      <c r="D14" s="467" t="s">
        <v>370</v>
      </c>
      <c r="E14" s="472">
        <v>8</v>
      </c>
      <c r="F14" s="472">
        <v>2244</v>
      </c>
      <c r="G14" s="472">
        <v>13</v>
      </c>
      <c r="H14" s="472">
        <v>6</v>
      </c>
      <c r="I14" s="206"/>
      <c r="J14" s="465"/>
      <c r="K14" s="469" t="s">
        <v>371</v>
      </c>
      <c r="L14" s="470"/>
      <c r="M14" s="471"/>
      <c r="T14" s="206"/>
      <c r="U14" s="206"/>
      <c r="V14" s="206"/>
      <c r="W14" s="206"/>
    </row>
    <row r="15" spans="1:23" ht="14.25" customHeight="1" x14ac:dyDescent="0.25">
      <c r="D15" s="467" t="s">
        <v>372</v>
      </c>
      <c r="E15" s="472">
        <v>1</v>
      </c>
      <c r="F15" s="472">
        <v>2559</v>
      </c>
      <c r="G15" s="472">
        <v>10</v>
      </c>
      <c r="H15" s="472">
        <v>5</v>
      </c>
      <c r="I15" s="206"/>
      <c r="J15" s="465"/>
      <c r="K15" s="469" t="s">
        <v>373</v>
      </c>
      <c r="L15" s="470"/>
      <c r="M15" s="471"/>
      <c r="T15" s="206"/>
      <c r="U15" s="206"/>
      <c r="V15" s="206"/>
      <c r="W15" s="206"/>
    </row>
    <row r="16" spans="1:23" ht="14.25" customHeight="1" x14ac:dyDescent="0.25">
      <c r="D16" s="467" t="s">
        <v>374</v>
      </c>
      <c r="E16" s="472">
        <v>3</v>
      </c>
      <c r="F16" s="472">
        <v>2343</v>
      </c>
      <c r="G16" s="472">
        <v>14</v>
      </c>
      <c r="H16" s="472">
        <v>5</v>
      </c>
      <c r="I16" s="206"/>
      <c r="J16" s="465"/>
      <c r="K16" s="469" t="s">
        <v>375</v>
      </c>
      <c r="L16" s="470"/>
      <c r="M16" s="471"/>
      <c r="T16" s="206"/>
      <c r="U16" s="206"/>
      <c r="V16" s="206"/>
      <c r="W16" s="206"/>
    </row>
    <row r="17" spans="4:23" ht="14.25" customHeight="1" x14ac:dyDescent="0.25">
      <c r="D17" s="467" t="s">
        <v>376</v>
      </c>
      <c r="E17" s="472">
        <v>3</v>
      </c>
      <c r="F17" s="472">
        <v>2302</v>
      </c>
      <c r="G17" s="472">
        <v>12</v>
      </c>
      <c r="H17" s="472">
        <v>9</v>
      </c>
      <c r="I17" s="206"/>
      <c r="J17" s="465"/>
      <c r="K17" s="469" t="s">
        <v>377</v>
      </c>
      <c r="L17" s="470"/>
      <c r="M17" s="471"/>
      <c r="T17" s="206"/>
      <c r="U17" s="206"/>
      <c r="V17" s="206"/>
      <c r="W17" s="206"/>
    </row>
    <row r="18" spans="4:23" ht="14.25" customHeight="1" x14ac:dyDescent="0.25">
      <c r="D18" s="467" t="s">
        <v>378</v>
      </c>
      <c r="E18" s="472">
        <v>7</v>
      </c>
      <c r="F18" s="472">
        <v>2552</v>
      </c>
      <c r="G18" s="472">
        <v>17</v>
      </c>
      <c r="H18" s="472">
        <v>8</v>
      </c>
      <c r="I18" s="206"/>
      <c r="J18" s="465"/>
      <c r="K18" s="469" t="s">
        <v>379</v>
      </c>
      <c r="L18" s="470"/>
      <c r="M18" s="471"/>
      <c r="T18" s="206"/>
      <c r="U18" s="206"/>
      <c r="V18" s="206"/>
      <c r="W18" s="206"/>
    </row>
    <row r="19" spans="4:23" ht="14.25" customHeight="1" x14ac:dyDescent="0.25">
      <c r="D19" s="474" t="s">
        <v>380</v>
      </c>
      <c r="E19" s="475">
        <v>4</v>
      </c>
      <c r="F19" s="475">
        <v>3035</v>
      </c>
      <c r="G19" s="475">
        <v>21</v>
      </c>
      <c r="H19" s="475">
        <v>11</v>
      </c>
      <c r="I19" s="206"/>
      <c r="J19" s="465"/>
      <c r="K19" s="469" t="s">
        <v>357</v>
      </c>
      <c r="L19" s="470"/>
      <c r="M19" s="471"/>
      <c r="T19" s="206"/>
      <c r="U19" s="206"/>
      <c r="V19" s="206"/>
      <c r="W19" s="206"/>
    </row>
    <row r="20" spans="4:23" ht="14.25" customHeight="1" x14ac:dyDescent="0.25">
      <c r="D20" s="467"/>
      <c r="E20" s="468"/>
      <c r="F20" s="468"/>
      <c r="G20" s="468"/>
      <c r="H20" s="468"/>
      <c r="I20" s="206"/>
      <c r="J20" s="465"/>
      <c r="K20" s="469"/>
      <c r="L20" s="470"/>
      <c r="M20" s="471"/>
      <c r="T20" s="206"/>
      <c r="U20" s="206"/>
      <c r="V20" s="206"/>
      <c r="W20" s="206"/>
    </row>
    <row r="21" spans="4:23" ht="15" x14ac:dyDescent="0.25">
      <c r="D21" s="476"/>
      <c r="E21" s="476"/>
      <c r="F21" s="477"/>
      <c r="G21" s="477"/>
      <c r="H21" s="149"/>
      <c r="I21" s="206"/>
      <c r="J21" s="469"/>
      <c r="K21" s="478"/>
      <c r="L21" s="479"/>
      <c r="M21" s="462"/>
      <c r="T21" s="206"/>
      <c r="U21" s="206"/>
      <c r="V21" s="206"/>
      <c r="W21" s="206"/>
    </row>
    <row r="22" spans="4:23" ht="15" x14ac:dyDescent="0.25">
      <c r="D22" s="480"/>
      <c r="E22" s="481"/>
      <c r="F22" s="482"/>
      <c r="G22" s="483"/>
      <c r="H22" s="484"/>
      <c r="J22" s="465"/>
      <c r="K22" s="465"/>
      <c r="L22" s="465"/>
      <c r="M22" s="462"/>
      <c r="T22" s="206"/>
      <c r="U22" s="206"/>
      <c r="V22" s="206"/>
      <c r="W22" s="206"/>
    </row>
    <row r="23" spans="4:23" ht="15" x14ac:dyDescent="0.25">
      <c r="D23" s="480"/>
      <c r="E23" s="481"/>
      <c r="F23" s="482"/>
      <c r="G23" s="483"/>
      <c r="H23" s="484"/>
      <c r="J23" s="465"/>
      <c r="K23" s="465"/>
      <c r="L23" s="465"/>
      <c r="M23" s="462"/>
      <c r="T23" s="206"/>
      <c r="U23" s="206"/>
      <c r="V23" s="206"/>
      <c r="W23" s="206"/>
    </row>
    <row r="24" spans="4:23" ht="17.25" customHeight="1" x14ac:dyDescent="0.25">
      <c r="D24" s="480"/>
      <c r="E24" s="481"/>
      <c r="F24" s="482"/>
      <c r="G24" s="483"/>
      <c r="H24" s="484"/>
      <c r="J24" s="465"/>
      <c r="K24" s="465"/>
      <c r="L24" s="465"/>
      <c r="T24" s="206"/>
      <c r="U24" s="206"/>
      <c r="V24" s="206"/>
      <c r="W24" s="206"/>
    </row>
    <row r="25" spans="4:23" ht="17.25" customHeight="1" x14ac:dyDescent="0.25">
      <c r="D25" s="480"/>
      <c r="E25" s="481"/>
      <c r="F25" s="482"/>
      <c r="G25" s="483"/>
      <c r="H25" s="484"/>
      <c r="T25" s="206"/>
      <c r="U25" s="206"/>
      <c r="V25" s="206"/>
      <c r="W25" s="206"/>
    </row>
    <row r="26" spans="4:23" ht="17.25" customHeight="1" x14ac:dyDescent="0.25">
      <c r="D26" s="480"/>
      <c r="E26" s="481"/>
      <c r="F26" s="482"/>
      <c r="G26" s="483"/>
      <c r="H26" s="484"/>
      <c r="T26" s="206"/>
      <c r="U26" s="206"/>
      <c r="V26" s="206"/>
      <c r="W26" s="206"/>
    </row>
    <row r="27" spans="4:23" ht="17.25" customHeight="1" x14ac:dyDescent="0.25">
      <c r="D27" s="480"/>
      <c r="E27" s="481"/>
      <c r="F27" s="482"/>
      <c r="G27" s="483"/>
      <c r="H27" s="484"/>
      <c r="T27" s="206"/>
      <c r="U27" s="206"/>
      <c r="V27" s="206"/>
      <c r="W27" s="206"/>
    </row>
    <row r="28" spans="4:23" ht="17.25" customHeight="1" x14ac:dyDescent="0.25">
      <c r="D28" s="480"/>
      <c r="E28" s="481"/>
      <c r="F28" s="482"/>
      <c r="G28" s="483"/>
      <c r="H28" s="484"/>
      <c r="T28" s="206"/>
      <c r="U28" s="206"/>
      <c r="V28" s="206"/>
      <c r="W28" s="206"/>
    </row>
    <row r="29" spans="4:23" ht="17.25" customHeight="1" x14ac:dyDescent="0.25">
      <c r="D29" s="480"/>
      <c r="E29" s="481"/>
      <c r="F29" s="482"/>
      <c r="G29" s="483"/>
      <c r="H29" s="484"/>
      <c r="T29" s="206"/>
      <c r="U29" s="206"/>
      <c r="V29" s="206"/>
      <c r="W29" s="206"/>
    </row>
    <row r="30" spans="4:23" ht="17.25" customHeight="1" x14ac:dyDescent="0.25">
      <c r="D30" s="480"/>
      <c r="E30" s="481"/>
      <c r="F30" s="482"/>
      <c r="G30" s="483"/>
      <c r="H30" s="484"/>
      <c r="T30" s="206"/>
      <c r="U30" s="206"/>
      <c r="V30" s="206"/>
      <c r="W30" s="206"/>
    </row>
    <row r="31" spans="4:23" ht="17.25" customHeight="1" x14ac:dyDescent="0.25">
      <c r="D31" s="480"/>
      <c r="E31" s="481"/>
      <c r="F31" s="482"/>
      <c r="G31" s="483"/>
      <c r="H31" s="484"/>
      <c r="P31" s="485"/>
      <c r="T31" s="206"/>
      <c r="U31" s="206"/>
      <c r="V31" s="206"/>
      <c r="W31" s="206"/>
    </row>
    <row r="32" spans="4:23" ht="17.25" customHeight="1" x14ac:dyDescent="0.25">
      <c r="D32" s="480"/>
      <c r="E32" s="481"/>
      <c r="F32" s="482"/>
      <c r="G32" s="483"/>
      <c r="H32" s="484"/>
      <c r="P32" s="485"/>
      <c r="T32" s="206"/>
      <c r="U32" s="206"/>
      <c r="V32" s="206"/>
      <c r="W32" s="206"/>
    </row>
    <row r="33" spans="4:23" ht="17.25" customHeight="1" x14ac:dyDescent="0.25">
      <c r="D33" s="480"/>
      <c r="E33" s="481"/>
      <c r="F33" s="482"/>
      <c r="G33" s="483"/>
      <c r="H33" s="484"/>
      <c r="P33" s="485"/>
      <c r="T33" s="206"/>
      <c r="U33" s="206"/>
      <c r="V33" s="206"/>
      <c r="W33" s="206"/>
    </row>
    <row r="34" spans="4:23" ht="17.25" customHeight="1" x14ac:dyDescent="0.25">
      <c r="D34" s="480"/>
      <c r="E34" s="481"/>
      <c r="F34" s="482"/>
      <c r="G34" s="483"/>
      <c r="H34" s="484"/>
      <c r="P34" s="485"/>
      <c r="T34" s="206"/>
      <c r="U34" s="206"/>
      <c r="V34" s="206"/>
      <c r="W34" s="206"/>
    </row>
    <row r="35" spans="4:23" ht="17.25" customHeight="1" x14ac:dyDescent="0.25">
      <c r="D35" s="480"/>
      <c r="E35" s="481"/>
      <c r="F35" s="482"/>
      <c r="G35" s="483"/>
      <c r="H35" s="484"/>
      <c r="P35" s="485"/>
      <c r="T35" s="206"/>
      <c r="U35" s="206"/>
      <c r="V35" s="206"/>
      <c r="W35" s="206"/>
    </row>
    <row r="36" spans="4:23" ht="17.25" customHeight="1" x14ac:dyDescent="0.25">
      <c r="D36" s="480"/>
      <c r="E36" s="481"/>
      <c r="F36" s="482"/>
      <c r="G36" s="483"/>
      <c r="H36" s="484"/>
      <c r="P36" s="485"/>
      <c r="T36" s="206"/>
      <c r="U36" s="206"/>
      <c r="V36" s="206"/>
      <c r="W36" s="206"/>
    </row>
    <row r="37" spans="4:23" ht="17.25" customHeight="1" x14ac:dyDescent="0.25">
      <c r="D37" s="480"/>
      <c r="E37" s="481"/>
      <c r="F37" s="482"/>
      <c r="G37" s="483"/>
      <c r="H37" s="484"/>
      <c r="P37" s="485"/>
      <c r="T37" s="206"/>
      <c r="U37" s="206"/>
      <c r="V37" s="206"/>
      <c r="W37" s="206"/>
    </row>
    <row r="38" spans="4:23" ht="17.25" customHeight="1" x14ac:dyDescent="0.25">
      <c r="D38" s="480"/>
      <c r="E38" s="481"/>
      <c r="F38" s="482"/>
      <c r="G38" s="483"/>
      <c r="H38" s="484"/>
      <c r="P38" s="485"/>
    </row>
    <row r="39" spans="4:23" ht="17.25" customHeight="1" x14ac:dyDescent="0.25">
      <c r="D39" s="480"/>
      <c r="E39" s="481"/>
      <c r="F39" s="482"/>
      <c r="G39" s="483"/>
      <c r="H39" s="484"/>
      <c r="P39" s="485"/>
    </row>
    <row r="40" spans="4:23" ht="17.25" customHeight="1" x14ac:dyDescent="0.25">
      <c r="D40" s="480"/>
      <c r="E40" s="481"/>
      <c r="F40" s="482"/>
      <c r="G40" s="483"/>
      <c r="H40" s="484"/>
      <c r="P40" s="485"/>
    </row>
    <row r="41" spans="4:23" ht="17.25" customHeight="1" x14ac:dyDescent="0.25">
      <c r="D41" s="480"/>
      <c r="E41" s="481"/>
      <c r="F41" s="482"/>
      <c r="G41" s="483"/>
      <c r="H41" s="484"/>
      <c r="P41" s="485"/>
    </row>
    <row r="42" spans="4:23" ht="17.25" customHeight="1" x14ac:dyDescent="0.25">
      <c r="D42" s="480"/>
      <c r="E42" s="481"/>
      <c r="F42" s="482"/>
      <c r="G42" s="483"/>
      <c r="H42" s="484"/>
      <c r="P42" s="485"/>
    </row>
    <row r="43" spans="4:23" ht="17.25" customHeight="1" x14ac:dyDescent="0.25">
      <c r="D43" s="480"/>
      <c r="E43" s="481"/>
      <c r="F43" s="482"/>
      <c r="G43" s="483"/>
      <c r="H43" s="484"/>
      <c r="P43" s="485"/>
    </row>
    <row r="44" spans="4:23" ht="17.25" customHeight="1" x14ac:dyDescent="0.25">
      <c r="D44" s="480"/>
      <c r="E44" s="481"/>
      <c r="F44" s="482"/>
      <c r="G44" s="483"/>
      <c r="H44" s="484"/>
      <c r="P44" s="485"/>
    </row>
    <row r="45" spans="4:23" ht="17.25" customHeight="1" x14ac:dyDescent="0.25">
      <c r="D45" s="480"/>
      <c r="E45" s="481"/>
      <c r="F45" s="482"/>
      <c r="G45" s="483"/>
      <c r="H45" s="484"/>
      <c r="P45" s="485"/>
    </row>
    <row r="46" spans="4:23" ht="21" customHeight="1" x14ac:dyDescent="0.2">
      <c r="D46" s="486" t="s">
        <v>235</v>
      </c>
      <c r="E46" s="487"/>
      <c r="F46" s="487"/>
      <c r="G46" s="487"/>
      <c r="H46" s="487"/>
      <c r="P46" s="485"/>
    </row>
    <row r="47" spans="4:23" x14ac:dyDescent="0.25">
      <c r="D47" s="488" t="s">
        <v>381</v>
      </c>
      <c r="E47" s="488"/>
      <c r="F47" s="488"/>
      <c r="G47" s="488"/>
      <c r="H47" s="488"/>
      <c r="P47" s="485"/>
    </row>
    <row r="48" spans="4:23" s="214" customFormat="1" ht="20.25" customHeight="1" x14ac:dyDescent="0.25">
      <c r="D48" s="488" t="s">
        <v>234</v>
      </c>
      <c r="E48" s="488"/>
      <c r="F48" s="488"/>
      <c r="G48" s="488"/>
      <c r="H48" s="488"/>
      <c r="I48" s="489"/>
      <c r="J48" s="322"/>
      <c r="K48" s="322"/>
      <c r="L48" s="322"/>
      <c r="M48" s="322"/>
      <c r="N48" s="322"/>
      <c r="O48" s="322"/>
      <c r="P48" s="322"/>
      <c r="Q48" s="322"/>
      <c r="R48" s="322"/>
      <c r="S48" s="322"/>
    </row>
    <row r="49" spans="4:8" ht="24.75" customHeight="1" x14ac:dyDescent="0.25">
      <c r="D49" s="490" t="s">
        <v>382</v>
      </c>
      <c r="E49" s="490"/>
      <c r="F49" s="490"/>
      <c r="G49" s="490"/>
      <c r="H49" s="490"/>
    </row>
    <row r="50" spans="4:8" ht="25.5" customHeight="1" x14ac:dyDescent="0.25">
      <c r="D50" s="491" t="s">
        <v>383</v>
      </c>
      <c r="E50" s="491"/>
      <c r="F50" s="491"/>
      <c r="G50" s="491"/>
      <c r="H50" s="491"/>
    </row>
    <row r="51" spans="4:8" ht="17.25" customHeight="1" x14ac:dyDescent="0.25"/>
  </sheetData>
  <mergeCells count="8">
    <mergeCell ref="D49:H49"/>
    <mergeCell ref="D50:H50"/>
    <mergeCell ref="D1:H1"/>
    <mergeCell ref="D3:H3"/>
    <mergeCell ref="D4:H4"/>
    <mergeCell ref="D46:H46"/>
    <mergeCell ref="D47:H47"/>
    <mergeCell ref="D48:H48"/>
  </mergeCells>
  <printOptions horizontalCentered="1" verticalCentered="1"/>
  <pageMargins left="0" right="0" top="0" bottom="0" header="0" footer="0"/>
  <pageSetup paperSize="9" scale="8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1"/>
  <sheetViews>
    <sheetView showGridLines="0" topLeftCell="A8" zoomScaleNormal="100" workbookViewId="0">
      <selection activeCell="A32" sqref="A32"/>
    </sheetView>
  </sheetViews>
  <sheetFormatPr baseColWidth="10" defaultColWidth="11.42578125" defaultRowHeight="14.25" x14ac:dyDescent="0.2"/>
  <cols>
    <col min="1" max="1" width="5.5703125" style="7" customWidth="1"/>
    <col min="2" max="2" width="21.42578125" style="7" customWidth="1"/>
    <col min="3" max="6" width="12" style="7" customWidth="1"/>
    <col min="7" max="7" width="11.42578125" style="7" customWidth="1"/>
    <col min="8" max="16384" width="11.42578125" style="7"/>
  </cols>
  <sheetData>
    <row r="1" spans="1:7" ht="18" x14ac:dyDescent="0.25">
      <c r="A1" s="110" t="s">
        <v>239</v>
      </c>
      <c r="B1" s="110"/>
      <c r="C1" s="110"/>
      <c r="D1" s="110"/>
      <c r="E1" s="110"/>
      <c r="F1" s="110"/>
      <c r="G1" s="110"/>
    </row>
    <row r="2" spans="1:7" ht="11.25" customHeight="1" x14ac:dyDescent="0.25">
      <c r="A2" s="13"/>
    </row>
    <row r="3" spans="1:7" ht="20.25" x14ac:dyDescent="0.3">
      <c r="A3" s="14" t="s">
        <v>0</v>
      </c>
      <c r="B3" s="8"/>
      <c r="C3" s="8"/>
      <c r="D3" s="8"/>
      <c r="E3" s="8"/>
      <c r="F3" s="8"/>
    </row>
    <row r="4" spans="1:7" x14ac:dyDescent="0.2">
      <c r="A4" s="8"/>
      <c r="B4" s="8"/>
      <c r="C4" s="8"/>
      <c r="D4" s="8"/>
      <c r="E4" s="8"/>
      <c r="F4" s="8"/>
    </row>
    <row r="5" spans="1:7" s="11" customFormat="1" ht="32.25" customHeight="1" x14ac:dyDescent="0.2">
      <c r="A5" s="113" t="s">
        <v>173</v>
      </c>
      <c r="B5" s="113"/>
      <c r="C5" s="113"/>
      <c r="D5" s="113"/>
      <c r="E5" s="113"/>
      <c r="F5" s="113"/>
      <c r="G5" s="113"/>
    </row>
    <row r="6" spans="1:7" s="11" customFormat="1" ht="15" x14ac:dyDescent="0.2">
      <c r="A6" s="113"/>
      <c r="B6" s="113"/>
      <c r="C6" s="113"/>
      <c r="D6" s="113"/>
      <c r="E6" s="113"/>
      <c r="F6" s="113"/>
      <c r="G6" s="113"/>
    </row>
    <row r="7" spans="1:7" ht="14.45" customHeight="1" x14ac:dyDescent="0.2">
      <c r="A7" s="115"/>
      <c r="B7" s="115"/>
      <c r="C7" s="117">
        <v>2024</v>
      </c>
      <c r="D7" s="118"/>
      <c r="E7" s="119" t="s">
        <v>254</v>
      </c>
      <c r="F7" s="120"/>
      <c r="G7" s="116" t="s">
        <v>38</v>
      </c>
    </row>
    <row r="8" spans="1:7" ht="30.75" customHeight="1" x14ac:dyDescent="0.2">
      <c r="A8" s="122" t="s">
        <v>113</v>
      </c>
      <c r="B8" s="122"/>
      <c r="C8" s="92" t="str">
        <f>'1'!C8</f>
        <v>NOVIEMBRE</v>
      </c>
      <c r="D8" s="57" t="str">
        <f>'1'!D8</f>
        <v>DICIEMBRE</v>
      </c>
      <c r="E8" s="92" t="str">
        <f>'1'!E8</f>
        <v>ENERO</v>
      </c>
      <c r="F8" s="105" t="str">
        <f>'1'!F8</f>
        <v>FEBRERO</v>
      </c>
      <c r="G8" s="116"/>
    </row>
    <row r="9" spans="1:7" x14ac:dyDescent="0.2">
      <c r="A9" s="35" t="s">
        <v>39</v>
      </c>
      <c r="B9" s="32" t="s">
        <v>114</v>
      </c>
      <c r="C9" s="33">
        <v>1820</v>
      </c>
      <c r="D9" s="33">
        <v>1820</v>
      </c>
      <c r="E9" s="33">
        <v>1822</v>
      </c>
      <c r="F9" s="33">
        <v>1819</v>
      </c>
      <c r="G9" s="33">
        <f t="shared" ref="G9:G35" si="0">AVERAGE(C9:F9)</f>
        <v>1820.25</v>
      </c>
    </row>
    <row r="10" spans="1:7" x14ac:dyDescent="0.2">
      <c r="A10" s="35" t="s">
        <v>55</v>
      </c>
      <c r="B10" s="32" t="s">
        <v>115</v>
      </c>
      <c r="C10" s="86">
        <v>8074</v>
      </c>
      <c r="D10" s="86">
        <v>8114</v>
      </c>
      <c r="E10" s="86">
        <v>8118</v>
      </c>
      <c r="F10" s="86">
        <v>8043</v>
      </c>
      <c r="G10" s="33">
        <f t="shared" si="0"/>
        <v>8087.25</v>
      </c>
    </row>
    <row r="11" spans="1:7" x14ac:dyDescent="0.2">
      <c r="A11" s="35" t="s">
        <v>57</v>
      </c>
      <c r="B11" s="32" t="s">
        <v>116</v>
      </c>
      <c r="C11" s="86">
        <v>2397</v>
      </c>
      <c r="D11" s="86">
        <v>2422</v>
      </c>
      <c r="E11" s="86">
        <v>2430</v>
      </c>
      <c r="F11" s="86">
        <v>2459</v>
      </c>
      <c r="G11" s="33">
        <f t="shared" si="0"/>
        <v>2427</v>
      </c>
    </row>
    <row r="12" spans="1:7" x14ac:dyDescent="0.2">
      <c r="A12" s="35" t="s">
        <v>59</v>
      </c>
      <c r="B12" s="32" t="s">
        <v>117</v>
      </c>
      <c r="C12" s="86">
        <v>27453</v>
      </c>
      <c r="D12" s="86">
        <v>27605</v>
      </c>
      <c r="E12" s="86">
        <v>27645</v>
      </c>
      <c r="F12" s="86">
        <v>27477</v>
      </c>
      <c r="G12" s="33">
        <f t="shared" si="0"/>
        <v>27545</v>
      </c>
    </row>
    <row r="13" spans="1:7" x14ac:dyDescent="0.2">
      <c r="A13" s="35" t="s">
        <v>61</v>
      </c>
      <c r="B13" s="32" t="s">
        <v>118</v>
      </c>
      <c r="C13" s="86">
        <v>2401</v>
      </c>
      <c r="D13" s="86">
        <v>2402</v>
      </c>
      <c r="E13" s="86">
        <v>2358</v>
      </c>
      <c r="F13" s="86">
        <v>2372</v>
      </c>
      <c r="G13" s="33">
        <f t="shared" si="0"/>
        <v>2383.25</v>
      </c>
    </row>
    <row r="14" spans="1:7" x14ac:dyDescent="0.2">
      <c r="A14" s="35" t="s">
        <v>63</v>
      </c>
      <c r="B14" s="32" t="s">
        <v>119</v>
      </c>
      <c r="C14" s="86">
        <v>6122</v>
      </c>
      <c r="D14" s="86">
        <v>6111</v>
      </c>
      <c r="E14" s="86">
        <v>6028</v>
      </c>
      <c r="F14" s="86">
        <v>6013</v>
      </c>
      <c r="G14" s="33">
        <f t="shared" si="0"/>
        <v>6068.5</v>
      </c>
    </row>
    <row r="15" spans="1:7" x14ac:dyDescent="0.2">
      <c r="A15" s="35" t="s">
        <v>65</v>
      </c>
      <c r="B15" s="32" t="s">
        <v>120</v>
      </c>
      <c r="C15" s="86">
        <v>10948</v>
      </c>
      <c r="D15" s="86">
        <v>10977</v>
      </c>
      <c r="E15" s="86">
        <v>11038</v>
      </c>
      <c r="F15" s="86">
        <v>10914</v>
      </c>
      <c r="G15" s="33">
        <f t="shared" si="0"/>
        <v>10969.25</v>
      </c>
    </row>
    <row r="16" spans="1:7" x14ac:dyDescent="0.2">
      <c r="A16" s="35" t="s">
        <v>67</v>
      </c>
      <c r="B16" s="32" t="s">
        <v>121</v>
      </c>
      <c r="C16" s="86">
        <v>10606</v>
      </c>
      <c r="D16" s="86">
        <v>10697</v>
      </c>
      <c r="E16" s="86">
        <v>10625</v>
      </c>
      <c r="F16" s="86">
        <v>10632</v>
      </c>
      <c r="G16" s="33">
        <f t="shared" si="0"/>
        <v>10640</v>
      </c>
    </row>
    <row r="17" spans="1:7" x14ac:dyDescent="0.2">
      <c r="A17" s="35" t="s">
        <v>69</v>
      </c>
      <c r="B17" s="32" t="s">
        <v>122</v>
      </c>
      <c r="C17" s="86">
        <v>420</v>
      </c>
      <c r="D17" s="86">
        <v>422</v>
      </c>
      <c r="E17" s="86">
        <v>398</v>
      </c>
      <c r="F17" s="86">
        <v>393</v>
      </c>
      <c r="G17" s="33">
        <f t="shared" si="0"/>
        <v>408.25</v>
      </c>
    </row>
    <row r="18" spans="1:7" x14ac:dyDescent="0.2">
      <c r="A18" s="35" t="s">
        <v>71</v>
      </c>
      <c r="B18" s="32" t="s">
        <v>123</v>
      </c>
      <c r="C18" s="86">
        <v>4371</v>
      </c>
      <c r="D18" s="86">
        <v>4402</v>
      </c>
      <c r="E18" s="86">
        <v>4305</v>
      </c>
      <c r="F18" s="86">
        <v>4315</v>
      </c>
      <c r="G18" s="33">
        <f t="shared" si="0"/>
        <v>4348.25</v>
      </c>
    </row>
    <row r="19" spans="1:7" x14ac:dyDescent="0.2">
      <c r="A19" s="35" t="s">
        <v>73</v>
      </c>
      <c r="B19" s="32" t="s">
        <v>124</v>
      </c>
      <c r="C19" s="86">
        <v>9882</v>
      </c>
      <c r="D19" s="86">
        <v>9966</v>
      </c>
      <c r="E19" s="86">
        <v>9953</v>
      </c>
      <c r="F19" s="86">
        <v>9850</v>
      </c>
      <c r="G19" s="33">
        <f t="shared" si="0"/>
        <v>9912.75</v>
      </c>
    </row>
    <row r="20" spans="1:7" x14ac:dyDescent="0.2">
      <c r="A20" s="35" t="s">
        <v>75</v>
      </c>
      <c r="B20" s="32" t="s">
        <v>125</v>
      </c>
      <c r="C20" s="86">
        <v>7788</v>
      </c>
      <c r="D20" s="86">
        <v>7807</v>
      </c>
      <c r="E20" s="86">
        <v>7675</v>
      </c>
      <c r="F20" s="86">
        <v>7603</v>
      </c>
      <c r="G20" s="33">
        <f t="shared" si="0"/>
        <v>7718.25</v>
      </c>
    </row>
    <row r="21" spans="1:7" x14ac:dyDescent="0.2">
      <c r="A21" s="35" t="s">
        <v>77</v>
      </c>
      <c r="B21" s="32" t="s">
        <v>126</v>
      </c>
      <c r="C21" s="86">
        <v>21968</v>
      </c>
      <c r="D21" s="86">
        <v>22138</v>
      </c>
      <c r="E21" s="86">
        <v>22184</v>
      </c>
      <c r="F21" s="86">
        <v>22015</v>
      </c>
      <c r="G21" s="33">
        <f t="shared" si="0"/>
        <v>22076.25</v>
      </c>
    </row>
    <row r="22" spans="1:7" x14ac:dyDescent="0.2">
      <c r="A22" s="35" t="s">
        <v>101</v>
      </c>
      <c r="B22" s="32" t="s">
        <v>127</v>
      </c>
      <c r="C22" s="86">
        <v>13430</v>
      </c>
      <c r="D22" s="86">
        <v>13497</v>
      </c>
      <c r="E22" s="86">
        <v>13473</v>
      </c>
      <c r="F22" s="86">
        <v>13406</v>
      </c>
      <c r="G22" s="33">
        <f t="shared" si="0"/>
        <v>13451.5</v>
      </c>
    </row>
    <row r="23" spans="1:7" x14ac:dyDescent="0.2">
      <c r="A23" s="35" t="s">
        <v>103</v>
      </c>
      <c r="B23" s="32" t="s">
        <v>128</v>
      </c>
      <c r="C23" s="86">
        <v>196677</v>
      </c>
      <c r="D23" s="86">
        <v>197167</v>
      </c>
      <c r="E23" s="86">
        <v>197365</v>
      </c>
      <c r="F23" s="86">
        <v>196150</v>
      </c>
      <c r="G23" s="33">
        <f t="shared" si="0"/>
        <v>196839.75</v>
      </c>
    </row>
    <row r="24" spans="1:7" x14ac:dyDescent="0.2">
      <c r="A24" s="35"/>
      <c r="B24" s="36" t="s">
        <v>129</v>
      </c>
      <c r="C24" s="86">
        <v>190431</v>
      </c>
      <c r="D24" s="86">
        <v>190884</v>
      </c>
      <c r="E24" s="86">
        <v>191101</v>
      </c>
      <c r="F24" s="86">
        <v>189909</v>
      </c>
      <c r="G24" s="33">
        <f t="shared" si="0"/>
        <v>190581.25</v>
      </c>
    </row>
    <row r="25" spans="1:7" x14ac:dyDescent="0.2">
      <c r="A25" s="35"/>
      <c r="B25" s="36" t="s">
        <v>130</v>
      </c>
      <c r="C25" s="86">
        <v>6246</v>
      </c>
      <c r="D25" s="86">
        <v>6283</v>
      </c>
      <c r="E25" s="86">
        <v>6264</v>
      </c>
      <c r="F25" s="86">
        <v>6241</v>
      </c>
      <c r="G25" s="33">
        <f t="shared" si="0"/>
        <v>6258.5</v>
      </c>
    </row>
    <row r="26" spans="1:7" x14ac:dyDescent="0.2">
      <c r="A26" s="35" t="s">
        <v>41</v>
      </c>
      <c r="B26" s="32" t="s">
        <v>131</v>
      </c>
      <c r="C26" s="86">
        <v>5008</v>
      </c>
      <c r="D26" s="86">
        <v>5045</v>
      </c>
      <c r="E26" s="86">
        <v>5026</v>
      </c>
      <c r="F26" s="86">
        <v>5032</v>
      </c>
      <c r="G26" s="33">
        <f t="shared" si="0"/>
        <v>5027.75</v>
      </c>
    </row>
    <row r="27" spans="1:7" x14ac:dyDescent="0.2">
      <c r="A27" s="35" t="s">
        <v>43</v>
      </c>
      <c r="B27" s="32" t="s">
        <v>132</v>
      </c>
      <c r="C27" s="86">
        <v>2358</v>
      </c>
      <c r="D27" s="86">
        <v>2362</v>
      </c>
      <c r="E27" s="86">
        <v>2345</v>
      </c>
      <c r="F27" s="86">
        <v>2354</v>
      </c>
      <c r="G27" s="33">
        <f t="shared" si="0"/>
        <v>2354.75</v>
      </c>
    </row>
    <row r="28" spans="1:7" x14ac:dyDescent="0.2">
      <c r="A28" s="35" t="s">
        <v>45</v>
      </c>
      <c r="B28" s="32" t="s">
        <v>133</v>
      </c>
      <c r="C28" s="86">
        <v>2412</v>
      </c>
      <c r="D28" s="86">
        <v>2403</v>
      </c>
      <c r="E28" s="86">
        <v>2384</v>
      </c>
      <c r="F28" s="86">
        <v>2382</v>
      </c>
      <c r="G28" s="33">
        <f t="shared" si="0"/>
        <v>2395.25</v>
      </c>
    </row>
    <row r="29" spans="1:7" x14ac:dyDescent="0.2">
      <c r="A29" s="35" t="s">
        <v>80</v>
      </c>
      <c r="B29" s="32" t="s">
        <v>134</v>
      </c>
      <c r="C29" s="86">
        <v>1585</v>
      </c>
      <c r="D29" s="86">
        <v>1571</v>
      </c>
      <c r="E29" s="86">
        <v>1579</v>
      </c>
      <c r="F29" s="86">
        <v>1567</v>
      </c>
      <c r="G29" s="33">
        <f t="shared" si="0"/>
        <v>1575.5</v>
      </c>
    </row>
    <row r="30" spans="1:7" x14ac:dyDescent="0.2">
      <c r="A30" s="35" t="s">
        <v>47</v>
      </c>
      <c r="B30" s="32" t="s">
        <v>135</v>
      </c>
      <c r="C30" s="86">
        <v>12432</v>
      </c>
      <c r="D30" s="86">
        <v>12528</v>
      </c>
      <c r="E30" s="86">
        <v>12450</v>
      </c>
      <c r="F30" s="86">
        <v>12288</v>
      </c>
      <c r="G30" s="33">
        <f t="shared" si="0"/>
        <v>12424.5</v>
      </c>
    </row>
    <row r="31" spans="1:7" x14ac:dyDescent="0.2">
      <c r="A31" s="35" t="s">
        <v>49</v>
      </c>
      <c r="B31" s="32" t="s">
        <v>136</v>
      </c>
      <c r="C31" s="86">
        <v>7072</v>
      </c>
      <c r="D31" s="86">
        <v>7131</v>
      </c>
      <c r="E31" s="86">
        <v>7293</v>
      </c>
      <c r="F31" s="86">
        <v>7252</v>
      </c>
      <c r="G31" s="33">
        <f t="shared" si="0"/>
        <v>7187</v>
      </c>
    </row>
    <row r="32" spans="1:7" x14ac:dyDescent="0.2">
      <c r="A32" s="35" t="s">
        <v>137</v>
      </c>
      <c r="B32" s="32" t="s">
        <v>138</v>
      </c>
      <c r="C32" s="86">
        <v>7318</v>
      </c>
      <c r="D32" s="86">
        <v>7347</v>
      </c>
      <c r="E32" s="86">
        <v>7296</v>
      </c>
      <c r="F32" s="86">
        <v>7343</v>
      </c>
      <c r="G32" s="33">
        <f t="shared" si="0"/>
        <v>7326</v>
      </c>
    </row>
    <row r="33" spans="1:10" x14ac:dyDescent="0.2">
      <c r="A33" s="35" t="s">
        <v>139</v>
      </c>
      <c r="B33" s="32" t="s">
        <v>140</v>
      </c>
      <c r="C33" s="86">
        <v>4559</v>
      </c>
      <c r="D33" s="86">
        <v>4585</v>
      </c>
      <c r="E33" s="86">
        <v>4574</v>
      </c>
      <c r="F33" s="86">
        <v>4524</v>
      </c>
      <c r="G33" s="33">
        <f t="shared" si="0"/>
        <v>4560.5</v>
      </c>
    </row>
    <row r="34" spans="1:10" x14ac:dyDescent="0.2">
      <c r="A34" s="35" t="s">
        <v>141</v>
      </c>
      <c r="B34" s="32" t="s">
        <v>142</v>
      </c>
      <c r="C34" s="86">
        <v>1512</v>
      </c>
      <c r="D34" s="86">
        <v>1523</v>
      </c>
      <c r="E34" s="86">
        <v>1507</v>
      </c>
      <c r="F34" s="86">
        <v>1477</v>
      </c>
      <c r="G34" s="33">
        <f t="shared" si="0"/>
        <v>1504.75</v>
      </c>
    </row>
    <row r="35" spans="1:10" x14ac:dyDescent="0.2">
      <c r="A35" s="35" t="s">
        <v>143</v>
      </c>
      <c r="B35" s="32" t="s">
        <v>144</v>
      </c>
      <c r="C35" s="86">
        <v>5604</v>
      </c>
      <c r="D35" s="86">
        <v>5613</v>
      </c>
      <c r="E35" s="86">
        <v>5600</v>
      </c>
      <c r="F35" s="86">
        <v>5597</v>
      </c>
      <c r="G35" s="33">
        <f t="shared" si="0"/>
        <v>5603.5</v>
      </c>
    </row>
    <row r="36" spans="1:10" ht="14.25" customHeight="1" x14ac:dyDescent="0.2">
      <c r="A36" s="121" t="s">
        <v>53</v>
      </c>
      <c r="B36" s="121"/>
      <c r="C36" s="93">
        <v>374217</v>
      </c>
      <c r="D36" s="100">
        <v>375655</v>
      </c>
      <c r="E36" s="49">
        <v>375471</v>
      </c>
      <c r="F36" s="100">
        <v>373277</v>
      </c>
      <c r="G36" s="93">
        <f>AVERAGE(C36:F36)</f>
        <v>374655</v>
      </c>
    </row>
    <row r="37" spans="1:10" x14ac:dyDescent="0.2">
      <c r="A37" s="39" t="s">
        <v>235</v>
      </c>
    </row>
    <row r="38" spans="1:10" x14ac:dyDescent="0.2">
      <c r="A38" s="39" t="s">
        <v>236</v>
      </c>
      <c r="B38" s="15"/>
      <c r="C38" s="15"/>
      <c r="D38" s="15"/>
      <c r="E38" s="15"/>
      <c r="F38" s="15"/>
      <c r="I38" s="73"/>
      <c r="J38" s="74"/>
    </row>
    <row r="39" spans="1:10" x14ac:dyDescent="0.2">
      <c r="A39" s="38" t="s">
        <v>234</v>
      </c>
      <c r="B39" s="12"/>
      <c r="C39" s="12"/>
      <c r="D39" s="12"/>
      <c r="I39" s="73"/>
      <c r="J39" s="74"/>
    </row>
    <row r="40" spans="1:10" x14ac:dyDescent="0.2">
      <c r="I40" s="73"/>
      <c r="J40" s="74"/>
    </row>
    <row r="41" spans="1:10" ht="71.25" customHeight="1" x14ac:dyDescent="0.2">
      <c r="A41" s="111" t="s">
        <v>259</v>
      </c>
      <c r="B41" s="111"/>
      <c r="C41" s="111"/>
      <c r="D41" s="111"/>
      <c r="E41" s="111"/>
      <c r="F41" s="111"/>
      <c r="G41" s="111"/>
      <c r="I41" s="75"/>
      <c r="J41" s="74"/>
    </row>
  </sheetData>
  <mergeCells count="10">
    <mergeCell ref="A1:G1"/>
    <mergeCell ref="A41:G41"/>
    <mergeCell ref="A36:B36"/>
    <mergeCell ref="A5:G5"/>
    <mergeCell ref="A6:G6"/>
    <mergeCell ref="A8:B8"/>
    <mergeCell ref="A7:B7"/>
    <mergeCell ref="G7:G8"/>
    <mergeCell ref="C7:D7"/>
    <mergeCell ref="E7:F7"/>
  </mergeCells>
  <printOptions horizontalCentered="1" verticalCentered="1"/>
  <pageMargins left="0.70866141732283472" right="0.70866141732283472" top="0.74803149606299213" bottom="0.74803149606299213" header="0.31496062992125984" footer="0.31496062992125984"/>
  <pageSetup paperSize="9" scale="9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8"/>
  <sheetViews>
    <sheetView showGridLines="0" zoomScaleNormal="100" workbookViewId="0">
      <selection activeCell="A32" sqref="A32"/>
    </sheetView>
  </sheetViews>
  <sheetFormatPr baseColWidth="10" defaultColWidth="11.42578125" defaultRowHeight="14.25" x14ac:dyDescent="0.2"/>
  <cols>
    <col min="1" max="1" width="4.85546875" style="7" customWidth="1"/>
    <col min="2" max="2" width="44.28515625" style="7" customWidth="1"/>
    <col min="3" max="6" width="11.7109375" style="7" customWidth="1"/>
    <col min="7" max="7" width="9.7109375" style="7" customWidth="1"/>
    <col min="8" max="16384" width="11.42578125" style="7"/>
  </cols>
  <sheetData>
    <row r="1" spans="1:7" ht="18" x14ac:dyDescent="0.25">
      <c r="A1" s="110" t="s">
        <v>240</v>
      </c>
      <c r="B1" s="110"/>
      <c r="C1" s="110"/>
      <c r="D1" s="110"/>
      <c r="E1" s="110"/>
      <c r="F1" s="110"/>
      <c r="G1" s="110"/>
    </row>
    <row r="2" spans="1:7" ht="11.25" customHeight="1" x14ac:dyDescent="0.25">
      <c r="A2" s="13"/>
    </row>
    <row r="3" spans="1:7" ht="20.25" x14ac:dyDescent="0.2">
      <c r="A3" s="18" t="s">
        <v>0</v>
      </c>
      <c r="B3" s="16"/>
      <c r="C3" s="16"/>
      <c r="D3" s="16"/>
      <c r="E3" s="16"/>
      <c r="F3" s="16"/>
      <c r="G3" s="16"/>
    </row>
    <row r="4" spans="1:7" x14ac:dyDescent="0.2">
      <c r="A4" s="16"/>
      <c r="B4" s="19"/>
      <c r="C4" s="16"/>
      <c r="D4" s="16"/>
      <c r="E4" s="16"/>
      <c r="F4" s="16"/>
      <c r="G4" s="16"/>
    </row>
    <row r="5" spans="1:7" x14ac:dyDescent="0.2">
      <c r="A5" s="124" t="s">
        <v>168</v>
      </c>
      <c r="B5" s="124"/>
      <c r="C5" s="124"/>
      <c r="D5" s="124"/>
      <c r="E5" s="124"/>
      <c r="F5" s="124"/>
      <c r="G5" s="124"/>
    </row>
    <row r="6" spans="1:7" x14ac:dyDescent="0.2">
      <c r="A6" s="124"/>
      <c r="B6" s="124"/>
      <c r="C6" s="124"/>
      <c r="D6" s="124"/>
      <c r="E6" s="124"/>
      <c r="F6" s="124"/>
      <c r="G6" s="124"/>
    </row>
    <row r="7" spans="1:7" ht="14.45" customHeight="1" x14ac:dyDescent="0.2">
      <c r="A7" s="115"/>
      <c r="B7" s="115"/>
      <c r="C7" s="117">
        <v>2024</v>
      </c>
      <c r="D7" s="118"/>
      <c r="E7" s="126" t="s">
        <v>254</v>
      </c>
      <c r="F7" s="127"/>
      <c r="G7" s="125" t="s">
        <v>38</v>
      </c>
    </row>
    <row r="8" spans="1:7" ht="25.5" customHeight="1" x14ac:dyDescent="0.2">
      <c r="A8" s="115" t="s">
        <v>54</v>
      </c>
      <c r="B8" s="115"/>
      <c r="C8" s="92" t="str">
        <f>'1'!C8</f>
        <v>NOVIEMBRE</v>
      </c>
      <c r="D8" s="105" t="str">
        <f>'1'!D8</f>
        <v>DICIEMBRE</v>
      </c>
      <c r="E8" s="108" t="str">
        <f>'1'!E8</f>
        <v>ENERO</v>
      </c>
      <c r="F8" s="105" t="str">
        <f>'1'!F8</f>
        <v>FEBRERO</v>
      </c>
      <c r="G8" s="125"/>
    </row>
    <row r="9" spans="1:7" x14ac:dyDescent="0.2">
      <c r="A9" s="29" t="s">
        <v>39</v>
      </c>
      <c r="B9" s="30" t="s">
        <v>83</v>
      </c>
      <c r="C9" s="87">
        <v>1237219</v>
      </c>
      <c r="D9" s="87">
        <v>1247132</v>
      </c>
      <c r="E9" s="87">
        <v>1250255</v>
      </c>
      <c r="F9" s="87">
        <v>1231625</v>
      </c>
      <c r="G9" s="58">
        <f t="shared" ref="G9:G26" si="0">AVERAGE(C9:F9)</f>
        <v>1241557.75</v>
      </c>
    </row>
    <row r="10" spans="1:7" x14ac:dyDescent="0.2">
      <c r="A10" s="29" t="s">
        <v>55</v>
      </c>
      <c r="B10" s="30" t="s">
        <v>56</v>
      </c>
      <c r="C10" s="87">
        <v>196243</v>
      </c>
      <c r="D10" s="87">
        <v>195310</v>
      </c>
      <c r="E10" s="87">
        <v>176883</v>
      </c>
      <c r="F10" s="87">
        <v>157958</v>
      </c>
      <c r="G10" s="58">
        <f t="shared" si="0"/>
        <v>181598.5</v>
      </c>
    </row>
    <row r="11" spans="1:7" x14ac:dyDescent="0.2">
      <c r="A11" s="29" t="s">
        <v>57</v>
      </c>
      <c r="B11" s="30" t="s">
        <v>58</v>
      </c>
      <c r="C11" s="87">
        <v>801336</v>
      </c>
      <c r="D11" s="87">
        <v>803369</v>
      </c>
      <c r="E11" s="87">
        <v>800898</v>
      </c>
      <c r="F11" s="87">
        <v>798223</v>
      </c>
      <c r="G11" s="58">
        <f t="shared" si="0"/>
        <v>800956.5</v>
      </c>
    </row>
    <row r="12" spans="1:7" x14ac:dyDescent="0.2">
      <c r="A12" s="29" t="s">
        <v>59</v>
      </c>
      <c r="B12" s="30" t="s">
        <v>60</v>
      </c>
      <c r="C12" s="87">
        <v>646694</v>
      </c>
      <c r="D12" s="87">
        <v>641534</v>
      </c>
      <c r="E12" s="87">
        <v>632470</v>
      </c>
      <c r="F12" s="87">
        <v>630798</v>
      </c>
      <c r="G12" s="58">
        <f t="shared" si="0"/>
        <v>637874</v>
      </c>
    </row>
    <row r="13" spans="1:7" x14ac:dyDescent="0.2">
      <c r="A13" s="29" t="s">
        <v>61</v>
      </c>
      <c r="B13" s="30" t="s">
        <v>62</v>
      </c>
      <c r="C13" s="87">
        <v>3994</v>
      </c>
      <c r="D13" s="87">
        <v>4033</v>
      </c>
      <c r="E13" s="87">
        <v>4050</v>
      </c>
      <c r="F13" s="87">
        <v>4035</v>
      </c>
      <c r="G13" s="58">
        <f t="shared" si="0"/>
        <v>4028</v>
      </c>
    </row>
    <row r="14" spans="1:7" x14ac:dyDescent="0.2">
      <c r="A14" s="29" t="s">
        <v>63</v>
      </c>
      <c r="B14" s="30" t="s">
        <v>64</v>
      </c>
      <c r="C14" s="87">
        <v>6097</v>
      </c>
      <c r="D14" s="87">
        <v>6001</v>
      </c>
      <c r="E14" s="87">
        <v>5691</v>
      </c>
      <c r="F14" s="87">
        <v>5576</v>
      </c>
      <c r="G14" s="58">
        <f t="shared" si="0"/>
        <v>5841.25</v>
      </c>
    </row>
    <row r="15" spans="1:7" x14ac:dyDescent="0.2">
      <c r="A15" s="29" t="s">
        <v>65</v>
      </c>
      <c r="B15" s="30" t="s">
        <v>66</v>
      </c>
      <c r="C15" s="87">
        <v>8482</v>
      </c>
      <c r="D15" s="87">
        <v>8448</v>
      </c>
      <c r="E15" s="87">
        <v>8480</v>
      </c>
      <c r="F15" s="87">
        <v>8582</v>
      </c>
      <c r="G15" s="58">
        <f t="shared" si="0"/>
        <v>8498</v>
      </c>
    </row>
    <row r="16" spans="1:7" x14ac:dyDescent="0.2">
      <c r="A16" s="29" t="s">
        <v>67</v>
      </c>
      <c r="B16" s="30" t="s">
        <v>68</v>
      </c>
      <c r="C16" s="87">
        <v>3363</v>
      </c>
      <c r="D16" s="87">
        <v>3146</v>
      </c>
      <c r="E16" s="87">
        <v>3025</v>
      </c>
      <c r="F16" s="87">
        <v>2879</v>
      </c>
      <c r="G16" s="58">
        <f t="shared" si="0"/>
        <v>3103.25</v>
      </c>
    </row>
    <row r="17" spans="1:11" ht="14.25" customHeight="1" x14ac:dyDescent="0.2">
      <c r="A17" s="29" t="s">
        <v>69</v>
      </c>
      <c r="B17" s="30" t="s">
        <v>70</v>
      </c>
      <c r="C17" s="87">
        <v>816142</v>
      </c>
      <c r="D17" s="87">
        <v>800505</v>
      </c>
      <c r="E17" s="87">
        <v>773515</v>
      </c>
      <c r="F17" s="87">
        <v>778155</v>
      </c>
      <c r="G17" s="58">
        <f t="shared" si="0"/>
        <v>792079.25</v>
      </c>
    </row>
    <row r="18" spans="1:11" x14ac:dyDescent="0.2">
      <c r="A18" s="29" t="s">
        <v>71</v>
      </c>
      <c r="B18" s="30" t="s">
        <v>72</v>
      </c>
      <c r="C18" s="87">
        <v>424922</v>
      </c>
      <c r="D18" s="87">
        <v>384051</v>
      </c>
      <c r="E18" s="87">
        <v>397464</v>
      </c>
      <c r="F18" s="87">
        <v>293990</v>
      </c>
      <c r="G18" s="58">
        <f t="shared" si="0"/>
        <v>375106.75</v>
      </c>
    </row>
    <row r="19" spans="1:11" x14ac:dyDescent="0.2">
      <c r="A19" s="29" t="s">
        <v>73</v>
      </c>
      <c r="B19" s="30" t="s">
        <v>74</v>
      </c>
      <c r="C19" s="87">
        <v>99484</v>
      </c>
      <c r="D19" s="87">
        <v>104156</v>
      </c>
      <c r="E19" s="87">
        <v>91966</v>
      </c>
      <c r="F19" s="87">
        <v>70145</v>
      </c>
      <c r="G19" s="58">
        <f t="shared" si="0"/>
        <v>91437.75</v>
      </c>
    </row>
    <row r="20" spans="1:11" ht="14.25" customHeight="1" x14ac:dyDescent="0.2">
      <c r="A20" s="29" t="s">
        <v>75</v>
      </c>
      <c r="B20" s="30" t="s">
        <v>76</v>
      </c>
      <c r="C20" s="87">
        <v>103790</v>
      </c>
      <c r="D20" s="87">
        <v>99968</v>
      </c>
      <c r="E20" s="87">
        <v>94520</v>
      </c>
      <c r="F20" s="87">
        <v>71813</v>
      </c>
      <c r="G20" s="58">
        <f t="shared" si="0"/>
        <v>92522.75</v>
      </c>
    </row>
    <row r="21" spans="1:11" x14ac:dyDescent="0.2">
      <c r="A21" s="29" t="s">
        <v>77</v>
      </c>
      <c r="B21" s="30" t="s">
        <v>78</v>
      </c>
      <c r="C21" s="87">
        <v>13658</v>
      </c>
      <c r="D21" s="87">
        <v>13672</v>
      </c>
      <c r="E21" s="87">
        <v>13629</v>
      </c>
      <c r="F21" s="87">
        <v>13543</v>
      </c>
      <c r="G21" s="58">
        <f t="shared" si="0"/>
        <v>13625.5</v>
      </c>
    </row>
    <row r="22" spans="1:11" x14ac:dyDescent="0.2">
      <c r="A22" s="29" t="s">
        <v>45</v>
      </c>
      <c r="B22" s="30" t="s">
        <v>79</v>
      </c>
      <c r="C22" s="87">
        <v>109</v>
      </c>
      <c r="D22" s="87">
        <v>110</v>
      </c>
      <c r="E22" s="87">
        <v>102</v>
      </c>
      <c r="F22" s="87">
        <v>97</v>
      </c>
      <c r="G22" s="58">
        <f t="shared" si="0"/>
        <v>104.5</v>
      </c>
    </row>
    <row r="23" spans="1:11" x14ac:dyDescent="0.2">
      <c r="A23" s="29" t="s">
        <v>80</v>
      </c>
      <c r="B23" s="30" t="s">
        <v>81</v>
      </c>
      <c r="C23" s="87">
        <v>432</v>
      </c>
      <c r="D23" s="87">
        <v>219</v>
      </c>
      <c r="E23" s="87">
        <v>457</v>
      </c>
      <c r="F23" s="87">
        <v>628</v>
      </c>
      <c r="G23" s="58">
        <f t="shared" si="0"/>
        <v>434</v>
      </c>
    </row>
    <row r="24" spans="1:11" x14ac:dyDescent="0.2">
      <c r="A24" s="29" t="s">
        <v>49</v>
      </c>
      <c r="B24" s="30" t="s">
        <v>82</v>
      </c>
      <c r="C24" s="87">
        <v>681</v>
      </c>
      <c r="D24" s="87">
        <v>670</v>
      </c>
      <c r="E24" s="87">
        <v>645</v>
      </c>
      <c r="F24" s="87">
        <v>618</v>
      </c>
      <c r="G24" s="58">
        <f t="shared" si="0"/>
        <v>653.5</v>
      </c>
    </row>
    <row r="25" spans="1:11" x14ac:dyDescent="0.2">
      <c r="A25" s="29" t="s">
        <v>51</v>
      </c>
      <c r="B25" s="30" t="s">
        <v>52</v>
      </c>
      <c r="C25" s="87">
        <v>67351</v>
      </c>
      <c r="D25" s="87">
        <v>64988</v>
      </c>
      <c r="E25" s="87">
        <v>57212</v>
      </c>
      <c r="F25" s="87">
        <v>54563</v>
      </c>
      <c r="G25" s="58">
        <f t="shared" si="0"/>
        <v>61028.5</v>
      </c>
    </row>
    <row r="26" spans="1:11" x14ac:dyDescent="0.2">
      <c r="A26" s="29"/>
      <c r="B26" s="30" t="s">
        <v>36</v>
      </c>
      <c r="C26" s="87">
        <v>14764</v>
      </c>
      <c r="D26" s="87">
        <v>14503</v>
      </c>
      <c r="E26" s="87">
        <v>13815</v>
      </c>
      <c r="F26" s="87">
        <v>13600</v>
      </c>
      <c r="G26" s="58">
        <f t="shared" si="0"/>
        <v>14170.5</v>
      </c>
    </row>
    <row r="27" spans="1:11" ht="14.25" customHeight="1" x14ac:dyDescent="0.2">
      <c r="A27" s="123" t="s">
        <v>53</v>
      </c>
      <c r="B27" s="123"/>
      <c r="C27" s="93">
        <v>4444761</v>
      </c>
      <c r="D27" s="100">
        <v>4391815</v>
      </c>
      <c r="E27" s="49">
        <v>4325077</v>
      </c>
      <c r="F27" s="100">
        <v>4136828</v>
      </c>
      <c r="G27" s="93">
        <f>AVERAGE(C27:F27)</f>
        <v>4324620.25</v>
      </c>
    </row>
    <row r="28" spans="1:11" s="5" customFormat="1" ht="15" customHeight="1" x14ac:dyDescent="0.25">
      <c r="A28" s="67" t="s">
        <v>235</v>
      </c>
    </row>
    <row r="29" spans="1:11" s="5" customFormat="1" ht="15" customHeight="1" x14ac:dyDescent="0.2">
      <c r="A29" s="67" t="s">
        <v>236</v>
      </c>
      <c r="J29" s="73"/>
      <c r="K29" s="73"/>
    </row>
    <row r="30" spans="1:11" s="5" customFormat="1" ht="15" customHeight="1" x14ac:dyDescent="0.2">
      <c r="A30" s="70" t="s">
        <v>234</v>
      </c>
      <c r="J30" s="73"/>
      <c r="K30" s="73"/>
    </row>
    <row r="31" spans="1:11" s="5" customFormat="1" ht="15" customHeight="1" x14ac:dyDescent="0.2">
      <c r="A31" s="1" t="s">
        <v>167</v>
      </c>
      <c r="J31" s="73"/>
      <c r="K31" s="73"/>
    </row>
    <row r="32" spans="1:11" x14ac:dyDescent="0.2">
      <c r="A32" s="39"/>
      <c r="E32" s="17"/>
      <c r="F32" s="17"/>
    </row>
    <row r="33" spans="1:7" ht="60" customHeight="1" x14ac:dyDescent="0.2">
      <c r="A33" s="111" t="s">
        <v>260</v>
      </c>
      <c r="B33" s="111"/>
      <c r="C33" s="111"/>
      <c r="D33" s="111"/>
      <c r="E33" s="111"/>
      <c r="F33" s="111"/>
      <c r="G33" s="111"/>
    </row>
    <row r="34" spans="1:7" x14ac:dyDescent="0.2">
      <c r="E34" s="17"/>
      <c r="F34" s="17"/>
    </row>
    <row r="35" spans="1:7" x14ac:dyDescent="0.2">
      <c r="E35" s="17"/>
      <c r="F35" s="17"/>
    </row>
    <row r="38" spans="1:7" ht="15" customHeight="1" x14ac:dyDescent="0.2"/>
  </sheetData>
  <mergeCells count="10">
    <mergeCell ref="A1:G1"/>
    <mergeCell ref="A33:G33"/>
    <mergeCell ref="A27:B27"/>
    <mergeCell ref="A5:G5"/>
    <mergeCell ref="A6:G6"/>
    <mergeCell ref="A8:B8"/>
    <mergeCell ref="A7:B7"/>
    <mergeCell ref="G7:G8"/>
    <mergeCell ref="C7:D7"/>
    <mergeCell ref="E7:F7"/>
  </mergeCells>
  <printOptions horizontalCentered="1" verticalCentered="1"/>
  <pageMargins left="0.70866141732283472" right="0.70866141732283472" top="0.74803149606299213" bottom="0.74803149606299213" header="0.31496062992125984" footer="0.31496062992125984"/>
  <pageSetup paperSize="9" scale="85" orientation="landscape" horizontalDpi="300" verticalDpi="300" r:id="rId1"/>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3"/>
  <sheetViews>
    <sheetView showGridLines="0" zoomScaleNormal="100" workbookViewId="0">
      <selection activeCell="A32" sqref="A32"/>
    </sheetView>
  </sheetViews>
  <sheetFormatPr baseColWidth="10" defaultColWidth="11.42578125" defaultRowHeight="14.25" x14ac:dyDescent="0.25"/>
  <cols>
    <col min="1" max="1" width="5.42578125" style="4" customWidth="1"/>
    <col min="2" max="2" width="56.42578125" style="5" customWidth="1"/>
    <col min="3" max="6" width="11" style="5" customWidth="1"/>
    <col min="7" max="7" width="11.7109375" style="5" customWidth="1"/>
    <col min="8" max="16384" width="11.42578125" style="3"/>
  </cols>
  <sheetData>
    <row r="1" spans="1:7" ht="18" x14ac:dyDescent="0.25">
      <c r="A1" s="128" t="s">
        <v>241</v>
      </c>
      <c r="B1" s="128"/>
      <c r="C1" s="128"/>
      <c r="D1" s="128"/>
      <c r="E1" s="128"/>
      <c r="F1" s="128"/>
      <c r="G1" s="128"/>
    </row>
    <row r="2" spans="1:7" ht="11.25" customHeight="1" x14ac:dyDescent="0.25">
      <c r="A2" s="21"/>
    </row>
    <row r="3" spans="1:7" ht="23.25" x14ac:dyDescent="0.25">
      <c r="A3" s="22" t="s">
        <v>0</v>
      </c>
      <c r="B3" s="1"/>
      <c r="C3" s="1"/>
      <c r="D3" s="1"/>
      <c r="E3" s="1"/>
      <c r="F3" s="1"/>
      <c r="G3" s="1"/>
    </row>
    <row r="4" spans="1:7" ht="12" x14ac:dyDescent="0.25">
      <c r="A4" s="2"/>
      <c r="B4" s="19"/>
      <c r="C4" s="1"/>
      <c r="D4" s="1"/>
      <c r="E4" s="1"/>
      <c r="F4" s="1"/>
      <c r="G4" s="1"/>
    </row>
    <row r="5" spans="1:7" x14ac:dyDescent="0.25">
      <c r="A5" s="124" t="s">
        <v>170</v>
      </c>
      <c r="B5" s="124"/>
      <c r="C5" s="124"/>
      <c r="D5" s="124"/>
      <c r="E5" s="124"/>
      <c r="F5" s="124"/>
      <c r="G5" s="124"/>
    </row>
    <row r="6" spans="1:7" x14ac:dyDescent="0.25">
      <c r="A6" s="124"/>
      <c r="B6" s="124"/>
      <c r="C6" s="124"/>
      <c r="D6" s="124"/>
      <c r="E6" s="124"/>
      <c r="F6" s="124"/>
      <c r="G6" s="124"/>
    </row>
    <row r="7" spans="1:7" ht="14.45" customHeight="1" x14ac:dyDescent="0.25">
      <c r="A7" s="114"/>
      <c r="B7" s="114"/>
      <c r="C7" s="117">
        <v>2024</v>
      </c>
      <c r="D7" s="118"/>
      <c r="E7" s="126" t="s">
        <v>254</v>
      </c>
      <c r="F7" s="127"/>
      <c r="G7" s="116" t="s">
        <v>38</v>
      </c>
    </row>
    <row r="8" spans="1:7" ht="24" customHeight="1" x14ac:dyDescent="0.25">
      <c r="A8" s="114" t="s">
        <v>111</v>
      </c>
      <c r="B8" s="114"/>
      <c r="C8" s="92" t="str">
        <f>'1'!C8</f>
        <v>NOVIEMBRE</v>
      </c>
      <c r="D8" s="105" t="str">
        <f>'1'!D8</f>
        <v>DICIEMBRE</v>
      </c>
      <c r="E8" s="108" t="str">
        <f>'1'!E8</f>
        <v>ENERO</v>
      </c>
      <c r="F8" s="105" t="str">
        <f>'1'!F8</f>
        <v>FEBRERO</v>
      </c>
      <c r="G8" s="116"/>
    </row>
    <row r="9" spans="1:7" ht="15" customHeight="1" x14ac:dyDescent="0.25">
      <c r="A9" s="29" t="s">
        <v>1</v>
      </c>
      <c r="B9" s="30" t="s">
        <v>2</v>
      </c>
      <c r="C9" s="84">
        <v>483585</v>
      </c>
      <c r="D9" s="44">
        <v>451678</v>
      </c>
      <c r="E9" s="44">
        <v>441264</v>
      </c>
      <c r="F9" s="44">
        <v>333772</v>
      </c>
      <c r="G9" s="44">
        <f>AVERAGE(C9:F9)</f>
        <v>427574.75</v>
      </c>
    </row>
    <row r="10" spans="1:7" ht="15" customHeight="1" x14ac:dyDescent="0.25">
      <c r="A10" s="29" t="s">
        <v>3</v>
      </c>
      <c r="B10" s="30" t="s">
        <v>4</v>
      </c>
      <c r="C10" s="84">
        <v>21314</v>
      </c>
      <c r="D10" s="84">
        <v>20912</v>
      </c>
      <c r="E10" s="84">
        <v>22032</v>
      </c>
      <c r="F10" s="84">
        <v>17842</v>
      </c>
      <c r="G10" s="44">
        <f t="shared" ref="G10:G27" si="0">AVERAGE(C10:F10)</f>
        <v>20525</v>
      </c>
    </row>
    <row r="11" spans="1:7" ht="15" customHeight="1" x14ac:dyDescent="0.25">
      <c r="A11" s="29" t="s">
        <v>5</v>
      </c>
      <c r="B11" s="30" t="s">
        <v>6</v>
      </c>
      <c r="C11" s="84">
        <v>120628</v>
      </c>
      <c r="D11" s="84">
        <v>120403</v>
      </c>
      <c r="E11" s="84">
        <v>122251</v>
      </c>
      <c r="F11" s="84">
        <v>121589</v>
      </c>
      <c r="G11" s="44">
        <f t="shared" si="0"/>
        <v>121217.75</v>
      </c>
    </row>
    <row r="12" spans="1:7" ht="15" customHeight="1" x14ac:dyDescent="0.25">
      <c r="A12" s="29" t="s">
        <v>7</v>
      </c>
      <c r="B12" s="30" t="s">
        <v>8</v>
      </c>
      <c r="C12" s="84">
        <v>579761</v>
      </c>
      <c r="D12" s="84">
        <v>567312</v>
      </c>
      <c r="E12" s="84">
        <v>577009</v>
      </c>
      <c r="F12" s="84">
        <v>540265</v>
      </c>
      <c r="G12" s="44">
        <f t="shared" si="0"/>
        <v>566086.75</v>
      </c>
    </row>
    <row r="13" spans="1:7" ht="15" customHeight="1" x14ac:dyDescent="0.25">
      <c r="A13" s="29" t="s">
        <v>9</v>
      </c>
      <c r="B13" s="30" t="s">
        <v>10</v>
      </c>
      <c r="C13" s="84">
        <v>23036</v>
      </c>
      <c r="D13" s="84">
        <v>22645</v>
      </c>
      <c r="E13" s="84">
        <v>22592</v>
      </c>
      <c r="F13" s="84">
        <v>22693</v>
      </c>
      <c r="G13" s="44">
        <f t="shared" si="0"/>
        <v>22741.5</v>
      </c>
    </row>
    <row r="14" spans="1:7" ht="15" customHeight="1" x14ac:dyDescent="0.25">
      <c r="A14" s="29" t="s">
        <v>11</v>
      </c>
      <c r="B14" s="30" t="s">
        <v>12</v>
      </c>
      <c r="C14" s="84">
        <v>226096</v>
      </c>
      <c r="D14" s="84">
        <v>217003</v>
      </c>
      <c r="E14" s="84">
        <v>211634</v>
      </c>
      <c r="F14" s="84">
        <v>209988</v>
      </c>
      <c r="G14" s="44">
        <f t="shared" si="0"/>
        <v>216180.25</v>
      </c>
    </row>
    <row r="15" spans="1:7" ht="15" customHeight="1" x14ac:dyDescent="0.25">
      <c r="A15" s="29" t="s">
        <v>13</v>
      </c>
      <c r="B15" s="30" t="s">
        <v>14</v>
      </c>
      <c r="C15" s="84">
        <v>689238</v>
      </c>
      <c r="D15" s="84">
        <v>693836</v>
      </c>
      <c r="E15" s="84">
        <v>690806</v>
      </c>
      <c r="F15" s="84">
        <v>685622</v>
      </c>
      <c r="G15" s="44">
        <f t="shared" si="0"/>
        <v>689875.5</v>
      </c>
    </row>
    <row r="16" spans="1:7" ht="15" customHeight="1" x14ac:dyDescent="0.25">
      <c r="A16" s="29" t="s">
        <v>15</v>
      </c>
      <c r="B16" s="30" t="s">
        <v>16</v>
      </c>
      <c r="C16" s="84">
        <v>189363</v>
      </c>
      <c r="D16" s="84">
        <v>191002</v>
      </c>
      <c r="E16" s="84">
        <v>191508</v>
      </c>
      <c r="F16" s="84">
        <v>189581</v>
      </c>
      <c r="G16" s="44">
        <f t="shared" si="0"/>
        <v>190363.5</v>
      </c>
    </row>
    <row r="17" spans="1:11" ht="15" customHeight="1" x14ac:dyDescent="0.25">
      <c r="A17" s="29" t="s">
        <v>17</v>
      </c>
      <c r="B17" s="30" t="s">
        <v>18</v>
      </c>
      <c r="C17" s="84">
        <v>340521</v>
      </c>
      <c r="D17" s="84">
        <v>343065</v>
      </c>
      <c r="E17" s="84">
        <v>342872</v>
      </c>
      <c r="F17" s="84">
        <v>340461</v>
      </c>
      <c r="G17" s="44">
        <f t="shared" si="0"/>
        <v>341729.75</v>
      </c>
    </row>
    <row r="18" spans="1:11" ht="15" customHeight="1" x14ac:dyDescent="0.25">
      <c r="A18" s="29" t="s">
        <v>19</v>
      </c>
      <c r="B18" s="30" t="s">
        <v>20</v>
      </c>
      <c r="C18" s="84">
        <v>149407</v>
      </c>
      <c r="D18" s="84">
        <v>149495</v>
      </c>
      <c r="E18" s="84">
        <v>149843</v>
      </c>
      <c r="F18" s="84">
        <v>150171</v>
      </c>
      <c r="G18" s="44">
        <f t="shared" si="0"/>
        <v>149729</v>
      </c>
    </row>
    <row r="19" spans="1:11" ht="15" customHeight="1" x14ac:dyDescent="0.25">
      <c r="A19" s="29" t="s">
        <v>21</v>
      </c>
      <c r="B19" s="30" t="s">
        <v>22</v>
      </c>
      <c r="C19" s="84">
        <v>806782</v>
      </c>
      <c r="D19" s="84">
        <v>803997</v>
      </c>
      <c r="E19" s="84">
        <v>815779</v>
      </c>
      <c r="F19" s="84">
        <v>804322</v>
      </c>
      <c r="G19" s="44">
        <f t="shared" si="0"/>
        <v>807720</v>
      </c>
    </row>
    <row r="20" spans="1:11" ht="15" customHeight="1" x14ac:dyDescent="0.25">
      <c r="A20" s="29" t="s">
        <v>23</v>
      </c>
      <c r="B20" s="30" t="s">
        <v>24</v>
      </c>
      <c r="C20" s="84">
        <v>6789</v>
      </c>
      <c r="D20" s="84">
        <v>6712</v>
      </c>
      <c r="E20" s="84">
        <v>5358</v>
      </c>
      <c r="F20" s="84">
        <v>5573</v>
      </c>
      <c r="G20" s="44">
        <f t="shared" si="0"/>
        <v>6108</v>
      </c>
    </row>
    <row r="21" spans="1:11" ht="15" customHeight="1" x14ac:dyDescent="0.25">
      <c r="A21" s="29" t="s">
        <v>25</v>
      </c>
      <c r="B21" s="30" t="s">
        <v>26</v>
      </c>
      <c r="C21" s="84">
        <v>263291</v>
      </c>
      <c r="D21" s="84">
        <v>257133</v>
      </c>
      <c r="E21" s="84">
        <v>185729</v>
      </c>
      <c r="F21" s="84">
        <v>163148</v>
      </c>
      <c r="G21" s="44">
        <f t="shared" si="0"/>
        <v>217325.25</v>
      </c>
    </row>
    <row r="22" spans="1:11" ht="15" customHeight="1" x14ac:dyDescent="0.25">
      <c r="A22" s="29" t="s">
        <v>27</v>
      </c>
      <c r="B22" s="30" t="s">
        <v>28</v>
      </c>
      <c r="C22" s="84">
        <v>106711</v>
      </c>
      <c r="D22" s="84">
        <v>106946</v>
      </c>
      <c r="E22" s="84">
        <v>107321</v>
      </c>
      <c r="F22" s="84">
        <v>107117</v>
      </c>
      <c r="G22" s="44">
        <f t="shared" si="0"/>
        <v>107023.75</v>
      </c>
    </row>
    <row r="23" spans="1:11" ht="15" customHeight="1" x14ac:dyDescent="0.25">
      <c r="A23" s="29" t="s">
        <v>29</v>
      </c>
      <c r="B23" s="30" t="s">
        <v>30</v>
      </c>
      <c r="C23" s="84">
        <v>250460</v>
      </c>
      <c r="D23" s="84">
        <v>249595</v>
      </c>
      <c r="E23" s="84">
        <v>240915</v>
      </c>
      <c r="F23" s="84">
        <v>240308</v>
      </c>
      <c r="G23" s="44">
        <f t="shared" si="0"/>
        <v>245319.5</v>
      </c>
    </row>
    <row r="24" spans="1:11" ht="15" customHeight="1" x14ac:dyDescent="0.25">
      <c r="A24" s="29" t="s">
        <v>31</v>
      </c>
      <c r="B24" s="30" t="s">
        <v>32</v>
      </c>
      <c r="C24" s="84">
        <v>29</v>
      </c>
      <c r="D24" s="84">
        <v>25</v>
      </c>
      <c r="E24" s="84">
        <v>20</v>
      </c>
      <c r="F24" s="84">
        <v>20</v>
      </c>
      <c r="G24" s="44">
        <f t="shared" si="0"/>
        <v>23.5</v>
      </c>
    </row>
    <row r="25" spans="1:11" ht="15" customHeight="1" x14ac:dyDescent="0.25">
      <c r="A25" s="29" t="s">
        <v>33</v>
      </c>
      <c r="B25" s="30" t="s">
        <v>34</v>
      </c>
      <c r="C25" s="84">
        <v>1556</v>
      </c>
      <c r="D25" s="84">
        <v>1565</v>
      </c>
      <c r="E25" s="84">
        <v>1531</v>
      </c>
      <c r="F25" s="84">
        <v>1503</v>
      </c>
      <c r="G25" s="44">
        <f t="shared" si="0"/>
        <v>1538.75</v>
      </c>
    </row>
    <row r="26" spans="1:11" ht="15" customHeight="1" x14ac:dyDescent="0.25">
      <c r="A26" s="29" t="s">
        <v>35</v>
      </c>
      <c r="B26" s="30" t="s">
        <v>112</v>
      </c>
      <c r="C26" s="84">
        <v>186194</v>
      </c>
      <c r="D26" s="44">
        <v>188491</v>
      </c>
      <c r="E26" s="44">
        <v>196613</v>
      </c>
      <c r="F26" s="44">
        <v>202853</v>
      </c>
      <c r="G26" s="44">
        <f t="shared" si="0"/>
        <v>193537.75</v>
      </c>
    </row>
    <row r="27" spans="1:11" ht="15" customHeight="1" x14ac:dyDescent="0.25">
      <c r="A27" s="112" t="s">
        <v>53</v>
      </c>
      <c r="B27" s="112"/>
      <c r="C27" s="93">
        <v>4444761</v>
      </c>
      <c r="D27" s="100">
        <v>4391815</v>
      </c>
      <c r="E27" s="49">
        <v>4325077</v>
      </c>
      <c r="F27" s="100">
        <v>4136828</v>
      </c>
      <c r="G27" s="93">
        <f t="shared" si="0"/>
        <v>4324620.25</v>
      </c>
    </row>
    <row r="28" spans="1:11" ht="15" customHeight="1" x14ac:dyDescent="0.25">
      <c r="A28" s="67" t="s">
        <v>235</v>
      </c>
      <c r="G28" s="6"/>
    </row>
    <row r="29" spans="1:11" ht="15" customHeight="1" x14ac:dyDescent="0.25">
      <c r="A29" s="67" t="s">
        <v>236</v>
      </c>
      <c r="J29" s="79"/>
      <c r="K29" s="80"/>
    </row>
    <row r="30" spans="1:11" ht="15" customHeight="1" x14ac:dyDescent="0.25">
      <c r="A30" s="70" t="s">
        <v>234</v>
      </c>
      <c r="J30" s="79"/>
      <c r="K30" s="80"/>
    </row>
    <row r="31" spans="1:11" ht="15" customHeight="1" x14ac:dyDescent="0.25">
      <c r="A31" s="1" t="s">
        <v>167</v>
      </c>
      <c r="J31" s="79"/>
      <c r="K31" s="80"/>
    </row>
    <row r="33" spans="1:7" ht="54.75" customHeight="1" x14ac:dyDescent="0.25">
      <c r="A33" s="111" t="s">
        <v>261</v>
      </c>
      <c r="B33" s="111"/>
      <c r="C33" s="111"/>
      <c r="D33" s="111"/>
      <c r="E33" s="111"/>
      <c r="F33" s="111"/>
      <c r="G33" s="111"/>
    </row>
  </sheetData>
  <mergeCells count="10">
    <mergeCell ref="A1:G1"/>
    <mergeCell ref="A33:G33"/>
    <mergeCell ref="A5:G5"/>
    <mergeCell ref="A27:B27"/>
    <mergeCell ref="A6:G6"/>
    <mergeCell ref="A8:B8"/>
    <mergeCell ref="A7:B7"/>
    <mergeCell ref="G7:G8"/>
    <mergeCell ref="E7:F7"/>
    <mergeCell ref="C7:D7"/>
  </mergeCells>
  <printOptions horizontalCentered="1" verticalCentered="1"/>
  <pageMargins left="0.70866141732283472" right="0.70866141732283472" top="0.74803149606299213" bottom="0.74803149606299213" header="0.31496062992125984" footer="0.31496062992125984"/>
  <pageSetup paperSize="9" scale="85"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4"/>
  <sheetViews>
    <sheetView showGridLines="0" zoomScaleNormal="100" workbookViewId="0">
      <selection activeCell="A32" sqref="A32"/>
    </sheetView>
  </sheetViews>
  <sheetFormatPr baseColWidth="10" defaultColWidth="11.42578125" defaultRowHeight="15" x14ac:dyDescent="0.25"/>
  <cols>
    <col min="1" max="1" width="6" customWidth="1"/>
    <col min="2" max="2" width="45" customWidth="1"/>
    <col min="3" max="6" width="11" customWidth="1"/>
    <col min="7" max="7" width="11.7109375" bestFit="1" customWidth="1"/>
  </cols>
  <sheetData>
    <row r="1" spans="1:8" ht="18" x14ac:dyDescent="0.25">
      <c r="A1" s="110" t="s">
        <v>242</v>
      </c>
      <c r="B1" s="110"/>
      <c r="C1" s="110"/>
      <c r="D1" s="110"/>
      <c r="E1" s="110"/>
      <c r="F1" s="110"/>
      <c r="G1" s="110"/>
    </row>
    <row r="2" spans="1:8" ht="11.25" customHeight="1" x14ac:dyDescent="0.25">
      <c r="A2" s="13"/>
    </row>
    <row r="3" spans="1:8" ht="21" x14ac:dyDescent="0.35">
      <c r="A3" s="23" t="s">
        <v>0</v>
      </c>
    </row>
    <row r="5" spans="1:8" ht="15.75" x14ac:dyDescent="0.25">
      <c r="A5" s="129" t="s">
        <v>174</v>
      </c>
      <c r="B5" s="129"/>
      <c r="C5" s="129"/>
      <c r="D5" s="129"/>
      <c r="E5" s="129"/>
      <c r="F5" s="129"/>
      <c r="G5" s="129"/>
    </row>
    <row r="6" spans="1:8" ht="15.75" x14ac:dyDescent="0.25">
      <c r="A6" s="129"/>
      <c r="B6" s="129"/>
      <c r="C6" s="129"/>
      <c r="D6" s="129"/>
      <c r="E6" s="129"/>
      <c r="F6" s="129"/>
      <c r="G6" s="129"/>
    </row>
    <row r="7" spans="1:8" x14ac:dyDescent="0.25">
      <c r="A7" s="115"/>
      <c r="B7" s="115"/>
      <c r="C7" s="117">
        <v>2024</v>
      </c>
      <c r="D7" s="118"/>
      <c r="E7" s="126" t="s">
        <v>254</v>
      </c>
      <c r="F7" s="127" t="s">
        <v>254</v>
      </c>
      <c r="G7" s="125" t="s">
        <v>38</v>
      </c>
    </row>
    <row r="8" spans="1:8" ht="21" customHeight="1" x14ac:dyDescent="0.25">
      <c r="A8" s="132" t="s">
        <v>37</v>
      </c>
      <c r="B8" s="132"/>
      <c r="C8" s="92" t="str">
        <f>'1'!C8</f>
        <v>NOVIEMBRE</v>
      </c>
      <c r="D8" s="105" t="str">
        <f>'1'!D8</f>
        <v>DICIEMBRE</v>
      </c>
      <c r="E8" s="108" t="str">
        <f>'1'!E8</f>
        <v>ENERO</v>
      </c>
      <c r="F8" s="105" t="str">
        <f>'1'!F8</f>
        <v>FEBRERO</v>
      </c>
      <c r="G8" s="125"/>
    </row>
    <row r="9" spans="1:8" x14ac:dyDescent="0.25">
      <c r="A9" s="29" t="s">
        <v>39</v>
      </c>
      <c r="B9" s="30" t="s">
        <v>171</v>
      </c>
      <c r="C9" s="88">
        <v>2834436</v>
      </c>
      <c r="D9" s="37">
        <v>2838114</v>
      </c>
      <c r="E9" s="37">
        <v>2801355</v>
      </c>
      <c r="F9" s="37">
        <v>2755063</v>
      </c>
      <c r="G9" s="37">
        <f>AVERAGE(C9:F9)</f>
        <v>2807242</v>
      </c>
    </row>
    <row r="10" spans="1:8" x14ac:dyDescent="0.25">
      <c r="A10" s="29" t="s">
        <v>41</v>
      </c>
      <c r="B10" s="30" t="s">
        <v>42</v>
      </c>
      <c r="C10" s="88">
        <v>572945</v>
      </c>
      <c r="D10" s="37">
        <v>571306</v>
      </c>
      <c r="E10" s="37">
        <v>554547</v>
      </c>
      <c r="F10" s="37">
        <v>553391</v>
      </c>
      <c r="G10" s="37">
        <f t="shared" ref="G10:G18" si="0">AVERAGE(C10:F10)</f>
        <v>563047.25</v>
      </c>
    </row>
    <row r="11" spans="1:8" x14ac:dyDescent="0.25">
      <c r="A11" s="29" t="s">
        <v>43</v>
      </c>
      <c r="B11" s="30" t="s">
        <v>44</v>
      </c>
      <c r="C11" s="88">
        <v>225237</v>
      </c>
      <c r="D11" s="37">
        <v>226032</v>
      </c>
      <c r="E11" s="37">
        <v>221304</v>
      </c>
      <c r="F11" s="37">
        <v>223109</v>
      </c>
      <c r="G11" s="37">
        <f t="shared" si="0"/>
        <v>223920.5</v>
      </c>
    </row>
    <row r="12" spans="1:8" x14ac:dyDescent="0.25">
      <c r="A12" s="29" t="s">
        <v>45</v>
      </c>
      <c r="B12" s="30" t="s">
        <v>46</v>
      </c>
      <c r="C12" s="88">
        <v>5382</v>
      </c>
      <c r="D12" s="37">
        <v>5369</v>
      </c>
      <c r="E12" s="37">
        <v>5313</v>
      </c>
      <c r="F12" s="37">
        <v>5088</v>
      </c>
      <c r="G12" s="37">
        <f t="shared" si="0"/>
        <v>5288</v>
      </c>
      <c r="H12" s="62"/>
    </row>
    <row r="13" spans="1:8" x14ac:dyDescent="0.25">
      <c r="A13" s="29" t="s">
        <v>47</v>
      </c>
      <c r="B13" s="30" t="s">
        <v>48</v>
      </c>
      <c r="C13" s="88">
        <v>44365</v>
      </c>
      <c r="D13" s="37">
        <v>44253</v>
      </c>
      <c r="E13" s="37">
        <v>45339</v>
      </c>
      <c r="F13" s="37">
        <v>44959</v>
      </c>
      <c r="G13" s="37">
        <f t="shared" si="0"/>
        <v>44729</v>
      </c>
    </row>
    <row r="14" spans="1:8" x14ac:dyDescent="0.25">
      <c r="A14" s="29" t="s">
        <v>49</v>
      </c>
      <c r="B14" s="30" t="s">
        <v>50</v>
      </c>
      <c r="C14" s="88">
        <v>136660</v>
      </c>
      <c r="D14" s="37">
        <v>125839</v>
      </c>
      <c r="E14" s="37">
        <v>120384</v>
      </c>
      <c r="F14" s="37">
        <v>119539</v>
      </c>
      <c r="G14" s="37">
        <f t="shared" si="0"/>
        <v>125605.5</v>
      </c>
    </row>
    <row r="15" spans="1:8" x14ac:dyDescent="0.25">
      <c r="A15" s="29">
        <v>26</v>
      </c>
      <c r="B15" s="30" t="s">
        <v>248</v>
      </c>
      <c r="C15" s="88">
        <v>553912</v>
      </c>
      <c r="D15" s="37">
        <v>510365</v>
      </c>
      <c r="E15" s="37">
        <v>508064</v>
      </c>
      <c r="F15" s="37">
        <v>368248</v>
      </c>
      <c r="G15" s="37">
        <f t="shared" si="0"/>
        <v>485147.25</v>
      </c>
    </row>
    <row r="16" spans="1:8" x14ac:dyDescent="0.25">
      <c r="A16" s="29" t="s">
        <v>51</v>
      </c>
      <c r="B16" s="30" t="s">
        <v>52</v>
      </c>
      <c r="C16" s="88">
        <v>57918</v>
      </c>
      <c r="D16" s="37">
        <v>56933</v>
      </c>
      <c r="E16" s="37">
        <v>55867</v>
      </c>
      <c r="F16" s="37">
        <v>54739</v>
      </c>
      <c r="G16" s="37">
        <f t="shared" si="0"/>
        <v>56364.25</v>
      </c>
    </row>
    <row r="17" spans="1:10" x14ac:dyDescent="0.25">
      <c r="A17" s="29"/>
      <c r="B17" s="30" t="s">
        <v>36</v>
      </c>
      <c r="C17" s="88">
        <v>13906</v>
      </c>
      <c r="D17" s="37">
        <v>13604</v>
      </c>
      <c r="E17" s="37">
        <v>12904</v>
      </c>
      <c r="F17" s="37">
        <v>12692</v>
      </c>
      <c r="G17" s="37">
        <f t="shared" si="0"/>
        <v>13276.5</v>
      </c>
    </row>
    <row r="18" spans="1:10" ht="17.25" customHeight="1" x14ac:dyDescent="0.25">
      <c r="A18" s="130" t="s">
        <v>53</v>
      </c>
      <c r="B18" s="130"/>
      <c r="C18" s="93">
        <v>4444761</v>
      </c>
      <c r="D18" s="100">
        <v>4391815</v>
      </c>
      <c r="E18" s="49">
        <v>4325077</v>
      </c>
      <c r="F18" s="100">
        <v>4136828</v>
      </c>
      <c r="G18" s="93">
        <f t="shared" si="0"/>
        <v>4324620.25</v>
      </c>
    </row>
    <row r="19" spans="1:10" ht="14.25" customHeight="1" x14ac:dyDescent="0.25">
      <c r="A19" s="67" t="s">
        <v>235</v>
      </c>
      <c r="B19" s="68"/>
      <c r="C19" s="68"/>
      <c r="D19" s="68"/>
      <c r="E19" s="68"/>
    </row>
    <row r="20" spans="1:10" ht="14.25" customHeight="1" x14ac:dyDescent="0.25">
      <c r="A20" s="67" t="s">
        <v>236</v>
      </c>
      <c r="B20" s="69"/>
      <c r="C20" s="69"/>
      <c r="D20" s="69"/>
      <c r="E20" s="69"/>
      <c r="F20" s="61"/>
      <c r="I20" s="76"/>
      <c r="J20" s="77"/>
    </row>
    <row r="21" spans="1:10" ht="14.25" customHeight="1" x14ac:dyDescent="0.25">
      <c r="A21" s="70" t="s">
        <v>234</v>
      </c>
      <c r="B21" s="69"/>
      <c r="C21" s="69"/>
      <c r="D21" s="69"/>
      <c r="E21" s="69"/>
      <c r="F21" s="61"/>
      <c r="I21" s="76"/>
      <c r="J21" s="77"/>
    </row>
    <row r="22" spans="1:10" ht="14.25" customHeight="1" x14ac:dyDescent="0.25">
      <c r="A22" s="131" t="s">
        <v>167</v>
      </c>
      <c r="B22" s="131"/>
      <c r="C22" s="131"/>
      <c r="D22" s="131"/>
      <c r="E22" s="131"/>
      <c r="F22" s="61"/>
      <c r="I22" s="76"/>
      <c r="J22" s="77"/>
    </row>
    <row r="23" spans="1:10" ht="11.25" customHeight="1" x14ac:dyDescent="0.25">
      <c r="A23" s="39"/>
    </row>
    <row r="24" spans="1:10" ht="63" customHeight="1" x14ac:dyDescent="0.25">
      <c r="A24" s="111" t="s">
        <v>262</v>
      </c>
      <c r="B24" s="111"/>
      <c r="C24" s="111"/>
      <c r="D24" s="111"/>
      <c r="E24" s="111"/>
      <c r="F24" s="111"/>
      <c r="G24" s="111"/>
    </row>
  </sheetData>
  <mergeCells count="11">
    <mergeCell ref="A1:G1"/>
    <mergeCell ref="A5:G5"/>
    <mergeCell ref="A18:B18"/>
    <mergeCell ref="A24:G24"/>
    <mergeCell ref="A22:E22"/>
    <mergeCell ref="A6:G6"/>
    <mergeCell ref="A8:B8"/>
    <mergeCell ref="A7:B7"/>
    <mergeCell ref="G7:G8"/>
    <mergeCell ref="C7:D7"/>
    <mergeCell ref="E7:F7"/>
  </mergeCells>
  <printOptions horizontalCentered="1" verticalCentered="1"/>
  <pageMargins left="0.70866141732283472" right="0.70866141732283472" top="0.74803149606299213" bottom="0.74803149606299213" header="0.31496062992125984" footer="0.31496062992125984"/>
  <pageSetup paperSize="9" scale="9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42"/>
  <sheetViews>
    <sheetView showGridLines="0" topLeftCell="A15" zoomScaleNormal="100" workbookViewId="0">
      <selection activeCell="A32" sqref="A32"/>
    </sheetView>
  </sheetViews>
  <sheetFormatPr baseColWidth="10" defaultColWidth="11.42578125" defaultRowHeight="14.25" x14ac:dyDescent="0.2"/>
  <cols>
    <col min="1" max="1" width="5.5703125" style="7" customWidth="1"/>
    <col min="2" max="2" width="21.42578125" style="7" customWidth="1"/>
    <col min="3" max="6" width="11" style="7" customWidth="1"/>
    <col min="7" max="7" width="13.7109375" style="7" customWidth="1"/>
    <col min="8" max="16384" width="11.42578125" style="7"/>
  </cols>
  <sheetData>
    <row r="1" spans="1:7" ht="18" x14ac:dyDescent="0.25">
      <c r="A1" s="110" t="s">
        <v>243</v>
      </c>
      <c r="B1" s="110"/>
      <c r="C1" s="110"/>
      <c r="D1" s="110"/>
      <c r="E1" s="110"/>
      <c r="F1" s="110"/>
      <c r="G1" s="110"/>
    </row>
    <row r="2" spans="1:7" ht="11.25" customHeight="1" x14ac:dyDescent="0.25">
      <c r="A2" s="13"/>
    </row>
    <row r="3" spans="1:7" ht="20.25" x14ac:dyDescent="0.2">
      <c r="A3" s="18" t="s">
        <v>0</v>
      </c>
      <c r="B3" s="16"/>
      <c r="C3" s="16"/>
      <c r="D3" s="16"/>
      <c r="E3" s="16"/>
      <c r="F3" s="16"/>
      <c r="G3" s="16"/>
    </row>
    <row r="4" spans="1:7" x14ac:dyDescent="0.2">
      <c r="A4" s="19"/>
      <c r="B4" s="16"/>
      <c r="C4" s="16"/>
      <c r="D4" s="16"/>
      <c r="E4" s="16"/>
      <c r="F4" s="16"/>
      <c r="G4" s="16"/>
    </row>
    <row r="5" spans="1:7" ht="31.9" customHeight="1" x14ac:dyDescent="0.2">
      <c r="A5" s="124" t="s">
        <v>166</v>
      </c>
      <c r="B5" s="124"/>
      <c r="C5" s="124"/>
      <c r="D5" s="124"/>
      <c r="E5" s="124"/>
      <c r="F5" s="124"/>
      <c r="G5" s="124"/>
    </row>
    <row r="6" spans="1:7" x14ac:dyDescent="0.2">
      <c r="A6" s="124"/>
      <c r="B6" s="124"/>
      <c r="C6" s="124"/>
      <c r="D6" s="124"/>
      <c r="E6" s="124"/>
      <c r="F6" s="124"/>
      <c r="G6" s="124"/>
    </row>
    <row r="7" spans="1:7" ht="14.45" customHeight="1" x14ac:dyDescent="0.2">
      <c r="A7" s="115"/>
      <c r="B7" s="115"/>
      <c r="C7" s="117">
        <v>2024</v>
      </c>
      <c r="D7" s="118"/>
      <c r="E7" s="126" t="s">
        <v>254</v>
      </c>
      <c r="F7" s="127" t="s">
        <v>254</v>
      </c>
      <c r="G7" s="125" t="s">
        <v>38</v>
      </c>
    </row>
    <row r="8" spans="1:7" ht="31.5" customHeight="1" x14ac:dyDescent="0.2">
      <c r="A8" s="132" t="s">
        <v>113</v>
      </c>
      <c r="B8" s="132"/>
      <c r="C8" s="92" t="str">
        <f>'1'!C8</f>
        <v>NOVIEMBRE</v>
      </c>
      <c r="D8" s="105" t="str">
        <f>'1'!D8</f>
        <v>DICIEMBRE</v>
      </c>
      <c r="E8" s="108" t="str">
        <f>'1'!E8</f>
        <v>ENERO</v>
      </c>
      <c r="F8" s="105" t="str">
        <f>'1'!F8</f>
        <v>FEBRERO</v>
      </c>
      <c r="G8" s="125"/>
    </row>
    <row r="9" spans="1:7" x14ac:dyDescent="0.2">
      <c r="A9" s="35" t="s">
        <v>39</v>
      </c>
      <c r="B9" s="32" t="s">
        <v>114</v>
      </c>
      <c r="C9" s="86">
        <v>10542</v>
      </c>
      <c r="D9" s="86">
        <v>10262</v>
      </c>
      <c r="E9" s="86">
        <v>9884</v>
      </c>
      <c r="F9" s="86">
        <v>9401</v>
      </c>
      <c r="G9" s="33">
        <f>AVERAGE(C9:F9)</f>
        <v>10022.25</v>
      </c>
    </row>
    <row r="10" spans="1:7" x14ac:dyDescent="0.2">
      <c r="A10" s="35" t="s">
        <v>55</v>
      </c>
      <c r="B10" s="32" t="s">
        <v>115</v>
      </c>
      <c r="C10" s="86">
        <v>93383</v>
      </c>
      <c r="D10" s="86">
        <v>90788</v>
      </c>
      <c r="E10" s="86">
        <v>91915</v>
      </c>
      <c r="F10" s="86">
        <v>86023</v>
      </c>
      <c r="G10" s="33">
        <f t="shared" ref="G10:G36" si="0">AVERAGE(C10:F10)</f>
        <v>90527.25</v>
      </c>
    </row>
    <row r="11" spans="1:7" x14ac:dyDescent="0.2">
      <c r="A11" s="35" t="s">
        <v>57</v>
      </c>
      <c r="B11" s="32" t="s">
        <v>116</v>
      </c>
      <c r="C11" s="86">
        <v>22117</v>
      </c>
      <c r="D11" s="86">
        <v>22469</v>
      </c>
      <c r="E11" s="86">
        <v>22655</v>
      </c>
      <c r="F11" s="86">
        <v>21706</v>
      </c>
      <c r="G11" s="33">
        <f t="shared" si="0"/>
        <v>22236.75</v>
      </c>
    </row>
    <row r="12" spans="1:7" x14ac:dyDescent="0.2">
      <c r="A12" s="35" t="s">
        <v>59</v>
      </c>
      <c r="B12" s="32" t="s">
        <v>117</v>
      </c>
      <c r="C12" s="86">
        <v>229586</v>
      </c>
      <c r="D12" s="86">
        <v>227608</v>
      </c>
      <c r="E12" s="86">
        <v>224646</v>
      </c>
      <c r="F12" s="86">
        <v>217718</v>
      </c>
      <c r="G12" s="33">
        <f t="shared" si="0"/>
        <v>224889.5</v>
      </c>
    </row>
    <row r="13" spans="1:7" x14ac:dyDescent="0.2">
      <c r="A13" s="35" t="s">
        <v>61</v>
      </c>
      <c r="B13" s="32" t="s">
        <v>118</v>
      </c>
      <c r="C13" s="86">
        <v>21690</v>
      </c>
      <c r="D13" s="86">
        <v>21071</v>
      </c>
      <c r="E13" s="86">
        <v>19647</v>
      </c>
      <c r="F13" s="86">
        <v>19539</v>
      </c>
      <c r="G13" s="33">
        <f t="shared" si="0"/>
        <v>20486.75</v>
      </c>
    </row>
    <row r="14" spans="1:7" x14ac:dyDescent="0.2">
      <c r="A14" s="35" t="s">
        <v>63</v>
      </c>
      <c r="B14" s="32" t="s">
        <v>119</v>
      </c>
      <c r="C14" s="86">
        <v>53617</v>
      </c>
      <c r="D14" s="86">
        <v>52642</v>
      </c>
      <c r="E14" s="86">
        <v>50484</v>
      </c>
      <c r="F14" s="86">
        <v>50007</v>
      </c>
      <c r="G14" s="33">
        <f t="shared" si="0"/>
        <v>51687.5</v>
      </c>
    </row>
    <row r="15" spans="1:7" x14ac:dyDescent="0.2">
      <c r="A15" s="35" t="s">
        <v>65</v>
      </c>
      <c r="B15" s="32" t="s">
        <v>120</v>
      </c>
      <c r="C15" s="86">
        <v>160477</v>
      </c>
      <c r="D15" s="86">
        <v>162763</v>
      </c>
      <c r="E15" s="86">
        <v>162399</v>
      </c>
      <c r="F15" s="86">
        <v>160968</v>
      </c>
      <c r="G15" s="33">
        <f t="shared" si="0"/>
        <v>161651.75</v>
      </c>
    </row>
    <row r="16" spans="1:7" x14ac:dyDescent="0.2">
      <c r="A16" s="35" t="s">
        <v>67</v>
      </c>
      <c r="B16" s="32" t="s">
        <v>121</v>
      </c>
      <c r="C16" s="86">
        <v>85315</v>
      </c>
      <c r="D16" s="86">
        <v>83641</v>
      </c>
      <c r="E16" s="86">
        <v>79050</v>
      </c>
      <c r="F16" s="86">
        <v>80624</v>
      </c>
      <c r="G16" s="33">
        <f t="shared" si="0"/>
        <v>82157.5</v>
      </c>
    </row>
    <row r="17" spans="1:7" x14ac:dyDescent="0.2">
      <c r="A17" s="35" t="s">
        <v>69</v>
      </c>
      <c r="B17" s="32" t="s">
        <v>122</v>
      </c>
      <c r="C17" s="86">
        <v>8185</v>
      </c>
      <c r="D17" s="86">
        <v>7987</v>
      </c>
      <c r="E17" s="86">
        <v>7401</v>
      </c>
      <c r="F17" s="86">
        <v>7187</v>
      </c>
      <c r="G17" s="33">
        <f t="shared" si="0"/>
        <v>7690</v>
      </c>
    </row>
    <row r="18" spans="1:7" x14ac:dyDescent="0.2">
      <c r="A18" s="35" t="s">
        <v>71</v>
      </c>
      <c r="B18" s="32" t="s">
        <v>123</v>
      </c>
      <c r="C18" s="86">
        <v>25351</v>
      </c>
      <c r="D18" s="86">
        <v>24676</v>
      </c>
      <c r="E18" s="86">
        <v>21235</v>
      </c>
      <c r="F18" s="86">
        <v>21246</v>
      </c>
      <c r="G18" s="33">
        <f t="shared" si="0"/>
        <v>23127</v>
      </c>
    </row>
    <row r="19" spans="1:7" x14ac:dyDescent="0.2">
      <c r="A19" s="35" t="s">
        <v>73</v>
      </c>
      <c r="B19" s="32" t="s">
        <v>124</v>
      </c>
      <c r="C19" s="86">
        <v>236182</v>
      </c>
      <c r="D19" s="86">
        <v>246947</v>
      </c>
      <c r="E19" s="86">
        <v>245839</v>
      </c>
      <c r="F19" s="86">
        <v>203163</v>
      </c>
      <c r="G19" s="33">
        <f t="shared" si="0"/>
        <v>233032.75</v>
      </c>
    </row>
    <row r="20" spans="1:7" x14ac:dyDescent="0.2">
      <c r="A20" s="35" t="s">
        <v>75</v>
      </c>
      <c r="B20" s="32" t="s">
        <v>125</v>
      </c>
      <c r="C20" s="86">
        <v>70452</v>
      </c>
      <c r="D20" s="86">
        <v>69458</v>
      </c>
      <c r="E20" s="86">
        <v>64887</v>
      </c>
      <c r="F20" s="86">
        <v>63201</v>
      </c>
      <c r="G20" s="33">
        <f t="shared" si="0"/>
        <v>66999.5</v>
      </c>
    </row>
    <row r="21" spans="1:7" x14ac:dyDescent="0.2">
      <c r="A21" s="35" t="s">
        <v>77</v>
      </c>
      <c r="B21" s="32" t="s">
        <v>126</v>
      </c>
      <c r="C21" s="86">
        <v>331044</v>
      </c>
      <c r="D21" s="86">
        <v>310127</v>
      </c>
      <c r="E21" s="86">
        <v>328407</v>
      </c>
      <c r="F21" s="86">
        <v>276018</v>
      </c>
      <c r="G21" s="33">
        <f t="shared" si="0"/>
        <v>311399</v>
      </c>
    </row>
    <row r="22" spans="1:7" x14ac:dyDescent="0.2">
      <c r="A22" s="35" t="s">
        <v>101</v>
      </c>
      <c r="B22" s="32" t="s">
        <v>127</v>
      </c>
      <c r="C22" s="86">
        <v>180734</v>
      </c>
      <c r="D22" s="86">
        <v>170423</v>
      </c>
      <c r="E22" s="86">
        <v>160287</v>
      </c>
      <c r="F22" s="86">
        <v>132190</v>
      </c>
      <c r="G22" s="33">
        <f t="shared" si="0"/>
        <v>160908.5</v>
      </c>
    </row>
    <row r="23" spans="1:7" x14ac:dyDescent="0.2">
      <c r="A23" s="35" t="s">
        <v>103</v>
      </c>
      <c r="B23" s="32" t="s">
        <v>128</v>
      </c>
      <c r="C23" s="86">
        <v>2418088</v>
      </c>
      <c r="D23" s="86">
        <v>2414364</v>
      </c>
      <c r="E23" s="86">
        <v>2391892</v>
      </c>
      <c r="F23" s="86">
        <v>2357804</v>
      </c>
      <c r="G23" s="33">
        <f t="shared" si="0"/>
        <v>2395537</v>
      </c>
    </row>
    <row r="24" spans="1:7" x14ac:dyDescent="0.2">
      <c r="A24" s="35"/>
      <c r="B24" s="36" t="s">
        <v>129</v>
      </c>
      <c r="C24" s="86">
        <v>2314682</v>
      </c>
      <c r="D24" s="86">
        <v>2312484</v>
      </c>
      <c r="E24" s="86">
        <v>2292338</v>
      </c>
      <c r="F24" s="86">
        <v>2259327</v>
      </c>
      <c r="G24" s="33">
        <f t="shared" si="0"/>
        <v>2294707.75</v>
      </c>
    </row>
    <row r="25" spans="1:7" x14ac:dyDescent="0.2">
      <c r="A25" s="35"/>
      <c r="B25" s="36" t="s">
        <v>130</v>
      </c>
      <c r="C25" s="86">
        <v>103406</v>
      </c>
      <c r="D25" s="86">
        <v>101880</v>
      </c>
      <c r="E25" s="86">
        <v>99554</v>
      </c>
      <c r="F25" s="86">
        <v>98477</v>
      </c>
      <c r="G25" s="33">
        <f t="shared" si="0"/>
        <v>100829.25</v>
      </c>
    </row>
    <row r="26" spans="1:7" x14ac:dyDescent="0.2">
      <c r="A26" s="35" t="s">
        <v>41</v>
      </c>
      <c r="B26" s="32" t="s">
        <v>131</v>
      </c>
      <c r="C26" s="86">
        <v>38607</v>
      </c>
      <c r="D26" s="86">
        <v>38185</v>
      </c>
      <c r="E26" s="86">
        <v>37828</v>
      </c>
      <c r="F26" s="86">
        <v>37757</v>
      </c>
      <c r="G26" s="33">
        <f t="shared" si="0"/>
        <v>38094.25</v>
      </c>
    </row>
    <row r="27" spans="1:7" x14ac:dyDescent="0.2">
      <c r="A27" s="35" t="s">
        <v>43</v>
      </c>
      <c r="B27" s="32" t="s">
        <v>132</v>
      </c>
      <c r="C27" s="86">
        <v>12921</v>
      </c>
      <c r="D27" s="86">
        <v>12608</v>
      </c>
      <c r="E27" s="86">
        <v>12110</v>
      </c>
      <c r="F27" s="86">
        <v>12301</v>
      </c>
      <c r="G27" s="33">
        <f t="shared" si="0"/>
        <v>12485</v>
      </c>
    </row>
    <row r="28" spans="1:7" x14ac:dyDescent="0.2">
      <c r="A28" s="35" t="s">
        <v>45</v>
      </c>
      <c r="B28" s="32" t="s">
        <v>133</v>
      </c>
      <c r="C28" s="86">
        <v>25272</v>
      </c>
      <c r="D28" s="86">
        <v>25117</v>
      </c>
      <c r="E28" s="86">
        <v>24549</v>
      </c>
      <c r="F28" s="86">
        <v>24487</v>
      </c>
      <c r="G28" s="33">
        <f t="shared" si="0"/>
        <v>24856.25</v>
      </c>
    </row>
    <row r="29" spans="1:7" x14ac:dyDescent="0.2">
      <c r="A29" s="35" t="s">
        <v>80</v>
      </c>
      <c r="B29" s="32" t="s">
        <v>134</v>
      </c>
      <c r="C29" s="86">
        <v>21514</v>
      </c>
      <c r="D29" s="86">
        <v>20959</v>
      </c>
      <c r="E29" s="86">
        <v>20515</v>
      </c>
      <c r="F29" s="86">
        <v>19517</v>
      </c>
      <c r="G29" s="33">
        <f t="shared" si="0"/>
        <v>20626.25</v>
      </c>
    </row>
    <row r="30" spans="1:7" x14ac:dyDescent="0.2">
      <c r="A30" s="35" t="s">
        <v>47</v>
      </c>
      <c r="B30" s="32" t="s">
        <v>135</v>
      </c>
      <c r="C30" s="86">
        <v>220243</v>
      </c>
      <c r="D30" s="86">
        <v>203264</v>
      </c>
      <c r="E30" s="86">
        <v>179323</v>
      </c>
      <c r="F30" s="86">
        <v>166728</v>
      </c>
      <c r="G30" s="33">
        <f t="shared" si="0"/>
        <v>192389.5</v>
      </c>
    </row>
    <row r="31" spans="1:7" x14ac:dyDescent="0.2">
      <c r="A31" s="35" t="s">
        <v>49</v>
      </c>
      <c r="B31" s="32" t="s">
        <v>136</v>
      </c>
      <c r="C31" s="86">
        <v>51675</v>
      </c>
      <c r="D31" s="86">
        <v>51095</v>
      </c>
      <c r="E31" s="86">
        <v>49892</v>
      </c>
      <c r="F31" s="86">
        <v>48576</v>
      </c>
      <c r="G31" s="33">
        <f t="shared" si="0"/>
        <v>50309.5</v>
      </c>
    </row>
    <row r="32" spans="1:7" x14ac:dyDescent="0.2">
      <c r="A32" s="35" t="s">
        <v>137</v>
      </c>
      <c r="B32" s="32" t="s">
        <v>138</v>
      </c>
      <c r="C32" s="86">
        <v>47068</v>
      </c>
      <c r="D32" s="86">
        <v>46590</v>
      </c>
      <c r="E32" s="86">
        <v>45500</v>
      </c>
      <c r="F32" s="86">
        <v>44919</v>
      </c>
      <c r="G32" s="33">
        <f t="shared" si="0"/>
        <v>46019.25</v>
      </c>
    </row>
    <row r="33" spans="1:10" x14ac:dyDescent="0.2">
      <c r="A33" s="35" t="s">
        <v>139</v>
      </c>
      <c r="B33" s="32" t="s">
        <v>140</v>
      </c>
      <c r="C33" s="86">
        <v>28772</v>
      </c>
      <c r="D33" s="86">
        <v>28544</v>
      </c>
      <c r="E33" s="86">
        <v>26953</v>
      </c>
      <c r="F33" s="86">
        <v>26974</v>
      </c>
      <c r="G33" s="33">
        <f t="shared" si="0"/>
        <v>27810.75</v>
      </c>
    </row>
    <row r="34" spans="1:10" x14ac:dyDescent="0.2">
      <c r="A34" s="35" t="s">
        <v>141</v>
      </c>
      <c r="B34" s="32" t="s">
        <v>142</v>
      </c>
      <c r="C34" s="86">
        <v>13044</v>
      </c>
      <c r="D34" s="86">
        <v>12991</v>
      </c>
      <c r="E34" s="86">
        <v>12699</v>
      </c>
      <c r="F34" s="86">
        <v>12457</v>
      </c>
      <c r="G34" s="33">
        <f t="shared" si="0"/>
        <v>12797.75</v>
      </c>
    </row>
    <row r="35" spans="1:10" x14ac:dyDescent="0.2">
      <c r="A35" s="35" t="s">
        <v>143</v>
      </c>
      <c r="B35" s="32" t="s">
        <v>144</v>
      </c>
      <c r="C35" s="86">
        <v>38882</v>
      </c>
      <c r="D35" s="86">
        <v>37236</v>
      </c>
      <c r="E35" s="86">
        <v>35080</v>
      </c>
      <c r="F35" s="86">
        <v>36317</v>
      </c>
      <c r="G35" s="33">
        <f t="shared" si="0"/>
        <v>36878.75</v>
      </c>
    </row>
    <row r="36" spans="1:10" ht="14.25" customHeight="1" x14ac:dyDescent="0.2">
      <c r="A36" s="121" t="s">
        <v>53</v>
      </c>
      <c r="B36" s="121"/>
      <c r="C36" s="93">
        <v>4444761</v>
      </c>
      <c r="D36" s="100">
        <v>4391815</v>
      </c>
      <c r="E36" s="49">
        <v>4325077</v>
      </c>
      <c r="F36" s="100">
        <v>4136828</v>
      </c>
      <c r="G36" s="93">
        <f t="shared" si="0"/>
        <v>4324620.25</v>
      </c>
    </row>
    <row r="37" spans="1:10" ht="15.75" customHeight="1" x14ac:dyDescent="0.2">
      <c r="A37" s="67" t="s">
        <v>235</v>
      </c>
    </row>
    <row r="38" spans="1:10" x14ac:dyDescent="0.2">
      <c r="A38" s="67" t="s">
        <v>236</v>
      </c>
      <c r="I38" s="73"/>
      <c r="J38" s="74"/>
    </row>
    <row r="39" spans="1:10" x14ac:dyDescent="0.2">
      <c r="A39" s="70" t="s">
        <v>234</v>
      </c>
      <c r="I39" s="73"/>
      <c r="J39" s="74"/>
    </row>
    <row r="40" spans="1:10" x14ac:dyDescent="0.2">
      <c r="A40" s="1" t="s">
        <v>167</v>
      </c>
      <c r="I40" s="73"/>
      <c r="J40" s="74"/>
    </row>
    <row r="41" spans="1:10" ht="62.25" customHeight="1" x14ac:dyDescent="0.2">
      <c r="A41" s="111" t="s">
        <v>263</v>
      </c>
      <c r="B41" s="111"/>
      <c r="C41" s="111"/>
      <c r="D41" s="111"/>
      <c r="E41" s="111"/>
      <c r="F41" s="111"/>
      <c r="G41" s="111"/>
    </row>
    <row r="42" spans="1:10" ht="30.75" customHeight="1" x14ac:dyDescent="0.2">
      <c r="A42" s="91"/>
      <c r="B42" s="91"/>
      <c r="C42" s="91"/>
      <c r="D42" s="91"/>
      <c r="E42" s="91"/>
      <c r="F42" s="91"/>
      <c r="G42" s="91"/>
    </row>
  </sheetData>
  <mergeCells count="10">
    <mergeCell ref="A1:G1"/>
    <mergeCell ref="A41:G41"/>
    <mergeCell ref="A5:G5"/>
    <mergeCell ref="A36:B36"/>
    <mergeCell ref="A6:G6"/>
    <mergeCell ref="A8:B8"/>
    <mergeCell ref="A7:B7"/>
    <mergeCell ref="G7:G8"/>
    <mergeCell ref="C7:D7"/>
    <mergeCell ref="E7:F7"/>
  </mergeCells>
  <printOptions horizontalCentered="1" vertic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7"/>
  <sheetViews>
    <sheetView showGridLines="0" topLeftCell="A29" zoomScaleNormal="100" zoomScaleSheetLayoutView="115" workbookViewId="0">
      <selection activeCell="A32" sqref="A32"/>
    </sheetView>
  </sheetViews>
  <sheetFormatPr baseColWidth="10" defaultColWidth="11.42578125" defaultRowHeight="11.25" x14ac:dyDescent="0.2"/>
  <cols>
    <col min="1" max="1" width="7.140625" style="24" customWidth="1"/>
    <col min="2" max="2" width="23.85546875" style="24" customWidth="1"/>
    <col min="3" max="6" width="11" style="24" customWidth="1"/>
    <col min="7" max="16384" width="11.42578125" style="24"/>
  </cols>
  <sheetData>
    <row r="1" spans="1:10" ht="18" x14ac:dyDescent="0.25">
      <c r="A1" s="110" t="s">
        <v>244</v>
      </c>
      <c r="B1" s="110"/>
      <c r="C1" s="110"/>
      <c r="D1" s="110"/>
      <c r="E1" s="110"/>
      <c r="F1" s="110"/>
      <c r="G1" s="110"/>
    </row>
    <row r="2" spans="1:10" ht="6.75" customHeight="1" x14ac:dyDescent="0.25">
      <c r="A2" s="13"/>
    </row>
    <row r="3" spans="1:10" ht="18" x14ac:dyDescent="0.25">
      <c r="A3" s="25" t="s">
        <v>0</v>
      </c>
      <c r="B3" s="26"/>
      <c r="C3" s="26"/>
      <c r="D3" s="26"/>
      <c r="E3" s="26"/>
      <c r="F3" s="26"/>
    </row>
    <row r="4" spans="1:10" ht="4.5" customHeight="1" x14ac:dyDescent="0.3">
      <c r="B4"/>
      <c r="C4" s="27"/>
      <c r="D4" s="27"/>
      <c r="E4" s="27"/>
      <c r="F4" s="27"/>
    </row>
    <row r="5" spans="1:10" ht="30" customHeight="1" x14ac:dyDescent="0.2">
      <c r="A5" s="137" t="s">
        <v>172</v>
      </c>
      <c r="B5" s="137"/>
      <c r="C5" s="137"/>
      <c r="D5" s="137"/>
      <c r="E5" s="137"/>
      <c r="F5" s="137"/>
      <c r="G5" s="137"/>
    </row>
    <row r="6" spans="1:10" ht="16.5" customHeight="1" x14ac:dyDescent="0.2">
      <c r="A6" s="138"/>
      <c r="B6" s="139"/>
      <c r="C6" s="139"/>
      <c r="D6" s="139"/>
      <c r="E6" s="139"/>
      <c r="F6" s="139"/>
      <c r="G6" s="140"/>
    </row>
    <row r="7" spans="1:10" ht="15" customHeight="1" x14ac:dyDescent="0.2">
      <c r="A7" s="141"/>
      <c r="B7" s="115"/>
      <c r="C7" s="117">
        <v>2024</v>
      </c>
      <c r="D7" s="118"/>
      <c r="E7" s="126" t="s">
        <v>254</v>
      </c>
      <c r="F7" s="127" t="s">
        <v>254</v>
      </c>
      <c r="G7" s="142" t="s">
        <v>38</v>
      </c>
    </row>
    <row r="8" spans="1:10" s="34" customFormat="1" ht="22.9" customHeight="1" x14ac:dyDescent="0.2">
      <c r="A8" s="134" t="s">
        <v>145</v>
      </c>
      <c r="B8" s="135"/>
      <c r="C8" s="92" t="str">
        <f>'1'!C8</f>
        <v>NOVIEMBRE</v>
      </c>
      <c r="D8" s="105" t="str">
        <f>'1'!D8</f>
        <v>DICIEMBRE</v>
      </c>
      <c r="E8" s="108" t="str">
        <f>'1'!E8</f>
        <v>ENERO</v>
      </c>
      <c r="F8" s="105" t="str">
        <f>'1'!F8</f>
        <v>FEBRERO</v>
      </c>
      <c r="G8" s="143"/>
    </row>
    <row r="9" spans="1:10" ht="12" x14ac:dyDescent="0.2">
      <c r="A9" s="31" t="s">
        <v>160</v>
      </c>
      <c r="B9" s="32" t="s">
        <v>0</v>
      </c>
      <c r="C9" s="102">
        <v>4366746</v>
      </c>
      <c r="D9" s="103">
        <v>4317197</v>
      </c>
      <c r="E9" s="103">
        <v>4249237</v>
      </c>
      <c r="F9" s="104">
        <v>4063440</v>
      </c>
      <c r="G9" s="33">
        <f>AVERAGE(C9:F9)</f>
        <v>4249155</v>
      </c>
    </row>
    <row r="10" spans="1:10" ht="12" x14ac:dyDescent="0.2">
      <c r="A10" s="31" t="s">
        <v>161</v>
      </c>
      <c r="B10" s="32" t="s">
        <v>162</v>
      </c>
      <c r="C10" s="94">
        <v>53847</v>
      </c>
      <c r="D10" s="94">
        <v>53008</v>
      </c>
      <c r="E10" s="94">
        <v>52465</v>
      </c>
      <c r="F10" s="94">
        <v>52079</v>
      </c>
      <c r="G10" s="33">
        <f t="shared" ref="G10:G20" si="0">AVERAGE(C10:F10)</f>
        <v>52849.75</v>
      </c>
    </row>
    <row r="11" spans="1:10" ht="12" x14ac:dyDescent="0.2">
      <c r="A11" s="31" t="s">
        <v>150</v>
      </c>
      <c r="B11" s="32" t="s">
        <v>151</v>
      </c>
      <c r="C11" s="94">
        <v>4149</v>
      </c>
      <c r="D11" s="94">
        <v>4137</v>
      </c>
      <c r="E11" s="94">
        <v>4511</v>
      </c>
      <c r="F11" s="94">
        <v>4050</v>
      </c>
      <c r="G11" s="33">
        <f t="shared" si="0"/>
        <v>4211.75</v>
      </c>
      <c r="J11" s="56"/>
    </row>
    <row r="12" spans="1:10" ht="12" x14ac:dyDescent="0.2">
      <c r="A12" s="31" t="s">
        <v>154</v>
      </c>
      <c r="B12" s="32" t="s">
        <v>155</v>
      </c>
      <c r="C12" s="94">
        <v>4313</v>
      </c>
      <c r="D12" s="94">
        <v>4380</v>
      </c>
      <c r="E12" s="94">
        <v>4095</v>
      </c>
      <c r="F12" s="94">
        <v>4408</v>
      </c>
      <c r="G12" s="33">
        <f t="shared" si="0"/>
        <v>4299</v>
      </c>
      <c r="I12" s="56"/>
    </row>
    <row r="13" spans="1:10" ht="12" x14ac:dyDescent="0.2">
      <c r="A13" s="31" t="s">
        <v>146</v>
      </c>
      <c r="B13" s="32" t="s">
        <v>147</v>
      </c>
      <c r="C13" s="94">
        <v>1566</v>
      </c>
      <c r="D13" s="94">
        <v>1528</v>
      </c>
      <c r="E13" s="94">
        <v>1531</v>
      </c>
      <c r="F13" s="94">
        <v>1517</v>
      </c>
      <c r="G13" s="33">
        <f>AVERAGE(C13:F13)</f>
        <v>1535.5</v>
      </c>
    </row>
    <row r="14" spans="1:10" ht="12" x14ac:dyDescent="0.2">
      <c r="A14" s="31" t="s">
        <v>158</v>
      </c>
      <c r="B14" s="32" t="s">
        <v>159</v>
      </c>
      <c r="C14" s="94">
        <v>1400</v>
      </c>
      <c r="D14" s="94">
        <v>1410</v>
      </c>
      <c r="E14" s="94">
        <v>1401</v>
      </c>
      <c r="F14" s="94">
        <v>1364</v>
      </c>
      <c r="G14" s="33">
        <f t="shared" si="0"/>
        <v>1393.75</v>
      </c>
    </row>
    <row r="15" spans="1:10" ht="12" x14ac:dyDescent="0.2">
      <c r="A15" s="31" t="s">
        <v>152</v>
      </c>
      <c r="B15" s="32" t="s">
        <v>153</v>
      </c>
      <c r="C15" s="94">
        <v>1260</v>
      </c>
      <c r="D15" s="94">
        <v>1258</v>
      </c>
      <c r="E15" s="94">
        <v>1264</v>
      </c>
      <c r="F15" s="94">
        <v>1240</v>
      </c>
      <c r="G15" s="33">
        <f t="shared" si="0"/>
        <v>1255.5</v>
      </c>
      <c r="I15" s="101"/>
    </row>
    <row r="16" spans="1:10" ht="12" x14ac:dyDescent="0.2">
      <c r="A16" s="31" t="s">
        <v>156</v>
      </c>
      <c r="B16" s="32" t="s">
        <v>157</v>
      </c>
      <c r="C16" s="94">
        <v>980</v>
      </c>
      <c r="D16" s="94">
        <v>971</v>
      </c>
      <c r="E16" s="94">
        <v>982</v>
      </c>
      <c r="F16" s="94">
        <v>980</v>
      </c>
      <c r="G16" s="33">
        <f>AVERAGE(C16:F16)</f>
        <v>978.25</v>
      </c>
    </row>
    <row r="17" spans="1:7" ht="12" x14ac:dyDescent="0.2">
      <c r="A17" s="31" t="s">
        <v>148</v>
      </c>
      <c r="B17" s="32" t="s">
        <v>149</v>
      </c>
      <c r="C17" s="94">
        <v>912</v>
      </c>
      <c r="D17" s="94">
        <v>907</v>
      </c>
      <c r="E17" s="94">
        <v>893</v>
      </c>
      <c r="F17" s="94">
        <v>897</v>
      </c>
      <c r="G17" s="33">
        <f t="shared" si="0"/>
        <v>902.25</v>
      </c>
    </row>
    <row r="18" spans="1:7" ht="12" x14ac:dyDescent="0.2">
      <c r="A18" s="31" t="s">
        <v>249</v>
      </c>
      <c r="B18" s="32" t="s">
        <v>250</v>
      </c>
      <c r="C18" s="94">
        <v>683</v>
      </c>
      <c r="D18" s="94">
        <v>683</v>
      </c>
      <c r="E18" s="94">
        <v>656</v>
      </c>
      <c r="F18" s="94">
        <v>668</v>
      </c>
      <c r="G18" s="33">
        <f t="shared" si="0"/>
        <v>672.5</v>
      </c>
    </row>
    <row r="19" spans="1:7" ht="12" x14ac:dyDescent="0.2">
      <c r="A19" s="31" t="s">
        <v>256</v>
      </c>
      <c r="B19" s="32" t="s">
        <v>255</v>
      </c>
      <c r="C19" s="94">
        <v>628</v>
      </c>
      <c r="D19" s="94">
        <v>652</v>
      </c>
      <c r="E19" s="94">
        <v>642</v>
      </c>
      <c r="F19" s="94">
        <v>656</v>
      </c>
      <c r="G19" s="33">
        <f t="shared" si="0"/>
        <v>644.5</v>
      </c>
    </row>
    <row r="20" spans="1:7" ht="12" x14ac:dyDescent="0.2">
      <c r="A20" s="31" t="s">
        <v>163</v>
      </c>
      <c r="B20" s="32" t="s">
        <v>164</v>
      </c>
      <c r="C20" s="94">
        <v>8277</v>
      </c>
      <c r="D20" s="94">
        <v>5684</v>
      </c>
      <c r="E20" s="94">
        <v>7400</v>
      </c>
      <c r="F20" s="94">
        <v>5529</v>
      </c>
      <c r="G20" s="33">
        <f t="shared" si="0"/>
        <v>6722.5</v>
      </c>
    </row>
    <row r="21" spans="1:7" ht="12.75" customHeight="1" x14ac:dyDescent="0.2">
      <c r="A21" s="31"/>
      <c r="B21" s="59" t="s">
        <v>204</v>
      </c>
      <c r="C21" s="60">
        <f>SUM(C10:C20)</f>
        <v>78015</v>
      </c>
      <c r="D21" s="60">
        <f>SUM(D10:D20)</f>
        <v>74618</v>
      </c>
      <c r="E21" s="60">
        <f>SUM(E10:E20)</f>
        <v>75840</v>
      </c>
      <c r="F21" s="60">
        <f>SUM(F10:F20)</f>
        <v>73388</v>
      </c>
      <c r="G21" s="60">
        <f>SUM(G10:G20)</f>
        <v>75465.25</v>
      </c>
    </row>
    <row r="22" spans="1:7" ht="13.5" customHeight="1" x14ac:dyDescent="0.2">
      <c r="A22" s="136" t="s">
        <v>53</v>
      </c>
      <c r="B22" s="136"/>
      <c r="C22" s="93">
        <f>SUM(C9:C20)</f>
        <v>4444761</v>
      </c>
      <c r="D22" s="100">
        <f>SUM(D9:D20)</f>
        <v>4391815</v>
      </c>
      <c r="E22" s="49">
        <f>SUM(E9:E20)</f>
        <v>4325077</v>
      </c>
      <c r="F22" s="100">
        <f>SUM(F9:F20)</f>
        <v>4136828</v>
      </c>
      <c r="G22" s="93">
        <f>AVERAGE(C22:F22)</f>
        <v>4324620.25</v>
      </c>
    </row>
    <row r="59" spans="1:11" ht="13.5" customHeight="1" x14ac:dyDescent="0.2">
      <c r="A59" s="67" t="s">
        <v>235</v>
      </c>
    </row>
    <row r="60" spans="1:11" ht="13.5" customHeight="1" x14ac:dyDescent="0.2">
      <c r="A60" s="67" t="s">
        <v>236</v>
      </c>
    </row>
    <row r="61" spans="1:11" ht="13.5" customHeight="1" x14ac:dyDescent="0.2">
      <c r="A61" s="70" t="s">
        <v>234</v>
      </c>
    </row>
    <row r="62" spans="1:11" ht="13.5" customHeight="1" x14ac:dyDescent="0.2">
      <c r="A62" s="1" t="s">
        <v>167</v>
      </c>
    </row>
    <row r="64" spans="1:11" ht="71.45" customHeight="1" x14ac:dyDescent="0.2">
      <c r="A64" s="111" t="s">
        <v>264</v>
      </c>
      <c r="B64" s="111"/>
      <c r="C64" s="111"/>
      <c r="D64" s="111"/>
      <c r="E64" s="111"/>
      <c r="F64" s="111"/>
      <c r="G64" s="111"/>
      <c r="J64" s="63"/>
      <c r="K64" s="34"/>
    </row>
    <row r="65" spans="1:11" ht="12.75" x14ac:dyDescent="0.2">
      <c r="A65" s="133"/>
      <c r="B65" s="133"/>
      <c r="C65" s="133"/>
      <c r="D65" s="133"/>
      <c r="E65" s="133"/>
      <c r="F65" s="133"/>
      <c r="G65" s="133"/>
      <c r="J65" s="63"/>
      <c r="K65" s="34"/>
    </row>
    <row r="66" spans="1:11" ht="12.75" x14ac:dyDescent="0.2">
      <c r="J66" s="63"/>
      <c r="K66" s="34"/>
    </row>
    <row r="67" spans="1:11" ht="12.75" x14ac:dyDescent="0.2">
      <c r="J67" s="63"/>
      <c r="K67" s="34"/>
    </row>
  </sheetData>
  <mergeCells count="11">
    <mergeCell ref="A65:G65"/>
    <mergeCell ref="A1:G1"/>
    <mergeCell ref="A8:B8"/>
    <mergeCell ref="A22:B22"/>
    <mergeCell ref="A64:G64"/>
    <mergeCell ref="A5:G5"/>
    <mergeCell ref="A6:G6"/>
    <mergeCell ref="A7:B7"/>
    <mergeCell ref="G7:G8"/>
    <mergeCell ref="C7:D7"/>
    <mergeCell ref="E7:F7"/>
  </mergeCells>
  <printOptions horizontalCentered="1" verticalCentered="1"/>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44"/>
  <sheetViews>
    <sheetView showGridLines="0" topLeftCell="A8" zoomScaleNormal="100" zoomScaleSheetLayoutView="85" workbookViewId="0">
      <selection activeCell="A32" sqref="A32"/>
    </sheetView>
  </sheetViews>
  <sheetFormatPr baseColWidth="10" defaultColWidth="11.42578125" defaultRowHeight="14.25" x14ac:dyDescent="0.2"/>
  <cols>
    <col min="1" max="1" width="4.85546875" style="7" customWidth="1"/>
    <col min="2" max="2" width="53.42578125" style="7" bestFit="1" customWidth="1"/>
    <col min="3" max="6" width="11" style="7" customWidth="1"/>
    <col min="7" max="7" width="10.28515625" style="7" bestFit="1" customWidth="1"/>
    <col min="8" max="16384" width="11.42578125" style="7"/>
  </cols>
  <sheetData>
    <row r="1" spans="1:7" ht="18" x14ac:dyDescent="0.25">
      <c r="A1" s="110" t="s">
        <v>245</v>
      </c>
      <c r="B1" s="110"/>
      <c r="C1" s="110"/>
      <c r="D1" s="110"/>
      <c r="E1" s="110"/>
      <c r="F1" s="110"/>
      <c r="G1" s="110"/>
    </row>
    <row r="2" spans="1:7" ht="11.25" customHeight="1" x14ac:dyDescent="0.25">
      <c r="A2" s="13"/>
    </row>
    <row r="3" spans="1:7" ht="20.25" x14ac:dyDescent="0.2">
      <c r="A3" s="18" t="s">
        <v>0</v>
      </c>
      <c r="B3" s="16"/>
      <c r="C3" s="16"/>
      <c r="D3" s="16"/>
      <c r="E3" s="16"/>
      <c r="F3" s="16"/>
      <c r="G3" s="16"/>
    </row>
    <row r="4" spans="1:7" x14ac:dyDescent="0.2">
      <c r="A4" s="16"/>
      <c r="B4" s="19"/>
      <c r="C4" s="16"/>
      <c r="D4" s="16"/>
      <c r="E4" s="16"/>
      <c r="F4" s="16"/>
      <c r="G4" s="16"/>
    </row>
    <row r="5" spans="1:7" x14ac:dyDescent="0.2">
      <c r="A5" s="124" t="s">
        <v>194</v>
      </c>
      <c r="B5" s="124"/>
      <c r="C5" s="124"/>
      <c r="D5" s="124"/>
      <c r="E5" s="124"/>
      <c r="F5" s="124"/>
      <c r="G5" s="124"/>
    </row>
    <row r="6" spans="1:7" x14ac:dyDescent="0.2">
      <c r="A6" s="124"/>
      <c r="B6" s="124"/>
      <c r="C6" s="124"/>
      <c r="D6" s="124"/>
      <c r="E6" s="124"/>
      <c r="F6" s="124"/>
      <c r="G6" s="124"/>
    </row>
    <row r="7" spans="1:7" ht="14.45" customHeight="1" x14ac:dyDescent="0.2">
      <c r="A7" s="115"/>
      <c r="B7" s="115"/>
      <c r="C7" s="117">
        <v>2024</v>
      </c>
      <c r="D7" s="118"/>
      <c r="E7" s="126" t="s">
        <v>254</v>
      </c>
      <c r="F7" s="127" t="s">
        <v>254</v>
      </c>
      <c r="G7" s="125" t="s">
        <v>38</v>
      </c>
    </row>
    <row r="8" spans="1:7" s="5" customFormat="1" ht="25.5" customHeight="1" x14ac:dyDescent="0.25">
      <c r="A8" s="115" t="s">
        <v>37</v>
      </c>
      <c r="B8" s="115"/>
      <c r="C8" s="92" t="str">
        <f>'1'!C8</f>
        <v>NOVIEMBRE</v>
      </c>
      <c r="D8" s="105" t="str">
        <f>'1'!D8</f>
        <v>DICIEMBRE</v>
      </c>
      <c r="E8" s="108" t="str">
        <f>'1'!E8</f>
        <v>ENERO</v>
      </c>
      <c r="F8" s="105" t="str">
        <f>'1'!F8</f>
        <v>FEBRERO</v>
      </c>
      <c r="G8" s="125"/>
    </row>
    <row r="9" spans="1:7" ht="15.75" customHeight="1" x14ac:dyDescent="0.2">
      <c r="A9" s="29" t="s">
        <v>39</v>
      </c>
      <c r="B9" s="30" t="s">
        <v>40</v>
      </c>
      <c r="C9" s="89">
        <v>208309</v>
      </c>
      <c r="D9" s="28">
        <v>207039</v>
      </c>
      <c r="E9" s="28">
        <v>193350</v>
      </c>
      <c r="F9" s="28">
        <v>200999</v>
      </c>
      <c r="G9" s="28">
        <f>AVERAGE(C9:F9)</f>
        <v>202424.25</v>
      </c>
    </row>
    <row r="10" spans="1:7" ht="15.75" customHeight="1" x14ac:dyDescent="0.2">
      <c r="A10" s="29" t="s">
        <v>55</v>
      </c>
      <c r="B10" s="30" t="s">
        <v>177</v>
      </c>
      <c r="C10" s="89">
        <v>271247</v>
      </c>
      <c r="D10" s="28">
        <v>272453</v>
      </c>
      <c r="E10" s="28">
        <v>260075</v>
      </c>
      <c r="F10" s="28">
        <v>265130</v>
      </c>
      <c r="G10" s="28">
        <f t="shared" ref="G10:G33" si="0">AVERAGE(C10:F10)</f>
        <v>267226.25</v>
      </c>
    </row>
    <row r="11" spans="1:7" ht="15.75" customHeight="1" x14ac:dyDescent="0.2">
      <c r="A11" s="29" t="s">
        <v>57</v>
      </c>
      <c r="B11" s="30" t="s">
        <v>178</v>
      </c>
      <c r="C11" s="89">
        <v>53922</v>
      </c>
      <c r="D11" s="28">
        <v>57403</v>
      </c>
      <c r="E11" s="28">
        <v>57474</v>
      </c>
      <c r="F11" s="28">
        <v>56253</v>
      </c>
      <c r="G11" s="28">
        <f t="shared" si="0"/>
        <v>56263</v>
      </c>
    </row>
    <row r="12" spans="1:7" ht="15.75" customHeight="1" x14ac:dyDescent="0.2">
      <c r="A12" s="29" t="s">
        <v>59</v>
      </c>
      <c r="B12" s="30" t="s">
        <v>179</v>
      </c>
      <c r="C12" s="89">
        <v>54685</v>
      </c>
      <c r="D12" s="28">
        <v>54609</v>
      </c>
      <c r="E12" s="28">
        <v>52726</v>
      </c>
      <c r="F12" s="28">
        <v>52071</v>
      </c>
      <c r="G12" s="28">
        <f t="shared" si="0"/>
        <v>53522.75</v>
      </c>
    </row>
    <row r="13" spans="1:7" ht="15.75" customHeight="1" x14ac:dyDescent="0.2">
      <c r="A13" s="29" t="s">
        <v>61</v>
      </c>
      <c r="B13" s="30" t="s">
        <v>180</v>
      </c>
      <c r="C13" s="89">
        <v>24432</v>
      </c>
      <c r="D13" s="28">
        <v>24545</v>
      </c>
      <c r="E13" s="28">
        <v>20506</v>
      </c>
      <c r="F13" s="28">
        <v>19204</v>
      </c>
      <c r="G13" s="28">
        <f t="shared" si="0"/>
        <v>22171.75</v>
      </c>
    </row>
    <row r="14" spans="1:7" ht="15.75" customHeight="1" x14ac:dyDescent="0.2">
      <c r="A14" s="29" t="s">
        <v>63</v>
      </c>
      <c r="B14" s="30" t="s">
        <v>181</v>
      </c>
      <c r="C14" s="89">
        <v>16098</v>
      </c>
      <c r="D14" s="28">
        <v>16087</v>
      </c>
      <c r="E14" s="28">
        <v>16242</v>
      </c>
      <c r="F14" s="28">
        <v>16042</v>
      </c>
      <c r="G14" s="28">
        <f t="shared" si="0"/>
        <v>16117.25</v>
      </c>
    </row>
    <row r="15" spans="1:7" ht="15.75" customHeight="1" x14ac:dyDescent="0.2">
      <c r="A15" s="29" t="s">
        <v>65</v>
      </c>
      <c r="B15" s="30" t="s">
        <v>182</v>
      </c>
      <c r="C15" s="89">
        <v>10092</v>
      </c>
      <c r="D15" s="28">
        <v>10084</v>
      </c>
      <c r="E15" s="28">
        <v>9984</v>
      </c>
      <c r="F15" s="28">
        <v>9968</v>
      </c>
      <c r="G15" s="28">
        <f t="shared" si="0"/>
        <v>10032</v>
      </c>
    </row>
    <row r="16" spans="1:7" ht="15.75" customHeight="1" x14ac:dyDescent="0.2">
      <c r="A16" s="29" t="s">
        <v>67</v>
      </c>
      <c r="B16" s="30" t="s">
        <v>183</v>
      </c>
      <c r="C16" s="89">
        <v>8967</v>
      </c>
      <c r="D16" s="28">
        <v>8911</v>
      </c>
      <c r="E16" s="28">
        <v>8903</v>
      </c>
      <c r="F16" s="28">
        <v>8909</v>
      </c>
      <c r="G16" s="28">
        <f t="shared" si="0"/>
        <v>8922.5</v>
      </c>
    </row>
    <row r="17" spans="1:7" ht="15.75" customHeight="1" x14ac:dyDescent="0.2">
      <c r="A17" s="29" t="s">
        <v>69</v>
      </c>
      <c r="B17" s="30" t="s">
        <v>184</v>
      </c>
      <c r="C17" s="89">
        <v>65</v>
      </c>
      <c r="D17" s="28">
        <v>63</v>
      </c>
      <c r="E17" s="28">
        <v>64</v>
      </c>
      <c r="F17" s="28">
        <v>74</v>
      </c>
      <c r="G17" s="28">
        <f t="shared" si="0"/>
        <v>66.5</v>
      </c>
    </row>
    <row r="18" spans="1:7" ht="15.75" customHeight="1" x14ac:dyDescent="0.2">
      <c r="A18" s="29">
        <v>10</v>
      </c>
      <c r="B18" s="30" t="s">
        <v>185</v>
      </c>
      <c r="C18" s="89">
        <v>5505</v>
      </c>
      <c r="D18" s="28">
        <v>5481</v>
      </c>
      <c r="E18" s="28">
        <v>5729</v>
      </c>
      <c r="F18" s="28">
        <v>5720</v>
      </c>
      <c r="G18" s="28">
        <f t="shared" si="0"/>
        <v>5608.75</v>
      </c>
    </row>
    <row r="19" spans="1:7" ht="15.75" customHeight="1" x14ac:dyDescent="0.2">
      <c r="A19" s="29">
        <v>11</v>
      </c>
      <c r="B19" s="30" t="s">
        <v>186</v>
      </c>
      <c r="C19" s="89">
        <v>690</v>
      </c>
      <c r="D19" s="28">
        <v>686</v>
      </c>
      <c r="E19" s="28">
        <v>730</v>
      </c>
      <c r="F19" s="28">
        <v>710</v>
      </c>
      <c r="G19" s="28">
        <f t="shared" si="0"/>
        <v>704</v>
      </c>
    </row>
    <row r="20" spans="1:7" ht="15.75" customHeight="1" x14ac:dyDescent="0.2">
      <c r="A20" s="29">
        <v>12</v>
      </c>
      <c r="B20" s="30" t="s">
        <v>187</v>
      </c>
      <c r="C20" s="89">
        <v>49545</v>
      </c>
      <c r="D20" s="28">
        <v>49517</v>
      </c>
      <c r="E20" s="28">
        <v>50453</v>
      </c>
      <c r="F20" s="28">
        <v>50089</v>
      </c>
      <c r="G20" s="28">
        <f t="shared" si="0"/>
        <v>49901</v>
      </c>
    </row>
    <row r="21" spans="1:7" ht="15.75" customHeight="1" x14ac:dyDescent="0.2">
      <c r="A21" s="29">
        <v>13</v>
      </c>
      <c r="B21" s="30" t="s">
        <v>188</v>
      </c>
      <c r="C21" s="89">
        <v>136043</v>
      </c>
      <c r="D21" s="28">
        <v>135687</v>
      </c>
      <c r="E21" s="28">
        <v>135485</v>
      </c>
      <c r="F21" s="28">
        <v>135109</v>
      </c>
      <c r="G21" s="28">
        <f t="shared" si="0"/>
        <v>135581</v>
      </c>
    </row>
    <row r="22" spans="1:7" ht="15.75" customHeight="1" x14ac:dyDescent="0.2">
      <c r="A22" s="29">
        <v>14</v>
      </c>
      <c r="B22" s="30" t="s">
        <v>189</v>
      </c>
      <c r="C22" s="89">
        <v>100</v>
      </c>
      <c r="D22" s="28">
        <v>104</v>
      </c>
      <c r="E22" s="28">
        <v>108</v>
      </c>
      <c r="F22" s="28">
        <v>100</v>
      </c>
      <c r="G22" s="28">
        <f t="shared" si="0"/>
        <v>103</v>
      </c>
    </row>
    <row r="23" spans="1:7" ht="15.75" customHeight="1" x14ac:dyDescent="0.2">
      <c r="A23" s="29">
        <v>15</v>
      </c>
      <c r="B23" s="30" t="s">
        <v>190</v>
      </c>
      <c r="C23" s="89">
        <v>370801</v>
      </c>
      <c r="D23" s="28">
        <v>376436</v>
      </c>
      <c r="E23" s="28">
        <v>350498</v>
      </c>
      <c r="F23" s="28">
        <v>348322</v>
      </c>
      <c r="G23" s="28">
        <f t="shared" si="0"/>
        <v>361514.25</v>
      </c>
    </row>
    <row r="24" spans="1:7" ht="15.75" customHeight="1" x14ac:dyDescent="0.2">
      <c r="A24" s="29">
        <v>18</v>
      </c>
      <c r="B24" s="30" t="s">
        <v>46</v>
      </c>
      <c r="C24" s="89">
        <v>10</v>
      </c>
      <c r="D24" s="28">
        <v>10</v>
      </c>
      <c r="E24" s="28">
        <v>10</v>
      </c>
      <c r="F24" s="28">
        <v>10</v>
      </c>
      <c r="G24" s="28">
        <f t="shared" si="0"/>
        <v>10</v>
      </c>
    </row>
    <row r="25" spans="1:7" ht="15.75" customHeight="1" x14ac:dyDescent="0.2">
      <c r="A25" s="29">
        <v>20</v>
      </c>
      <c r="B25" s="30" t="s">
        <v>48</v>
      </c>
      <c r="C25" s="89">
        <v>32</v>
      </c>
      <c r="D25" s="28">
        <v>29</v>
      </c>
      <c r="E25" s="28">
        <v>46</v>
      </c>
      <c r="F25" s="28">
        <v>39</v>
      </c>
      <c r="G25" s="28">
        <f t="shared" si="0"/>
        <v>36.5</v>
      </c>
    </row>
    <row r="26" spans="1:7" ht="15.75" customHeight="1" x14ac:dyDescent="0.2">
      <c r="A26" s="29">
        <v>21</v>
      </c>
      <c r="B26" s="30" t="s">
        <v>50</v>
      </c>
      <c r="C26" s="89">
        <v>34018</v>
      </c>
      <c r="D26" s="28">
        <v>35785</v>
      </c>
      <c r="E26" s="28">
        <v>14014</v>
      </c>
      <c r="F26" s="28">
        <v>21917</v>
      </c>
      <c r="G26" s="28">
        <f t="shared" si="0"/>
        <v>26433.5</v>
      </c>
    </row>
    <row r="27" spans="1:7" ht="15.75" customHeight="1" x14ac:dyDescent="0.2">
      <c r="A27" s="29">
        <v>22</v>
      </c>
      <c r="B27" s="30" t="s">
        <v>191</v>
      </c>
      <c r="C27" s="89">
        <v>2720</v>
      </c>
      <c r="D27" s="28">
        <v>3949</v>
      </c>
      <c r="E27" s="28">
        <v>3984</v>
      </c>
      <c r="F27" s="28">
        <v>3997</v>
      </c>
      <c r="G27" s="28">
        <f t="shared" si="0"/>
        <v>3662.5</v>
      </c>
    </row>
    <row r="28" spans="1:7" ht="15.75" customHeight="1" x14ac:dyDescent="0.2">
      <c r="A28" s="29">
        <v>23</v>
      </c>
      <c r="B28" s="30" t="s">
        <v>192</v>
      </c>
      <c r="C28" s="89">
        <v>275162</v>
      </c>
      <c r="D28" s="28">
        <v>274064</v>
      </c>
      <c r="E28" s="28">
        <v>271090</v>
      </c>
      <c r="F28" s="28">
        <v>264928</v>
      </c>
      <c r="G28" s="28">
        <f t="shared" si="0"/>
        <v>271311</v>
      </c>
    </row>
    <row r="29" spans="1:7" ht="15.75" customHeight="1" x14ac:dyDescent="0.2">
      <c r="A29" s="29">
        <v>24</v>
      </c>
      <c r="B29" s="30" t="s">
        <v>193</v>
      </c>
      <c r="C29" s="89">
        <v>4</v>
      </c>
      <c r="D29" s="28">
        <v>4</v>
      </c>
      <c r="E29" s="28">
        <v>3</v>
      </c>
      <c r="F29" s="28">
        <v>5</v>
      </c>
      <c r="G29" s="28">
        <f t="shared" si="0"/>
        <v>4</v>
      </c>
    </row>
    <row r="30" spans="1:7" ht="15.75" customHeight="1" x14ac:dyDescent="0.2">
      <c r="A30" s="29">
        <v>25</v>
      </c>
      <c r="B30" s="30" t="s">
        <v>230</v>
      </c>
      <c r="C30" s="89">
        <v>1519</v>
      </c>
      <c r="D30" s="28">
        <v>1877</v>
      </c>
      <c r="E30" s="28">
        <v>2341</v>
      </c>
      <c r="F30" s="28">
        <v>2314</v>
      </c>
      <c r="G30" s="28">
        <f t="shared" si="0"/>
        <v>2012.75</v>
      </c>
    </row>
    <row r="31" spans="1:7" ht="15.75" customHeight="1" x14ac:dyDescent="0.2">
      <c r="A31" s="29">
        <v>99</v>
      </c>
      <c r="B31" s="30" t="s">
        <v>52</v>
      </c>
      <c r="C31" s="89">
        <v>47023</v>
      </c>
      <c r="D31" s="28">
        <v>48578</v>
      </c>
      <c r="E31" s="28">
        <v>41801</v>
      </c>
      <c r="F31" s="28">
        <v>42698</v>
      </c>
      <c r="G31" s="28">
        <f t="shared" si="0"/>
        <v>45025</v>
      </c>
    </row>
    <row r="32" spans="1:7" x14ac:dyDescent="0.2">
      <c r="A32" s="29"/>
      <c r="B32" s="30" t="s">
        <v>36</v>
      </c>
      <c r="C32" s="90">
        <v>34984</v>
      </c>
      <c r="D32" s="95">
        <v>34902</v>
      </c>
      <c r="E32" s="95">
        <v>34895</v>
      </c>
      <c r="F32" s="95">
        <v>33007</v>
      </c>
      <c r="G32" s="28">
        <f t="shared" si="0"/>
        <v>34447</v>
      </c>
    </row>
    <row r="33" spans="1:12" s="5" customFormat="1" ht="14.25" customHeight="1" x14ac:dyDescent="0.25">
      <c r="A33" s="123" t="s">
        <v>53</v>
      </c>
      <c r="B33" s="123"/>
      <c r="C33" s="93">
        <v>1605973</v>
      </c>
      <c r="D33" s="100">
        <v>1618303</v>
      </c>
      <c r="E33" s="49">
        <v>1530511</v>
      </c>
      <c r="F33" s="100">
        <v>1537615</v>
      </c>
      <c r="G33" s="93">
        <f t="shared" si="0"/>
        <v>1573100.5</v>
      </c>
    </row>
    <row r="34" spans="1:12" x14ac:dyDescent="0.2">
      <c r="A34" s="67" t="s">
        <v>235</v>
      </c>
      <c r="J34" s="81"/>
      <c r="K34" s="81"/>
      <c r="L34" s="82"/>
    </row>
    <row r="35" spans="1:12" x14ac:dyDescent="0.2">
      <c r="A35" s="67" t="s">
        <v>236</v>
      </c>
      <c r="J35" s="81"/>
      <c r="K35" s="81"/>
      <c r="L35" s="82"/>
    </row>
    <row r="36" spans="1:12" x14ac:dyDescent="0.2">
      <c r="A36" s="70" t="s">
        <v>234</v>
      </c>
      <c r="J36" s="81"/>
      <c r="K36" s="81"/>
      <c r="L36" s="82"/>
    </row>
    <row r="37" spans="1:12" x14ac:dyDescent="0.2">
      <c r="A37" s="1" t="s">
        <v>167</v>
      </c>
      <c r="J37" s="81"/>
      <c r="K37" s="81"/>
      <c r="L37" s="82"/>
    </row>
    <row r="38" spans="1:12" ht="80.25" customHeight="1" x14ac:dyDescent="0.2">
      <c r="A38" s="111" t="s">
        <v>265</v>
      </c>
      <c r="B38" s="111"/>
      <c r="C38" s="111"/>
      <c r="D38" s="111"/>
      <c r="E38" s="111"/>
      <c r="F38" s="111"/>
      <c r="G38" s="111"/>
      <c r="J38" s="28"/>
      <c r="K38" s="64"/>
    </row>
    <row r="39" spans="1:12" x14ac:dyDescent="0.2">
      <c r="A39" s="91"/>
      <c r="B39" s="91"/>
      <c r="C39" s="91"/>
      <c r="D39" s="91"/>
      <c r="E39" s="91"/>
      <c r="F39" s="91"/>
      <c r="G39" s="91"/>
    </row>
    <row r="40" spans="1:12" x14ac:dyDescent="0.2">
      <c r="E40" s="17"/>
      <c r="F40" s="17"/>
    </row>
    <row r="41" spans="1:12" x14ac:dyDescent="0.2">
      <c r="E41" s="17"/>
      <c r="F41" s="17"/>
    </row>
    <row r="44" spans="1:12" ht="15" customHeight="1" x14ac:dyDescent="0.2"/>
  </sheetData>
  <mergeCells count="10">
    <mergeCell ref="A38:G38"/>
    <mergeCell ref="A1:G1"/>
    <mergeCell ref="A5:G5"/>
    <mergeCell ref="A6:G6"/>
    <mergeCell ref="A8:B8"/>
    <mergeCell ref="A33:B33"/>
    <mergeCell ref="A7:B7"/>
    <mergeCell ref="G7:G8"/>
    <mergeCell ref="C7:D7"/>
    <mergeCell ref="E7:F7"/>
  </mergeCells>
  <printOptions horizontalCentered="1" verticalCentered="1"/>
  <pageMargins left="0.70866141732283472" right="0.70866141732283472" top="0.74803149606299213" bottom="0.74803149606299213" header="0.31496062992125984" footer="0.31496062992125984"/>
  <pageSetup paperSize="9" scale="77"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2"/>
  <sheetViews>
    <sheetView showGridLines="0" topLeftCell="A50" zoomScaleNormal="100" zoomScaleSheetLayoutView="115" workbookViewId="0">
      <selection activeCell="A32" sqref="A32"/>
    </sheetView>
  </sheetViews>
  <sheetFormatPr baseColWidth="10" defaultColWidth="11.42578125" defaultRowHeight="11.25" x14ac:dyDescent="0.2"/>
  <cols>
    <col min="1" max="1" width="7.140625" style="24" customWidth="1"/>
    <col min="2" max="2" width="49.28515625" style="24" bestFit="1" customWidth="1"/>
    <col min="3" max="6" width="11" style="24" customWidth="1"/>
    <col min="7" max="16384" width="11.42578125" style="24"/>
  </cols>
  <sheetData>
    <row r="1" spans="1:9" ht="18" x14ac:dyDescent="0.25">
      <c r="A1" s="110" t="s">
        <v>246</v>
      </c>
      <c r="B1" s="110"/>
      <c r="C1" s="110"/>
      <c r="D1" s="110"/>
      <c r="E1" s="110"/>
      <c r="F1" s="110"/>
      <c r="G1" s="110"/>
    </row>
    <row r="2" spans="1:9" ht="6.75" customHeight="1" x14ac:dyDescent="0.25">
      <c r="A2" s="13"/>
    </row>
    <row r="3" spans="1:9" ht="18" x14ac:dyDescent="0.25">
      <c r="A3" s="25" t="s">
        <v>0</v>
      </c>
      <c r="B3" s="26"/>
      <c r="C3" s="26"/>
      <c r="D3" s="26"/>
      <c r="E3" s="26"/>
      <c r="F3" s="26"/>
    </row>
    <row r="4" spans="1:9" ht="4.5" customHeight="1" x14ac:dyDescent="0.3">
      <c r="B4"/>
      <c r="C4" s="27"/>
      <c r="D4" s="27"/>
      <c r="E4" s="27"/>
      <c r="F4" s="27"/>
    </row>
    <row r="5" spans="1:9" ht="30" customHeight="1" x14ac:dyDescent="0.2">
      <c r="A5" s="137" t="s">
        <v>205</v>
      </c>
      <c r="B5" s="137"/>
      <c r="C5" s="137"/>
      <c r="D5" s="137"/>
      <c r="E5" s="137"/>
      <c r="F5" s="137"/>
      <c r="G5" s="137"/>
    </row>
    <row r="6" spans="1:9" ht="16.5" customHeight="1" x14ac:dyDescent="0.2">
      <c r="A6" s="144"/>
      <c r="B6" s="144"/>
      <c r="C6" s="144"/>
      <c r="D6" s="144"/>
      <c r="E6" s="144"/>
      <c r="F6" s="144"/>
      <c r="G6" s="144"/>
    </row>
    <row r="7" spans="1:9" ht="15" customHeight="1" x14ac:dyDescent="0.2">
      <c r="A7" s="115"/>
      <c r="B7" s="115"/>
      <c r="C7" s="117">
        <v>2024</v>
      </c>
      <c r="D7" s="118"/>
      <c r="E7" s="126" t="s">
        <v>254</v>
      </c>
      <c r="F7" s="127" t="s">
        <v>254</v>
      </c>
      <c r="G7" s="125" t="s">
        <v>38</v>
      </c>
    </row>
    <row r="8" spans="1:9" s="34" customFormat="1" ht="22.9" customHeight="1" x14ac:dyDescent="0.2">
      <c r="A8" s="145" t="s">
        <v>225</v>
      </c>
      <c r="B8" s="145"/>
      <c r="C8" s="92" t="str">
        <f>'1'!C8</f>
        <v>NOVIEMBRE</v>
      </c>
      <c r="D8" s="105" t="str">
        <f>'1'!D8</f>
        <v>DICIEMBRE</v>
      </c>
      <c r="E8" s="108" t="str">
        <f>'1'!E8</f>
        <v>ENERO</v>
      </c>
      <c r="F8" s="105" t="str">
        <f>'1'!F8</f>
        <v>FEBRERO</v>
      </c>
      <c r="G8" s="125"/>
    </row>
    <row r="9" spans="1:9" ht="12" x14ac:dyDescent="0.2">
      <c r="A9" s="31" t="s">
        <v>206</v>
      </c>
      <c r="B9" s="32" t="s">
        <v>215</v>
      </c>
      <c r="C9" s="94">
        <v>4082135</v>
      </c>
      <c r="D9" s="94">
        <v>4027013</v>
      </c>
      <c r="E9" s="94">
        <v>3960286</v>
      </c>
      <c r="F9" s="94">
        <v>3780333</v>
      </c>
      <c r="G9" s="33">
        <f>AVERAGE(C9:F9)</f>
        <v>3962441.75</v>
      </c>
    </row>
    <row r="10" spans="1:9" ht="12" x14ac:dyDescent="0.2">
      <c r="A10" s="31" t="s">
        <v>207</v>
      </c>
      <c r="B10" s="32" t="s">
        <v>216</v>
      </c>
      <c r="C10" s="94">
        <v>43254</v>
      </c>
      <c r="D10" s="94">
        <v>43503</v>
      </c>
      <c r="E10" s="94">
        <v>43746</v>
      </c>
      <c r="F10" s="94">
        <v>43177</v>
      </c>
      <c r="G10" s="33">
        <f t="shared" ref="G10:G18" si="0">AVERAGE(C10:F10)</f>
        <v>43420</v>
      </c>
    </row>
    <row r="11" spans="1:9" ht="12" x14ac:dyDescent="0.2">
      <c r="A11" s="31" t="s">
        <v>208</v>
      </c>
      <c r="B11" s="32" t="s">
        <v>217</v>
      </c>
      <c r="C11" s="94">
        <v>119963</v>
      </c>
      <c r="D11" s="94">
        <v>121807</v>
      </c>
      <c r="E11" s="94">
        <v>121733</v>
      </c>
      <c r="F11" s="94">
        <v>121954</v>
      </c>
      <c r="G11" s="33">
        <f t="shared" si="0"/>
        <v>121364.25</v>
      </c>
    </row>
    <row r="12" spans="1:9" ht="12" x14ac:dyDescent="0.2">
      <c r="A12" s="31" t="s">
        <v>209</v>
      </c>
      <c r="B12" s="32" t="s">
        <v>218</v>
      </c>
      <c r="C12" s="94">
        <v>10905</v>
      </c>
      <c r="D12" s="94">
        <v>10999</v>
      </c>
      <c r="E12" s="94">
        <v>11000</v>
      </c>
      <c r="F12" s="94">
        <v>11007</v>
      </c>
      <c r="G12" s="33">
        <f t="shared" si="0"/>
        <v>10977.75</v>
      </c>
      <c r="I12" s="56"/>
    </row>
    <row r="13" spans="1:9" ht="12" x14ac:dyDescent="0.2">
      <c r="A13" s="31" t="s">
        <v>210</v>
      </c>
      <c r="B13" s="32" t="s">
        <v>219</v>
      </c>
      <c r="C13" s="94">
        <v>29278</v>
      </c>
      <c r="D13" s="94">
        <v>29467</v>
      </c>
      <c r="E13" s="94">
        <v>29474</v>
      </c>
      <c r="F13" s="94">
        <v>29674</v>
      </c>
      <c r="G13" s="33">
        <f t="shared" si="0"/>
        <v>29473.25</v>
      </c>
    </row>
    <row r="14" spans="1:9" ht="12" x14ac:dyDescent="0.2">
      <c r="A14" s="31" t="s">
        <v>211</v>
      </c>
      <c r="B14" s="32" t="s">
        <v>220</v>
      </c>
      <c r="C14" s="94">
        <v>3596</v>
      </c>
      <c r="D14" s="94">
        <v>3542</v>
      </c>
      <c r="E14" s="94">
        <v>3532</v>
      </c>
      <c r="F14" s="94">
        <v>3411</v>
      </c>
      <c r="G14" s="33">
        <f t="shared" si="0"/>
        <v>3520.25</v>
      </c>
    </row>
    <row r="15" spans="1:9" ht="12" x14ac:dyDescent="0.2">
      <c r="A15" s="31" t="s">
        <v>212</v>
      </c>
      <c r="B15" s="32" t="s">
        <v>221</v>
      </c>
      <c r="C15" s="94">
        <v>12126</v>
      </c>
      <c r="D15" s="94">
        <v>11952</v>
      </c>
      <c r="E15" s="94">
        <v>11888</v>
      </c>
      <c r="F15" s="94">
        <v>11588</v>
      </c>
      <c r="G15" s="33">
        <f t="shared" si="0"/>
        <v>11888.5</v>
      </c>
    </row>
    <row r="16" spans="1:9" ht="12" x14ac:dyDescent="0.2">
      <c r="A16" s="31" t="s">
        <v>213</v>
      </c>
      <c r="B16" s="32" t="s">
        <v>222</v>
      </c>
      <c r="C16" s="94">
        <v>72987</v>
      </c>
      <c r="D16" s="94">
        <v>73231</v>
      </c>
      <c r="E16" s="94">
        <v>75079</v>
      </c>
      <c r="F16" s="94">
        <v>72157</v>
      </c>
      <c r="G16" s="33">
        <f t="shared" si="0"/>
        <v>73363.5</v>
      </c>
    </row>
    <row r="17" spans="1:7" ht="12" x14ac:dyDescent="0.2">
      <c r="A17" s="31" t="s">
        <v>214</v>
      </c>
      <c r="B17" s="32" t="s">
        <v>223</v>
      </c>
      <c r="C17" s="94">
        <v>70517</v>
      </c>
      <c r="D17" s="94">
        <v>70301</v>
      </c>
      <c r="E17" s="94">
        <v>68339</v>
      </c>
      <c r="F17" s="94">
        <v>63527</v>
      </c>
      <c r="G17" s="33">
        <f t="shared" si="0"/>
        <v>68171</v>
      </c>
    </row>
    <row r="18" spans="1:7" ht="12.75" customHeight="1" x14ac:dyDescent="0.2">
      <c r="A18" s="31"/>
      <c r="B18" s="59" t="s">
        <v>224</v>
      </c>
      <c r="C18" s="60">
        <f t="shared" ref="C18:E18" si="1">SUM(C12:C17)</f>
        <v>199409</v>
      </c>
      <c r="D18" s="60">
        <f t="shared" si="1"/>
        <v>199492</v>
      </c>
      <c r="E18" s="60">
        <f t="shared" si="1"/>
        <v>199312</v>
      </c>
      <c r="F18" s="60">
        <f t="shared" ref="F18" si="2">SUM(F12:F17)</f>
        <v>191364</v>
      </c>
      <c r="G18" s="33">
        <f t="shared" si="0"/>
        <v>197394.25</v>
      </c>
    </row>
    <row r="19" spans="1:7" ht="13.5" customHeight="1" x14ac:dyDescent="0.2">
      <c r="A19" s="136" t="s">
        <v>53</v>
      </c>
      <c r="B19" s="136"/>
      <c r="C19" s="93">
        <f t="shared" ref="C19:E19" si="3">SUM(C9:C17)</f>
        <v>4444761</v>
      </c>
      <c r="D19" s="100">
        <f t="shared" si="3"/>
        <v>4391815</v>
      </c>
      <c r="E19" s="49">
        <f t="shared" si="3"/>
        <v>4325077</v>
      </c>
      <c r="F19" s="100">
        <f t="shared" ref="F19" si="4">SUM(F9:F17)</f>
        <v>4136828</v>
      </c>
      <c r="G19" s="93">
        <f>AVERAGE(C19:F19)</f>
        <v>4324620.25</v>
      </c>
    </row>
    <row r="56" spans="1:9" ht="12" customHeight="1" x14ac:dyDescent="0.2">
      <c r="A56" s="67" t="s">
        <v>235</v>
      </c>
      <c r="I56" s="56"/>
    </row>
    <row r="57" spans="1:9" ht="12" customHeight="1" x14ac:dyDescent="0.2">
      <c r="A57" s="67" t="s">
        <v>236</v>
      </c>
      <c r="I57" s="56"/>
    </row>
    <row r="58" spans="1:9" ht="12" customHeight="1" x14ac:dyDescent="0.2">
      <c r="A58" s="70" t="s">
        <v>234</v>
      </c>
      <c r="I58" s="56"/>
    </row>
    <row r="59" spans="1:9" ht="12" customHeight="1" x14ac:dyDescent="0.2">
      <c r="A59" s="1" t="s">
        <v>167</v>
      </c>
      <c r="I59" s="56"/>
    </row>
    <row r="60" spans="1:9" x14ac:dyDescent="0.2">
      <c r="I60" s="56"/>
    </row>
    <row r="61" spans="1:9" ht="41.45" customHeight="1" x14ac:dyDescent="0.2">
      <c r="A61" s="111" t="s">
        <v>266</v>
      </c>
      <c r="B61" s="111"/>
      <c r="C61" s="111"/>
      <c r="D61" s="111"/>
      <c r="E61" s="111"/>
      <c r="F61" s="111"/>
      <c r="G61" s="111"/>
    </row>
    <row r="62" spans="1:9" ht="12.75" x14ac:dyDescent="0.2">
      <c r="A62" s="133"/>
      <c r="B62" s="133"/>
      <c r="C62" s="133"/>
      <c r="D62" s="133"/>
      <c r="E62" s="133"/>
      <c r="F62" s="133"/>
      <c r="G62" s="133"/>
    </row>
  </sheetData>
  <mergeCells count="11">
    <mergeCell ref="A62:G62"/>
    <mergeCell ref="A19:B19"/>
    <mergeCell ref="A61:G61"/>
    <mergeCell ref="A1:G1"/>
    <mergeCell ref="A5:G5"/>
    <mergeCell ref="A6:G6"/>
    <mergeCell ref="A7:B7"/>
    <mergeCell ref="A8:B8"/>
    <mergeCell ref="G7:G8"/>
    <mergeCell ref="C7:D7"/>
    <mergeCell ref="E7:F7"/>
  </mergeCells>
  <printOptions horizontalCentered="1" verticalCentered="1"/>
  <pageMargins left="0.70866141732283472" right="0.70866141732283472" top="0.74803149606299213" bottom="0.74803149606299213" header="0.31496062992125984" footer="0.31496062992125984"/>
  <pageSetup paperSize="9" scale="78"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17</vt:i4>
      </vt:variant>
    </vt:vector>
  </HeadingPairs>
  <TitlesOfParts>
    <vt:vector size="36"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'3'!Área_de_impresión</vt:lpstr>
      <vt:lpstr>'4'!Área_de_impresión</vt:lpstr>
      <vt:lpstr>'5'!Área_de_impresión</vt:lpstr>
      <vt:lpstr>'6'!Área_de_impresión</vt:lpstr>
      <vt:lpstr>'7'!Área_de_impresión</vt:lpstr>
      <vt:lpstr>'9'!Área_de_impresión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Ali Apaza Flores</dc:creator>
  <cp:lastModifiedBy>Aire</cp:lastModifiedBy>
  <cp:lastPrinted>2025-05-29T17:39:43Z</cp:lastPrinted>
  <dcterms:created xsi:type="dcterms:W3CDTF">2019-07-02T13:31:39Z</dcterms:created>
  <dcterms:modified xsi:type="dcterms:W3CDTF">2025-05-30T23:53:49Z</dcterms:modified>
</cp:coreProperties>
</file>