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emp_dgh155\1. REPORTES\1. Estadìsticas mensuales\Publicaciones Web\Abril 25\"/>
    </mc:Choice>
  </mc:AlternateContent>
  <xr:revisionPtr revIDLastSave="0" documentId="13_ncr:1_{05A99CFC-42C4-455A-8C72-AD39B7F83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PTC05 " sheetId="2" r:id="rId1"/>
  </sheets>
  <definedNames>
    <definedName name="_xlnm.Print_Area" localSheetId="0">'DPTC05 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E11" i="2"/>
  <c r="F11" i="2" s="1"/>
  <c r="E10" i="2"/>
  <c r="F10" i="2" s="1"/>
  <c r="E12" i="2"/>
  <c r="C10" i="2" l="1"/>
  <c r="F12" i="2"/>
  <c r="E13" i="2" l="1"/>
  <c r="F13" i="2" s="1"/>
  <c r="E9" i="2"/>
  <c r="G9" i="2" s="1"/>
  <c r="G10" i="2" l="1"/>
  <c r="G11" i="2"/>
</calcChain>
</file>

<file path=xl/sharedStrings.xml><?xml version="1.0" encoding="utf-8"?>
<sst xmlns="http://schemas.openxmlformats.org/spreadsheetml/2006/main" count="33" uniqueCount="33">
  <si>
    <t>MERCADO INTERNO</t>
  </si>
  <si>
    <t>ESTRUCTURA DE PRECIOS DE LOS COMBUSTIBLES</t>
  </si>
  <si>
    <t xml:space="preserve">I M P U E S T O S </t>
  </si>
  <si>
    <t xml:space="preserve">COMBUSTIBLES </t>
  </si>
  <si>
    <t>Precio Neto</t>
  </si>
  <si>
    <t>Al Rodaje</t>
  </si>
  <si>
    <t xml:space="preserve">Selectivo </t>
  </si>
  <si>
    <t>General a las</t>
  </si>
  <si>
    <t>Precio</t>
  </si>
  <si>
    <t>Precio al</t>
  </si>
  <si>
    <t>al Consumo</t>
  </si>
  <si>
    <t>Ventas</t>
  </si>
  <si>
    <t>Ex-Planta</t>
  </si>
  <si>
    <t>público</t>
  </si>
  <si>
    <t>(1)</t>
  </si>
  <si>
    <t>(18%)</t>
  </si>
  <si>
    <t>(Callao)</t>
  </si>
  <si>
    <t>(*)</t>
  </si>
  <si>
    <t>Gas Licuado de Petróleo (**)</t>
  </si>
  <si>
    <t>Diesel B5 S-50</t>
  </si>
  <si>
    <t>Petróleo Industrial N° 6 (***)</t>
  </si>
  <si>
    <t>Petróleo Industrial 500  (***)</t>
  </si>
  <si>
    <t xml:space="preserve">(2) Incluye costos de envasado y de distribución y comercialización. Los Márgenes son libres, los valores son estimados (DGH). Incluye el I.G.V. sobre el Margen. </t>
  </si>
  <si>
    <t>Desde Agosto de 2011, en Lima y Callao se comercializa Gasohol en reemplazo de la Gasolina.</t>
  </si>
  <si>
    <t>DGH - MEM</t>
  </si>
  <si>
    <t xml:space="preserve">Margen Comercial y Costos de la Cadena de Comercialización (2) </t>
  </si>
  <si>
    <t>Gasohol Regular</t>
  </si>
  <si>
    <t>Petroperú/
OSINERGMIN</t>
  </si>
  <si>
    <t>(***) Precios referenciales de la Planta Conchán - Petroperú - OSINERGMIN.</t>
  </si>
  <si>
    <t>(**) Precio referencial de la Planta Pluspetrol expresado en soles/kilogramo</t>
  </si>
  <si>
    <t>PRECIOS VIGENTE - ABRIL 2025 (Soles por Galón)</t>
  </si>
  <si>
    <t>(1) Promedio de los Precios vigentes en el mes de Abril 2025.</t>
  </si>
  <si>
    <t>(*)   Fuente: INEI/OSINERGMIN = Precios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</si>
</sst>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P_t_s_-;\-* #,##0\ _P_t_s_-;_-* &quot;-&quot;\ _P_t_s_-;_-@_-"/>
    <numFmt numFmtId="165" formatCode="_ * #,##0.00_ ;_ * \-#,##0.00_ ;_ * &quot;-&quot;_ ;_ @_ "/>
    <numFmt numFmtId="166" formatCode="_-* #,##0.00\ _P_t_s_-;\-* #,##0.00\ _P_t_s_-;_-* &quot;-&quot;\ _P_t_s_-;_-@_-"/>
  </numFmts>
  <fonts count="12"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12"/>
      <name val="Arial Unicode MS"/>
      <family val="2"/>
    </font>
    <font>
      <b/>
      <sz val="8"/>
      <color theme="0"/>
      <name val="Arial Unicode MS"/>
      <family val="2"/>
    </font>
    <font>
      <sz val="8"/>
      <color theme="0"/>
      <name val="Arial Unicode MS"/>
      <family val="2"/>
    </font>
    <font>
      <b/>
      <sz val="9"/>
      <color theme="0"/>
      <name val="Arial Unicode MS"/>
      <family val="2"/>
    </font>
    <font>
      <sz val="12"/>
      <name val="Arial Unicode MS"/>
      <family val="2"/>
    </font>
    <font>
      <sz val="8"/>
      <name val="Arial"/>
      <family val="2"/>
    </font>
    <font>
      <sz val="8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9"/>
      </right>
      <top style="double">
        <color indexed="64"/>
      </top>
      <bottom style="double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64"/>
      </top>
      <bottom style="double">
        <color indexed="64"/>
      </bottom>
      <diagonal/>
    </border>
    <border>
      <left style="double">
        <color indexed="9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double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3"/>
      </right>
      <top style="thin">
        <color indexed="22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1" applyFont="1" applyFill="1" applyBorder="1"/>
    <xf numFmtId="0" fontId="4" fillId="2" borderId="9" xfId="1" applyFont="1" applyFill="1" applyBorder="1"/>
    <xf numFmtId="0" fontId="5" fillId="2" borderId="10" xfId="1" applyFont="1" applyFill="1" applyBorder="1" applyAlignment="1">
      <alignment horizontal="centerContinuous"/>
    </xf>
    <xf numFmtId="0" fontId="5" fillId="2" borderId="11" xfId="1" applyFont="1" applyFill="1" applyBorder="1" applyAlignment="1">
      <alignment horizontal="centerContinuous"/>
    </xf>
    <xf numFmtId="0" fontId="5" fillId="2" borderId="12" xfId="1" applyFont="1" applyFill="1" applyBorder="1" applyAlignment="1">
      <alignment horizontal="centerContinuous"/>
    </xf>
    <xf numFmtId="0" fontId="4" fillId="2" borderId="1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3" fillId="2" borderId="4" xfId="1" applyFont="1" applyFill="1" applyBorder="1"/>
    <xf numFmtId="0" fontId="3" fillId="2" borderId="6" xfId="1" applyFont="1" applyFill="1" applyBorder="1"/>
    <xf numFmtId="49" fontId="5" fillId="2" borderId="14" xfId="1" applyNumberFormat="1" applyFont="1" applyFill="1" applyBorder="1" applyAlignment="1">
      <alignment horizontal="center"/>
    </xf>
    <xf numFmtId="9" fontId="5" fillId="2" borderId="14" xfId="1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2" fillId="0" borderId="15" xfId="1" applyFont="1" applyBorder="1"/>
    <xf numFmtId="165" fontId="6" fillId="0" borderId="16" xfId="2" applyNumberFormat="1" applyFont="1" applyFill="1" applyBorder="1" applyAlignment="1">
      <alignment horizontal="center"/>
    </xf>
    <xf numFmtId="0" fontId="2" fillId="0" borderId="17" xfId="1" applyFont="1" applyBorder="1"/>
    <xf numFmtId="165" fontId="6" fillId="0" borderId="18" xfId="2" applyNumberFormat="1" applyFont="1" applyFill="1" applyBorder="1" applyAlignment="1">
      <alignment horizontal="center"/>
    </xf>
    <xf numFmtId="0" fontId="2" fillId="0" borderId="19" xfId="1" applyFont="1" applyBorder="1"/>
    <xf numFmtId="165" fontId="6" fillId="0" borderId="20" xfId="2" applyNumberFormat="1" applyFont="1" applyFill="1" applyBorder="1" applyAlignment="1">
      <alignment horizontal="center"/>
    </xf>
    <xf numFmtId="0" fontId="7" fillId="0" borderId="0" xfId="1" applyFont="1" applyAlignment="1">
      <alignment horizontal="left" vertical="center"/>
    </xf>
    <xf numFmtId="166" fontId="8" fillId="0" borderId="0" xfId="2" applyNumberFormat="1" applyFont="1" applyBorder="1"/>
    <xf numFmtId="0" fontId="7" fillId="0" borderId="0" xfId="1" applyFont="1"/>
    <xf numFmtId="0" fontId="7" fillId="0" borderId="0" xfId="3" applyFont="1"/>
    <xf numFmtId="0" fontId="8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0" xfId="4" applyFont="1"/>
    <xf numFmtId="0" fontId="5" fillId="2" borderId="13" xfId="1" applyFont="1" applyFill="1" applyBorder="1" applyAlignment="1">
      <alignment horizontal="center" wrapText="1"/>
    </xf>
    <xf numFmtId="2" fontId="2" fillId="0" borderId="1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5" xfId="1" applyNumberFormat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center"/>
    </xf>
    <xf numFmtId="0" fontId="5" fillId="2" borderId="9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 wrapText="1"/>
    </xf>
    <xf numFmtId="0" fontId="5" fillId="2" borderId="14" xfId="1" applyFont="1" applyFill="1" applyBorder="1" applyAlignment="1">
      <alignment horizontal="center" wrapText="1"/>
    </xf>
    <xf numFmtId="0" fontId="10" fillId="0" borderId="0" xfId="1" applyFont="1" applyAlignment="1">
      <alignment horizontal="left" vertical="justify" wrapText="1"/>
    </xf>
  </cellXfs>
  <cellStyles count="5">
    <cellStyle name="Millares" xfId="4" builtinId="3"/>
    <cellStyle name="Millares [0]_INF_ENE_04" xfId="2" xr:uid="{00000000-0005-0000-0000-000001000000}"/>
    <cellStyle name="Normal" xfId="0" builtinId="0"/>
    <cellStyle name="Normal 16" xfId="3" xr:uid="{00000000-0005-0000-0000-000003000000}"/>
    <cellStyle name="Normal_precios98-pag24_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52C4-9E73-4386-BC82-0C4714CACDCB}">
  <dimension ref="A1:M33"/>
  <sheetViews>
    <sheetView tabSelected="1" view="pageBreakPreview" zoomScale="115" zoomScaleNormal="100" zoomScaleSheetLayoutView="115" workbookViewId="0">
      <selection activeCell="H12" sqref="H12"/>
    </sheetView>
  </sheetViews>
  <sheetFormatPr baseColWidth="10" defaultRowHeight="15"/>
  <cols>
    <col min="1" max="1" width="32.28515625" bestFit="1" customWidth="1"/>
    <col min="2" max="2" width="13.28515625" customWidth="1"/>
    <col min="7" max="7" width="17.5703125" customWidth="1"/>
    <col min="8" max="8" width="12.5703125" customWidth="1"/>
  </cols>
  <sheetData>
    <row r="1" spans="1:13" ht="16.5" thickTop="1">
      <c r="A1" s="31" t="s">
        <v>0</v>
      </c>
      <c r="B1" s="32"/>
      <c r="C1" s="32"/>
      <c r="D1" s="32"/>
      <c r="E1" s="32"/>
      <c r="F1" s="32"/>
      <c r="G1" s="32"/>
      <c r="H1" s="33"/>
    </row>
    <row r="2" spans="1:13" ht="15.75">
      <c r="A2" s="34" t="s">
        <v>1</v>
      </c>
      <c r="B2" s="35"/>
      <c r="C2" s="35"/>
      <c r="D2" s="35"/>
      <c r="E2" s="35"/>
      <c r="F2" s="35"/>
      <c r="G2" s="35"/>
      <c r="H2" s="36"/>
    </row>
    <row r="3" spans="1:13" ht="16.5" thickBot="1">
      <c r="A3" s="37" t="s">
        <v>30</v>
      </c>
      <c r="B3" s="38"/>
      <c r="C3" s="38"/>
      <c r="D3" s="38"/>
      <c r="E3" s="38"/>
      <c r="F3" s="38"/>
      <c r="G3" s="38"/>
      <c r="H3" s="39"/>
    </row>
    <row r="4" spans="1:13" ht="16.5" thickTop="1" thickBot="1"/>
    <row r="5" spans="1:13" ht="16.5" thickTop="1" thickBot="1">
      <c r="A5" s="1"/>
      <c r="B5" s="2"/>
      <c r="C5" s="3" t="s">
        <v>2</v>
      </c>
      <c r="D5" s="4"/>
      <c r="E5" s="5"/>
      <c r="F5" s="6"/>
      <c r="G5" s="40" t="s">
        <v>25</v>
      </c>
      <c r="H5" s="7"/>
    </row>
    <row r="6" spans="1:13" ht="15.75" thickTop="1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41"/>
      <c r="H6" s="9" t="s">
        <v>9</v>
      </c>
    </row>
    <row r="7" spans="1:13" ht="24.75">
      <c r="A7" s="10"/>
      <c r="B7" s="30" t="s">
        <v>27</v>
      </c>
      <c r="C7" s="9"/>
      <c r="D7" s="9" t="s">
        <v>10</v>
      </c>
      <c r="E7" s="9" t="s">
        <v>11</v>
      </c>
      <c r="F7" s="9" t="s">
        <v>12</v>
      </c>
      <c r="G7" s="41"/>
      <c r="H7" s="9" t="s">
        <v>13</v>
      </c>
    </row>
    <row r="8" spans="1:13" ht="16.5" customHeight="1" thickBot="1">
      <c r="A8" s="11"/>
      <c r="B8" s="12" t="s">
        <v>14</v>
      </c>
      <c r="C8" s="13">
        <v>0.08</v>
      </c>
      <c r="D8" s="12"/>
      <c r="E8" s="12" t="s">
        <v>15</v>
      </c>
      <c r="F8" s="14" t="s">
        <v>16</v>
      </c>
      <c r="G8" s="42"/>
      <c r="H8" s="14" t="s">
        <v>17</v>
      </c>
    </row>
    <row r="9" spans="1:13" ht="16.5" thickTop="1">
      <c r="A9" s="15" t="s">
        <v>18</v>
      </c>
      <c r="B9" s="16">
        <v>2.4260000000000002</v>
      </c>
      <c r="C9" s="16">
        <v>0</v>
      </c>
      <c r="D9" s="16">
        <v>0</v>
      </c>
      <c r="E9" s="16">
        <f>(B9+C9+D9)*0.18</f>
        <v>0.43668000000000001</v>
      </c>
      <c r="F9" s="16">
        <f>+SUM(B9:E9)</f>
        <v>2.8626800000000001</v>
      </c>
      <c r="G9" s="16">
        <f>+H9-F9</f>
        <v>2.3873199999999999</v>
      </c>
      <c r="H9" s="18">
        <v>5.25</v>
      </c>
    </row>
    <row r="10" spans="1:13" ht="15.75">
      <c r="A10" s="17" t="s">
        <v>26</v>
      </c>
      <c r="B10" s="18">
        <v>7.77</v>
      </c>
      <c r="C10" s="18">
        <f>+B10*8%</f>
        <v>0.62159999999999993</v>
      </c>
      <c r="D10" s="18">
        <v>1.1599999999999999</v>
      </c>
      <c r="E10" s="16">
        <f>H10-(H10/1.18)</f>
        <v>2.3064406779661013</v>
      </c>
      <c r="F10" s="18">
        <f>+SUM(B10:E10)</f>
        <v>11.858040677966102</v>
      </c>
      <c r="G10" s="18">
        <f>+H10-F10</f>
        <v>3.2619593220338974</v>
      </c>
      <c r="H10" s="18">
        <v>15.12</v>
      </c>
      <c r="L10" s="27"/>
      <c r="M10" s="28"/>
    </row>
    <row r="11" spans="1:13" ht="15.75">
      <c r="A11" s="17" t="s">
        <v>19</v>
      </c>
      <c r="B11" s="18">
        <v>8.65</v>
      </c>
      <c r="C11" s="18"/>
      <c r="D11" s="18">
        <v>1.49</v>
      </c>
      <c r="E11" s="16">
        <f>H11-(H11/1.18)</f>
        <v>2.3613559322033897</v>
      </c>
      <c r="F11" s="18">
        <f>+SUM(B11:E11)</f>
        <v>12.50135593220339</v>
      </c>
      <c r="G11" s="18">
        <f>+H11-F11</f>
        <v>2.9786440677966102</v>
      </c>
      <c r="H11" s="18">
        <v>15.48</v>
      </c>
      <c r="L11" s="27"/>
      <c r="M11" s="28"/>
    </row>
    <row r="12" spans="1:13" ht="15.75">
      <c r="A12" s="17" t="s">
        <v>20</v>
      </c>
      <c r="B12" s="18">
        <v>7.6029999999999998</v>
      </c>
      <c r="C12" s="18"/>
      <c r="D12" s="18">
        <v>0.92</v>
      </c>
      <c r="E12" s="16">
        <f>(B12+C12+D12)*0.18</f>
        <v>1.5341399999999998</v>
      </c>
      <c r="F12" s="18">
        <f>+SUM(B12:E12)</f>
        <v>10.05714</v>
      </c>
      <c r="G12" s="18"/>
      <c r="H12" s="18"/>
      <c r="L12" s="27"/>
      <c r="M12" s="28"/>
    </row>
    <row r="13" spans="1:13" ht="16.5" thickBot="1">
      <c r="A13" s="19" t="s">
        <v>21</v>
      </c>
      <c r="B13" s="20">
        <v>7.415</v>
      </c>
      <c r="C13" s="20"/>
      <c r="D13" s="20">
        <v>1</v>
      </c>
      <c r="E13" s="20">
        <f t="shared" ref="E11:E13" si="0">(B13+C13+D13)*0.18</f>
        <v>1.5146999999999997</v>
      </c>
      <c r="F13" s="20">
        <f>+SUM(B13:E13)</f>
        <v>9.9296999999999986</v>
      </c>
      <c r="G13" s="20"/>
      <c r="H13" s="20"/>
    </row>
    <row r="14" spans="1:13" ht="15.75" thickTop="1"/>
    <row r="15" spans="1:13">
      <c r="A15" s="21" t="s">
        <v>31</v>
      </c>
      <c r="B15" s="22"/>
      <c r="C15" s="22"/>
      <c r="D15" s="22"/>
      <c r="E15" s="22"/>
      <c r="F15" s="22"/>
      <c r="G15" s="23"/>
      <c r="H15" s="22"/>
    </row>
    <row r="16" spans="1:13">
      <c r="A16" s="21" t="s">
        <v>22</v>
      </c>
      <c r="B16" s="23"/>
      <c r="C16" s="23"/>
      <c r="D16" s="22"/>
      <c r="E16" s="23"/>
      <c r="F16" s="23"/>
      <c r="G16" s="23"/>
      <c r="H16" s="23"/>
    </row>
    <row r="17" spans="1:13">
      <c r="A17" s="23" t="s">
        <v>32</v>
      </c>
      <c r="B17" s="23"/>
      <c r="C17" s="23"/>
      <c r="D17" s="22"/>
      <c r="E17" s="23"/>
      <c r="F17" s="23"/>
      <c r="G17" s="23"/>
      <c r="H17" s="23"/>
    </row>
    <row r="18" spans="1:13">
      <c r="A18" s="23" t="s">
        <v>29</v>
      </c>
      <c r="B18" s="23"/>
      <c r="C18" s="23"/>
      <c r="D18" s="22"/>
      <c r="E18" s="23"/>
      <c r="F18" s="23"/>
      <c r="G18" s="23"/>
      <c r="H18" s="23"/>
    </row>
    <row r="19" spans="1:13">
      <c r="A19" s="23" t="s">
        <v>28</v>
      </c>
      <c r="B19" s="23"/>
      <c r="C19" s="23"/>
      <c r="D19" s="22"/>
      <c r="E19" s="23"/>
      <c r="F19" s="23"/>
      <c r="G19" s="23"/>
      <c r="H19" s="23"/>
    </row>
    <row r="20" spans="1:13">
      <c r="A20" s="24" t="s">
        <v>23</v>
      </c>
      <c r="B20" s="23"/>
      <c r="C20" s="23"/>
      <c r="D20" s="23"/>
      <c r="E20" s="23"/>
      <c r="F20" s="23"/>
      <c r="G20" s="23"/>
      <c r="H20" s="23"/>
    </row>
    <row r="21" spans="1:13">
      <c r="A21" s="43"/>
      <c r="B21" s="43"/>
      <c r="C21" s="43"/>
      <c r="D21" s="43"/>
      <c r="E21" s="43"/>
      <c r="F21" s="43"/>
      <c r="G21" s="43"/>
      <c r="H21" s="43"/>
    </row>
    <row r="22" spans="1:13">
      <c r="A22" s="25" t="s">
        <v>24</v>
      </c>
      <c r="B22" s="26"/>
      <c r="C22" s="26"/>
      <c r="D22" s="26"/>
      <c r="E22" s="26"/>
      <c r="F22" s="26"/>
      <c r="G22" s="26"/>
      <c r="H22" s="26"/>
    </row>
    <row r="30" spans="1:13">
      <c r="J30" s="27"/>
      <c r="K30" s="29"/>
      <c r="L30" s="28"/>
    </row>
    <row r="31" spans="1:13">
      <c r="J31" s="29"/>
      <c r="K31" s="29"/>
      <c r="L31" s="29"/>
      <c r="M31" s="28"/>
    </row>
    <row r="33" spans="13:13">
      <c r="M33" s="28"/>
    </row>
  </sheetData>
  <mergeCells count="5">
    <mergeCell ref="A1:H1"/>
    <mergeCell ref="A2:H2"/>
    <mergeCell ref="A3:H3"/>
    <mergeCell ref="G5:G8"/>
    <mergeCell ref="A21:H2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DPTC05 </vt:lpstr>
      <vt:lpstr>'DPTC05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ZARATE MORAN MELISSA DEL ROSARIO</dc:creator>
  <cp:lastModifiedBy>Nicol Inga </cp:lastModifiedBy>
  <cp:lastPrinted>2025-06-10T16:29:58Z</cp:lastPrinted>
  <dcterms:created xsi:type="dcterms:W3CDTF">2021-03-10T20:24:14Z</dcterms:created>
  <dcterms:modified xsi:type="dcterms:W3CDTF">2025-06-10T16:30:01Z</dcterms:modified>
</cp:coreProperties>
</file>