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chez\Documents\"/>
    </mc:Choice>
  </mc:AlternateContent>
  <bookViews>
    <workbookView xWindow="0" yWindow="0" windowWidth="28800" windowHeight="12030"/>
  </bookViews>
  <sheets>
    <sheet name="Poblacion General" sheetId="1" r:id="rId1"/>
    <sheet name="Poblacion Femenina" sheetId="2" r:id="rId2"/>
    <sheet name="Poblacion Masculina" sheetId="3" r:id="rId3"/>
    <sheet name="Piramide Poblacional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" i="1" l="1"/>
  <c r="AY7" i="1"/>
  <c r="AZ6" i="1"/>
  <c r="AY6" i="1"/>
  <c r="AZ120" i="1"/>
  <c r="AY120" i="1"/>
  <c r="AZ119" i="1"/>
  <c r="AY119" i="1"/>
  <c r="AZ118" i="1"/>
  <c r="AY118" i="1"/>
  <c r="AZ117" i="1"/>
  <c r="AY117" i="1"/>
  <c r="AZ116" i="1"/>
  <c r="AY116" i="1"/>
  <c r="AZ115" i="1"/>
  <c r="AY115" i="1"/>
  <c r="AZ114" i="1"/>
  <c r="AY114" i="1"/>
  <c r="AZ113" i="1"/>
  <c r="AY113" i="1"/>
  <c r="AZ104" i="1"/>
  <c r="AY104" i="1"/>
  <c r="AZ103" i="1"/>
  <c r="AY103" i="1"/>
  <c r="AZ102" i="1"/>
  <c r="AY102" i="1"/>
  <c r="AZ101" i="1"/>
  <c r="AY101" i="1"/>
  <c r="AZ100" i="1"/>
  <c r="AY100" i="1"/>
  <c r="AZ99" i="1"/>
  <c r="AY99" i="1"/>
  <c r="AZ98" i="1"/>
  <c r="AY98" i="1"/>
  <c r="AZ97" i="1"/>
  <c r="AY97" i="1"/>
  <c r="AZ96" i="1"/>
  <c r="AY96" i="1"/>
  <c r="AZ95" i="1"/>
  <c r="AY95" i="1"/>
  <c r="AZ94" i="1"/>
  <c r="AY94" i="1"/>
  <c r="AZ93" i="1"/>
  <c r="AY93" i="1"/>
  <c r="AZ92" i="1"/>
  <c r="AY92" i="1"/>
  <c r="AZ91" i="1"/>
  <c r="AY91" i="1"/>
  <c r="AZ90" i="1"/>
  <c r="AY90" i="1"/>
  <c r="AZ89" i="1"/>
  <c r="AY89" i="1"/>
  <c r="AZ88" i="1"/>
  <c r="AY88" i="1"/>
  <c r="AZ87" i="1"/>
  <c r="AY87" i="1"/>
  <c r="AZ86" i="1"/>
  <c r="AY86" i="1"/>
  <c r="AZ85" i="1"/>
  <c r="AY85" i="1"/>
  <c r="AZ84" i="1"/>
  <c r="AY84" i="1"/>
  <c r="AZ83" i="1"/>
  <c r="AY83" i="1"/>
  <c r="AZ82" i="1"/>
  <c r="AY82" i="1"/>
  <c r="AZ81" i="1"/>
  <c r="AY81" i="1"/>
  <c r="AZ80" i="1"/>
  <c r="AY80" i="1"/>
  <c r="AZ79" i="1"/>
  <c r="AY79" i="1"/>
  <c r="AZ78" i="1"/>
  <c r="AY78" i="1"/>
  <c r="AZ77" i="1"/>
  <c r="AY77" i="1"/>
  <c r="AZ76" i="1"/>
  <c r="AY76" i="1"/>
  <c r="AZ75" i="1"/>
  <c r="AY75" i="1"/>
  <c r="AZ74" i="1"/>
  <c r="AY74" i="1"/>
  <c r="AZ73" i="1"/>
  <c r="AY73" i="1"/>
  <c r="AZ72" i="1"/>
  <c r="AY72" i="1"/>
  <c r="AZ71" i="1"/>
  <c r="AY71" i="1"/>
  <c r="AZ70" i="1"/>
  <c r="AY70" i="1"/>
  <c r="AZ69" i="1"/>
  <c r="AY69" i="1"/>
  <c r="AZ68" i="1"/>
  <c r="AY68" i="1"/>
  <c r="AZ67" i="1"/>
  <c r="AY67" i="1"/>
  <c r="AZ66" i="1"/>
  <c r="AY66" i="1"/>
  <c r="AZ65" i="1"/>
  <c r="AY65" i="1"/>
  <c r="AZ64" i="1"/>
  <c r="AY64" i="1"/>
  <c r="AZ63" i="1"/>
  <c r="AY63" i="1"/>
  <c r="AZ62" i="1"/>
  <c r="AY62" i="1"/>
  <c r="AZ61" i="1"/>
  <c r="AY61" i="1"/>
  <c r="AZ60" i="1"/>
  <c r="AY60" i="1"/>
  <c r="AZ59" i="1"/>
  <c r="AY59" i="1"/>
  <c r="AZ58" i="1"/>
  <c r="AY58" i="1"/>
  <c r="AZ57" i="1"/>
  <c r="AY57" i="1"/>
  <c r="AZ56" i="1"/>
  <c r="AY56" i="1"/>
  <c r="AZ55" i="1"/>
  <c r="AY55" i="1"/>
  <c r="AZ54" i="1"/>
  <c r="AY54" i="1"/>
  <c r="AZ53" i="1"/>
  <c r="AY53" i="1"/>
  <c r="AZ52" i="1"/>
  <c r="AY52" i="1"/>
  <c r="AZ51" i="1"/>
  <c r="AY51" i="1"/>
  <c r="AZ50" i="1"/>
  <c r="AY50" i="1"/>
  <c r="AZ49" i="1"/>
  <c r="AY49" i="1"/>
  <c r="AZ48" i="1"/>
  <c r="AY48" i="1"/>
  <c r="AZ47" i="1"/>
  <c r="AY47" i="1"/>
  <c r="AZ46" i="1"/>
  <c r="AY46" i="1"/>
  <c r="AZ45" i="1"/>
  <c r="AY45" i="1"/>
  <c r="AZ44" i="1"/>
  <c r="AY44" i="1"/>
  <c r="AZ43" i="1"/>
  <c r="AY43" i="1"/>
  <c r="AZ42" i="1"/>
  <c r="AY42" i="1"/>
  <c r="AZ41" i="1"/>
  <c r="AY41" i="1"/>
  <c r="AZ40" i="1"/>
  <c r="AY40" i="1"/>
  <c r="AZ39" i="1"/>
  <c r="AY39" i="1"/>
  <c r="AZ38" i="1"/>
  <c r="AY38" i="1"/>
  <c r="AZ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18" i="1"/>
  <c r="AY18" i="1"/>
  <c r="AZ17" i="1"/>
  <c r="AY17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V18" i="4" l="1"/>
  <c r="U18" i="4"/>
  <c r="T18" i="4"/>
  <c r="S18" i="4"/>
  <c r="R18" i="4"/>
  <c r="Q18" i="4"/>
  <c r="P18" i="4"/>
  <c r="O18" i="4"/>
  <c r="N18" i="4"/>
  <c r="M18" i="4"/>
  <c r="L18" i="4"/>
  <c r="K18" i="4"/>
  <c r="EI116" i="4" l="1"/>
  <c r="EH116" i="4"/>
  <c r="EG116" i="4"/>
  <c r="EF116" i="4"/>
  <c r="EE116" i="4"/>
  <c r="ED116" i="4"/>
  <c r="EC116" i="4"/>
  <c r="EB116" i="4"/>
  <c r="EA116" i="4"/>
  <c r="DZ116" i="4"/>
  <c r="DY116" i="4"/>
  <c r="DX116" i="4"/>
  <c r="DW116" i="4"/>
  <c r="DV116" i="4"/>
  <c r="DU116" i="4"/>
  <c r="DT116" i="4"/>
  <c r="DS116" i="4"/>
  <c r="DR116" i="4"/>
  <c r="DQ116" i="4"/>
  <c r="DP116" i="4"/>
  <c r="DO116" i="4"/>
  <c r="DN116" i="4"/>
  <c r="DM116" i="4"/>
  <c r="DL116" i="4"/>
  <c r="DK116" i="4"/>
  <c r="DJ116" i="4"/>
  <c r="DI116" i="4"/>
  <c r="DH116" i="4"/>
  <c r="DG116" i="4"/>
  <c r="DF116" i="4"/>
  <c r="DE116" i="4"/>
  <c r="DD116" i="4"/>
  <c r="DC116" i="4"/>
  <c r="DB116" i="4"/>
  <c r="DA116" i="4"/>
  <c r="CZ116" i="4"/>
  <c r="CY116" i="4"/>
  <c r="CX116" i="4"/>
  <c r="CW116" i="4"/>
  <c r="EI115" i="4"/>
  <c r="EH115" i="4"/>
  <c r="EG115" i="4"/>
  <c r="EF115" i="4"/>
  <c r="EE115" i="4"/>
  <c r="ED115" i="4"/>
  <c r="EC115" i="4"/>
  <c r="EB115" i="4"/>
  <c r="EA115" i="4"/>
  <c r="DZ115" i="4"/>
  <c r="DY115" i="4"/>
  <c r="DX115" i="4"/>
  <c r="DW115" i="4"/>
  <c r="DV115" i="4"/>
  <c r="DU115" i="4"/>
  <c r="DT115" i="4"/>
  <c r="DS115" i="4"/>
  <c r="DR115" i="4"/>
  <c r="DQ115" i="4"/>
  <c r="DP115" i="4"/>
  <c r="DO115" i="4"/>
  <c r="DN115" i="4"/>
  <c r="DM115" i="4"/>
  <c r="DL115" i="4"/>
  <c r="DK115" i="4"/>
  <c r="DJ115" i="4"/>
  <c r="DI115" i="4"/>
  <c r="DH115" i="4"/>
  <c r="DG115" i="4"/>
  <c r="DF115" i="4"/>
  <c r="DE115" i="4"/>
  <c r="DD115" i="4"/>
  <c r="DC115" i="4"/>
  <c r="DB115" i="4"/>
  <c r="DA115" i="4"/>
  <c r="CZ115" i="4"/>
  <c r="CY115" i="4"/>
  <c r="CX115" i="4"/>
  <c r="CW115" i="4"/>
  <c r="EI114" i="4"/>
  <c r="EH114" i="4"/>
  <c r="EG114" i="4"/>
  <c r="EF114" i="4"/>
  <c r="EE114" i="4"/>
  <c r="ED114" i="4"/>
  <c r="EC114" i="4"/>
  <c r="EB114" i="4"/>
  <c r="EA114" i="4"/>
  <c r="DZ114" i="4"/>
  <c r="DY114" i="4"/>
  <c r="DX114" i="4"/>
  <c r="DW114" i="4"/>
  <c r="DV114" i="4"/>
  <c r="DU114" i="4"/>
  <c r="DT114" i="4"/>
  <c r="DS114" i="4"/>
  <c r="DR114" i="4"/>
  <c r="DQ114" i="4"/>
  <c r="DP114" i="4"/>
  <c r="DO114" i="4"/>
  <c r="DN114" i="4"/>
  <c r="DM114" i="4"/>
  <c r="DL114" i="4"/>
  <c r="DK114" i="4"/>
  <c r="DJ114" i="4"/>
  <c r="DI114" i="4"/>
  <c r="DH114" i="4"/>
  <c r="DG114" i="4"/>
  <c r="DF114" i="4"/>
  <c r="DE114" i="4"/>
  <c r="DD114" i="4"/>
  <c r="DC114" i="4"/>
  <c r="DB114" i="4"/>
  <c r="DA114" i="4"/>
  <c r="CZ114" i="4"/>
  <c r="CY114" i="4"/>
  <c r="CX114" i="4"/>
  <c r="CW114" i="4"/>
  <c r="EI113" i="4"/>
  <c r="EH113" i="4"/>
  <c r="EG113" i="4"/>
  <c r="EF113" i="4"/>
  <c r="EE113" i="4"/>
  <c r="ED113" i="4"/>
  <c r="EC113" i="4"/>
  <c r="EB113" i="4"/>
  <c r="EA113" i="4"/>
  <c r="DZ113" i="4"/>
  <c r="DY113" i="4"/>
  <c r="DX113" i="4"/>
  <c r="DW113" i="4"/>
  <c r="DV113" i="4"/>
  <c r="DU113" i="4"/>
  <c r="DT113" i="4"/>
  <c r="DS113" i="4"/>
  <c r="DR113" i="4"/>
  <c r="DQ113" i="4"/>
  <c r="DP113" i="4"/>
  <c r="DO113" i="4"/>
  <c r="DN113" i="4"/>
  <c r="DM113" i="4"/>
  <c r="DL113" i="4"/>
  <c r="DK113" i="4"/>
  <c r="DJ113" i="4"/>
  <c r="DI113" i="4"/>
  <c r="DH113" i="4"/>
  <c r="DG113" i="4"/>
  <c r="DF113" i="4"/>
  <c r="DE113" i="4"/>
  <c r="DD113" i="4"/>
  <c r="DC113" i="4"/>
  <c r="DB113" i="4"/>
  <c r="DA113" i="4"/>
  <c r="CZ113" i="4"/>
  <c r="CY113" i="4"/>
  <c r="CX113" i="4"/>
  <c r="CW113" i="4"/>
  <c r="EI112" i="4"/>
  <c r="EH112" i="4"/>
  <c r="EG112" i="4"/>
  <c r="EF112" i="4"/>
  <c r="EE112" i="4"/>
  <c r="ED112" i="4"/>
  <c r="EC112" i="4"/>
  <c r="EB112" i="4"/>
  <c r="EA112" i="4"/>
  <c r="DZ112" i="4"/>
  <c r="DY112" i="4"/>
  <c r="DX112" i="4"/>
  <c r="DW112" i="4"/>
  <c r="DV112" i="4"/>
  <c r="DU112" i="4"/>
  <c r="DT112" i="4"/>
  <c r="DS112" i="4"/>
  <c r="DR112" i="4"/>
  <c r="DQ112" i="4"/>
  <c r="DP112" i="4"/>
  <c r="DO112" i="4"/>
  <c r="DN112" i="4"/>
  <c r="DM112" i="4"/>
  <c r="DL112" i="4"/>
  <c r="DK112" i="4"/>
  <c r="DJ112" i="4"/>
  <c r="DI112" i="4"/>
  <c r="DH112" i="4"/>
  <c r="DG112" i="4"/>
  <c r="DF112" i="4"/>
  <c r="DE112" i="4"/>
  <c r="DD112" i="4"/>
  <c r="DC112" i="4"/>
  <c r="DB112" i="4"/>
  <c r="DA112" i="4"/>
  <c r="CZ112" i="4"/>
  <c r="CY112" i="4"/>
  <c r="CX112" i="4"/>
  <c r="CW112" i="4"/>
  <c r="EI111" i="4"/>
  <c r="EH111" i="4"/>
  <c r="EG111" i="4"/>
  <c r="EF111" i="4"/>
  <c r="EE111" i="4"/>
  <c r="ED111" i="4"/>
  <c r="EC111" i="4"/>
  <c r="EB111" i="4"/>
  <c r="EA111" i="4"/>
  <c r="DZ111" i="4"/>
  <c r="DY111" i="4"/>
  <c r="DX111" i="4"/>
  <c r="DW111" i="4"/>
  <c r="DV111" i="4"/>
  <c r="DU111" i="4"/>
  <c r="DT111" i="4"/>
  <c r="DS111" i="4"/>
  <c r="DR111" i="4"/>
  <c r="DQ111" i="4"/>
  <c r="DP111" i="4"/>
  <c r="DO111" i="4"/>
  <c r="DN111" i="4"/>
  <c r="DM111" i="4"/>
  <c r="DL111" i="4"/>
  <c r="DK111" i="4"/>
  <c r="DJ111" i="4"/>
  <c r="DI111" i="4"/>
  <c r="DH111" i="4"/>
  <c r="DG111" i="4"/>
  <c r="DF111" i="4"/>
  <c r="DE111" i="4"/>
  <c r="DD111" i="4"/>
  <c r="DC111" i="4"/>
  <c r="DB111" i="4"/>
  <c r="DA111" i="4"/>
  <c r="CZ111" i="4"/>
  <c r="CY111" i="4"/>
  <c r="CX111" i="4"/>
  <c r="CW111" i="4"/>
  <c r="EI110" i="4"/>
  <c r="EH110" i="4"/>
  <c r="EG110" i="4"/>
  <c r="EF110" i="4"/>
  <c r="EE110" i="4"/>
  <c r="ED110" i="4"/>
  <c r="EC110" i="4"/>
  <c r="EB110" i="4"/>
  <c r="EA110" i="4"/>
  <c r="DZ110" i="4"/>
  <c r="DY110" i="4"/>
  <c r="DX110" i="4"/>
  <c r="DW110" i="4"/>
  <c r="DV110" i="4"/>
  <c r="DU110" i="4"/>
  <c r="DT110" i="4"/>
  <c r="DS110" i="4"/>
  <c r="DR110" i="4"/>
  <c r="DQ110" i="4"/>
  <c r="DP110" i="4"/>
  <c r="DO110" i="4"/>
  <c r="DN110" i="4"/>
  <c r="DM110" i="4"/>
  <c r="DL110" i="4"/>
  <c r="DK110" i="4"/>
  <c r="DJ110" i="4"/>
  <c r="DI110" i="4"/>
  <c r="DH110" i="4"/>
  <c r="DG110" i="4"/>
  <c r="DF110" i="4"/>
  <c r="DE110" i="4"/>
  <c r="DD110" i="4"/>
  <c r="DC110" i="4"/>
  <c r="DB110" i="4"/>
  <c r="DA110" i="4"/>
  <c r="CZ110" i="4"/>
  <c r="CY110" i="4"/>
  <c r="CX110" i="4"/>
  <c r="CW110" i="4"/>
  <c r="CT116" i="4"/>
  <c r="CS116" i="4"/>
  <c r="CR116" i="4"/>
  <c r="CQ116" i="4"/>
  <c r="CP116" i="4"/>
  <c r="CO116" i="4"/>
  <c r="CN116" i="4"/>
  <c r="CM116" i="4"/>
  <c r="CL116" i="4"/>
  <c r="CK116" i="4"/>
  <c r="CJ116" i="4"/>
  <c r="CI116" i="4"/>
  <c r="CH116" i="4"/>
  <c r="CG116" i="4"/>
  <c r="CF116" i="4"/>
  <c r="CE116" i="4"/>
  <c r="CD116" i="4"/>
  <c r="CC116" i="4"/>
  <c r="CB116" i="4"/>
  <c r="CA116" i="4"/>
  <c r="BZ116" i="4"/>
  <c r="BY116" i="4"/>
  <c r="BX116" i="4"/>
  <c r="BW116" i="4"/>
  <c r="BV116" i="4"/>
  <c r="BU116" i="4"/>
  <c r="BT116" i="4"/>
  <c r="BS116" i="4"/>
  <c r="BR116" i="4"/>
  <c r="BQ116" i="4"/>
  <c r="BP116" i="4"/>
  <c r="BO116" i="4"/>
  <c r="BN116" i="4"/>
  <c r="BM116" i="4"/>
  <c r="BL116" i="4"/>
  <c r="BK116" i="4"/>
  <c r="BJ116" i="4"/>
  <c r="BI116" i="4"/>
  <c r="BH116" i="4"/>
  <c r="BG116" i="4"/>
  <c r="CT115" i="4"/>
  <c r="CS115" i="4"/>
  <c r="CR115" i="4"/>
  <c r="CQ115" i="4"/>
  <c r="CP115" i="4"/>
  <c r="CO115" i="4"/>
  <c r="CN115" i="4"/>
  <c r="CM115" i="4"/>
  <c r="CL115" i="4"/>
  <c r="CK115" i="4"/>
  <c r="CJ115" i="4"/>
  <c r="CI115" i="4"/>
  <c r="CH115" i="4"/>
  <c r="CG115" i="4"/>
  <c r="CF115" i="4"/>
  <c r="CE115" i="4"/>
  <c r="CD115" i="4"/>
  <c r="CC115" i="4"/>
  <c r="CB115" i="4"/>
  <c r="CA115" i="4"/>
  <c r="BZ115" i="4"/>
  <c r="BY115" i="4"/>
  <c r="BX115" i="4"/>
  <c r="BW115" i="4"/>
  <c r="BV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BI115" i="4"/>
  <c r="BH115" i="4"/>
  <c r="BG115" i="4"/>
  <c r="CT114" i="4"/>
  <c r="CS114" i="4"/>
  <c r="CR114" i="4"/>
  <c r="CQ114" i="4"/>
  <c r="CP114" i="4"/>
  <c r="CO114" i="4"/>
  <c r="CN114" i="4"/>
  <c r="CM114" i="4"/>
  <c r="CL114" i="4"/>
  <c r="CK114" i="4"/>
  <c r="CJ114" i="4"/>
  <c r="CI114" i="4"/>
  <c r="CH114" i="4"/>
  <c r="CG114" i="4"/>
  <c r="CF114" i="4"/>
  <c r="CE114" i="4"/>
  <c r="CD114" i="4"/>
  <c r="CC114" i="4"/>
  <c r="CB114" i="4"/>
  <c r="CA114" i="4"/>
  <c r="BZ114" i="4"/>
  <c r="BY114" i="4"/>
  <c r="BX114" i="4"/>
  <c r="BW114" i="4"/>
  <c r="BV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BI114" i="4"/>
  <c r="BH114" i="4"/>
  <c r="BG114" i="4"/>
  <c r="CT113" i="4"/>
  <c r="CS113" i="4"/>
  <c r="CR113" i="4"/>
  <c r="CQ113" i="4"/>
  <c r="CP113" i="4"/>
  <c r="CO113" i="4"/>
  <c r="CN113" i="4"/>
  <c r="CM113" i="4"/>
  <c r="CL113" i="4"/>
  <c r="CK113" i="4"/>
  <c r="CJ113" i="4"/>
  <c r="CI113" i="4"/>
  <c r="CH113" i="4"/>
  <c r="CG113" i="4"/>
  <c r="CF113" i="4"/>
  <c r="CE113" i="4"/>
  <c r="CD113" i="4"/>
  <c r="CC113" i="4"/>
  <c r="CB113" i="4"/>
  <c r="CA113" i="4"/>
  <c r="BZ113" i="4"/>
  <c r="BY113" i="4"/>
  <c r="BX113" i="4"/>
  <c r="BW113" i="4"/>
  <c r="BV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BI113" i="4"/>
  <c r="BH113" i="4"/>
  <c r="BG113" i="4"/>
  <c r="CT112" i="4"/>
  <c r="CS112" i="4"/>
  <c r="CR112" i="4"/>
  <c r="CQ112" i="4"/>
  <c r="CP112" i="4"/>
  <c r="CO112" i="4"/>
  <c r="CN112" i="4"/>
  <c r="CM112" i="4"/>
  <c r="CL112" i="4"/>
  <c r="CK112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CT111" i="4"/>
  <c r="CS111" i="4"/>
  <c r="CR111" i="4"/>
  <c r="CQ111" i="4"/>
  <c r="CP111" i="4"/>
  <c r="CO111" i="4"/>
  <c r="CN111" i="4"/>
  <c r="CM111" i="4"/>
  <c r="CL111" i="4"/>
  <c r="CK111" i="4"/>
  <c r="CJ111" i="4"/>
  <c r="CI111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CT110" i="4"/>
  <c r="CS110" i="4"/>
  <c r="CR110" i="4"/>
  <c r="CQ110" i="4"/>
  <c r="CP110" i="4"/>
  <c r="CO110" i="4"/>
  <c r="CN110" i="4"/>
  <c r="CM110" i="4"/>
  <c r="CL110" i="4"/>
  <c r="CK110" i="4"/>
  <c r="CJ110" i="4"/>
  <c r="CI110" i="4"/>
  <c r="CH110" i="4"/>
  <c r="CG110" i="4"/>
  <c r="CF110" i="4"/>
  <c r="CE110" i="4"/>
  <c r="CD110" i="4"/>
  <c r="CC110" i="4"/>
  <c r="CB110" i="4"/>
  <c r="CA110" i="4"/>
  <c r="BZ110" i="4"/>
  <c r="BY110" i="4"/>
  <c r="BX110" i="4"/>
  <c r="BW110" i="4"/>
  <c r="BV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BI110" i="4"/>
  <c r="BH110" i="4"/>
  <c r="BG110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V116" i="4"/>
  <c r="U116" i="4"/>
  <c r="T116" i="4"/>
  <c r="S116" i="4"/>
  <c r="R116" i="4"/>
  <c r="Q116" i="4"/>
  <c r="P116" i="4"/>
  <c r="O116" i="4"/>
  <c r="N116" i="4"/>
  <c r="M116" i="4"/>
  <c r="L116" i="4"/>
  <c r="V115" i="4"/>
  <c r="U115" i="4"/>
  <c r="T115" i="4"/>
  <c r="S115" i="4"/>
  <c r="R115" i="4"/>
  <c r="Q115" i="4"/>
  <c r="P115" i="4"/>
  <c r="O115" i="4"/>
  <c r="N115" i="4"/>
  <c r="M115" i="4"/>
  <c r="L115" i="4"/>
  <c r="V114" i="4"/>
  <c r="U114" i="4"/>
  <c r="T114" i="4"/>
  <c r="S114" i="4"/>
  <c r="R114" i="4"/>
  <c r="Q114" i="4"/>
  <c r="P114" i="4"/>
  <c r="O114" i="4"/>
  <c r="N114" i="4"/>
  <c r="M114" i="4"/>
  <c r="L114" i="4"/>
  <c r="V113" i="4"/>
  <c r="U113" i="4"/>
  <c r="T113" i="4"/>
  <c r="S113" i="4"/>
  <c r="R113" i="4"/>
  <c r="Q113" i="4"/>
  <c r="P113" i="4"/>
  <c r="O113" i="4"/>
  <c r="N113" i="4"/>
  <c r="M113" i="4"/>
  <c r="L113" i="4"/>
  <c r="V112" i="4"/>
  <c r="U112" i="4"/>
  <c r="T112" i="4"/>
  <c r="S112" i="4"/>
  <c r="R112" i="4"/>
  <c r="Q112" i="4"/>
  <c r="P112" i="4"/>
  <c r="O112" i="4"/>
  <c r="N112" i="4"/>
  <c r="M112" i="4"/>
  <c r="L112" i="4"/>
  <c r="V111" i="4"/>
  <c r="U111" i="4"/>
  <c r="T111" i="4"/>
  <c r="S111" i="4"/>
  <c r="R111" i="4"/>
  <c r="Q111" i="4"/>
  <c r="P111" i="4"/>
  <c r="O111" i="4"/>
  <c r="N111" i="4"/>
  <c r="M111" i="4"/>
  <c r="L111" i="4"/>
  <c r="V110" i="4"/>
  <c r="U110" i="4"/>
  <c r="T110" i="4"/>
  <c r="S110" i="4"/>
  <c r="R110" i="4"/>
  <c r="Q110" i="4"/>
  <c r="P110" i="4"/>
  <c r="O110" i="4"/>
  <c r="N110" i="4"/>
  <c r="M110" i="4"/>
  <c r="L110" i="4"/>
  <c r="K116" i="4"/>
  <c r="K115" i="4"/>
  <c r="K114" i="4"/>
  <c r="K113" i="4"/>
  <c r="K112" i="4"/>
  <c r="M141" i="4"/>
  <c r="J107" i="4"/>
  <c r="I107" i="4"/>
  <c r="G107" i="4" s="1"/>
  <c r="H107" i="4"/>
  <c r="J106" i="4"/>
  <c r="I106" i="4"/>
  <c r="H106" i="4"/>
  <c r="J105" i="4"/>
  <c r="I105" i="4"/>
  <c r="H105" i="4"/>
  <c r="G105" i="4"/>
  <c r="J104" i="4"/>
  <c r="I104" i="4"/>
  <c r="H104" i="4"/>
  <c r="J103" i="4"/>
  <c r="I103" i="4"/>
  <c r="G103" i="4" s="1"/>
  <c r="H103" i="4"/>
  <c r="J102" i="4"/>
  <c r="I102" i="4"/>
  <c r="G102" i="4" s="1"/>
  <c r="H102" i="4"/>
  <c r="J101" i="4"/>
  <c r="I101" i="4"/>
  <c r="H101" i="4"/>
  <c r="J100" i="4"/>
  <c r="I100" i="4"/>
  <c r="G100" i="4" s="1"/>
  <c r="H100" i="4"/>
  <c r="J99" i="4"/>
  <c r="I99" i="4"/>
  <c r="H99" i="4"/>
  <c r="J98" i="4"/>
  <c r="I98" i="4"/>
  <c r="H98" i="4"/>
  <c r="J97" i="4"/>
  <c r="I97" i="4"/>
  <c r="H97" i="4"/>
  <c r="G97" i="4"/>
  <c r="J96" i="4"/>
  <c r="I96" i="4"/>
  <c r="H96" i="4"/>
  <c r="J95" i="4"/>
  <c r="I95" i="4"/>
  <c r="G95" i="4" s="1"/>
  <c r="H95" i="4"/>
  <c r="J94" i="4"/>
  <c r="I94" i="4"/>
  <c r="H94" i="4"/>
  <c r="J93" i="4"/>
  <c r="I93" i="4"/>
  <c r="H93" i="4"/>
  <c r="J92" i="4"/>
  <c r="I92" i="4"/>
  <c r="G92" i="4" s="1"/>
  <c r="H92" i="4"/>
  <c r="J91" i="4"/>
  <c r="I91" i="4"/>
  <c r="H91" i="4"/>
  <c r="J90" i="4"/>
  <c r="I90" i="4"/>
  <c r="H90" i="4"/>
  <c r="J89" i="4"/>
  <c r="I89" i="4"/>
  <c r="H89" i="4"/>
  <c r="J88" i="4"/>
  <c r="I88" i="4"/>
  <c r="G88" i="4" s="1"/>
  <c r="H88" i="4"/>
  <c r="J87" i="4"/>
  <c r="I87" i="4"/>
  <c r="H87" i="4"/>
  <c r="J86" i="4"/>
  <c r="I86" i="4"/>
  <c r="G86" i="4" s="1"/>
  <c r="H86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G80" i="4" s="1"/>
  <c r="H80" i="4"/>
  <c r="J79" i="4"/>
  <c r="I79" i="4"/>
  <c r="H79" i="4"/>
  <c r="J78" i="4"/>
  <c r="I78" i="4"/>
  <c r="H78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G72" i="4" s="1"/>
  <c r="H72" i="4"/>
  <c r="J71" i="4"/>
  <c r="I71" i="4"/>
  <c r="H71" i="4"/>
  <c r="J70" i="4"/>
  <c r="I70" i="4"/>
  <c r="H70" i="4"/>
  <c r="J69" i="4"/>
  <c r="I69" i="4"/>
  <c r="G69" i="4" s="1"/>
  <c r="H69" i="4"/>
  <c r="J68" i="4"/>
  <c r="I68" i="4"/>
  <c r="H68" i="4"/>
  <c r="J67" i="4"/>
  <c r="I67" i="4"/>
  <c r="H67" i="4"/>
  <c r="J66" i="4"/>
  <c r="I66" i="4"/>
  <c r="H66" i="4"/>
  <c r="J65" i="4"/>
  <c r="I65" i="4"/>
  <c r="G65" i="4" s="1"/>
  <c r="H65" i="4"/>
  <c r="J64" i="4"/>
  <c r="I64" i="4"/>
  <c r="H64" i="4"/>
  <c r="J63" i="4"/>
  <c r="I63" i="4"/>
  <c r="G63" i="4" s="1"/>
  <c r="H63" i="4"/>
  <c r="J62" i="4"/>
  <c r="I62" i="4"/>
  <c r="H62" i="4"/>
  <c r="J61" i="4"/>
  <c r="G61" i="4" s="1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4" i="4"/>
  <c r="I54" i="4"/>
  <c r="H54" i="4"/>
  <c r="J53" i="4"/>
  <c r="I53" i="4"/>
  <c r="G53" i="4" s="1"/>
  <c r="H53" i="4"/>
  <c r="J52" i="4"/>
  <c r="I52" i="4"/>
  <c r="H52" i="4"/>
  <c r="J51" i="4"/>
  <c r="I51" i="4"/>
  <c r="H51" i="4"/>
  <c r="J50" i="4"/>
  <c r="I50" i="4"/>
  <c r="H50" i="4"/>
  <c r="J49" i="4"/>
  <c r="I49" i="4"/>
  <c r="G49" i="4" s="1"/>
  <c r="H49" i="4"/>
  <c r="J48" i="4"/>
  <c r="I48" i="4"/>
  <c r="H48" i="4"/>
  <c r="J47" i="4"/>
  <c r="I47" i="4"/>
  <c r="H47" i="4"/>
  <c r="J46" i="4"/>
  <c r="I46" i="4"/>
  <c r="G46" i="4" s="1"/>
  <c r="H46" i="4"/>
  <c r="J45" i="4"/>
  <c r="I45" i="4"/>
  <c r="H45" i="4"/>
  <c r="J44" i="4"/>
  <c r="I44" i="4"/>
  <c r="G44" i="4" s="1"/>
  <c r="H44" i="4"/>
  <c r="J43" i="4"/>
  <c r="I43" i="4"/>
  <c r="H43" i="4"/>
  <c r="J42" i="4"/>
  <c r="I42" i="4"/>
  <c r="H42" i="4"/>
  <c r="J41" i="4"/>
  <c r="I41" i="4"/>
  <c r="G41" i="4" s="1"/>
  <c r="H41" i="4"/>
  <c r="J40" i="4"/>
  <c r="I40" i="4"/>
  <c r="H40" i="4"/>
  <c r="J39" i="4"/>
  <c r="I39" i="4"/>
  <c r="G39" i="4" s="1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G32" i="4" s="1"/>
  <c r="H32" i="4"/>
  <c r="J31" i="4"/>
  <c r="I31" i="4"/>
  <c r="H31" i="4"/>
  <c r="J30" i="4"/>
  <c r="I30" i="4"/>
  <c r="H30" i="4"/>
  <c r="J29" i="4"/>
  <c r="I29" i="4"/>
  <c r="G29" i="4" s="1"/>
  <c r="H29" i="4"/>
  <c r="J28" i="4"/>
  <c r="I28" i="4"/>
  <c r="G28" i="4" s="1"/>
  <c r="H28" i="4"/>
  <c r="J27" i="4"/>
  <c r="I27" i="4"/>
  <c r="G27" i="4" s="1"/>
  <c r="H27" i="4"/>
  <c r="J26" i="4"/>
  <c r="I26" i="4"/>
  <c r="G26" i="4" s="1"/>
  <c r="H26" i="4"/>
  <c r="J25" i="4"/>
  <c r="I25" i="4"/>
  <c r="H25" i="4"/>
  <c r="J24" i="4"/>
  <c r="I24" i="4"/>
  <c r="H24" i="4"/>
  <c r="J23" i="4"/>
  <c r="I23" i="4"/>
  <c r="G23" i="4" s="1"/>
  <c r="H23" i="4"/>
  <c r="J22" i="4"/>
  <c r="I22" i="4"/>
  <c r="H22" i="4"/>
  <c r="J21" i="4"/>
  <c r="I21" i="4"/>
  <c r="H21" i="4"/>
  <c r="J20" i="4"/>
  <c r="I20" i="4"/>
  <c r="H20" i="4"/>
  <c r="J19" i="4"/>
  <c r="I19" i="4"/>
  <c r="G19" i="4" s="1"/>
  <c r="H19" i="4"/>
  <c r="J18" i="4"/>
  <c r="I18" i="4"/>
  <c r="H18" i="4"/>
  <c r="J17" i="4"/>
  <c r="I17" i="4"/>
  <c r="H17" i="4"/>
  <c r="J16" i="4"/>
  <c r="I16" i="4"/>
  <c r="G16" i="4" s="1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H10" i="4"/>
  <c r="J10" i="4"/>
  <c r="I10" i="4"/>
  <c r="AZ120" i="2"/>
  <c r="AY120" i="2"/>
  <c r="AX120" i="2"/>
  <c r="AW120" i="2"/>
  <c r="AV120" i="2"/>
  <c r="AU120" i="2"/>
  <c r="AZ119" i="2"/>
  <c r="AY119" i="2"/>
  <c r="AX119" i="2"/>
  <c r="AW119" i="2"/>
  <c r="AV119" i="2"/>
  <c r="AU119" i="2"/>
  <c r="AZ118" i="2"/>
  <c r="AY118" i="2"/>
  <c r="AX118" i="2"/>
  <c r="AW118" i="2"/>
  <c r="AV118" i="2"/>
  <c r="AU118" i="2"/>
  <c r="AZ117" i="2"/>
  <c r="AY117" i="2"/>
  <c r="AX117" i="2"/>
  <c r="AW117" i="2"/>
  <c r="AV117" i="2"/>
  <c r="AU117" i="2"/>
  <c r="AZ116" i="2"/>
  <c r="AY116" i="2"/>
  <c r="AX116" i="2"/>
  <c r="AW116" i="2"/>
  <c r="AV116" i="2"/>
  <c r="AU116" i="2"/>
  <c r="AZ115" i="2"/>
  <c r="AY115" i="2"/>
  <c r="AX115" i="2"/>
  <c r="AW115" i="2"/>
  <c r="AV115" i="2"/>
  <c r="AU115" i="2"/>
  <c r="AZ114" i="2"/>
  <c r="AY114" i="2"/>
  <c r="AX114" i="2"/>
  <c r="AW114" i="2"/>
  <c r="AV114" i="2"/>
  <c r="AU114" i="2"/>
  <c r="AZ113" i="2"/>
  <c r="AY113" i="2"/>
  <c r="AX113" i="2"/>
  <c r="AW113" i="2"/>
  <c r="AV113" i="2"/>
  <c r="AU113" i="2"/>
  <c r="AZ103" i="2"/>
  <c r="AY103" i="2"/>
  <c r="AX103" i="2"/>
  <c r="AW103" i="2"/>
  <c r="AV103" i="2"/>
  <c r="AU103" i="2"/>
  <c r="AZ102" i="2"/>
  <c r="AY102" i="2"/>
  <c r="AX102" i="2"/>
  <c r="AW102" i="2"/>
  <c r="AV102" i="2"/>
  <c r="AU102" i="2"/>
  <c r="AZ101" i="2"/>
  <c r="AY101" i="2"/>
  <c r="AX101" i="2"/>
  <c r="AW101" i="2"/>
  <c r="AV101" i="2"/>
  <c r="AU101" i="2"/>
  <c r="AZ100" i="2"/>
  <c r="AY100" i="2"/>
  <c r="AX100" i="2"/>
  <c r="AW100" i="2"/>
  <c r="AV100" i="2"/>
  <c r="AU100" i="2"/>
  <c r="AZ99" i="2"/>
  <c r="AY99" i="2"/>
  <c r="AX99" i="2"/>
  <c r="AW99" i="2"/>
  <c r="AV99" i="2"/>
  <c r="AU99" i="2"/>
  <c r="AZ98" i="2"/>
  <c r="AY98" i="2"/>
  <c r="AX98" i="2"/>
  <c r="AW98" i="2"/>
  <c r="AV98" i="2"/>
  <c r="AU98" i="2"/>
  <c r="AZ97" i="2"/>
  <c r="AY97" i="2"/>
  <c r="AX97" i="2"/>
  <c r="AW97" i="2"/>
  <c r="AV97" i="2"/>
  <c r="AU97" i="2"/>
  <c r="AZ96" i="2"/>
  <c r="AY96" i="2"/>
  <c r="AX96" i="2"/>
  <c r="AW96" i="2"/>
  <c r="AV96" i="2"/>
  <c r="AU96" i="2"/>
  <c r="AZ95" i="2"/>
  <c r="AY95" i="2"/>
  <c r="AX95" i="2"/>
  <c r="AW95" i="2"/>
  <c r="AV95" i="2"/>
  <c r="AU95" i="2"/>
  <c r="AZ94" i="2"/>
  <c r="AY94" i="2"/>
  <c r="AX94" i="2"/>
  <c r="AW94" i="2"/>
  <c r="AV94" i="2"/>
  <c r="AU94" i="2"/>
  <c r="AZ93" i="2"/>
  <c r="AY93" i="2"/>
  <c r="AX93" i="2"/>
  <c r="AW93" i="2"/>
  <c r="AV93" i="2"/>
  <c r="AU93" i="2"/>
  <c r="AZ92" i="2"/>
  <c r="AY92" i="2"/>
  <c r="AX92" i="2"/>
  <c r="AW92" i="2"/>
  <c r="AV92" i="2"/>
  <c r="AU92" i="2"/>
  <c r="AZ91" i="2"/>
  <c r="AY91" i="2"/>
  <c r="AX91" i="2"/>
  <c r="AW91" i="2"/>
  <c r="AV91" i="2"/>
  <c r="AU91" i="2"/>
  <c r="AZ90" i="2"/>
  <c r="AY90" i="2"/>
  <c r="AX90" i="2"/>
  <c r="AW90" i="2"/>
  <c r="AV90" i="2"/>
  <c r="AU90" i="2"/>
  <c r="AZ89" i="2"/>
  <c r="AY89" i="2"/>
  <c r="AX89" i="2"/>
  <c r="AW89" i="2"/>
  <c r="AV89" i="2"/>
  <c r="AU89" i="2"/>
  <c r="AZ88" i="2"/>
  <c r="AY88" i="2"/>
  <c r="AX88" i="2"/>
  <c r="AW88" i="2"/>
  <c r="AV88" i="2"/>
  <c r="AU88" i="2"/>
  <c r="AZ87" i="2"/>
  <c r="AY87" i="2"/>
  <c r="AX87" i="2"/>
  <c r="AW87" i="2"/>
  <c r="AV87" i="2"/>
  <c r="AU87" i="2"/>
  <c r="AZ86" i="2"/>
  <c r="AY86" i="2"/>
  <c r="AX86" i="2"/>
  <c r="AW86" i="2"/>
  <c r="AV86" i="2"/>
  <c r="AU86" i="2"/>
  <c r="AZ85" i="2"/>
  <c r="AY85" i="2"/>
  <c r="AX85" i="2"/>
  <c r="AW85" i="2"/>
  <c r="AV85" i="2"/>
  <c r="AU85" i="2"/>
  <c r="AZ84" i="2"/>
  <c r="AY84" i="2"/>
  <c r="AX84" i="2"/>
  <c r="AW84" i="2"/>
  <c r="AV84" i="2"/>
  <c r="AU84" i="2"/>
  <c r="AZ83" i="2"/>
  <c r="AY83" i="2"/>
  <c r="AX83" i="2"/>
  <c r="AW83" i="2"/>
  <c r="AV83" i="2"/>
  <c r="AU83" i="2"/>
  <c r="AZ82" i="2"/>
  <c r="AY82" i="2"/>
  <c r="AX82" i="2"/>
  <c r="AW82" i="2"/>
  <c r="AV82" i="2"/>
  <c r="AU82" i="2"/>
  <c r="AZ81" i="2"/>
  <c r="AY81" i="2"/>
  <c r="AX81" i="2"/>
  <c r="AW81" i="2"/>
  <c r="AV81" i="2"/>
  <c r="AU81" i="2"/>
  <c r="AZ80" i="2"/>
  <c r="AY80" i="2"/>
  <c r="AX80" i="2"/>
  <c r="AW80" i="2"/>
  <c r="AV80" i="2"/>
  <c r="AU80" i="2"/>
  <c r="AZ79" i="2"/>
  <c r="AY79" i="2"/>
  <c r="AX79" i="2"/>
  <c r="AW79" i="2"/>
  <c r="AV79" i="2"/>
  <c r="AU79" i="2"/>
  <c r="AZ78" i="2"/>
  <c r="AY78" i="2"/>
  <c r="AX78" i="2"/>
  <c r="AW78" i="2"/>
  <c r="AV78" i="2"/>
  <c r="AU78" i="2"/>
  <c r="AZ77" i="2"/>
  <c r="AY77" i="2"/>
  <c r="AX77" i="2"/>
  <c r="AW77" i="2"/>
  <c r="AV77" i="2"/>
  <c r="AU77" i="2"/>
  <c r="AZ76" i="2"/>
  <c r="AY76" i="2"/>
  <c r="AX76" i="2"/>
  <c r="AW76" i="2"/>
  <c r="AV76" i="2"/>
  <c r="AU76" i="2"/>
  <c r="AZ75" i="2"/>
  <c r="AY75" i="2"/>
  <c r="AX75" i="2"/>
  <c r="AW75" i="2"/>
  <c r="AV75" i="2"/>
  <c r="AU75" i="2"/>
  <c r="AZ74" i="2"/>
  <c r="AY74" i="2"/>
  <c r="AX74" i="2"/>
  <c r="AW74" i="2"/>
  <c r="AV74" i="2"/>
  <c r="AU74" i="2"/>
  <c r="AZ73" i="2"/>
  <c r="AY73" i="2"/>
  <c r="AX73" i="2"/>
  <c r="AW73" i="2"/>
  <c r="AV73" i="2"/>
  <c r="AU73" i="2"/>
  <c r="AZ72" i="2"/>
  <c r="AY72" i="2"/>
  <c r="AX72" i="2"/>
  <c r="AW72" i="2"/>
  <c r="AV72" i="2"/>
  <c r="AU72" i="2"/>
  <c r="AZ71" i="2"/>
  <c r="AY71" i="2"/>
  <c r="AX71" i="2"/>
  <c r="AW71" i="2"/>
  <c r="AV71" i="2"/>
  <c r="AU71" i="2"/>
  <c r="AZ70" i="2"/>
  <c r="AY70" i="2"/>
  <c r="AX70" i="2"/>
  <c r="AW70" i="2"/>
  <c r="AV70" i="2"/>
  <c r="AU70" i="2"/>
  <c r="AZ69" i="2"/>
  <c r="AY69" i="2"/>
  <c r="AX69" i="2"/>
  <c r="AW69" i="2"/>
  <c r="AV69" i="2"/>
  <c r="AU69" i="2"/>
  <c r="AZ68" i="2"/>
  <c r="AY68" i="2"/>
  <c r="AX68" i="2"/>
  <c r="AW68" i="2"/>
  <c r="AV68" i="2"/>
  <c r="AU68" i="2"/>
  <c r="AZ67" i="2"/>
  <c r="AY67" i="2"/>
  <c r="AX67" i="2"/>
  <c r="AW67" i="2"/>
  <c r="AV67" i="2"/>
  <c r="AU67" i="2"/>
  <c r="AZ66" i="2"/>
  <c r="AY66" i="2"/>
  <c r="AX66" i="2"/>
  <c r="AW66" i="2"/>
  <c r="AV66" i="2"/>
  <c r="AU66" i="2"/>
  <c r="AZ65" i="2"/>
  <c r="AY65" i="2"/>
  <c r="AX65" i="2"/>
  <c r="AW65" i="2"/>
  <c r="AV65" i="2"/>
  <c r="AU65" i="2"/>
  <c r="AZ64" i="2"/>
  <c r="AY64" i="2"/>
  <c r="AX64" i="2"/>
  <c r="AW64" i="2"/>
  <c r="AV64" i="2"/>
  <c r="AU64" i="2"/>
  <c r="AZ63" i="2"/>
  <c r="AY63" i="2"/>
  <c r="AX63" i="2"/>
  <c r="AW63" i="2"/>
  <c r="AV63" i="2"/>
  <c r="AU63" i="2"/>
  <c r="AZ62" i="2"/>
  <c r="AY62" i="2"/>
  <c r="AX62" i="2"/>
  <c r="AW62" i="2"/>
  <c r="AV62" i="2"/>
  <c r="AU62" i="2"/>
  <c r="AZ61" i="2"/>
  <c r="AY61" i="2"/>
  <c r="AX61" i="2"/>
  <c r="AW61" i="2"/>
  <c r="AV61" i="2"/>
  <c r="AU61" i="2"/>
  <c r="AZ60" i="2"/>
  <c r="AY60" i="2"/>
  <c r="AX60" i="2"/>
  <c r="AW60" i="2"/>
  <c r="AV60" i="2"/>
  <c r="AU60" i="2"/>
  <c r="AZ59" i="2"/>
  <c r="AY59" i="2"/>
  <c r="AX59" i="2"/>
  <c r="AW59" i="2"/>
  <c r="AV59" i="2"/>
  <c r="AU59" i="2"/>
  <c r="AZ58" i="2"/>
  <c r="AY58" i="2"/>
  <c r="AX58" i="2"/>
  <c r="AW58" i="2"/>
  <c r="AV58" i="2"/>
  <c r="AU58" i="2"/>
  <c r="AZ57" i="2"/>
  <c r="AY57" i="2"/>
  <c r="AX57" i="2"/>
  <c r="AW57" i="2"/>
  <c r="AV57" i="2"/>
  <c r="AU57" i="2"/>
  <c r="AZ56" i="2"/>
  <c r="AY56" i="2"/>
  <c r="AX56" i="2"/>
  <c r="AW56" i="2"/>
  <c r="AV56" i="2"/>
  <c r="AU56" i="2"/>
  <c r="AZ55" i="2"/>
  <c r="AY55" i="2"/>
  <c r="AX55" i="2"/>
  <c r="AW55" i="2"/>
  <c r="AV55" i="2"/>
  <c r="AU55" i="2"/>
  <c r="AZ54" i="2"/>
  <c r="AY54" i="2"/>
  <c r="AX54" i="2"/>
  <c r="AW54" i="2"/>
  <c r="AV54" i="2"/>
  <c r="AU54" i="2"/>
  <c r="AZ53" i="2"/>
  <c r="AY53" i="2"/>
  <c r="AX53" i="2"/>
  <c r="AW53" i="2"/>
  <c r="AV53" i="2"/>
  <c r="AU53" i="2"/>
  <c r="AZ52" i="2"/>
  <c r="AY52" i="2"/>
  <c r="AX52" i="2"/>
  <c r="AW52" i="2"/>
  <c r="AV52" i="2"/>
  <c r="AU52" i="2"/>
  <c r="AZ51" i="2"/>
  <c r="AY51" i="2"/>
  <c r="AX51" i="2"/>
  <c r="AW51" i="2"/>
  <c r="AV51" i="2"/>
  <c r="AU51" i="2"/>
  <c r="AZ50" i="2"/>
  <c r="AY50" i="2"/>
  <c r="AX50" i="2"/>
  <c r="AW50" i="2"/>
  <c r="AV50" i="2"/>
  <c r="AU50" i="2"/>
  <c r="AZ49" i="2"/>
  <c r="AY49" i="2"/>
  <c r="AX49" i="2"/>
  <c r="AW49" i="2"/>
  <c r="AV49" i="2"/>
  <c r="AU49" i="2"/>
  <c r="AZ48" i="2"/>
  <c r="AY48" i="2"/>
  <c r="AX48" i="2"/>
  <c r="AW48" i="2"/>
  <c r="AV48" i="2"/>
  <c r="AU48" i="2"/>
  <c r="AZ47" i="2"/>
  <c r="AY47" i="2"/>
  <c r="AX47" i="2"/>
  <c r="AW47" i="2"/>
  <c r="AV47" i="2"/>
  <c r="AU47" i="2"/>
  <c r="AZ46" i="2"/>
  <c r="AY46" i="2"/>
  <c r="AX46" i="2"/>
  <c r="AW46" i="2"/>
  <c r="AV46" i="2"/>
  <c r="AU46" i="2"/>
  <c r="AZ45" i="2"/>
  <c r="AY45" i="2"/>
  <c r="AX45" i="2"/>
  <c r="AW45" i="2"/>
  <c r="AV45" i="2"/>
  <c r="AU45" i="2"/>
  <c r="AZ44" i="2"/>
  <c r="AY44" i="2"/>
  <c r="AX44" i="2"/>
  <c r="AW44" i="2"/>
  <c r="AV44" i="2"/>
  <c r="AU44" i="2"/>
  <c r="AZ43" i="2"/>
  <c r="AY43" i="2"/>
  <c r="AX43" i="2"/>
  <c r="AW43" i="2"/>
  <c r="AV43" i="2"/>
  <c r="AU43" i="2"/>
  <c r="AZ42" i="2"/>
  <c r="AY42" i="2"/>
  <c r="AX42" i="2"/>
  <c r="AW42" i="2"/>
  <c r="AV42" i="2"/>
  <c r="AU42" i="2"/>
  <c r="AZ41" i="2"/>
  <c r="AY41" i="2"/>
  <c r="AX41" i="2"/>
  <c r="AW41" i="2"/>
  <c r="AV41" i="2"/>
  <c r="AU41" i="2"/>
  <c r="AZ40" i="2"/>
  <c r="AY40" i="2"/>
  <c r="AX40" i="2"/>
  <c r="AW40" i="2"/>
  <c r="AV40" i="2"/>
  <c r="AU40" i="2"/>
  <c r="AZ39" i="2"/>
  <c r="AY39" i="2"/>
  <c r="AX39" i="2"/>
  <c r="AW39" i="2"/>
  <c r="AV39" i="2"/>
  <c r="AU39" i="2"/>
  <c r="AZ38" i="2"/>
  <c r="AY38" i="2"/>
  <c r="AX38" i="2"/>
  <c r="AW38" i="2"/>
  <c r="AV38" i="2"/>
  <c r="AU38" i="2"/>
  <c r="AZ37" i="2"/>
  <c r="AY37" i="2"/>
  <c r="AX37" i="2"/>
  <c r="AW37" i="2"/>
  <c r="AV37" i="2"/>
  <c r="AU37" i="2"/>
  <c r="AZ36" i="2"/>
  <c r="AY36" i="2"/>
  <c r="AX36" i="2"/>
  <c r="AW36" i="2"/>
  <c r="AV36" i="2"/>
  <c r="AU36" i="2"/>
  <c r="AZ35" i="2"/>
  <c r="AY35" i="2"/>
  <c r="AX35" i="2"/>
  <c r="AW35" i="2"/>
  <c r="AV35" i="2"/>
  <c r="AU35" i="2"/>
  <c r="AZ34" i="2"/>
  <c r="AY34" i="2"/>
  <c r="AX34" i="2"/>
  <c r="AW34" i="2"/>
  <c r="AV34" i="2"/>
  <c r="AU34" i="2"/>
  <c r="AZ33" i="2"/>
  <c r="AY33" i="2"/>
  <c r="AX33" i="2"/>
  <c r="AW33" i="2"/>
  <c r="AV33" i="2"/>
  <c r="AU33" i="2"/>
  <c r="AZ32" i="2"/>
  <c r="AY32" i="2"/>
  <c r="AX32" i="2"/>
  <c r="AW32" i="2"/>
  <c r="AV32" i="2"/>
  <c r="AU32" i="2"/>
  <c r="AZ31" i="2"/>
  <c r="AY31" i="2"/>
  <c r="AX31" i="2"/>
  <c r="AW31" i="2"/>
  <c r="AV31" i="2"/>
  <c r="AU31" i="2"/>
  <c r="AZ30" i="2"/>
  <c r="AY30" i="2"/>
  <c r="AX30" i="2"/>
  <c r="AW30" i="2"/>
  <c r="AV30" i="2"/>
  <c r="AU30" i="2"/>
  <c r="AZ29" i="2"/>
  <c r="AY29" i="2"/>
  <c r="AX29" i="2"/>
  <c r="AW29" i="2"/>
  <c r="AV29" i="2"/>
  <c r="AU29" i="2"/>
  <c r="AZ28" i="2"/>
  <c r="AY28" i="2"/>
  <c r="AX28" i="2"/>
  <c r="AW28" i="2"/>
  <c r="AV28" i="2"/>
  <c r="AU28" i="2"/>
  <c r="AZ27" i="2"/>
  <c r="AY27" i="2"/>
  <c r="AX27" i="2"/>
  <c r="AW27" i="2"/>
  <c r="AV27" i="2"/>
  <c r="AU27" i="2"/>
  <c r="AZ26" i="2"/>
  <c r="AY26" i="2"/>
  <c r="AX26" i="2"/>
  <c r="AW26" i="2"/>
  <c r="AV26" i="2"/>
  <c r="AU26" i="2"/>
  <c r="AZ25" i="2"/>
  <c r="AY25" i="2"/>
  <c r="AX25" i="2"/>
  <c r="AW25" i="2"/>
  <c r="AV25" i="2"/>
  <c r="AU25" i="2"/>
  <c r="AZ24" i="2"/>
  <c r="AY24" i="2"/>
  <c r="AX24" i="2"/>
  <c r="AW24" i="2"/>
  <c r="AV24" i="2"/>
  <c r="AU24" i="2"/>
  <c r="AZ23" i="2"/>
  <c r="AY23" i="2"/>
  <c r="AX23" i="2"/>
  <c r="AW23" i="2"/>
  <c r="AV23" i="2"/>
  <c r="AU23" i="2"/>
  <c r="AZ22" i="2"/>
  <c r="AY22" i="2"/>
  <c r="AX22" i="2"/>
  <c r="AW22" i="2"/>
  <c r="AV22" i="2"/>
  <c r="AU22" i="2"/>
  <c r="AZ21" i="2"/>
  <c r="AY21" i="2"/>
  <c r="AX21" i="2"/>
  <c r="AW21" i="2"/>
  <c r="AV21" i="2"/>
  <c r="AU21" i="2"/>
  <c r="AZ20" i="2"/>
  <c r="AY20" i="2"/>
  <c r="AX20" i="2"/>
  <c r="AW20" i="2"/>
  <c r="AV20" i="2"/>
  <c r="AU20" i="2"/>
  <c r="AZ19" i="2"/>
  <c r="AY19" i="2"/>
  <c r="AX19" i="2"/>
  <c r="AW19" i="2"/>
  <c r="AV19" i="2"/>
  <c r="AU19" i="2"/>
  <c r="AZ18" i="2"/>
  <c r="AY18" i="2"/>
  <c r="AX18" i="2"/>
  <c r="AW18" i="2"/>
  <c r="AV18" i="2"/>
  <c r="AU18" i="2"/>
  <c r="AZ17" i="2"/>
  <c r="AY17" i="2"/>
  <c r="AX17" i="2"/>
  <c r="AW17" i="2"/>
  <c r="AV17" i="2"/>
  <c r="AU17" i="2"/>
  <c r="AZ16" i="2"/>
  <c r="AY16" i="2"/>
  <c r="AX16" i="2"/>
  <c r="AW16" i="2"/>
  <c r="AV16" i="2"/>
  <c r="AU16" i="2"/>
  <c r="AZ15" i="2"/>
  <c r="AY15" i="2"/>
  <c r="AX15" i="2"/>
  <c r="AW15" i="2"/>
  <c r="AV15" i="2"/>
  <c r="AU15" i="2"/>
  <c r="AZ12" i="2"/>
  <c r="AY12" i="2"/>
  <c r="AX12" i="2"/>
  <c r="AW12" i="2"/>
  <c r="AV12" i="2"/>
  <c r="AU12" i="2"/>
  <c r="AZ7" i="2"/>
  <c r="AY7" i="2"/>
  <c r="AX7" i="2"/>
  <c r="AW7" i="2"/>
  <c r="AV7" i="2"/>
  <c r="AU7" i="2"/>
  <c r="AZ6" i="2"/>
  <c r="AY6" i="2"/>
  <c r="AX6" i="2"/>
  <c r="AW6" i="2"/>
  <c r="AV6" i="2"/>
  <c r="AU6" i="2"/>
  <c r="AZ120" i="3"/>
  <c r="AY120" i="3"/>
  <c r="AX120" i="3"/>
  <c r="AW120" i="3"/>
  <c r="AV120" i="3"/>
  <c r="AU120" i="3"/>
  <c r="AZ119" i="3"/>
  <c r="AY119" i="3"/>
  <c r="AX119" i="3"/>
  <c r="AW119" i="3"/>
  <c r="AV119" i="3"/>
  <c r="AU119" i="3"/>
  <c r="AZ118" i="3"/>
  <c r="AY118" i="3"/>
  <c r="AX118" i="3"/>
  <c r="AW118" i="3"/>
  <c r="AV118" i="3"/>
  <c r="AU118" i="3"/>
  <c r="AZ117" i="3"/>
  <c r="AY117" i="3"/>
  <c r="AX117" i="3"/>
  <c r="AW117" i="3"/>
  <c r="AV117" i="3"/>
  <c r="AU117" i="3"/>
  <c r="AZ116" i="3"/>
  <c r="AY116" i="3"/>
  <c r="AX116" i="3"/>
  <c r="AW116" i="3"/>
  <c r="AV116" i="3"/>
  <c r="AU116" i="3"/>
  <c r="AZ115" i="3"/>
  <c r="AY115" i="3"/>
  <c r="AX115" i="3"/>
  <c r="AW115" i="3"/>
  <c r="AV115" i="3"/>
  <c r="AU115" i="3"/>
  <c r="AZ114" i="3"/>
  <c r="AY114" i="3"/>
  <c r="AX114" i="3"/>
  <c r="AW114" i="3"/>
  <c r="AV114" i="3"/>
  <c r="AU114" i="3"/>
  <c r="AZ113" i="3"/>
  <c r="AY113" i="3"/>
  <c r="AX113" i="3"/>
  <c r="AW113" i="3"/>
  <c r="AV113" i="3"/>
  <c r="AU113" i="3"/>
  <c r="AZ7" i="3"/>
  <c r="AY7" i="3"/>
  <c r="AX7" i="3"/>
  <c r="AW7" i="3"/>
  <c r="AV7" i="3"/>
  <c r="AU7" i="3"/>
  <c r="AZ6" i="3"/>
  <c r="AY6" i="3"/>
  <c r="AX6" i="3"/>
  <c r="AW6" i="3"/>
  <c r="AV6" i="3"/>
  <c r="AU6" i="3"/>
  <c r="AZ103" i="3"/>
  <c r="AY103" i="3"/>
  <c r="AX103" i="3"/>
  <c r="AW103" i="3"/>
  <c r="AV103" i="3"/>
  <c r="AU103" i="3"/>
  <c r="AZ102" i="3"/>
  <c r="AY102" i="3"/>
  <c r="AX102" i="3"/>
  <c r="AW102" i="3"/>
  <c r="AV102" i="3"/>
  <c r="AU102" i="3"/>
  <c r="AZ101" i="3"/>
  <c r="AY101" i="3"/>
  <c r="AX101" i="3"/>
  <c r="AW101" i="3"/>
  <c r="AV101" i="3"/>
  <c r="AU101" i="3"/>
  <c r="AZ100" i="3"/>
  <c r="AY100" i="3"/>
  <c r="AX100" i="3"/>
  <c r="AW100" i="3"/>
  <c r="AV100" i="3"/>
  <c r="AU100" i="3"/>
  <c r="AZ99" i="3"/>
  <c r="AY99" i="3"/>
  <c r="AX99" i="3"/>
  <c r="AW99" i="3"/>
  <c r="AV99" i="3"/>
  <c r="AU99" i="3"/>
  <c r="AZ98" i="3"/>
  <c r="AY98" i="3"/>
  <c r="AX98" i="3"/>
  <c r="AW98" i="3"/>
  <c r="AV98" i="3"/>
  <c r="AU98" i="3"/>
  <c r="AZ97" i="3"/>
  <c r="AY97" i="3"/>
  <c r="AX97" i="3"/>
  <c r="AW97" i="3"/>
  <c r="AV97" i="3"/>
  <c r="AU97" i="3"/>
  <c r="AZ96" i="3"/>
  <c r="AY96" i="3"/>
  <c r="AX96" i="3"/>
  <c r="AW96" i="3"/>
  <c r="AV96" i="3"/>
  <c r="AU96" i="3"/>
  <c r="AZ95" i="3"/>
  <c r="AY95" i="3"/>
  <c r="AX95" i="3"/>
  <c r="AW95" i="3"/>
  <c r="AV95" i="3"/>
  <c r="AU95" i="3"/>
  <c r="AZ94" i="3"/>
  <c r="AY94" i="3"/>
  <c r="AX94" i="3"/>
  <c r="AW94" i="3"/>
  <c r="AV94" i="3"/>
  <c r="AU94" i="3"/>
  <c r="AZ93" i="3"/>
  <c r="AY93" i="3"/>
  <c r="AX93" i="3"/>
  <c r="AW93" i="3"/>
  <c r="AV93" i="3"/>
  <c r="AU93" i="3"/>
  <c r="AZ92" i="3"/>
  <c r="AY92" i="3"/>
  <c r="AX92" i="3"/>
  <c r="AW92" i="3"/>
  <c r="AV92" i="3"/>
  <c r="AU92" i="3"/>
  <c r="AZ91" i="3"/>
  <c r="AY91" i="3"/>
  <c r="AX91" i="3"/>
  <c r="AW91" i="3"/>
  <c r="AV91" i="3"/>
  <c r="AU91" i="3"/>
  <c r="AZ90" i="3"/>
  <c r="AY90" i="3"/>
  <c r="AX90" i="3"/>
  <c r="AW90" i="3"/>
  <c r="AV90" i="3"/>
  <c r="AU90" i="3"/>
  <c r="AZ89" i="3"/>
  <c r="AY89" i="3"/>
  <c r="AX89" i="3"/>
  <c r="AW89" i="3"/>
  <c r="AV89" i="3"/>
  <c r="AU89" i="3"/>
  <c r="AZ88" i="3"/>
  <c r="AY88" i="3"/>
  <c r="AX88" i="3"/>
  <c r="AW88" i="3"/>
  <c r="AV88" i="3"/>
  <c r="AU88" i="3"/>
  <c r="AZ87" i="3"/>
  <c r="AY87" i="3"/>
  <c r="AX87" i="3"/>
  <c r="AW87" i="3"/>
  <c r="AV87" i="3"/>
  <c r="AU87" i="3"/>
  <c r="AZ86" i="3"/>
  <c r="AY86" i="3"/>
  <c r="AX86" i="3"/>
  <c r="AW86" i="3"/>
  <c r="AV86" i="3"/>
  <c r="AU86" i="3"/>
  <c r="AZ85" i="3"/>
  <c r="AY85" i="3"/>
  <c r="AX85" i="3"/>
  <c r="AW85" i="3"/>
  <c r="AV85" i="3"/>
  <c r="AU85" i="3"/>
  <c r="AZ84" i="3"/>
  <c r="AY84" i="3"/>
  <c r="AX84" i="3"/>
  <c r="AW84" i="3"/>
  <c r="AV84" i="3"/>
  <c r="AU84" i="3"/>
  <c r="AZ83" i="3"/>
  <c r="AY83" i="3"/>
  <c r="AX83" i="3"/>
  <c r="AW83" i="3"/>
  <c r="AV83" i="3"/>
  <c r="AU83" i="3"/>
  <c r="AZ82" i="3"/>
  <c r="AY82" i="3"/>
  <c r="AX82" i="3"/>
  <c r="AW82" i="3"/>
  <c r="AV82" i="3"/>
  <c r="AU82" i="3"/>
  <c r="AZ81" i="3"/>
  <c r="AY81" i="3"/>
  <c r="AX81" i="3"/>
  <c r="AW81" i="3"/>
  <c r="AV81" i="3"/>
  <c r="AU81" i="3"/>
  <c r="AZ80" i="3"/>
  <c r="AY80" i="3"/>
  <c r="AX80" i="3"/>
  <c r="AW80" i="3"/>
  <c r="AV80" i="3"/>
  <c r="AU80" i="3"/>
  <c r="AZ79" i="3"/>
  <c r="AY79" i="3"/>
  <c r="AX79" i="3"/>
  <c r="AW79" i="3"/>
  <c r="AV79" i="3"/>
  <c r="AU79" i="3"/>
  <c r="AZ78" i="3"/>
  <c r="AY78" i="3"/>
  <c r="AX78" i="3"/>
  <c r="AW78" i="3"/>
  <c r="AV78" i="3"/>
  <c r="AU78" i="3"/>
  <c r="AZ77" i="3"/>
  <c r="AY77" i="3"/>
  <c r="AX77" i="3"/>
  <c r="AW77" i="3"/>
  <c r="AV77" i="3"/>
  <c r="AU77" i="3"/>
  <c r="AZ76" i="3"/>
  <c r="AY76" i="3"/>
  <c r="AX76" i="3"/>
  <c r="AW76" i="3"/>
  <c r="AV76" i="3"/>
  <c r="AU76" i="3"/>
  <c r="AZ75" i="3"/>
  <c r="AY75" i="3"/>
  <c r="AX75" i="3"/>
  <c r="AW75" i="3"/>
  <c r="AV75" i="3"/>
  <c r="AU75" i="3"/>
  <c r="AZ74" i="3"/>
  <c r="AY74" i="3"/>
  <c r="AX74" i="3"/>
  <c r="AW74" i="3"/>
  <c r="AV74" i="3"/>
  <c r="AU74" i="3"/>
  <c r="AZ73" i="3"/>
  <c r="AY73" i="3"/>
  <c r="AX73" i="3"/>
  <c r="AW73" i="3"/>
  <c r="AV73" i="3"/>
  <c r="AU73" i="3"/>
  <c r="AZ72" i="3"/>
  <c r="AY72" i="3"/>
  <c r="AX72" i="3"/>
  <c r="AW72" i="3"/>
  <c r="AV72" i="3"/>
  <c r="AU72" i="3"/>
  <c r="AZ71" i="3"/>
  <c r="AY71" i="3"/>
  <c r="AX71" i="3"/>
  <c r="AW71" i="3"/>
  <c r="AV71" i="3"/>
  <c r="AU71" i="3"/>
  <c r="AZ70" i="3"/>
  <c r="AY70" i="3"/>
  <c r="AX70" i="3"/>
  <c r="AW70" i="3"/>
  <c r="AV70" i="3"/>
  <c r="AU70" i="3"/>
  <c r="AZ69" i="3"/>
  <c r="AY69" i="3"/>
  <c r="AX69" i="3"/>
  <c r="AW69" i="3"/>
  <c r="AV69" i="3"/>
  <c r="AU69" i="3"/>
  <c r="AZ68" i="3"/>
  <c r="AY68" i="3"/>
  <c r="AX68" i="3"/>
  <c r="AW68" i="3"/>
  <c r="AV68" i="3"/>
  <c r="AU68" i="3"/>
  <c r="AZ67" i="3"/>
  <c r="AY67" i="3"/>
  <c r="AX67" i="3"/>
  <c r="AW67" i="3"/>
  <c r="AV67" i="3"/>
  <c r="AU67" i="3"/>
  <c r="AZ66" i="3"/>
  <c r="AY66" i="3"/>
  <c r="AX66" i="3"/>
  <c r="AW66" i="3"/>
  <c r="AV66" i="3"/>
  <c r="AU66" i="3"/>
  <c r="AZ65" i="3"/>
  <c r="AY65" i="3"/>
  <c r="AX65" i="3"/>
  <c r="AW65" i="3"/>
  <c r="AV65" i="3"/>
  <c r="AU65" i="3"/>
  <c r="AZ64" i="3"/>
  <c r="AY64" i="3"/>
  <c r="AX64" i="3"/>
  <c r="AW64" i="3"/>
  <c r="AV64" i="3"/>
  <c r="AU64" i="3"/>
  <c r="AZ63" i="3"/>
  <c r="AY63" i="3"/>
  <c r="AX63" i="3"/>
  <c r="AW63" i="3"/>
  <c r="AV63" i="3"/>
  <c r="AU63" i="3"/>
  <c r="AZ62" i="3"/>
  <c r="AY62" i="3"/>
  <c r="AX62" i="3"/>
  <c r="AW62" i="3"/>
  <c r="AV62" i="3"/>
  <c r="AU62" i="3"/>
  <c r="AZ61" i="3"/>
  <c r="AY61" i="3"/>
  <c r="AX61" i="3"/>
  <c r="AW61" i="3"/>
  <c r="AV61" i="3"/>
  <c r="AU61" i="3"/>
  <c r="AZ60" i="3"/>
  <c r="AY60" i="3"/>
  <c r="AX60" i="3"/>
  <c r="AW60" i="3"/>
  <c r="AV60" i="3"/>
  <c r="AU60" i="3"/>
  <c r="AZ59" i="3"/>
  <c r="AY59" i="3"/>
  <c r="AX59" i="3"/>
  <c r="AW59" i="3"/>
  <c r="AV59" i="3"/>
  <c r="AU59" i="3"/>
  <c r="AZ58" i="3"/>
  <c r="AY58" i="3"/>
  <c r="AX58" i="3"/>
  <c r="AW58" i="3"/>
  <c r="AV58" i="3"/>
  <c r="AU58" i="3"/>
  <c r="AZ57" i="3"/>
  <c r="AY57" i="3"/>
  <c r="AX57" i="3"/>
  <c r="AW57" i="3"/>
  <c r="AV57" i="3"/>
  <c r="AU57" i="3"/>
  <c r="AZ56" i="3"/>
  <c r="AY56" i="3"/>
  <c r="AX56" i="3"/>
  <c r="AW56" i="3"/>
  <c r="AV56" i="3"/>
  <c r="AU56" i="3"/>
  <c r="AZ55" i="3"/>
  <c r="AY55" i="3"/>
  <c r="AX55" i="3"/>
  <c r="AW55" i="3"/>
  <c r="AV55" i="3"/>
  <c r="AU55" i="3"/>
  <c r="AZ54" i="3"/>
  <c r="AY54" i="3"/>
  <c r="AX54" i="3"/>
  <c r="AW54" i="3"/>
  <c r="AV54" i="3"/>
  <c r="AU54" i="3"/>
  <c r="AZ53" i="3"/>
  <c r="AY53" i="3"/>
  <c r="AX53" i="3"/>
  <c r="AW53" i="3"/>
  <c r="AV53" i="3"/>
  <c r="AU53" i="3"/>
  <c r="AZ52" i="3"/>
  <c r="AY52" i="3"/>
  <c r="AX52" i="3"/>
  <c r="AW52" i="3"/>
  <c r="AV52" i="3"/>
  <c r="AU52" i="3"/>
  <c r="AZ51" i="3"/>
  <c r="AY51" i="3"/>
  <c r="AX51" i="3"/>
  <c r="AW51" i="3"/>
  <c r="AV51" i="3"/>
  <c r="AU51" i="3"/>
  <c r="AZ50" i="3"/>
  <c r="AY50" i="3"/>
  <c r="AX50" i="3"/>
  <c r="AW50" i="3"/>
  <c r="AV50" i="3"/>
  <c r="AU50" i="3"/>
  <c r="AZ49" i="3"/>
  <c r="AY49" i="3"/>
  <c r="AX49" i="3"/>
  <c r="AW49" i="3"/>
  <c r="AV49" i="3"/>
  <c r="AU49" i="3"/>
  <c r="AZ48" i="3"/>
  <c r="AY48" i="3"/>
  <c r="AX48" i="3"/>
  <c r="AW48" i="3"/>
  <c r="AV48" i="3"/>
  <c r="AU48" i="3"/>
  <c r="AZ47" i="3"/>
  <c r="AY47" i="3"/>
  <c r="AX47" i="3"/>
  <c r="AW47" i="3"/>
  <c r="AV47" i="3"/>
  <c r="AU47" i="3"/>
  <c r="AZ46" i="3"/>
  <c r="AY46" i="3"/>
  <c r="AX46" i="3"/>
  <c r="AW46" i="3"/>
  <c r="AV46" i="3"/>
  <c r="AU46" i="3"/>
  <c r="AZ45" i="3"/>
  <c r="AY45" i="3"/>
  <c r="AX45" i="3"/>
  <c r="AW45" i="3"/>
  <c r="AV45" i="3"/>
  <c r="AU45" i="3"/>
  <c r="AZ44" i="3"/>
  <c r="AY44" i="3"/>
  <c r="AX44" i="3"/>
  <c r="AW44" i="3"/>
  <c r="AV44" i="3"/>
  <c r="AU44" i="3"/>
  <c r="AZ43" i="3"/>
  <c r="AY43" i="3"/>
  <c r="AX43" i="3"/>
  <c r="AW43" i="3"/>
  <c r="AV43" i="3"/>
  <c r="AU43" i="3"/>
  <c r="AZ42" i="3"/>
  <c r="AY42" i="3"/>
  <c r="AX42" i="3"/>
  <c r="AW42" i="3"/>
  <c r="AV42" i="3"/>
  <c r="AU42" i="3"/>
  <c r="AZ41" i="3"/>
  <c r="AY41" i="3"/>
  <c r="AX41" i="3"/>
  <c r="AW41" i="3"/>
  <c r="AV41" i="3"/>
  <c r="AU41" i="3"/>
  <c r="AZ40" i="3"/>
  <c r="AY40" i="3"/>
  <c r="AX40" i="3"/>
  <c r="AW40" i="3"/>
  <c r="AV40" i="3"/>
  <c r="AU40" i="3"/>
  <c r="AZ39" i="3"/>
  <c r="AY39" i="3"/>
  <c r="AX39" i="3"/>
  <c r="AW39" i="3"/>
  <c r="AV39" i="3"/>
  <c r="AU39" i="3"/>
  <c r="AZ38" i="3"/>
  <c r="AY38" i="3"/>
  <c r="AX38" i="3"/>
  <c r="AW38" i="3"/>
  <c r="AV38" i="3"/>
  <c r="AU38" i="3"/>
  <c r="AZ37" i="3"/>
  <c r="AY37" i="3"/>
  <c r="AX37" i="3"/>
  <c r="AW37" i="3"/>
  <c r="AV37" i="3"/>
  <c r="AU37" i="3"/>
  <c r="AZ36" i="3"/>
  <c r="AY36" i="3"/>
  <c r="AX36" i="3"/>
  <c r="AW36" i="3"/>
  <c r="AV36" i="3"/>
  <c r="AU36" i="3"/>
  <c r="AZ35" i="3"/>
  <c r="AY35" i="3"/>
  <c r="AX35" i="3"/>
  <c r="AW35" i="3"/>
  <c r="AV35" i="3"/>
  <c r="AU35" i="3"/>
  <c r="AZ34" i="3"/>
  <c r="AY34" i="3"/>
  <c r="AX34" i="3"/>
  <c r="AW34" i="3"/>
  <c r="AV34" i="3"/>
  <c r="AU34" i="3"/>
  <c r="AZ33" i="3"/>
  <c r="AY33" i="3"/>
  <c r="AX33" i="3"/>
  <c r="AW33" i="3"/>
  <c r="AV33" i="3"/>
  <c r="AU33" i="3"/>
  <c r="AZ32" i="3"/>
  <c r="AY32" i="3"/>
  <c r="AX32" i="3"/>
  <c r="AW32" i="3"/>
  <c r="AV32" i="3"/>
  <c r="AU32" i="3"/>
  <c r="AZ31" i="3"/>
  <c r="AY31" i="3"/>
  <c r="AX31" i="3"/>
  <c r="AW31" i="3"/>
  <c r="AV31" i="3"/>
  <c r="AU31" i="3"/>
  <c r="AZ30" i="3"/>
  <c r="AY30" i="3"/>
  <c r="AX30" i="3"/>
  <c r="AW30" i="3"/>
  <c r="AV30" i="3"/>
  <c r="AU30" i="3"/>
  <c r="AZ29" i="3"/>
  <c r="AY29" i="3"/>
  <c r="AX29" i="3"/>
  <c r="AW29" i="3"/>
  <c r="AV29" i="3"/>
  <c r="AU29" i="3"/>
  <c r="AZ28" i="3"/>
  <c r="AY28" i="3"/>
  <c r="AX28" i="3"/>
  <c r="AW28" i="3"/>
  <c r="AV28" i="3"/>
  <c r="AU28" i="3"/>
  <c r="AZ27" i="3"/>
  <c r="AY27" i="3"/>
  <c r="AX27" i="3"/>
  <c r="AW27" i="3"/>
  <c r="AV27" i="3"/>
  <c r="AU27" i="3"/>
  <c r="AZ26" i="3"/>
  <c r="AY26" i="3"/>
  <c r="AX26" i="3"/>
  <c r="AW26" i="3"/>
  <c r="AV26" i="3"/>
  <c r="AU26" i="3"/>
  <c r="AZ25" i="3"/>
  <c r="AY25" i="3"/>
  <c r="AX25" i="3"/>
  <c r="AW25" i="3"/>
  <c r="AV25" i="3"/>
  <c r="AU25" i="3"/>
  <c r="AZ24" i="3"/>
  <c r="AY24" i="3"/>
  <c r="AX24" i="3"/>
  <c r="AW24" i="3"/>
  <c r="AV24" i="3"/>
  <c r="AU24" i="3"/>
  <c r="AZ23" i="3"/>
  <c r="AY23" i="3"/>
  <c r="AX23" i="3"/>
  <c r="AW23" i="3"/>
  <c r="AV23" i="3"/>
  <c r="AU23" i="3"/>
  <c r="AZ22" i="3"/>
  <c r="AY22" i="3"/>
  <c r="AX22" i="3"/>
  <c r="AW22" i="3"/>
  <c r="AV22" i="3"/>
  <c r="AU22" i="3"/>
  <c r="AZ21" i="3"/>
  <c r="AY21" i="3"/>
  <c r="AX21" i="3"/>
  <c r="AW21" i="3"/>
  <c r="AV21" i="3"/>
  <c r="AU21" i="3"/>
  <c r="AZ20" i="3"/>
  <c r="AY20" i="3"/>
  <c r="AX20" i="3"/>
  <c r="AW20" i="3"/>
  <c r="AV20" i="3"/>
  <c r="AU20" i="3"/>
  <c r="AZ19" i="3"/>
  <c r="AY19" i="3"/>
  <c r="AX19" i="3"/>
  <c r="AW19" i="3"/>
  <c r="AV19" i="3"/>
  <c r="AU19" i="3"/>
  <c r="AZ18" i="3"/>
  <c r="AY18" i="3"/>
  <c r="AX18" i="3"/>
  <c r="AW18" i="3"/>
  <c r="AV18" i="3"/>
  <c r="AU18" i="3"/>
  <c r="AZ17" i="3"/>
  <c r="AY17" i="3"/>
  <c r="AX17" i="3"/>
  <c r="AW17" i="3"/>
  <c r="AV17" i="3"/>
  <c r="AU17" i="3"/>
  <c r="AZ16" i="3"/>
  <c r="AY16" i="3"/>
  <c r="AX16" i="3"/>
  <c r="AW16" i="3"/>
  <c r="AV16" i="3"/>
  <c r="AU16" i="3"/>
  <c r="AZ15" i="3"/>
  <c r="AY15" i="3"/>
  <c r="AX15" i="3"/>
  <c r="AW15" i="3"/>
  <c r="AV15" i="3"/>
  <c r="AU15" i="3"/>
  <c r="AZ12" i="3"/>
  <c r="AY12" i="3"/>
  <c r="AX12" i="3"/>
  <c r="AW12" i="3"/>
  <c r="AV12" i="3"/>
  <c r="AU12" i="3"/>
  <c r="Q126" i="4"/>
  <c r="M126" i="4"/>
  <c r="L124" i="4"/>
  <c r="G38" i="4" l="1"/>
  <c r="G43" i="4"/>
  <c r="G17" i="4"/>
  <c r="G33" i="4"/>
  <c r="G82" i="4"/>
  <c r="G93" i="4"/>
  <c r="G98" i="4"/>
  <c r="G14" i="4"/>
  <c r="G51" i="4"/>
  <c r="G67" i="4"/>
  <c r="G104" i="4"/>
  <c r="G78" i="4"/>
  <c r="G10" i="4"/>
  <c r="G73" i="4"/>
  <c r="G21" i="4"/>
  <c r="G58" i="4"/>
  <c r="G56" i="4"/>
  <c r="G31" i="4"/>
  <c r="G48" i="4"/>
  <c r="G90" i="4"/>
  <c r="G24" i="4"/>
  <c r="G70" i="4"/>
  <c r="G75" i="4"/>
  <c r="G91" i="4"/>
  <c r="G96" i="4"/>
  <c r="G101" i="4"/>
  <c r="G40" i="4"/>
  <c r="G45" i="4"/>
  <c r="G81" i="4"/>
  <c r="G25" i="4"/>
  <c r="G30" i="4"/>
  <c r="G35" i="4"/>
  <c r="G87" i="4"/>
  <c r="G77" i="4"/>
  <c r="G11" i="4"/>
  <c r="G57" i="4"/>
  <c r="G62" i="4"/>
  <c r="G83" i="4"/>
  <c r="G22" i="4"/>
  <c r="G37" i="4"/>
  <c r="G68" i="4"/>
  <c r="G89" i="4"/>
  <c r="G94" i="4"/>
  <c r="G99" i="4"/>
  <c r="G13" i="4"/>
  <c r="G18" i="4"/>
  <c r="G85" i="4"/>
  <c r="G42" i="4"/>
  <c r="G47" i="4"/>
  <c r="G52" i="4"/>
  <c r="G106" i="4"/>
  <c r="G34" i="4"/>
  <c r="G54" i="4"/>
  <c r="G59" i="4"/>
  <c r="G64" i="4"/>
  <c r="G15" i="4"/>
  <c r="G20" i="4"/>
  <c r="G74" i="4"/>
  <c r="G79" i="4"/>
  <c r="G84" i="4"/>
  <c r="G50" i="4"/>
  <c r="G55" i="4"/>
  <c r="G60" i="4"/>
  <c r="G36" i="4"/>
  <c r="G12" i="4"/>
  <c r="G66" i="4"/>
  <c r="G71" i="4"/>
  <c r="G76" i="4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AW119" i="1"/>
  <c r="AV119" i="1"/>
  <c r="AU119" i="1"/>
  <c r="AT119" i="1"/>
  <c r="AS119" i="1"/>
  <c r="AS113" i="1" s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C113" i="1" s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M113" i="1" s="1"/>
  <c r="L119" i="1"/>
  <c r="K119" i="1"/>
  <c r="J119" i="1"/>
  <c r="I119" i="1"/>
  <c r="H119" i="1"/>
  <c r="G119" i="1"/>
  <c r="AW118" i="1"/>
  <c r="AV118" i="1"/>
  <c r="AU118" i="1"/>
  <c r="AT118" i="1"/>
  <c r="AS118" i="1"/>
  <c r="AR118" i="1"/>
  <c r="AQ118" i="1"/>
  <c r="AP118" i="1"/>
  <c r="AO118" i="1"/>
  <c r="AN118" i="1"/>
  <c r="AN113" i="1" s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X113" i="1" s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AW116" i="1"/>
  <c r="AV116" i="1"/>
  <c r="AU116" i="1"/>
  <c r="AT116" i="1"/>
  <c r="AT113" i="1" s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D113" i="1" s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N113" i="1" s="1"/>
  <c r="M116" i="1"/>
  <c r="L116" i="1"/>
  <c r="K116" i="1"/>
  <c r="J116" i="1"/>
  <c r="I116" i="1"/>
  <c r="H116" i="1"/>
  <c r="G116" i="1"/>
  <c r="AW115" i="1"/>
  <c r="AV115" i="1"/>
  <c r="AU115" i="1"/>
  <c r="AT115" i="1"/>
  <c r="AS115" i="1"/>
  <c r="AR115" i="1"/>
  <c r="AQ115" i="1"/>
  <c r="AP115" i="1"/>
  <c r="AO115" i="1"/>
  <c r="AO113" i="1" s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Y113" i="1" s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AW114" i="1"/>
  <c r="AV114" i="1"/>
  <c r="AU114" i="1"/>
  <c r="AT114" i="1"/>
  <c r="AS114" i="1"/>
  <c r="AR114" i="1"/>
  <c r="AQ114" i="1"/>
  <c r="AQ113" i="1" s="1"/>
  <c r="AP114" i="1"/>
  <c r="AO114" i="1"/>
  <c r="AN114" i="1"/>
  <c r="AM114" i="1"/>
  <c r="AL114" i="1"/>
  <c r="AK114" i="1"/>
  <c r="AJ114" i="1"/>
  <c r="AJ113" i="1" s="1"/>
  <c r="AI114" i="1"/>
  <c r="AI113" i="1" s="1"/>
  <c r="AH114" i="1"/>
  <c r="AH113" i="1" s="1"/>
  <c r="AG114" i="1"/>
  <c r="AF114" i="1"/>
  <c r="AE114" i="1"/>
  <c r="AD114" i="1"/>
  <c r="AC114" i="1"/>
  <c r="AB114" i="1"/>
  <c r="AA114" i="1"/>
  <c r="AA113" i="1" s="1"/>
  <c r="Z114" i="1"/>
  <c r="Y114" i="1"/>
  <c r="X114" i="1"/>
  <c r="W114" i="1"/>
  <c r="V114" i="1"/>
  <c r="U114" i="1"/>
  <c r="T114" i="1"/>
  <c r="T113" i="1" s="1"/>
  <c r="S114" i="1"/>
  <c r="S113" i="1" s="1"/>
  <c r="R114" i="1"/>
  <c r="R113" i="1" s="1"/>
  <c r="Q114" i="1"/>
  <c r="Q113" i="1" s="1"/>
  <c r="P114" i="1"/>
  <c r="P113" i="1" s="1"/>
  <c r="O114" i="1"/>
  <c r="N114" i="1"/>
  <c r="M114" i="1"/>
  <c r="L114" i="1"/>
  <c r="L113" i="1" s="1"/>
  <c r="K114" i="1"/>
  <c r="K113" i="1" s="1"/>
  <c r="J114" i="1"/>
  <c r="I114" i="1"/>
  <c r="I113" i="1" s="1"/>
  <c r="H114" i="1"/>
  <c r="H113" i="1" s="1"/>
  <c r="G114" i="1"/>
  <c r="AW113" i="1"/>
  <c r="AV113" i="1"/>
  <c r="AU113" i="1"/>
  <c r="AR113" i="1"/>
  <c r="AP113" i="1"/>
  <c r="AM113" i="1"/>
  <c r="AL113" i="1"/>
  <c r="AK113" i="1"/>
  <c r="AG113" i="1"/>
  <c r="AF113" i="1"/>
  <c r="AE113" i="1"/>
  <c r="AB113" i="1"/>
  <c r="Z113" i="1"/>
  <c r="W113" i="1"/>
  <c r="V113" i="1"/>
  <c r="U113" i="1"/>
  <c r="O113" i="1"/>
  <c r="J113" i="1"/>
  <c r="G113" i="1"/>
  <c r="F120" i="1"/>
  <c r="F119" i="1"/>
  <c r="F118" i="1"/>
  <c r="F117" i="1"/>
  <c r="F116" i="1"/>
  <c r="F115" i="1"/>
  <c r="F114" i="1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N113" i="2" s="1"/>
  <c r="M120" i="2"/>
  <c r="L120" i="2"/>
  <c r="K120" i="2"/>
  <c r="J120" i="2"/>
  <c r="I120" i="2"/>
  <c r="H120" i="2"/>
  <c r="G120" i="2"/>
  <c r="AS119" i="2"/>
  <c r="AR119" i="2"/>
  <c r="AQ119" i="2"/>
  <c r="AP119" i="2"/>
  <c r="AO119" i="2"/>
  <c r="AN119" i="2"/>
  <c r="AM119" i="2"/>
  <c r="AL119" i="2"/>
  <c r="AK119" i="2"/>
  <c r="AK113" i="2" s="1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U113" i="2" s="1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AS118" i="2"/>
  <c r="AR118" i="2"/>
  <c r="AR113" i="2" s="1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B113" i="2" s="1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L113" i="2" s="1"/>
  <c r="K118" i="2"/>
  <c r="J118" i="2"/>
  <c r="I118" i="2"/>
  <c r="H118" i="2"/>
  <c r="G118" i="2"/>
  <c r="AS117" i="2"/>
  <c r="AR117" i="2"/>
  <c r="AQ117" i="2"/>
  <c r="AP117" i="2"/>
  <c r="AO117" i="2"/>
  <c r="AN117" i="2"/>
  <c r="AM117" i="2"/>
  <c r="AL117" i="2"/>
  <c r="AK117" i="2"/>
  <c r="AJ117" i="2"/>
  <c r="AI117" i="2"/>
  <c r="AI113" i="2" s="1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AS116" i="2"/>
  <c r="AR116" i="2"/>
  <c r="AQ116" i="2"/>
  <c r="AP116" i="2"/>
  <c r="AP113" i="2" s="1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Z113" i="2" s="1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G113" i="2" s="1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AS114" i="2"/>
  <c r="AR114" i="2"/>
  <c r="AQ114" i="2"/>
  <c r="AP114" i="2"/>
  <c r="AO114" i="2"/>
  <c r="AN114" i="2"/>
  <c r="AN113" i="2" s="1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X113" i="2" s="1"/>
  <c r="W114" i="2"/>
  <c r="V114" i="2"/>
  <c r="U114" i="2"/>
  <c r="T114" i="2"/>
  <c r="T113" i="2" s="1"/>
  <c r="S114" i="2"/>
  <c r="S113" i="2" s="1"/>
  <c r="R114" i="2"/>
  <c r="R113" i="2" s="1"/>
  <c r="Q114" i="2"/>
  <c r="Q113" i="2" s="1"/>
  <c r="P114" i="2"/>
  <c r="P113" i="2" s="1"/>
  <c r="O114" i="2"/>
  <c r="N114" i="2"/>
  <c r="M114" i="2"/>
  <c r="L114" i="2"/>
  <c r="K114" i="2"/>
  <c r="J114" i="2"/>
  <c r="J113" i="2" s="1"/>
  <c r="I114" i="2"/>
  <c r="H114" i="2"/>
  <c r="H113" i="2" s="1"/>
  <c r="G114" i="2"/>
  <c r="G113" i="2" s="1"/>
  <c r="AS113" i="2"/>
  <c r="AQ113" i="2"/>
  <c r="AO113" i="2"/>
  <c r="AM113" i="2"/>
  <c r="AL113" i="2"/>
  <c r="AJ113" i="2"/>
  <c r="AH113" i="2"/>
  <c r="AF113" i="2"/>
  <c r="AE113" i="2"/>
  <c r="AD113" i="2"/>
  <c r="AC113" i="2"/>
  <c r="AA113" i="2"/>
  <c r="Y113" i="2"/>
  <c r="W113" i="2"/>
  <c r="V113" i="2"/>
  <c r="O113" i="2"/>
  <c r="M113" i="2"/>
  <c r="K113" i="2"/>
  <c r="I113" i="2"/>
  <c r="F120" i="2"/>
  <c r="F119" i="2"/>
  <c r="F118" i="2"/>
  <c r="F117" i="2"/>
  <c r="F116" i="2"/>
  <c r="F115" i="2"/>
  <c r="F114" i="2"/>
  <c r="F113" i="1" l="1"/>
  <c r="F113" i="2"/>
  <c r="BR104" i="3" l="1"/>
  <c r="BQ104" i="3"/>
  <c r="BP104" i="3"/>
  <c r="BO104" i="3"/>
  <c r="BN104" i="3"/>
  <c r="BM104" i="3"/>
  <c r="BL104" i="3"/>
  <c r="BK104" i="3"/>
  <c r="BJ104" i="3"/>
  <c r="BI104" i="3"/>
  <c r="BH104" i="3"/>
  <c r="BG104" i="3"/>
  <c r="BF104" i="3"/>
  <c r="BE104" i="3"/>
  <c r="BD104" i="3"/>
  <c r="BC104" i="3"/>
  <c r="BB104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R71" i="3"/>
  <c r="BQ71" i="3"/>
  <c r="BP71" i="3"/>
  <c r="BO71" i="3"/>
  <c r="BN71" i="3"/>
  <c r="BM71" i="3"/>
  <c r="BL71" i="3"/>
  <c r="BK71" i="3"/>
  <c r="BJ71" i="3"/>
  <c r="BI71" i="3"/>
  <c r="BH71" i="3"/>
  <c r="BG71" i="3"/>
  <c r="BF71" i="3"/>
  <c r="BE71" i="3"/>
  <c r="BD71" i="3"/>
  <c r="BC71" i="3"/>
  <c r="BB71" i="3"/>
  <c r="BR64" i="3"/>
  <c r="BQ64" i="3"/>
  <c r="BP64" i="3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R58" i="3"/>
  <c r="BQ58" i="3"/>
  <c r="BP58" i="3"/>
  <c r="BO58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R11" i="3"/>
  <c r="BQ11" i="3"/>
  <c r="BP11" i="3"/>
  <c r="BO11" i="3"/>
  <c r="BN11" i="3"/>
  <c r="BM11" i="3"/>
  <c r="BL11" i="3"/>
  <c r="BK11" i="3"/>
  <c r="BJ11" i="3"/>
  <c r="BI11" i="3"/>
  <c r="BH11" i="3"/>
  <c r="BG11" i="3"/>
  <c r="BF11" i="3"/>
  <c r="BE11" i="3"/>
  <c r="BD11" i="3"/>
  <c r="BC11" i="3"/>
  <c r="BB11" i="3"/>
  <c r="BR10" i="3"/>
  <c r="BQ10" i="3"/>
  <c r="BP10" i="3"/>
  <c r="BO10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R9" i="3"/>
  <c r="BQ9" i="3"/>
  <c r="BP9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BE104" i="2"/>
  <c r="BD104" i="2"/>
  <c r="BC104" i="2"/>
  <c r="BB104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BE103" i="2"/>
  <c r="BD103" i="2"/>
  <c r="BC103" i="2"/>
  <c r="BB103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R93" i="2"/>
  <c r="BQ93" i="2"/>
  <c r="BP93" i="2"/>
  <c r="BO93" i="2"/>
  <c r="BN93" i="2"/>
  <c r="BM93" i="2"/>
  <c r="BL93" i="2"/>
  <c r="BK93" i="2"/>
  <c r="BJ93" i="2"/>
  <c r="BI93" i="2"/>
  <c r="BH93" i="2"/>
  <c r="BG93" i="2"/>
  <c r="BF93" i="2"/>
  <c r="BE93" i="2"/>
  <c r="BD93" i="2"/>
  <c r="BC93" i="2"/>
  <c r="BB93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BE92" i="2"/>
  <c r="BD92" i="2"/>
  <c r="BC92" i="2"/>
  <c r="BB92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BE91" i="2"/>
  <c r="BD91" i="2"/>
  <c r="BC91" i="2"/>
  <c r="BB91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BE90" i="2"/>
  <c r="BD90" i="2"/>
  <c r="BC90" i="2"/>
  <c r="BB90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BE84" i="2"/>
  <c r="BD84" i="2"/>
  <c r="BC84" i="2"/>
  <c r="BB84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BE82" i="2"/>
  <c r="BD82" i="2"/>
  <c r="BC82" i="2"/>
  <c r="BB82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C81" i="2"/>
  <c r="BB81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BE75" i="2"/>
  <c r="BD75" i="2"/>
  <c r="BC75" i="2"/>
  <c r="BB75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C72" i="2"/>
  <c r="BB72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C71" i="2"/>
  <c r="BB71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C70" i="2"/>
  <c r="BB70" i="2"/>
  <c r="BR69" i="2"/>
  <c r="BQ69" i="2"/>
  <c r="BP69" i="2"/>
  <c r="BO69" i="2"/>
  <c r="BN69" i="2"/>
  <c r="BM69" i="2"/>
  <c r="BL69" i="2"/>
  <c r="BK69" i="2"/>
  <c r="BJ69" i="2"/>
  <c r="BI69" i="2"/>
  <c r="BH69" i="2"/>
  <c r="BG69" i="2"/>
  <c r="BF69" i="2"/>
  <c r="BE69" i="2"/>
  <c r="BD69" i="2"/>
  <c r="BC69" i="2"/>
  <c r="BB69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J130" i="4"/>
  <c r="I110" i="4" l="1"/>
  <c r="I112" i="4"/>
  <c r="W116" i="4"/>
  <c r="W115" i="4"/>
  <c r="W114" i="4"/>
  <c r="W113" i="4"/>
  <c r="W112" i="4"/>
  <c r="W111" i="4"/>
  <c r="W110" i="4"/>
  <c r="EI99" i="4"/>
  <c r="EH99" i="4"/>
  <c r="EG99" i="4"/>
  <c r="EF99" i="4"/>
  <c r="EE99" i="4"/>
  <c r="ED99" i="4"/>
  <c r="EC99" i="4"/>
  <c r="EB99" i="4"/>
  <c r="EA99" i="4"/>
  <c r="DZ99" i="4"/>
  <c r="DY99" i="4"/>
  <c r="DX99" i="4"/>
  <c r="DW99" i="4"/>
  <c r="DV99" i="4"/>
  <c r="DU99" i="4"/>
  <c r="DT99" i="4"/>
  <c r="DS99" i="4"/>
  <c r="DR99" i="4"/>
  <c r="DQ99" i="4"/>
  <c r="DP99" i="4"/>
  <c r="DO99" i="4"/>
  <c r="DN99" i="4"/>
  <c r="DM99" i="4"/>
  <c r="DL99" i="4"/>
  <c r="DK99" i="4"/>
  <c r="DJ99" i="4"/>
  <c r="DI99" i="4"/>
  <c r="DH99" i="4"/>
  <c r="DG99" i="4"/>
  <c r="DF99" i="4"/>
  <c r="DE99" i="4"/>
  <c r="DD99" i="4"/>
  <c r="DC99" i="4"/>
  <c r="DB99" i="4"/>
  <c r="DA99" i="4"/>
  <c r="CZ99" i="4"/>
  <c r="CY99" i="4"/>
  <c r="CX99" i="4"/>
  <c r="CW99" i="4"/>
  <c r="CT99" i="4"/>
  <c r="CS99" i="4"/>
  <c r="CR99" i="4"/>
  <c r="CQ99" i="4"/>
  <c r="CP99" i="4"/>
  <c r="CO99" i="4"/>
  <c r="CN99" i="4"/>
  <c r="CM99" i="4"/>
  <c r="CL99" i="4"/>
  <c r="CK99" i="4"/>
  <c r="CJ99" i="4"/>
  <c r="CI99" i="4"/>
  <c r="CH99" i="4"/>
  <c r="CG99" i="4"/>
  <c r="CF99" i="4"/>
  <c r="CE99" i="4"/>
  <c r="CD99" i="4"/>
  <c r="CC99" i="4"/>
  <c r="CB99" i="4"/>
  <c r="CA99" i="4"/>
  <c r="BZ99" i="4"/>
  <c r="BY99" i="4"/>
  <c r="BX99" i="4"/>
  <c r="BW99" i="4"/>
  <c r="BV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BI99" i="4"/>
  <c r="BH99" i="4"/>
  <c r="BG99" i="4"/>
  <c r="W99" i="4"/>
  <c r="J147" i="4"/>
  <c r="J152" i="4"/>
  <c r="J160" i="4"/>
  <c r="J151" i="4"/>
  <c r="J144" i="4"/>
  <c r="I152" i="4"/>
  <c r="I147" i="4"/>
  <c r="I145" i="4"/>
  <c r="J155" i="4"/>
  <c r="J145" i="4"/>
  <c r="I148" i="4"/>
  <c r="AR103" i="3"/>
  <c r="AQ103" i="3"/>
  <c r="AP103" i="3"/>
  <c r="AO103" i="3"/>
  <c r="AN103" i="3"/>
  <c r="AN95" i="3" s="1"/>
  <c r="AM103" i="3"/>
  <c r="AL103" i="3"/>
  <c r="BQ103" i="3" s="1"/>
  <c r="AK103" i="3"/>
  <c r="BP103" i="3" s="1"/>
  <c r="AJ103" i="3"/>
  <c r="BO103" i="3" s="1"/>
  <c r="AI103" i="3"/>
  <c r="BN103" i="3" s="1"/>
  <c r="AH103" i="3"/>
  <c r="BM103" i="3" s="1"/>
  <c r="AG103" i="3"/>
  <c r="BL103" i="3" s="1"/>
  <c r="AF103" i="3"/>
  <c r="BK103" i="3" s="1"/>
  <c r="AE103" i="3"/>
  <c r="BJ103" i="3" s="1"/>
  <c r="AD103" i="3"/>
  <c r="BI103" i="3" s="1"/>
  <c r="AC103" i="3"/>
  <c r="BH103" i="3" s="1"/>
  <c r="AB103" i="3"/>
  <c r="BG103" i="3" s="1"/>
  <c r="AA103" i="3"/>
  <c r="BF103" i="3" s="1"/>
  <c r="Z103" i="3"/>
  <c r="Y103" i="3"/>
  <c r="X103" i="3"/>
  <c r="X95" i="3" s="1"/>
  <c r="W103" i="3"/>
  <c r="V103" i="3"/>
  <c r="U103" i="3"/>
  <c r="T103" i="3"/>
  <c r="S103" i="3"/>
  <c r="R103" i="3"/>
  <c r="Q103" i="3"/>
  <c r="Q95" i="3" s="1"/>
  <c r="P103" i="3"/>
  <c r="O103" i="3"/>
  <c r="N103" i="3"/>
  <c r="M103" i="3"/>
  <c r="L103" i="3"/>
  <c r="K103" i="3"/>
  <c r="J103" i="3"/>
  <c r="I103" i="3"/>
  <c r="H103" i="3"/>
  <c r="H95" i="3" s="1"/>
  <c r="G103" i="3"/>
  <c r="F103" i="3"/>
  <c r="AR102" i="3"/>
  <c r="AQ102" i="3"/>
  <c r="AP102" i="3"/>
  <c r="AO102" i="3"/>
  <c r="AN102" i="3"/>
  <c r="AM102" i="3"/>
  <c r="AL102" i="3"/>
  <c r="BQ102" i="3" s="1"/>
  <c r="AK102" i="3"/>
  <c r="BP102" i="3" s="1"/>
  <c r="AJ102" i="3"/>
  <c r="BO102" i="3" s="1"/>
  <c r="AI102" i="3"/>
  <c r="BN102" i="3" s="1"/>
  <c r="AH102" i="3"/>
  <c r="BM102" i="3" s="1"/>
  <c r="AG102" i="3"/>
  <c r="BL102" i="3" s="1"/>
  <c r="AF102" i="3"/>
  <c r="BK102" i="3" s="1"/>
  <c r="AE102" i="3"/>
  <c r="AD102" i="3"/>
  <c r="BI102" i="3" s="1"/>
  <c r="AC102" i="3"/>
  <c r="BH102" i="3" s="1"/>
  <c r="AB102" i="3"/>
  <c r="BG102" i="3" s="1"/>
  <c r="AA102" i="3"/>
  <c r="BF102" i="3" s="1"/>
  <c r="Z102" i="3"/>
  <c r="Y102" i="3"/>
  <c r="X102" i="3"/>
  <c r="W102" i="3"/>
  <c r="V102" i="3"/>
  <c r="U102" i="3"/>
  <c r="T102" i="3"/>
  <c r="S102" i="3"/>
  <c r="R102" i="3"/>
  <c r="Q102" i="3"/>
  <c r="P102" i="3"/>
  <c r="O102" i="3"/>
  <c r="O95" i="3" s="1"/>
  <c r="N102" i="3"/>
  <c r="M102" i="3"/>
  <c r="L102" i="3"/>
  <c r="K102" i="3"/>
  <c r="J102" i="3"/>
  <c r="I102" i="3"/>
  <c r="H102" i="3"/>
  <c r="G102" i="3"/>
  <c r="F102" i="3"/>
  <c r="AR101" i="3"/>
  <c r="AQ101" i="3"/>
  <c r="AP101" i="3"/>
  <c r="AO101" i="3"/>
  <c r="AN101" i="3"/>
  <c r="AM101" i="3"/>
  <c r="AL101" i="3"/>
  <c r="AK101" i="3"/>
  <c r="BP101" i="3" s="1"/>
  <c r="AJ101" i="3"/>
  <c r="BO101" i="3" s="1"/>
  <c r="AI101" i="3"/>
  <c r="BN101" i="3" s="1"/>
  <c r="AH101" i="3"/>
  <c r="BM101" i="3" s="1"/>
  <c r="AG101" i="3"/>
  <c r="BL101" i="3" s="1"/>
  <c r="AF101" i="3"/>
  <c r="BK101" i="3" s="1"/>
  <c r="AE101" i="3"/>
  <c r="BJ101" i="3" s="1"/>
  <c r="AD101" i="3"/>
  <c r="BI101" i="3" s="1"/>
  <c r="AC101" i="3"/>
  <c r="BH101" i="3" s="1"/>
  <c r="AB101" i="3"/>
  <c r="BG101" i="3" s="1"/>
  <c r="AA101" i="3"/>
  <c r="BF101" i="3" s="1"/>
  <c r="Z101" i="3"/>
  <c r="Y101" i="3"/>
  <c r="X101" i="3"/>
  <c r="W101" i="3"/>
  <c r="V101" i="3"/>
  <c r="BE101" i="3" s="1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F95" i="3" s="1"/>
  <c r="AR100" i="3"/>
  <c r="AQ100" i="3"/>
  <c r="AP100" i="3"/>
  <c r="AO100" i="3"/>
  <c r="AN100" i="3"/>
  <c r="AM100" i="3"/>
  <c r="AL100" i="3"/>
  <c r="BQ100" i="3" s="1"/>
  <c r="AK100" i="3"/>
  <c r="BP100" i="3" s="1"/>
  <c r="AJ100" i="3"/>
  <c r="BO100" i="3" s="1"/>
  <c r="AI100" i="3"/>
  <c r="BN100" i="3" s="1"/>
  <c r="AH100" i="3"/>
  <c r="BM100" i="3" s="1"/>
  <c r="AG100" i="3"/>
  <c r="BL100" i="3" s="1"/>
  <c r="AF100" i="3"/>
  <c r="BK100" i="3" s="1"/>
  <c r="AE100" i="3"/>
  <c r="BJ100" i="3" s="1"/>
  <c r="AD100" i="3"/>
  <c r="BI100" i="3" s="1"/>
  <c r="AC100" i="3"/>
  <c r="AB100" i="3"/>
  <c r="BG100" i="3" s="1"/>
  <c r="AA100" i="3"/>
  <c r="BF100" i="3" s="1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M95" i="3" s="1"/>
  <c r="L100" i="3"/>
  <c r="K100" i="3"/>
  <c r="J100" i="3"/>
  <c r="I100" i="3"/>
  <c r="H100" i="3"/>
  <c r="G100" i="3"/>
  <c r="F100" i="3"/>
  <c r="AR99" i="3"/>
  <c r="AQ99" i="3"/>
  <c r="AP99" i="3"/>
  <c r="AO99" i="3"/>
  <c r="AN99" i="3"/>
  <c r="AM99" i="3"/>
  <c r="AL99" i="3"/>
  <c r="BQ99" i="3" s="1"/>
  <c r="AK99" i="3"/>
  <c r="BP99" i="3" s="1"/>
  <c r="AJ99" i="3"/>
  <c r="AI99" i="3"/>
  <c r="BN99" i="3" s="1"/>
  <c r="AH99" i="3"/>
  <c r="BM99" i="3" s="1"/>
  <c r="AG99" i="3"/>
  <c r="BL99" i="3" s="1"/>
  <c r="AF99" i="3"/>
  <c r="BK99" i="3" s="1"/>
  <c r="AE99" i="3"/>
  <c r="BJ99" i="3" s="1"/>
  <c r="AD99" i="3"/>
  <c r="BI99" i="3" s="1"/>
  <c r="AC99" i="3"/>
  <c r="BH99" i="3" s="1"/>
  <c r="AB99" i="3"/>
  <c r="BG99" i="3" s="1"/>
  <c r="AA99" i="3"/>
  <c r="BF99" i="3" s="1"/>
  <c r="Z99" i="3"/>
  <c r="Y99" i="3"/>
  <c r="X99" i="3"/>
  <c r="W99" i="3"/>
  <c r="V99" i="3"/>
  <c r="U99" i="3"/>
  <c r="T99" i="3"/>
  <c r="T95" i="3" s="1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AR98" i="3"/>
  <c r="AQ98" i="3"/>
  <c r="AQ95" i="3" s="1"/>
  <c r="AP98" i="3"/>
  <c r="AO98" i="3"/>
  <c r="AN98" i="3"/>
  <c r="AM98" i="3"/>
  <c r="AL98" i="3"/>
  <c r="BQ98" i="3" s="1"/>
  <c r="AK98" i="3"/>
  <c r="BP98" i="3" s="1"/>
  <c r="AJ98" i="3"/>
  <c r="BO98" i="3" s="1"/>
  <c r="AI98" i="3"/>
  <c r="BN98" i="3" s="1"/>
  <c r="AH98" i="3"/>
  <c r="BM98" i="3" s="1"/>
  <c r="AG98" i="3"/>
  <c r="BL98" i="3" s="1"/>
  <c r="AF98" i="3"/>
  <c r="BK98" i="3" s="1"/>
  <c r="AE98" i="3"/>
  <c r="BJ98" i="3" s="1"/>
  <c r="AD98" i="3"/>
  <c r="BI98" i="3" s="1"/>
  <c r="AC98" i="3"/>
  <c r="BH98" i="3" s="1"/>
  <c r="AB98" i="3"/>
  <c r="BG98" i="3" s="1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K95" i="3" s="1"/>
  <c r="J98" i="3"/>
  <c r="I98" i="3"/>
  <c r="H98" i="3"/>
  <c r="G98" i="3"/>
  <c r="F98" i="3"/>
  <c r="AR97" i="3"/>
  <c r="AQ97" i="3"/>
  <c r="AP97" i="3"/>
  <c r="AO97" i="3"/>
  <c r="AN97" i="3"/>
  <c r="AM97" i="3"/>
  <c r="AL97" i="3"/>
  <c r="BQ97" i="3" s="1"/>
  <c r="AK97" i="3"/>
  <c r="BP97" i="3" s="1"/>
  <c r="AJ97" i="3"/>
  <c r="BO97" i="3" s="1"/>
  <c r="AI97" i="3"/>
  <c r="BN97" i="3" s="1"/>
  <c r="AH97" i="3"/>
  <c r="AG97" i="3"/>
  <c r="BL97" i="3" s="1"/>
  <c r="AF97" i="3"/>
  <c r="BK97" i="3" s="1"/>
  <c r="AE97" i="3"/>
  <c r="BJ97" i="3" s="1"/>
  <c r="AD97" i="3"/>
  <c r="AC97" i="3"/>
  <c r="BH97" i="3" s="1"/>
  <c r="AB97" i="3"/>
  <c r="BG97" i="3" s="1"/>
  <c r="AA97" i="3"/>
  <c r="BF97" i="3" s="1"/>
  <c r="Z97" i="3"/>
  <c r="Y97" i="3"/>
  <c r="X97" i="3"/>
  <c r="W97" i="3"/>
  <c r="V97" i="3"/>
  <c r="U97" i="3"/>
  <c r="T97" i="3"/>
  <c r="S97" i="3"/>
  <c r="R97" i="3"/>
  <c r="R95" i="3" s="1"/>
  <c r="Q97" i="3"/>
  <c r="P97" i="3"/>
  <c r="O97" i="3"/>
  <c r="N97" i="3"/>
  <c r="M97" i="3"/>
  <c r="L97" i="3"/>
  <c r="K97" i="3"/>
  <c r="J97" i="3"/>
  <c r="I97" i="3"/>
  <c r="H97" i="3"/>
  <c r="G97" i="3"/>
  <c r="F97" i="3"/>
  <c r="AR96" i="3"/>
  <c r="AQ96" i="3"/>
  <c r="AP96" i="3"/>
  <c r="AO96" i="3"/>
  <c r="AO95" i="3" s="1"/>
  <c r="AN96" i="3"/>
  <c r="AM96" i="3"/>
  <c r="AL96" i="3"/>
  <c r="BQ96" i="3" s="1"/>
  <c r="AK96" i="3"/>
  <c r="AJ96" i="3"/>
  <c r="BO96" i="3" s="1"/>
  <c r="AI96" i="3"/>
  <c r="BN96" i="3" s="1"/>
  <c r="AH96" i="3"/>
  <c r="BM96" i="3" s="1"/>
  <c r="AG96" i="3"/>
  <c r="BL96" i="3" s="1"/>
  <c r="AF96" i="3"/>
  <c r="BK96" i="3" s="1"/>
  <c r="AE96" i="3"/>
  <c r="BJ96" i="3" s="1"/>
  <c r="AD96" i="3"/>
  <c r="BI96" i="3" s="1"/>
  <c r="AC96" i="3"/>
  <c r="BH96" i="3" s="1"/>
  <c r="AB96" i="3"/>
  <c r="BG96" i="3" s="1"/>
  <c r="AA96" i="3"/>
  <c r="BF96" i="3" s="1"/>
  <c r="Z96" i="3"/>
  <c r="Y96" i="3"/>
  <c r="Y95" i="3" s="1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I95" i="3" s="1"/>
  <c r="H96" i="3"/>
  <c r="G96" i="3"/>
  <c r="F96" i="3"/>
  <c r="AR94" i="3"/>
  <c r="AQ94" i="3"/>
  <c r="AP94" i="3"/>
  <c r="AO94" i="3"/>
  <c r="AN94" i="3"/>
  <c r="AM94" i="3"/>
  <c r="AL94" i="3"/>
  <c r="BQ94" i="3" s="1"/>
  <c r="AK94" i="3"/>
  <c r="BP94" i="3" s="1"/>
  <c r="AJ94" i="3"/>
  <c r="BO94" i="3" s="1"/>
  <c r="AI94" i="3"/>
  <c r="BN94" i="3" s="1"/>
  <c r="AH94" i="3"/>
  <c r="BM94" i="3" s="1"/>
  <c r="AG94" i="3"/>
  <c r="BL94" i="3" s="1"/>
  <c r="AF94" i="3"/>
  <c r="BK94" i="3" s="1"/>
  <c r="AE94" i="3"/>
  <c r="BJ94" i="3" s="1"/>
  <c r="AD94" i="3"/>
  <c r="BI94" i="3" s="1"/>
  <c r="AC94" i="3"/>
  <c r="BH94" i="3" s="1"/>
  <c r="AB94" i="3"/>
  <c r="BG94" i="3" s="1"/>
  <c r="AA94" i="3"/>
  <c r="BF94" i="3" s="1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AR93" i="3"/>
  <c r="AQ93" i="3"/>
  <c r="AP93" i="3"/>
  <c r="AO93" i="3"/>
  <c r="AN93" i="3"/>
  <c r="AM93" i="3"/>
  <c r="BR93" i="3" s="1"/>
  <c r="AL93" i="3"/>
  <c r="BQ93" i="3" s="1"/>
  <c r="AK93" i="3"/>
  <c r="BP93" i="3" s="1"/>
  <c r="AJ93" i="3"/>
  <c r="BO93" i="3" s="1"/>
  <c r="AI93" i="3"/>
  <c r="BN93" i="3" s="1"/>
  <c r="AH93" i="3"/>
  <c r="BM93" i="3" s="1"/>
  <c r="AG93" i="3"/>
  <c r="BL93" i="3" s="1"/>
  <c r="AF93" i="3"/>
  <c r="BK93" i="3" s="1"/>
  <c r="AE93" i="3"/>
  <c r="BJ93" i="3" s="1"/>
  <c r="AD93" i="3"/>
  <c r="BI93" i="3" s="1"/>
  <c r="AC93" i="3"/>
  <c r="BH93" i="3" s="1"/>
  <c r="AB93" i="3"/>
  <c r="BG93" i="3" s="1"/>
  <c r="AA93" i="3"/>
  <c r="BF93" i="3" s="1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BB93" i="3" s="1"/>
  <c r="F93" i="3"/>
  <c r="AR92" i="3"/>
  <c r="AQ92" i="3"/>
  <c r="AP92" i="3"/>
  <c r="AO92" i="3"/>
  <c r="AN92" i="3"/>
  <c r="AM92" i="3"/>
  <c r="AL92" i="3"/>
  <c r="BQ92" i="3" s="1"/>
  <c r="AK92" i="3"/>
  <c r="BP92" i="3" s="1"/>
  <c r="AJ92" i="3"/>
  <c r="BO92" i="3" s="1"/>
  <c r="AI92" i="3"/>
  <c r="BN92" i="3" s="1"/>
  <c r="AH92" i="3"/>
  <c r="BM92" i="3" s="1"/>
  <c r="AG92" i="3"/>
  <c r="BL92" i="3" s="1"/>
  <c r="AF92" i="3"/>
  <c r="BK92" i="3" s="1"/>
  <c r="AE92" i="3"/>
  <c r="BJ92" i="3" s="1"/>
  <c r="AD92" i="3"/>
  <c r="BI92" i="3" s="1"/>
  <c r="AC92" i="3"/>
  <c r="BH92" i="3" s="1"/>
  <c r="AB92" i="3"/>
  <c r="BG92" i="3" s="1"/>
  <c r="AA92" i="3"/>
  <c r="BF92" i="3" s="1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R91" i="3"/>
  <c r="AQ91" i="3"/>
  <c r="AP91" i="3"/>
  <c r="AO91" i="3"/>
  <c r="AN91" i="3"/>
  <c r="AM91" i="3"/>
  <c r="AL91" i="3"/>
  <c r="BQ91" i="3" s="1"/>
  <c r="AK91" i="3"/>
  <c r="BP91" i="3" s="1"/>
  <c r="AJ91" i="3"/>
  <c r="BO91" i="3" s="1"/>
  <c r="AI91" i="3"/>
  <c r="BN91" i="3" s="1"/>
  <c r="AH91" i="3"/>
  <c r="BM91" i="3" s="1"/>
  <c r="AG91" i="3"/>
  <c r="BL91" i="3" s="1"/>
  <c r="AF91" i="3"/>
  <c r="BK91" i="3" s="1"/>
  <c r="AE91" i="3"/>
  <c r="BJ91" i="3" s="1"/>
  <c r="AD91" i="3"/>
  <c r="BI91" i="3" s="1"/>
  <c r="AC91" i="3"/>
  <c r="BH91" i="3" s="1"/>
  <c r="AB91" i="3"/>
  <c r="BG91" i="3" s="1"/>
  <c r="AA91" i="3"/>
  <c r="BF91" i="3" s="1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AR90" i="3"/>
  <c r="AQ90" i="3"/>
  <c r="AP90" i="3"/>
  <c r="AO90" i="3"/>
  <c r="AN90" i="3"/>
  <c r="AM90" i="3"/>
  <c r="AL90" i="3"/>
  <c r="BQ90" i="3" s="1"/>
  <c r="AK90" i="3"/>
  <c r="BP90" i="3" s="1"/>
  <c r="AJ90" i="3"/>
  <c r="BO90" i="3" s="1"/>
  <c r="AI90" i="3"/>
  <c r="BN90" i="3" s="1"/>
  <c r="AH90" i="3"/>
  <c r="BM90" i="3" s="1"/>
  <c r="AG90" i="3"/>
  <c r="BL90" i="3" s="1"/>
  <c r="AF90" i="3"/>
  <c r="BK90" i="3" s="1"/>
  <c r="AE90" i="3"/>
  <c r="BJ90" i="3" s="1"/>
  <c r="AD90" i="3"/>
  <c r="BI90" i="3" s="1"/>
  <c r="AC90" i="3"/>
  <c r="BH90" i="3" s="1"/>
  <c r="AB90" i="3"/>
  <c r="BG90" i="3" s="1"/>
  <c r="AA90" i="3"/>
  <c r="BF90" i="3" s="1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BC90" i="3" s="1"/>
  <c r="K90" i="3"/>
  <c r="J90" i="3"/>
  <c r="I90" i="3"/>
  <c r="H90" i="3"/>
  <c r="G90" i="3"/>
  <c r="F90" i="3"/>
  <c r="AR89" i="3"/>
  <c r="AQ89" i="3"/>
  <c r="AP89" i="3"/>
  <c r="AO89" i="3"/>
  <c r="AN89" i="3"/>
  <c r="AM89" i="3"/>
  <c r="AL89" i="3"/>
  <c r="BQ89" i="3" s="1"/>
  <c r="AK89" i="3"/>
  <c r="BP89" i="3" s="1"/>
  <c r="AJ89" i="3"/>
  <c r="BO89" i="3" s="1"/>
  <c r="AI89" i="3"/>
  <c r="BN89" i="3" s="1"/>
  <c r="AH89" i="3"/>
  <c r="BM89" i="3" s="1"/>
  <c r="AG89" i="3"/>
  <c r="BL89" i="3" s="1"/>
  <c r="AF89" i="3"/>
  <c r="BK89" i="3" s="1"/>
  <c r="AE89" i="3"/>
  <c r="BJ89" i="3" s="1"/>
  <c r="AD89" i="3"/>
  <c r="BI89" i="3" s="1"/>
  <c r="AC89" i="3"/>
  <c r="BH89" i="3" s="1"/>
  <c r="AB89" i="3"/>
  <c r="BG89" i="3" s="1"/>
  <c r="AA89" i="3"/>
  <c r="BF89" i="3" s="1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AR88" i="3"/>
  <c r="AQ88" i="3"/>
  <c r="AP88" i="3"/>
  <c r="AO88" i="3"/>
  <c r="AN88" i="3"/>
  <c r="AM88" i="3"/>
  <c r="AL88" i="3"/>
  <c r="BQ88" i="3" s="1"/>
  <c r="AK88" i="3"/>
  <c r="BP88" i="3" s="1"/>
  <c r="AJ88" i="3"/>
  <c r="BO88" i="3" s="1"/>
  <c r="AI88" i="3"/>
  <c r="BN88" i="3" s="1"/>
  <c r="AH88" i="3"/>
  <c r="BM88" i="3" s="1"/>
  <c r="AG88" i="3"/>
  <c r="BL88" i="3" s="1"/>
  <c r="AF88" i="3"/>
  <c r="BK88" i="3" s="1"/>
  <c r="AE88" i="3"/>
  <c r="BJ88" i="3" s="1"/>
  <c r="AD88" i="3"/>
  <c r="BI88" i="3" s="1"/>
  <c r="AC88" i="3"/>
  <c r="BH88" i="3" s="1"/>
  <c r="AB88" i="3"/>
  <c r="BG88" i="3" s="1"/>
  <c r="AA88" i="3"/>
  <c r="BF88" i="3" s="1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AR86" i="3"/>
  <c r="AQ86" i="3"/>
  <c r="AP86" i="3"/>
  <c r="AO86" i="3"/>
  <c r="AN86" i="3"/>
  <c r="AM86" i="3"/>
  <c r="AL86" i="3"/>
  <c r="BQ86" i="3" s="1"/>
  <c r="AK86" i="3"/>
  <c r="BP86" i="3" s="1"/>
  <c r="AJ86" i="3"/>
  <c r="BO86" i="3" s="1"/>
  <c r="AI86" i="3"/>
  <c r="BN86" i="3" s="1"/>
  <c r="AH86" i="3"/>
  <c r="BM86" i="3" s="1"/>
  <c r="AG86" i="3"/>
  <c r="BL86" i="3" s="1"/>
  <c r="AF86" i="3"/>
  <c r="BK86" i="3" s="1"/>
  <c r="AE86" i="3"/>
  <c r="BJ86" i="3" s="1"/>
  <c r="AD86" i="3"/>
  <c r="BI86" i="3" s="1"/>
  <c r="AC86" i="3"/>
  <c r="BH86" i="3" s="1"/>
  <c r="AB86" i="3"/>
  <c r="BG86" i="3" s="1"/>
  <c r="AA86" i="3"/>
  <c r="BF86" i="3" s="1"/>
  <c r="Z86" i="3"/>
  <c r="Y86" i="3"/>
  <c r="X86" i="3"/>
  <c r="W86" i="3"/>
  <c r="V86" i="3"/>
  <c r="U86" i="3"/>
  <c r="T86" i="3"/>
  <c r="S86" i="3"/>
  <c r="R86" i="3"/>
  <c r="Q86" i="3"/>
  <c r="BD86" i="3" s="1"/>
  <c r="P86" i="3"/>
  <c r="O86" i="3"/>
  <c r="N86" i="3"/>
  <c r="M86" i="3"/>
  <c r="L86" i="3"/>
  <c r="K86" i="3"/>
  <c r="J86" i="3"/>
  <c r="I86" i="3"/>
  <c r="H86" i="3"/>
  <c r="G86" i="3"/>
  <c r="F86" i="3"/>
  <c r="AR85" i="3"/>
  <c r="AQ85" i="3"/>
  <c r="AP85" i="3"/>
  <c r="AO85" i="3"/>
  <c r="AN85" i="3"/>
  <c r="AM85" i="3"/>
  <c r="AL85" i="3"/>
  <c r="BQ85" i="3" s="1"/>
  <c r="AK85" i="3"/>
  <c r="BP85" i="3" s="1"/>
  <c r="AJ85" i="3"/>
  <c r="BO85" i="3" s="1"/>
  <c r="AI85" i="3"/>
  <c r="BN85" i="3" s="1"/>
  <c r="AH85" i="3"/>
  <c r="BM85" i="3" s="1"/>
  <c r="AG85" i="3"/>
  <c r="BL85" i="3" s="1"/>
  <c r="AF85" i="3"/>
  <c r="BK85" i="3" s="1"/>
  <c r="AE85" i="3"/>
  <c r="BJ85" i="3" s="1"/>
  <c r="AD85" i="3"/>
  <c r="BI85" i="3" s="1"/>
  <c r="AC85" i="3"/>
  <c r="BH85" i="3" s="1"/>
  <c r="AB85" i="3"/>
  <c r="BG85" i="3" s="1"/>
  <c r="AA85" i="3"/>
  <c r="BF85" i="3" s="1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AR84" i="3"/>
  <c r="AQ84" i="3"/>
  <c r="AP84" i="3"/>
  <c r="AO84" i="3"/>
  <c r="AN84" i="3"/>
  <c r="AM84" i="3"/>
  <c r="AL84" i="3"/>
  <c r="BQ84" i="3" s="1"/>
  <c r="AK84" i="3"/>
  <c r="BP84" i="3" s="1"/>
  <c r="AJ84" i="3"/>
  <c r="BO84" i="3" s="1"/>
  <c r="AI84" i="3"/>
  <c r="BN84" i="3" s="1"/>
  <c r="AH84" i="3"/>
  <c r="BM84" i="3" s="1"/>
  <c r="AG84" i="3"/>
  <c r="BL84" i="3" s="1"/>
  <c r="AF84" i="3"/>
  <c r="BK84" i="3" s="1"/>
  <c r="AE84" i="3"/>
  <c r="BJ84" i="3" s="1"/>
  <c r="AD84" i="3"/>
  <c r="BI84" i="3" s="1"/>
  <c r="AC84" i="3"/>
  <c r="BH84" i="3" s="1"/>
  <c r="AB84" i="3"/>
  <c r="BG84" i="3" s="1"/>
  <c r="AA84" i="3"/>
  <c r="BF84" i="3" s="1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AR83" i="3"/>
  <c r="AQ83" i="3"/>
  <c r="AP83" i="3"/>
  <c r="AO83" i="3"/>
  <c r="AN83" i="3"/>
  <c r="AM83" i="3"/>
  <c r="AL83" i="3"/>
  <c r="BQ83" i="3" s="1"/>
  <c r="AK83" i="3"/>
  <c r="BP83" i="3" s="1"/>
  <c r="AJ83" i="3"/>
  <c r="BO83" i="3" s="1"/>
  <c r="AI83" i="3"/>
  <c r="BN83" i="3" s="1"/>
  <c r="AH83" i="3"/>
  <c r="BM83" i="3" s="1"/>
  <c r="AG83" i="3"/>
  <c r="BL83" i="3" s="1"/>
  <c r="AF83" i="3"/>
  <c r="BK83" i="3" s="1"/>
  <c r="AE83" i="3"/>
  <c r="BJ83" i="3" s="1"/>
  <c r="AD83" i="3"/>
  <c r="BI83" i="3" s="1"/>
  <c r="AC83" i="3"/>
  <c r="BH83" i="3" s="1"/>
  <c r="AB83" i="3"/>
  <c r="BG83" i="3" s="1"/>
  <c r="AA83" i="3"/>
  <c r="BF83" i="3" s="1"/>
  <c r="Z83" i="3"/>
  <c r="Y83" i="3"/>
  <c r="X83" i="3"/>
  <c r="W83" i="3"/>
  <c r="V83" i="3"/>
  <c r="BE83" i="3" s="1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AR80" i="3"/>
  <c r="AQ80" i="3"/>
  <c r="AP80" i="3"/>
  <c r="AO80" i="3"/>
  <c r="AN80" i="3"/>
  <c r="AM80" i="3"/>
  <c r="AL80" i="3"/>
  <c r="BQ80" i="3" s="1"/>
  <c r="AK80" i="3"/>
  <c r="BP80" i="3" s="1"/>
  <c r="AJ80" i="3"/>
  <c r="BO80" i="3" s="1"/>
  <c r="AI80" i="3"/>
  <c r="BN80" i="3" s="1"/>
  <c r="AH80" i="3"/>
  <c r="BM80" i="3" s="1"/>
  <c r="AG80" i="3"/>
  <c r="BL80" i="3" s="1"/>
  <c r="AF80" i="3"/>
  <c r="BK80" i="3" s="1"/>
  <c r="AE80" i="3"/>
  <c r="BJ80" i="3" s="1"/>
  <c r="AD80" i="3"/>
  <c r="BI80" i="3" s="1"/>
  <c r="AC80" i="3"/>
  <c r="BH80" i="3" s="1"/>
  <c r="AB80" i="3"/>
  <c r="BG80" i="3" s="1"/>
  <c r="AA80" i="3"/>
  <c r="BF80" i="3" s="1"/>
  <c r="Z80" i="3"/>
  <c r="Y80" i="3"/>
  <c r="X80" i="3"/>
  <c r="W80" i="3"/>
  <c r="V80" i="3"/>
  <c r="U80" i="3"/>
  <c r="T80" i="3"/>
  <c r="T72" i="3" s="1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AR79" i="3"/>
  <c r="AQ79" i="3"/>
  <c r="AQ72" i="3" s="1"/>
  <c r="AP79" i="3"/>
  <c r="AO79" i="3"/>
  <c r="AN79" i="3"/>
  <c r="AM79" i="3"/>
  <c r="AL79" i="3"/>
  <c r="BQ79" i="3" s="1"/>
  <c r="AK79" i="3"/>
  <c r="BP79" i="3" s="1"/>
  <c r="AJ79" i="3"/>
  <c r="BO79" i="3" s="1"/>
  <c r="AI79" i="3"/>
  <c r="BN79" i="3" s="1"/>
  <c r="AH79" i="3"/>
  <c r="BM79" i="3" s="1"/>
  <c r="AG79" i="3"/>
  <c r="BL79" i="3" s="1"/>
  <c r="AF79" i="3"/>
  <c r="BK79" i="3" s="1"/>
  <c r="AE79" i="3"/>
  <c r="BJ79" i="3" s="1"/>
  <c r="AD79" i="3"/>
  <c r="BI79" i="3" s="1"/>
  <c r="AC79" i="3"/>
  <c r="BH79" i="3" s="1"/>
  <c r="AB79" i="3"/>
  <c r="BG79" i="3" s="1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K72" i="3" s="1"/>
  <c r="J79" i="3"/>
  <c r="I79" i="3"/>
  <c r="H79" i="3"/>
  <c r="G79" i="3"/>
  <c r="F79" i="3"/>
  <c r="AR78" i="3"/>
  <c r="AQ78" i="3"/>
  <c r="AP78" i="3"/>
  <c r="AO78" i="3"/>
  <c r="AN78" i="3"/>
  <c r="AM78" i="3"/>
  <c r="AL78" i="3"/>
  <c r="BQ78" i="3" s="1"/>
  <c r="AK78" i="3"/>
  <c r="BP78" i="3" s="1"/>
  <c r="AJ78" i="3"/>
  <c r="BO78" i="3" s="1"/>
  <c r="AI78" i="3"/>
  <c r="BN78" i="3" s="1"/>
  <c r="AH78" i="3"/>
  <c r="AG78" i="3"/>
  <c r="BL78" i="3" s="1"/>
  <c r="AF78" i="3"/>
  <c r="BK78" i="3" s="1"/>
  <c r="AE78" i="3"/>
  <c r="BJ78" i="3" s="1"/>
  <c r="AD78" i="3"/>
  <c r="BI78" i="3" s="1"/>
  <c r="AC78" i="3"/>
  <c r="BH78" i="3" s="1"/>
  <c r="AB78" i="3"/>
  <c r="BG78" i="3" s="1"/>
  <c r="AA78" i="3"/>
  <c r="BF78" i="3" s="1"/>
  <c r="Z78" i="3"/>
  <c r="Y78" i="3"/>
  <c r="X78" i="3"/>
  <c r="W78" i="3"/>
  <c r="V78" i="3"/>
  <c r="U78" i="3"/>
  <c r="T78" i="3"/>
  <c r="S78" i="3"/>
  <c r="R78" i="3"/>
  <c r="R72" i="3" s="1"/>
  <c r="Q78" i="3"/>
  <c r="P78" i="3"/>
  <c r="O78" i="3"/>
  <c r="N78" i="3"/>
  <c r="M78" i="3"/>
  <c r="L78" i="3"/>
  <c r="K78" i="3"/>
  <c r="J78" i="3"/>
  <c r="I78" i="3"/>
  <c r="H78" i="3"/>
  <c r="G78" i="3"/>
  <c r="F78" i="3"/>
  <c r="AR77" i="3"/>
  <c r="AQ77" i="3"/>
  <c r="AP77" i="3"/>
  <c r="AO77" i="3"/>
  <c r="AN77" i="3"/>
  <c r="AM77" i="3"/>
  <c r="AL77" i="3"/>
  <c r="BQ77" i="3" s="1"/>
  <c r="AK77" i="3"/>
  <c r="BP77" i="3" s="1"/>
  <c r="AJ77" i="3"/>
  <c r="BO77" i="3" s="1"/>
  <c r="AI77" i="3"/>
  <c r="BN77" i="3" s="1"/>
  <c r="AH77" i="3"/>
  <c r="BM77" i="3" s="1"/>
  <c r="AG77" i="3"/>
  <c r="BL77" i="3" s="1"/>
  <c r="AF77" i="3"/>
  <c r="BK77" i="3" s="1"/>
  <c r="AE77" i="3"/>
  <c r="BJ77" i="3" s="1"/>
  <c r="AD77" i="3"/>
  <c r="BI77" i="3" s="1"/>
  <c r="AC77" i="3"/>
  <c r="BH77" i="3" s="1"/>
  <c r="AB77" i="3"/>
  <c r="BG77" i="3" s="1"/>
  <c r="AA77" i="3"/>
  <c r="BF77" i="3" s="1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R76" i="3"/>
  <c r="AQ76" i="3"/>
  <c r="AP76" i="3"/>
  <c r="AO76" i="3"/>
  <c r="AN76" i="3"/>
  <c r="AM76" i="3"/>
  <c r="AL76" i="3"/>
  <c r="BQ76" i="3" s="1"/>
  <c r="AK76" i="3"/>
  <c r="BP76" i="3" s="1"/>
  <c r="AJ76" i="3"/>
  <c r="BO76" i="3" s="1"/>
  <c r="AI76" i="3"/>
  <c r="BN76" i="3" s="1"/>
  <c r="AH76" i="3"/>
  <c r="BM76" i="3" s="1"/>
  <c r="AG76" i="3"/>
  <c r="BL76" i="3" s="1"/>
  <c r="AF76" i="3"/>
  <c r="BK76" i="3" s="1"/>
  <c r="AE76" i="3"/>
  <c r="BJ76" i="3" s="1"/>
  <c r="AD76" i="3"/>
  <c r="BI76" i="3" s="1"/>
  <c r="AC76" i="3"/>
  <c r="BH76" i="3" s="1"/>
  <c r="AB76" i="3"/>
  <c r="AA76" i="3"/>
  <c r="BF76" i="3" s="1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AR75" i="3"/>
  <c r="AQ75" i="3"/>
  <c r="AP75" i="3"/>
  <c r="AO75" i="3"/>
  <c r="AN75" i="3"/>
  <c r="AM75" i="3"/>
  <c r="BR75" i="3" s="1"/>
  <c r="AL75" i="3"/>
  <c r="BQ75" i="3" s="1"/>
  <c r="AK75" i="3"/>
  <c r="BP75" i="3" s="1"/>
  <c r="AJ75" i="3"/>
  <c r="BO75" i="3" s="1"/>
  <c r="AI75" i="3"/>
  <c r="AH75" i="3"/>
  <c r="BM75" i="3" s="1"/>
  <c r="AG75" i="3"/>
  <c r="BL75" i="3" s="1"/>
  <c r="AF75" i="3"/>
  <c r="BK75" i="3" s="1"/>
  <c r="AE75" i="3"/>
  <c r="BJ75" i="3" s="1"/>
  <c r="AD75" i="3"/>
  <c r="BI75" i="3" s="1"/>
  <c r="AC75" i="3"/>
  <c r="BH75" i="3" s="1"/>
  <c r="AB75" i="3"/>
  <c r="BG75" i="3" s="1"/>
  <c r="AA75" i="3"/>
  <c r="BF75" i="3" s="1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BB75" i="3" s="1"/>
  <c r="F75" i="3"/>
  <c r="AR74" i="3"/>
  <c r="AQ74" i="3"/>
  <c r="AP74" i="3"/>
  <c r="AO74" i="3"/>
  <c r="AN74" i="3"/>
  <c r="AM74" i="3"/>
  <c r="AL74" i="3"/>
  <c r="BQ74" i="3" s="1"/>
  <c r="AK74" i="3"/>
  <c r="BP74" i="3" s="1"/>
  <c r="AJ74" i="3"/>
  <c r="BO74" i="3" s="1"/>
  <c r="AI74" i="3"/>
  <c r="BN74" i="3" s="1"/>
  <c r="AH74" i="3"/>
  <c r="BM74" i="3" s="1"/>
  <c r="AG74" i="3"/>
  <c r="BL74" i="3" s="1"/>
  <c r="AF74" i="3"/>
  <c r="BK74" i="3" s="1"/>
  <c r="AE74" i="3"/>
  <c r="BJ74" i="3" s="1"/>
  <c r="AD74" i="3"/>
  <c r="BI74" i="3" s="1"/>
  <c r="AC74" i="3"/>
  <c r="BH74" i="3" s="1"/>
  <c r="AB74" i="3"/>
  <c r="BG74" i="3" s="1"/>
  <c r="AA74" i="3"/>
  <c r="BF74" i="3" s="1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F119" i="3" s="1"/>
  <c r="AR70" i="3"/>
  <c r="AR61" i="3" s="1"/>
  <c r="AQ70" i="3"/>
  <c r="AP70" i="3"/>
  <c r="AO70" i="3"/>
  <c r="AN70" i="3"/>
  <c r="AM70" i="3"/>
  <c r="AL70" i="3"/>
  <c r="BQ70" i="3" s="1"/>
  <c r="AK70" i="3"/>
  <c r="BP70" i="3" s="1"/>
  <c r="AJ70" i="3"/>
  <c r="BO70" i="3" s="1"/>
  <c r="AI70" i="3"/>
  <c r="BN70" i="3" s="1"/>
  <c r="AH70" i="3"/>
  <c r="BM70" i="3" s="1"/>
  <c r="AG70" i="3"/>
  <c r="BL70" i="3" s="1"/>
  <c r="AF70" i="3"/>
  <c r="BK70" i="3" s="1"/>
  <c r="AE70" i="3"/>
  <c r="BJ70" i="3" s="1"/>
  <c r="AD70" i="3"/>
  <c r="BI70" i="3" s="1"/>
  <c r="AC70" i="3"/>
  <c r="BH70" i="3" s="1"/>
  <c r="AB70" i="3"/>
  <c r="AA70" i="3"/>
  <c r="BF70" i="3" s="1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AR69" i="3"/>
  <c r="AQ69" i="3"/>
  <c r="AP69" i="3"/>
  <c r="AO69" i="3"/>
  <c r="AN69" i="3"/>
  <c r="AM69" i="3"/>
  <c r="AL69" i="3"/>
  <c r="BQ69" i="3" s="1"/>
  <c r="AK69" i="3"/>
  <c r="BP69" i="3" s="1"/>
  <c r="AJ69" i="3"/>
  <c r="BO69" i="3" s="1"/>
  <c r="AI69" i="3"/>
  <c r="AH69" i="3"/>
  <c r="BM69" i="3" s="1"/>
  <c r="AG69" i="3"/>
  <c r="BL69" i="3" s="1"/>
  <c r="AF69" i="3"/>
  <c r="BK69" i="3" s="1"/>
  <c r="AE69" i="3"/>
  <c r="BJ69" i="3" s="1"/>
  <c r="AD69" i="3"/>
  <c r="BI69" i="3" s="1"/>
  <c r="AC69" i="3"/>
  <c r="BH69" i="3" s="1"/>
  <c r="AB69" i="3"/>
  <c r="BG69" i="3" s="1"/>
  <c r="AA69" i="3"/>
  <c r="BF69" i="3" s="1"/>
  <c r="Z69" i="3"/>
  <c r="Y69" i="3"/>
  <c r="X69" i="3"/>
  <c r="W69" i="3"/>
  <c r="V69" i="3"/>
  <c r="U69" i="3"/>
  <c r="T69" i="3"/>
  <c r="S69" i="3"/>
  <c r="S61" i="3" s="1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AR68" i="3"/>
  <c r="AQ68" i="3"/>
  <c r="AP68" i="3"/>
  <c r="AO68" i="3"/>
  <c r="AN68" i="3"/>
  <c r="AM68" i="3"/>
  <c r="AL68" i="3"/>
  <c r="BQ68" i="3" s="1"/>
  <c r="AK68" i="3"/>
  <c r="BP68" i="3" s="1"/>
  <c r="AJ68" i="3"/>
  <c r="BO68" i="3" s="1"/>
  <c r="AI68" i="3"/>
  <c r="BN68" i="3" s="1"/>
  <c r="AH68" i="3"/>
  <c r="BM68" i="3" s="1"/>
  <c r="AG68" i="3"/>
  <c r="BL68" i="3" s="1"/>
  <c r="AF68" i="3"/>
  <c r="BK68" i="3" s="1"/>
  <c r="AE68" i="3"/>
  <c r="BJ68" i="3" s="1"/>
  <c r="AD68" i="3"/>
  <c r="BI68" i="3" s="1"/>
  <c r="AC68" i="3"/>
  <c r="BH68" i="3" s="1"/>
  <c r="AB68" i="3"/>
  <c r="BG68" i="3" s="1"/>
  <c r="AA68" i="3"/>
  <c r="BF68" i="3" s="1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J61" i="3" s="1"/>
  <c r="I68" i="3"/>
  <c r="H68" i="3"/>
  <c r="G68" i="3"/>
  <c r="F68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R118" i="3" s="1"/>
  <c r="Q67" i="3"/>
  <c r="P67" i="3"/>
  <c r="O67" i="3"/>
  <c r="N67" i="3"/>
  <c r="M67" i="3"/>
  <c r="L67" i="3"/>
  <c r="K67" i="3"/>
  <c r="J67" i="3"/>
  <c r="I67" i="3"/>
  <c r="H67" i="3"/>
  <c r="G67" i="3"/>
  <c r="F67" i="3"/>
  <c r="AR66" i="3"/>
  <c r="AQ66" i="3"/>
  <c r="AP66" i="3"/>
  <c r="AO66" i="3"/>
  <c r="AN66" i="3"/>
  <c r="AN61" i="3" s="1"/>
  <c r="AM66" i="3"/>
  <c r="AL66" i="3"/>
  <c r="BQ66" i="3" s="1"/>
  <c r="AK66" i="3"/>
  <c r="BP66" i="3" s="1"/>
  <c r="AJ66" i="3"/>
  <c r="AI66" i="3"/>
  <c r="BN66" i="3" s="1"/>
  <c r="AH66" i="3"/>
  <c r="BM66" i="3" s="1"/>
  <c r="AG66" i="3"/>
  <c r="BL66" i="3" s="1"/>
  <c r="AF66" i="3"/>
  <c r="BK66" i="3" s="1"/>
  <c r="AE66" i="3"/>
  <c r="BJ66" i="3" s="1"/>
  <c r="AD66" i="3"/>
  <c r="BI66" i="3" s="1"/>
  <c r="AC66" i="3"/>
  <c r="BH66" i="3" s="1"/>
  <c r="AB66" i="3"/>
  <c r="BG66" i="3" s="1"/>
  <c r="AA66" i="3"/>
  <c r="BF66" i="3" s="1"/>
  <c r="Z66" i="3"/>
  <c r="Y66" i="3"/>
  <c r="X66" i="3"/>
  <c r="X61" i="3" s="1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H61" i="3" s="1"/>
  <c r="G66" i="3"/>
  <c r="F66" i="3"/>
  <c r="AR65" i="3"/>
  <c r="AQ65" i="3"/>
  <c r="AP65" i="3"/>
  <c r="AO65" i="3"/>
  <c r="AN65" i="3"/>
  <c r="AM65" i="3"/>
  <c r="AL65" i="3"/>
  <c r="BQ65" i="3" s="1"/>
  <c r="AK65" i="3"/>
  <c r="BP65" i="3" s="1"/>
  <c r="AJ65" i="3"/>
  <c r="BO65" i="3" s="1"/>
  <c r="AI65" i="3"/>
  <c r="BN65" i="3" s="1"/>
  <c r="AH65" i="3"/>
  <c r="BM65" i="3" s="1"/>
  <c r="AG65" i="3"/>
  <c r="BL65" i="3" s="1"/>
  <c r="AF65" i="3"/>
  <c r="BK65" i="3" s="1"/>
  <c r="AE65" i="3"/>
  <c r="BJ65" i="3" s="1"/>
  <c r="AD65" i="3"/>
  <c r="BI65" i="3" s="1"/>
  <c r="AC65" i="3"/>
  <c r="BH65" i="3" s="1"/>
  <c r="AB65" i="3"/>
  <c r="BG65" i="3" s="1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AR63" i="3"/>
  <c r="AQ63" i="3"/>
  <c r="AP63" i="3"/>
  <c r="AO63" i="3"/>
  <c r="AN63" i="3"/>
  <c r="AM63" i="3"/>
  <c r="BR63" i="3" s="1"/>
  <c r="AL63" i="3"/>
  <c r="BQ63" i="3" s="1"/>
  <c r="AK63" i="3"/>
  <c r="BP63" i="3" s="1"/>
  <c r="AJ63" i="3"/>
  <c r="BO63" i="3" s="1"/>
  <c r="AI63" i="3"/>
  <c r="BN63" i="3" s="1"/>
  <c r="AH63" i="3"/>
  <c r="AG63" i="3"/>
  <c r="BL63" i="3" s="1"/>
  <c r="AF63" i="3"/>
  <c r="BK63" i="3" s="1"/>
  <c r="AE63" i="3"/>
  <c r="BJ63" i="3" s="1"/>
  <c r="AD63" i="3"/>
  <c r="BI63" i="3" s="1"/>
  <c r="AC63" i="3"/>
  <c r="BH63" i="3" s="1"/>
  <c r="AB63" i="3"/>
  <c r="BG63" i="3" s="1"/>
  <c r="AA63" i="3"/>
  <c r="BF63" i="3" s="1"/>
  <c r="Z63" i="3"/>
  <c r="Y63" i="3"/>
  <c r="X63" i="3"/>
  <c r="W63" i="3"/>
  <c r="V63" i="3"/>
  <c r="BE63" i="3" s="1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Z117" i="3" s="1"/>
  <c r="Y62" i="3"/>
  <c r="X62" i="3"/>
  <c r="W62" i="3"/>
  <c r="V62" i="3"/>
  <c r="U62" i="3"/>
  <c r="T62" i="3"/>
  <c r="T117" i="3" s="1"/>
  <c r="S62" i="3"/>
  <c r="R62" i="3"/>
  <c r="Q62" i="3"/>
  <c r="P62" i="3"/>
  <c r="O62" i="3"/>
  <c r="N62" i="3"/>
  <c r="N117" i="3" s="1"/>
  <c r="M62" i="3"/>
  <c r="L62" i="3"/>
  <c r="K62" i="3"/>
  <c r="J62" i="3"/>
  <c r="I62" i="3"/>
  <c r="H62" i="3"/>
  <c r="G62" i="3"/>
  <c r="F62" i="3"/>
  <c r="AR60" i="3"/>
  <c r="AQ60" i="3"/>
  <c r="AP60" i="3"/>
  <c r="AO60" i="3"/>
  <c r="AN60" i="3"/>
  <c r="AM60" i="3"/>
  <c r="AL60" i="3"/>
  <c r="BQ60" i="3" s="1"/>
  <c r="AK60" i="3"/>
  <c r="BP60" i="3" s="1"/>
  <c r="AJ60" i="3"/>
  <c r="AI60" i="3"/>
  <c r="BN60" i="3" s="1"/>
  <c r="AH60" i="3"/>
  <c r="BM60" i="3" s="1"/>
  <c r="AG60" i="3"/>
  <c r="BL60" i="3" s="1"/>
  <c r="AF60" i="3"/>
  <c r="BK60" i="3" s="1"/>
  <c r="AE60" i="3"/>
  <c r="BJ60" i="3" s="1"/>
  <c r="AD60" i="3"/>
  <c r="BI60" i="3" s="1"/>
  <c r="AC60" i="3"/>
  <c r="BH60" i="3" s="1"/>
  <c r="AB60" i="3"/>
  <c r="BG60" i="3" s="1"/>
  <c r="AA60" i="3"/>
  <c r="BF60" i="3" s="1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AR59" i="3"/>
  <c r="AQ59" i="3"/>
  <c r="AP59" i="3"/>
  <c r="AO59" i="3"/>
  <c r="AN59" i="3"/>
  <c r="AM59" i="3"/>
  <c r="AL59" i="3"/>
  <c r="BQ59" i="3" s="1"/>
  <c r="AK59" i="3"/>
  <c r="BP59" i="3" s="1"/>
  <c r="AJ59" i="3"/>
  <c r="BO59" i="3" s="1"/>
  <c r="AI59" i="3"/>
  <c r="BN59" i="3" s="1"/>
  <c r="AH59" i="3"/>
  <c r="BM59" i="3" s="1"/>
  <c r="AG59" i="3"/>
  <c r="BL59" i="3" s="1"/>
  <c r="AF59" i="3"/>
  <c r="BK59" i="3" s="1"/>
  <c r="AE59" i="3"/>
  <c r="BJ59" i="3" s="1"/>
  <c r="AD59" i="3"/>
  <c r="BI59" i="3" s="1"/>
  <c r="AC59" i="3"/>
  <c r="BH59" i="3" s="1"/>
  <c r="AB59" i="3"/>
  <c r="BG59" i="3" s="1"/>
  <c r="AA59" i="3"/>
  <c r="BF59" i="3" s="1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AR57" i="3"/>
  <c r="AQ57" i="3"/>
  <c r="AP57" i="3"/>
  <c r="AO57" i="3"/>
  <c r="AN57" i="3"/>
  <c r="AM57" i="3"/>
  <c r="BR57" i="3" s="1"/>
  <c r="AL57" i="3"/>
  <c r="BQ57" i="3" s="1"/>
  <c r="AK57" i="3"/>
  <c r="BP57" i="3" s="1"/>
  <c r="AJ57" i="3"/>
  <c r="BO57" i="3" s="1"/>
  <c r="AI57" i="3"/>
  <c r="BN57" i="3" s="1"/>
  <c r="AH57" i="3"/>
  <c r="BM57" i="3" s="1"/>
  <c r="AG57" i="3"/>
  <c r="BL57" i="3" s="1"/>
  <c r="AF57" i="3"/>
  <c r="BK57" i="3" s="1"/>
  <c r="AE57" i="3"/>
  <c r="BJ57" i="3" s="1"/>
  <c r="AD57" i="3"/>
  <c r="BI57" i="3" s="1"/>
  <c r="AC57" i="3"/>
  <c r="BH57" i="3" s="1"/>
  <c r="AB57" i="3"/>
  <c r="BG57" i="3" s="1"/>
  <c r="AA57" i="3"/>
  <c r="BF57" i="3" s="1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AR56" i="3"/>
  <c r="AQ56" i="3"/>
  <c r="AP56" i="3"/>
  <c r="AO56" i="3"/>
  <c r="AN56" i="3"/>
  <c r="AM56" i="3"/>
  <c r="AL56" i="3"/>
  <c r="BQ56" i="3" s="1"/>
  <c r="AK56" i="3"/>
  <c r="BP56" i="3" s="1"/>
  <c r="AJ56" i="3"/>
  <c r="BO56" i="3" s="1"/>
  <c r="AI56" i="3"/>
  <c r="BN56" i="3" s="1"/>
  <c r="AH56" i="3"/>
  <c r="BM56" i="3" s="1"/>
  <c r="AG56" i="3"/>
  <c r="BL56" i="3" s="1"/>
  <c r="AF56" i="3"/>
  <c r="BK56" i="3" s="1"/>
  <c r="AE56" i="3"/>
  <c r="BJ56" i="3" s="1"/>
  <c r="AD56" i="3"/>
  <c r="BI56" i="3" s="1"/>
  <c r="AC56" i="3"/>
  <c r="BH56" i="3" s="1"/>
  <c r="AB56" i="3"/>
  <c r="BG56" i="3" s="1"/>
  <c r="AA56" i="3"/>
  <c r="BF56" i="3" s="1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R54" i="3"/>
  <c r="AQ54" i="3"/>
  <c r="AP54" i="3"/>
  <c r="AO54" i="3"/>
  <c r="AN54" i="3"/>
  <c r="AM54" i="3"/>
  <c r="BR54" i="3" s="1"/>
  <c r="AL54" i="3"/>
  <c r="BQ54" i="3" s="1"/>
  <c r="AK54" i="3"/>
  <c r="BP54" i="3" s="1"/>
  <c r="AJ54" i="3"/>
  <c r="BO54" i="3" s="1"/>
  <c r="AI54" i="3"/>
  <c r="BN54" i="3" s="1"/>
  <c r="AH54" i="3"/>
  <c r="BM54" i="3" s="1"/>
  <c r="AG54" i="3"/>
  <c r="BL54" i="3" s="1"/>
  <c r="AF54" i="3"/>
  <c r="BK54" i="3" s="1"/>
  <c r="AE54" i="3"/>
  <c r="BJ54" i="3" s="1"/>
  <c r="AD54" i="3"/>
  <c r="BI54" i="3" s="1"/>
  <c r="AC54" i="3"/>
  <c r="BH54" i="3" s="1"/>
  <c r="AB54" i="3"/>
  <c r="BG54" i="3" s="1"/>
  <c r="AA54" i="3"/>
  <c r="BF54" i="3" s="1"/>
  <c r="Z54" i="3"/>
  <c r="Y54" i="3"/>
  <c r="X54" i="3"/>
  <c r="W54" i="3"/>
  <c r="V54" i="3"/>
  <c r="U54" i="3"/>
  <c r="T54" i="3"/>
  <c r="S54" i="3"/>
  <c r="R54" i="3"/>
  <c r="Q54" i="3"/>
  <c r="P54" i="3"/>
  <c r="P49" i="3" s="1"/>
  <c r="O54" i="3"/>
  <c r="N54" i="3"/>
  <c r="M54" i="3"/>
  <c r="L54" i="3"/>
  <c r="K54" i="3"/>
  <c r="J54" i="3"/>
  <c r="I54" i="3"/>
  <c r="H54" i="3"/>
  <c r="G54" i="3"/>
  <c r="F54" i="3"/>
  <c r="AR53" i="3"/>
  <c r="AQ53" i="3"/>
  <c r="AP53" i="3"/>
  <c r="AO53" i="3"/>
  <c r="AN53" i="3"/>
  <c r="AM53" i="3"/>
  <c r="BR53" i="3" s="1"/>
  <c r="AL53" i="3"/>
  <c r="BQ53" i="3" s="1"/>
  <c r="AK53" i="3"/>
  <c r="BP53" i="3" s="1"/>
  <c r="AJ53" i="3"/>
  <c r="BO53" i="3" s="1"/>
  <c r="AI53" i="3"/>
  <c r="BN53" i="3" s="1"/>
  <c r="AH53" i="3"/>
  <c r="BM53" i="3" s="1"/>
  <c r="AG53" i="3"/>
  <c r="BL53" i="3" s="1"/>
  <c r="AF53" i="3"/>
  <c r="BK53" i="3" s="1"/>
  <c r="AE53" i="3"/>
  <c r="BJ53" i="3" s="1"/>
  <c r="AD53" i="3"/>
  <c r="BI53" i="3" s="1"/>
  <c r="AC53" i="3"/>
  <c r="BH53" i="3" s="1"/>
  <c r="AB53" i="3"/>
  <c r="BG53" i="3" s="1"/>
  <c r="AA53" i="3"/>
  <c r="BF53" i="3" s="1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BB53" i="3" s="1"/>
  <c r="F53" i="3"/>
  <c r="AR52" i="3"/>
  <c r="AQ52" i="3"/>
  <c r="AP52" i="3"/>
  <c r="AO52" i="3"/>
  <c r="AN52" i="3"/>
  <c r="AM52" i="3"/>
  <c r="BR52" i="3" s="1"/>
  <c r="AL52" i="3"/>
  <c r="BQ52" i="3" s="1"/>
  <c r="AK52" i="3"/>
  <c r="BP52" i="3" s="1"/>
  <c r="AJ52" i="3"/>
  <c r="BO52" i="3" s="1"/>
  <c r="AI52" i="3"/>
  <c r="BN52" i="3" s="1"/>
  <c r="AH52" i="3"/>
  <c r="BM52" i="3" s="1"/>
  <c r="AG52" i="3"/>
  <c r="BL52" i="3" s="1"/>
  <c r="AF52" i="3"/>
  <c r="BK52" i="3" s="1"/>
  <c r="AE52" i="3"/>
  <c r="BJ52" i="3" s="1"/>
  <c r="AD52" i="3"/>
  <c r="BI52" i="3" s="1"/>
  <c r="AC52" i="3"/>
  <c r="BH52" i="3" s="1"/>
  <c r="AB52" i="3"/>
  <c r="BG52" i="3" s="1"/>
  <c r="AA52" i="3"/>
  <c r="BF52" i="3" s="1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R51" i="3"/>
  <c r="AQ51" i="3"/>
  <c r="AP51" i="3"/>
  <c r="AO51" i="3"/>
  <c r="AN51" i="3"/>
  <c r="AM51" i="3"/>
  <c r="AL51" i="3"/>
  <c r="BQ51" i="3" s="1"/>
  <c r="AK51" i="3"/>
  <c r="AJ51" i="3"/>
  <c r="BO51" i="3" s="1"/>
  <c r="AI51" i="3"/>
  <c r="BN51" i="3" s="1"/>
  <c r="AH51" i="3"/>
  <c r="BM51" i="3" s="1"/>
  <c r="AG51" i="3"/>
  <c r="BL51" i="3" s="1"/>
  <c r="AF51" i="3"/>
  <c r="BK51" i="3" s="1"/>
  <c r="AE51" i="3"/>
  <c r="BJ51" i="3" s="1"/>
  <c r="AD51" i="3"/>
  <c r="BI51" i="3" s="1"/>
  <c r="AC51" i="3"/>
  <c r="BH51" i="3" s="1"/>
  <c r="AB51" i="3"/>
  <c r="BG51" i="3" s="1"/>
  <c r="AA51" i="3"/>
  <c r="BF51" i="3" s="1"/>
  <c r="Z51" i="3"/>
  <c r="Y51" i="3"/>
  <c r="X51" i="3"/>
  <c r="W51" i="3"/>
  <c r="V51" i="3"/>
  <c r="U51" i="3"/>
  <c r="U49" i="3" s="1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R50" i="3"/>
  <c r="AR49" i="3" s="1"/>
  <c r="AQ50" i="3"/>
  <c r="AP50" i="3"/>
  <c r="AO50" i="3"/>
  <c r="AN50" i="3"/>
  <c r="AM50" i="3"/>
  <c r="AL50" i="3"/>
  <c r="BQ50" i="3" s="1"/>
  <c r="AK50" i="3"/>
  <c r="BP50" i="3" s="1"/>
  <c r="AJ50" i="3"/>
  <c r="BO50" i="3" s="1"/>
  <c r="AI50" i="3"/>
  <c r="BN50" i="3" s="1"/>
  <c r="AH50" i="3"/>
  <c r="BM50" i="3" s="1"/>
  <c r="AG50" i="3"/>
  <c r="BL50" i="3" s="1"/>
  <c r="AF50" i="3"/>
  <c r="BK50" i="3" s="1"/>
  <c r="AE50" i="3"/>
  <c r="AD50" i="3"/>
  <c r="BI50" i="3" s="1"/>
  <c r="AC50" i="3"/>
  <c r="BH50" i="3" s="1"/>
  <c r="AB50" i="3"/>
  <c r="AA50" i="3"/>
  <c r="BF50" i="3" s="1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R46" i="3"/>
  <c r="AQ46" i="3"/>
  <c r="AP46" i="3"/>
  <c r="AO46" i="3"/>
  <c r="AN46" i="3"/>
  <c r="AM46" i="3"/>
  <c r="AL46" i="3"/>
  <c r="BQ46" i="3" s="1"/>
  <c r="AK46" i="3"/>
  <c r="BP46" i="3" s="1"/>
  <c r="AJ46" i="3"/>
  <c r="BO46" i="3" s="1"/>
  <c r="AI46" i="3"/>
  <c r="AH46" i="3"/>
  <c r="BM46" i="3" s="1"/>
  <c r="AG46" i="3"/>
  <c r="BL46" i="3" s="1"/>
  <c r="AF46" i="3"/>
  <c r="BK46" i="3" s="1"/>
  <c r="AE46" i="3"/>
  <c r="BJ46" i="3" s="1"/>
  <c r="AD46" i="3"/>
  <c r="BI46" i="3" s="1"/>
  <c r="AC46" i="3"/>
  <c r="BH46" i="3" s="1"/>
  <c r="AB46" i="3"/>
  <c r="BG46" i="3" s="1"/>
  <c r="AA46" i="3"/>
  <c r="BF46" i="3" s="1"/>
  <c r="Z46" i="3"/>
  <c r="Y46" i="3"/>
  <c r="X46" i="3"/>
  <c r="W46" i="3"/>
  <c r="V46" i="3"/>
  <c r="U46" i="3"/>
  <c r="T46" i="3"/>
  <c r="S46" i="3"/>
  <c r="S37" i="3" s="1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AR45" i="3"/>
  <c r="AQ45" i="3"/>
  <c r="AP45" i="3"/>
  <c r="AP37" i="3" s="1"/>
  <c r="AO45" i="3"/>
  <c r="AN45" i="3"/>
  <c r="AM45" i="3"/>
  <c r="BR45" i="3" s="1"/>
  <c r="AL45" i="3"/>
  <c r="BQ45" i="3" s="1"/>
  <c r="AK45" i="3"/>
  <c r="BP45" i="3" s="1"/>
  <c r="AJ45" i="3"/>
  <c r="BO45" i="3" s="1"/>
  <c r="AI45" i="3"/>
  <c r="BN45" i="3" s="1"/>
  <c r="AH45" i="3"/>
  <c r="BM45" i="3" s="1"/>
  <c r="AG45" i="3"/>
  <c r="BL45" i="3" s="1"/>
  <c r="AF45" i="3"/>
  <c r="BK45" i="3" s="1"/>
  <c r="AE45" i="3"/>
  <c r="BJ45" i="3" s="1"/>
  <c r="AD45" i="3"/>
  <c r="BI45" i="3" s="1"/>
  <c r="AC45" i="3"/>
  <c r="BH45" i="3" s="1"/>
  <c r="AB45" i="3"/>
  <c r="BG45" i="3" s="1"/>
  <c r="AA45" i="3"/>
  <c r="BF45" i="3" s="1"/>
  <c r="Z45" i="3"/>
  <c r="Z37" i="3" s="1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J37" i="3" s="1"/>
  <c r="I45" i="3"/>
  <c r="H45" i="3"/>
  <c r="G45" i="3"/>
  <c r="F45" i="3"/>
  <c r="AR44" i="3"/>
  <c r="AQ44" i="3"/>
  <c r="AP44" i="3"/>
  <c r="AO44" i="3"/>
  <c r="AN44" i="3"/>
  <c r="AM44" i="3"/>
  <c r="AL44" i="3"/>
  <c r="BQ44" i="3" s="1"/>
  <c r="AK44" i="3"/>
  <c r="BP44" i="3" s="1"/>
  <c r="AJ44" i="3"/>
  <c r="BO44" i="3" s="1"/>
  <c r="AI44" i="3"/>
  <c r="BN44" i="3" s="1"/>
  <c r="AH44" i="3"/>
  <c r="BM44" i="3" s="1"/>
  <c r="AG44" i="3"/>
  <c r="BL44" i="3" s="1"/>
  <c r="AF44" i="3"/>
  <c r="BK44" i="3" s="1"/>
  <c r="AE44" i="3"/>
  <c r="BJ44" i="3" s="1"/>
  <c r="AD44" i="3"/>
  <c r="BI44" i="3" s="1"/>
  <c r="AC44" i="3"/>
  <c r="BH44" i="3" s="1"/>
  <c r="AB44" i="3"/>
  <c r="BG44" i="3" s="1"/>
  <c r="AA44" i="3"/>
  <c r="BF44" i="3" s="1"/>
  <c r="Z44" i="3"/>
  <c r="Y44" i="3"/>
  <c r="X44" i="3"/>
  <c r="W44" i="3"/>
  <c r="V44" i="3"/>
  <c r="U44" i="3"/>
  <c r="T44" i="3"/>
  <c r="S44" i="3"/>
  <c r="R44" i="3"/>
  <c r="Q44" i="3"/>
  <c r="BD44" i="3" s="1"/>
  <c r="P44" i="3"/>
  <c r="O44" i="3"/>
  <c r="N44" i="3"/>
  <c r="M44" i="3"/>
  <c r="L44" i="3"/>
  <c r="K44" i="3"/>
  <c r="J44" i="3"/>
  <c r="I44" i="3"/>
  <c r="H44" i="3"/>
  <c r="G44" i="3"/>
  <c r="F44" i="3"/>
  <c r="AR43" i="3"/>
  <c r="AQ43" i="3"/>
  <c r="AP43" i="3"/>
  <c r="AO43" i="3"/>
  <c r="AN43" i="3"/>
  <c r="AM43" i="3"/>
  <c r="AL43" i="3"/>
  <c r="BQ43" i="3" s="1"/>
  <c r="AK43" i="3"/>
  <c r="BP43" i="3" s="1"/>
  <c r="AJ43" i="3"/>
  <c r="BO43" i="3" s="1"/>
  <c r="AI43" i="3"/>
  <c r="BN43" i="3" s="1"/>
  <c r="AH43" i="3"/>
  <c r="BM43" i="3" s="1"/>
  <c r="AG43" i="3"/>
  <c r="BL43" i="3" s="1"/>
  <c r="AF43" i="3"/>
  <c r="BK43" i="3" s="1"/>
  <c r="AE43" i="3"/>
  <c r="BJ43" i="3" s="1"/>
  <c r="AD43" i="3"/>
  <c r="BI43" i="3" s="1"/>
  <c r="AC43" i="3"/>
  <c r="BH43" i="3" s="1"/>
  <c r="AB43" i="3"/>
  <c r="BG43" i="3" s="1"/>
  <c r="AA43" i="3"/>
  <c r="BF43" i="3" s="1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AR42" i="3"/>
  <c r="AQ42" i="3"/>
  <c r="AP42" i="3"/>
  <c r="AO42" i="3"/>
  <c r="AN42" i="3"/>
  <c r="AM42" i="3"/>
  <c r="AL42" i="3"/>
  <c r="BQ42" i="3" s="1"/>
  <c r="AK42" i="3"/>
  <c r="BP42" i="3" s="1"/>
  <c r="AJ42" i="3"/>
  <c r="BO42" i="3" s="1"/>
  <c r="AI42" i="3"/>
  <c r="BN42" i="3" s="1"/>
  <c r="AH42" i="3"/>
  <c r="BM42" i="3" s="1"/>
  <c r="AG42" i="3"/>
  <c r="BL42" i="3" s="1"/>
  <c r="AF42" i="3"/>
  <c r="BK42" i="3" s="1"/>
  <c r="AE42" i="3"/>
  <c r="AD42" i="3"/>
  <c r="BI42" i="3" s="1"/>
  <c r="AC42" i="3"/>
  <c r="BH42" i="3" s="1"/>
  <c r="AB42" i="3"/>
  <c r="BG42" i="3" s="1"/>
  <c r="AA42" i="3"/>
  <c r="BF42" i="3" s="1"/>
  <c r="Z42" i="3"/>
  <c r="Y42" i="3"/>
  <c r="X42" i="3"/>
  <c r="W42" i="3"/>
  <c r="V42" i="3"/>
  <c r="U42" i="3"/>
  <c r="T42" i="3"/>
  <c r="S42" i="3"/>
  <c r="R42" i="3"/>
  <c r="Q42" i="3"/>
  <c r="P42" i="3"/>
  <c r="O42" i="3"/>
  <c r="O37" i="3" s="1"/>
  <c r="N42" i="3"/>
  <c r="M42" i="3"/>
  <c r="L42" i="3"/>
  <c r="K42" i="3"/>
  <c r="J42" i="3"/>
  <c r="I42" i="3"/>
  <c r="H42" i="3"/>
  <c r="G42" i="3"/>
  <c r="F42" i="3"/>
  <c r="AR41" i="3"/>
  <c r="AQ41" i="3"/>
  <c r="AP41" i="3"/>
  <c r="AO41" i="3"/>
  <c r="AN41" i="3"/>
  <c r="AM41" i="3"/>
  <c r="BR41" i="3" s="1"/>
  <c r="AL41" i="3"/>
  <c r="BQ41" i="3" s="1"/>
  <c r="AK41" i="3"/>
  <c r="BP41" i="3" s="1"/>
  <c r="AJ41" i="3"/>
  <c r="BO41" i="3" s="1"/>
  <c r="AI41" i="3"/>
  <c r="BN41" i="3" s="1"/>
  <c r="AH41" i="3"/>
  <c r="AG41" i="3"/>
  <c r="BL41" i="3" s="1"/>
  <c r="AF41" i="3"/>
  <c r="BK41" i="3" s="1"/>
  <c r="AE41" i="3"/>
  <c r="BJ41" i="3" s="1"/>
  <c r="AD41" i="3"/>
  <c r="BI41" i="3" s="1"/>
  <c r="AC41" i="3"/>
  <c r="BH41" i="3" s="1"/>
  <c r="AB41" i="3"/>
  <c r="BG41" i="3" s="1"/>
  <c r="AA41" i="3"/>
  <c r="BF41" i="3" s="1"/>
  <c r="Z41" i="3"/>
  <c r="Y41" i="3"/>
  <c r="X41" i="3"/>
  <c r="W41" i="3"/>
  <c r="V41" i="3"/>
  <c r="BE41" i="3" s="1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AR40" i="3"/>
  <c r="AQ40" i="3"/>
  <c r="AP40" i="3"/>
  <c r="AO40" i="3"/>
  <c r="AN40" i="3"/>
  <c r="AM40" i="3"/>
  <c r="AL40" i="3"/>
  <c r="BQ40" i="3" s="1"/>
  <c r="AK40" i="3"/>
  <c r="BP40" i="3" s="1"/>
  <c r="AJ40" i="3"/>
  <c r="BO40" i="3" s="1"/>
  <c r="AI40" i="3"/>
  <c r="BN40" i="3" s="1"/>
  <c r="AH40" i="3"/>
  <c r="BM40" i="3" s="1"/>
  <c r="AG40" i="3"/>
  <c r="BL40" i="3" s="1"/>
  <c r="AF40" i="3"/>
  <c r="BK40" i="3" s="1"/>
  <c r="AE40" i="3"/>
  <c r="BJ40" i="3" s="1"/>
  <c r="AD40" i="3"/>
  <c r="BI40" i="3" s="1"/>
  <c r="AC40" i="3"/>
  <c r="AB40" i="3"/>
  <c r="BG40" i="3" s="1"/>
  <c r="AA40" i="3"/>
  <c r="BF40" i="3" s="1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M37" i="3" s="1"/>
  <c r="L40" i="3"/>
  <c r="K40" i="3"/>
  <c r="J40" i="3"/>
  <c r="I40" i="3"/>
  <c r="H40" i="3"/>
  <c r="G40" i="3"/>
  <c r="F40" i="3"/>
  <c r="AR39" i="3"/>
  <c r="AQ39" i="3"/>
  <c r="AP39" i="3"/>
  <c r="AO39" i="3"/>
  <c r="AN39" i="3"/>
  <c r="AM39" i="3"/>
  <c r="BR39" i="3" s="1"/>
  <c r="AL39" i="3"/>
  <c r="BQ39" i="3" s="1"/>
  <c r="AK39" i="3"/>
  <c r="BP39" i="3" s="1"/>
  <c r="AJ39" i="3"/>
  <c r="AI39" i="3"/>
  <c r="BN39" i="3" s="1"/>
  <c r="AH39" i="3"/>
  <c r="BM39" i="3" s="1"/>
  <c r="AG39" i="3"/>
  <c r="BL39" i="3" s="1"/>
  <c r="AF39" i="3"/>
  <c r="BK39" i="3" s="1"/>
  <c r="AE39" i="3"/>
  <c r="BJ39" i="3" s="1"/>
  <c r="AD39" i="3"/>
  <c r="BI39" i="3" s="1"/>
  <c r="AC39" i="3"/>
  <c r="BH39" i="3" s="1"/>
  <c r="AB39" i="3"/>
  <c r="BG39" i="3" s="1"/>
  <c r="AA39" i="3"/>
  <c r="BF39" i="3" s="1"/>
  <c r="Z39" i="3"/>
  <c r="Y39" i="3"/>
  <c r="X39" i="3"/>
  <c r="W39" i="3"/>
  <c r="V39" i="3"/>
  <c r="U39" i="3"/>
  <c r="T39" i="3"/>
  <c r="T37" i="3" s="1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AR38" i="3"/>
  <c r="AQ38" i="3"/>
  <c r="AQ37" i="3" s="1"/>
  <c r="AP38" i="3"/>
  <c r="AO38" i="3"/>
  <c r="AN38" i="3"/>
  <c r="AM38" i="3"/>
  <c r="AL38" i="3"/>
  <c r="BQ38" i="3" s="1"/>
  <c r="AK38" i="3"/>
  <c r="BP38" i="3" s="1"/>
  <c r="AJ38" i="3"/>
  <c r="BO38" i="3" s="1"/>
  <c r="AI38" i="3"/>
  <c r="BN38" i="3" s="1"/>
  <c r="AH38" i="3"/>
  <c r="BM38" i="3" s="1"/>
  <c r="AG38" i="3"/>
  <c r="BL38" i="3" s="1"/>
  <c r="AF38" i="3"/>
  <c r="BK38" i="3" s="1"/>
  <c r="AE38" i="3"/>
  <c r="BJ38" i="3" s="1"/>
  <c r="AD38" i="3"/>
  <c r="AC38" i="3"/>
  <c r="BH38" i="3" s="1"/>
  <c r="AB38" i="3"/>
  <c r="BG38" i="3" s="1"/>
  <c r="AA38" i="3"/>
  <c r="BF38" i="3" s="1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K37" i="3" s="1"/>
  <c r="J38" i="3"/>
  <c r="I38" i="3"/>
  <c r="H38" i="3"/>
  <c r="G38" i="3"/>
  <c r="F38" i="3"/>
  <c r="AR36" i="3"/>
  <c r="AQ36" i="3"/>
  <c r="AP36" i="3"/>
  <c r="AO36" i="3"/>
  <c r="AN36" i="3"/>
  <c r="AM36" i="3"/>
  <c r="BR36" i="3" s="1"/>
  <c r="AL36" i="3"/>
  <c r="BQ36" i="3" s="1"/>
  <c r="AK36" i="3"/>
  <c r="BP36" i="3" s="1"/>
  <c r="AJ36" i="3"/>
  <c r="BO36" i="3" s="1"/>
  <c r="AI36" i="3"/>
  <c r="BN36" i="3" s="1"/>
  <c r="AH36" i="3"/>
  <c r="BM36" i="3" s="1"/>
  <c r="AG36" i="3"/>
  <c r="BL36" i="3" s="1"/>
  <c r="AF36" i="3"/>
  <c r="BK36" i="3" s="1"/>
  <c r="AE36" i="3"/>
  <c r="BJ36" i="3" s="1"/>
  <c r="AD36" i="3"/>
  <c r="BI36" i="3" s="1"/>
  <c r="AC36" i="3"/>
  <c r="BH36" i="3" s="1"/>
  <c r="AB36" i="3"/>
  <c r="BG36" i="3" s="1"/>
  <c r="AA36" i="3"/>
  <c r="BF36" i="3" s="1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AR35" i="3"/>
  <c r="AQ35" i="3"/>
  <c r="AP35" i="3"/>
  <c r="AO35" i="3"/>
  <c r="AN35" i="3"/>
  <c r="AM35" i="3"/>
  <c r="AL35" i="3"/>
  <c r="BQ35" i="3" s="1"/>
  <c r="AK35" i="3"/>
  <c r="BP35" i="3" s="1"/>
  <c r="AJ35" i="3"/>
  <c r="BO35" i="3" s="1"/>
  <c r="AI35" i="3"/>
  <c r="BN35" i="3" s="1"/>
  <c r="AH35" i="3"/>
  <c r="BM35" i="3" s="1"/>
  <c r="AG35" i="3"/>
  <c r="BL35" i="3" s="1"/>
  <c r="AF35" i="3"/>
  <c r="BK35" i="3" s="1"/>
  <c r="AE35" i="3"/>
  <c r="BJ35" i="3" s="1"/>
  <c r="AD35" i="3"/>
  <c r="BI35" i="3" s="1"/>
  <c r="AC35" i="3"/>
  <c r="BH35" i="3" s="1"/>
  <c r="AB35" i="3"/>
  <c r="BG35" i="3" s="1"/>
  <c r="AA35" i="3"/>
  <c r="BF35" i="3" s="1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AR34" i="3"/>
  <c r="AQ34" i="3"/>
  <c r="AP34" i="3"/>
  <c r="AO34" i="3"/>
  <c r="AN34" i="3"/>
  <c r="AM34" i="3"/>
  <c r="BR34" i="3" s="1"/>
  <c r="AL34" i="3"/>
  <c r="BQ34" i="3" s="1"/>
  <c r="AK34" i="3"/>
  <c r="BP34" i="3" s="1"/>
  <c r="AJ34" i="3"/>
  <c r="BO34" i="3" s="1"/>
  <c r="AI34" i="3"/>
  <c r="BN34" i="3" s="1"/>
  <c r="AH34" i="3"/>
  <c r="BM34" i="3" s="1"/>
  <c r="AG34" i="3"/>
  <c r="BL34" i="3" s="1"/>
  <c r="AF34" i="3"/>
  <c r="BK34" i="3" s="1"/>
  <c r="AE34" i="3"/>
  <c r="BJ34" i="3" s="1"/>
  <c r="AD34" i="3"/>
  <c r="BI34" i="3" s="1"/>
  <c r="AC34" i="3"/>
  <c r="BH34" i="3" s="1"/>
  <c r="AB34" i="3"/>
  <c r="BG34" i="3" s="1"/>
  <c r="AA34" i="3"/>
  <c r="BF34" i="3" s="1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R32" i="3"/>
  <c r="AQ32" i="3"/>
  <c r="AP32" i="3"/>
  <c r="AO32" i="3"/>
  <c r="AN32" i="3"/>
  <c r="AM32" i="3"/>
  <c r="BR32" i="3" s="1"/>
  <c r="AL32" i="3"/>
  <c r="BQ32" i="3" s="1"/>
  <c r="AK32" i="3"/>
  <c r="BP32" i="3" s="1"/>
  <c r="AJ32" i="3"/>
  <c r="BO32" i="3" s="1"/>
  <c r="AI32" i="3"/>
  <c r="BN32" i="3" s="1"/>
  <c r="AH32" i="3"/>
  <c r="BM32" i="3" s="1"/>
  <c r="AG32" i="3"/>
  <c r="BL32" i="3" s="1"/>
  <c r="AF32" i="3"/>
  <c r="BK32" i="3" s="1"/>
  <c r="AE32" i="3"/>
  <c r="BJ32" i="3" s="1"/>
  <c r="AD32" i="3"/>
  <c r="BI32" i="3" s="1"/>
  <c r="AC32" i="3"/>
  <c r="BH32" i="3" s="1"/>
  <c r="AB32" i="3"/>
  <c r="BG32" i="3" s="1"/>
  <c r="AA32" i="3"/>
  <c r="BF32" i="3" s="1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BB32" i="3" s="1"/>
  <c r="F32" i="3"/>
  <c r="AR31" i="3"/>
  <c r="AQ31" i="3"/>
  <c r="AP31" i="3"/>
  <c r="AO31" i="3"/>
  <c r="AN31" i="3"/>
  <c r="AM31" i="3"/>
  <c r="AL31" i="3"/>
  <c r="BQ31" i="3" s="1"/>
  <c r="AK31" i="3"/>
  <c r="BP31" i="3" s="1"/>
  <c r="AJ31" i="3"/>
  <c r="BO31" i="3" s="1"/>
  <c r="AI31" i="3"/>
  <c r="BN31" i="3" s="1"/>
  <c r="AH31" i="3"/>
  <c r="BM31" i="3" s="1"/>
  <c r="AG31" i="3"/>
  <c r="BL31" i="3" s="1"/>
  <c r="AF31" i="3"/>
  <c r="BK31" i="3" s="1"/>
  <c r="AE31" i="3"/>
  <c r="BJ31" i="3" s="1"/>
  <c r="AD31" i="3"/>
  <c r="BI31" i="3" s="1"/>
  <c r="AC31" i="3"/>
  <c r="BH31" i="3" s="1"/>
  <c r="AB31" i="3"/>
  <c r="BG31" i="3" s="1"/>
  <c r="AA31" i="3"/>
  <c r="BF31" i="3" s="1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R29" i="3"/>
  <c r="AQ29" i="3"/>
  <c r="AP29" i="3"/>
  <c r="AO29" i="3"/>
  <c r="AN29" i="3"/>
  <c r="AM29" i="3"/>
  <c r="AL29" i="3"/>
  <c r="BQ29" i="3" s="1"/>
  <c r="AK29" i="3"/>
  <c r="BP29" i="3" s="1"/>
  <c r="AJ29" i="3"/>
  <c r="BO29" i="3" s="1"/>
  <c r="AI29" i="3"/>
  <c r="BN29" i="3" s="1"/>
  <c r="AH29" i="3"/>
  <c r="BM29" i="3" s="1"/>
  <c r="AG29" i="3"/>
  <c r="BL29" i="3" s="1"/>
  <c r="AF29" i="3"/>
  <c r="BK29" i="3" s="1"/>
  <c r="AE29" i="3"/>
  <c r="BJ29" i="3" s="1"/>
  <c r="AD29" i="3"/>
  <c r="BI29" i="3" s="1"/>
  <c r="AC29" i="3"/>
  <c r="BH29" i="3" s="1"/>
  <c r="AB29" i="3"/>
  <c r="BG29" i="3" s="1"/>
  <c r="AA29" i="3"/>
  <c r="BF29" i="3" s="1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AR28" i="3"/>
  <c r="AR14" i="3" s="1"/>
  <c r="AQ28" i="3"/>
  <c r="AP28" i="3"/>
  <c r="AO28" i="3"/>
  <c r="AN28" i="3"/>
  <c r="AM28" i="3"/>
  <c r="AL28" i="3"/>
  <c r="BQ28" i="3" s="1"/>
  <c r="AK28" i="3"/>
  <c r="BP28" i="3" s="1"/>
  <c r="AJ28" i="3"/>
  <c r="BO28" i="3" s="1"/>
  <c r="AI28" i="3"/>
  <c r="BN28" i="3" s="1"/>
  <c r="AH28" i="3"/>
  <c r="BM28" i="3" s="1"/>
  <c r="AG28" i="3"/>
  <c r="BL28" i="3" s="1"/>
  <c r="AF28" i="3"/>
  <c r="BK28" i="3" s="1"/>
  <c r="AE28" i="3"/>
  <c r="BJ28" i="3" s="1"/>
  <c r="AD28" i="3"/>
  <c r="BI28" i="3" s="1"/>
  <c r="AC28" i="3"/>
  <c r="BH28" i="3" s="1"/>
  <c r="AB28" i="3"/>
  <c r="AA28" i="3"/>
  <c r="BF28" i="3" s="1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AR27" i="3"/>
  <c r="AQ27" i="3"/>
  <c r="AP27" i="3"/>
  <c r="AO27" i="3"/>
  <c r="AN27" i="3"/>
  <c r="AM27" i="3"/>
  <c r="AL27" i="3"/>
  <c r="BQ27" i="3" s="1"/>
  <c r="AK27" i="3"/>
  <c r="BP27" i="3" s="1"/>
  <c r="AJ27" i="3"/>
  <c r="BO27" i="3" s="1"/>
  <c r="AI27" i="3"/>
  <c r="BN27" i="3" s="1"/>
  <c r="AH27" i="3"/>
  <c r="BM27" i="3" s="1"/>
  <c r="AG27" i="3"/>
  <c r="BL27" i="3" s="1"/>
  <c r="AF27" i="3"/>
  <c r="BK27" i="3" s="1"/>
  <c r="AE27" i="3"/>
  <c r="BJ27" i="3" s="1"/>
  <c r="AD27" i="3"/>
  <c r="BI27" i="3" s="1"/>
  <c r="AC27" i="3"/>
  <c r="BH27" i="3" s="1"/>
  <c r="AB27" i="3"/>
  <c r="BG27" i="3" s="1"/>
  <c r="AA27" i="3"/>
  <c r="BF27" i="3" s="1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AR26" i="3"/>
  <c r="AQ26" i="3"/>
  <c r="AP26" i="3"/>
  <c r="AP115" i="3" s="1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Z115" i="3" s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J115" i="3" s="1"/>
  <c r="I26" i="3"/>
  <c r="H26" i="3"/>
  <c r="G26" i="3"/>
  <c r="F26" i="3"/>
  <c r="AR25" i="3"/>
  <c r="AQ25" i="3"/>
  <c r="AP25" i="3"/>
  <c r="AO25" i="3"/>
  <c r="AN25" i="3"/>
  <c r="AM25" i="3"/>
  <c r="AL25" i="3"/>
  <c r="BQ25" i="3" s="1"/>
  <c r="AK25" i="3"/>
  <c r="BP25" i="3" s="1"/>
  <c r="AJ25" i="3"/>
  <c r="BO25" i="3" s="1"/>
  <c r="AI25" i="3"/>
  <c r="BN25" i="3" s="1"/>
  <c r="AH25" i="3"/>
  <c r="BM25" i="3" s="1"/>
  <c r="AG25" i="3"/>
  <c r="BL25" i="3" s="1"/>
  <c r="AF25" i="3"/>
  <c r="BK25" i="3" s="1"/>
  <c r="AE25" i="3"/>
  <c r="BJ25" i="3" s="1"/>
  <c r="AD25" i="3"/>
  <c r="BI25" i="3" s="1"/>
  <c r="AC25" i="3"/>
  <c r="BH25" i="3" s="1"/>
  <c r="AB25" i="3"/>
  <c r="BG25" i="3" s="1"/>
  <c r="AA25" i="3"/>
  <c r="BF25" i="3" s="1"/>
  <c r="Z25" i="3"/>
  <c r="Y25" i="3"/>
  <c r="X25" i="3"/>
  <c r="W25" i="3"/>
  <c r="V25" i="3"/>
  <c r="U25" i="3"/>
  <c r="T25" i="3"/>
  <c r="S25" i="3"/>
  <c r="R25" i="3"/>
  <c r="Q25" i="3"/>
  <c r="BD25" i="3" s="1"/>
  <c r="P25" i="3"/>
  <c r="O25" i="3"/>
  <c r="N25" i="3"/>
  <c r="M25" i="3"/>
  <c r="L25" i="3"/>
  <c r="K25" i="3"/>
  <c r="J25" i="3"/>
  <c r="I25" i="3"/>
  <c r="H25" i="3"/>
  <c r="G25" i="3"/>
  <c r="F25" i="3"/>
  <c r="AR24" i="3"/>
  <c r="AQ24" i="3"/>
  <c r="AP24" i="3"/>
  <c r="AO24" i="3"/>
  <c r="AN24" i="3"/>
  <c r="AM24" i="3"/>
  <c r="AL24" i="3"/>
  <c r="BQ24" i="3" s="1"/>
  <c r="AK24" i="3"/>
  <c r="BP24" i="3" s="1"/>
  <c r="AJ24" i="3"/>
  <c r="BO24" i="3" s="1"/>
  <c r="AI24" i="3"/>
  <c r="BN24" i="3" s="1"/>
  <c r="AH24" i="3"/>
  <c r="BM24" i="3" s="1"/>
  <c r="AG24" i="3"/>
  <c r="BL24" i="3" s="1"/>
  <c r="AF24" i="3"/>
  <c r="BK24" i="3" s="1"/>
  <c r="AE24" i="3"/>
  <c r="BJ24" i="3" s="1"/>
  <c r="AD24" i="3"/>
  <c r="BI24" i="3" s="1"/>
  <c r="AC24" i="3"/>
  <c r="BH24" i="3" s="1"/>
  <c r="AB24" i="3"/>
  <c r="BG24" i="3" s="1"/>
  <c r="AA24" i="3"/>
  <c r="BF24" i="3" s="1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R22" i="3"/>
  <c r="AQ22" i="3"/>
  <c r="AP22" i="3"/>
  <c r="AO22" i="3"/>
  <c r="AN22" i="3"/>
  <c r="AM22" i="3"/>
  <c r="AL22" i="3"/>
  <c r="BQ22" i="3" s="1"/>
  <c r="AK22" i="3"/>
  <c r="BP22" i="3" s="1"/>
  <c r="AJ22" i="3"/>
  <c r="BO22" i="3" s="1"/>
  <c r="AI22" i="3"/>
  <c r="BN22" i="3" s="1"/>
  <c r="AH22" i="3"/>
  <c r="BM22" i="3" s="1"/>
  <c r="AG22" i="3"/>
  <c r="BL22" i="3" s="1"/>
  <c r="AF22" i="3"/>
  <c r="BK22" i="3" s="1"/>
  <c r="AE22" i="3"/>
  <c r="BJ22" i="3" s="1"/>
  <c r="AD22" i="3"/>
  <c r="BI22" i="3" s="1"/>
  <c r="AC22" i="3"/>
  <c r="BH22" i="3" s="1"/>
  <c r="AB22" i="3"/>
  <c r="BG22" i="3" s="1"/>
  <c r="AA22" i="3"/>
  <c r="BF22" i="3" s="1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AR21" i="3"/>
  <c r="AQ21" i="3"/>
  <c r="AP21" i="3"/>
  <c r="AO21" i="3"/>
  <c r="AN21" i="3"/>
  <c r="AM21" i="3"/>
  <c r="BR21" i="3" s="1"/>
  <c r="AL21" i="3"/>
  <c r="BQ21" i="3" s="1"/>
  <c r="AK21" i="3"/>
  <c r="BP21" i="3" s="1"/>
  <c r="AJ21" i="3"/>
  <c r="BO21" i="3" s="1"/>
  <c r="AI21" i="3"/>
  <c r="BN21" i="3" s="1"/>
  <c r="AH21" i="3"/>
  <c r="BM21" i="3" s="1"/>
  <c r="AG21" i="3"/>
  <c r="BL21" i="3" s="1"/>
  <c r="AF21" i="3"/>
  <c r="BK21" i="3" s="1"/>
  <c r="AE21" i="3"/>
  <c r="BJ21" i="3" s="1"/>
  <c r="AD21" i="3"/>
  <c r="BI21" i="3" s="1"/>
  <c r="AC21" i="3"/>
  <c r="BH21" i="3" s="1"/>
  <c r="AB21" i="3"/>
  <c r="BG21" i="3" s="1"/>
  <c r="AA21" i="3"/>
  <c r="BF21" i="3" s="1"/>
  <c r="Z21" i="3"/>
  <c r="Y21" i="3"/>
  <c r="X21" i="3"/>
  <c r="W21" i="3"/>
  <c r="V21" i="3"/>
  <c r="BE21" i="3" s="1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AR20" i="3"/>
  <c r="AQ20" i="3"/>
  <c r="AP20" i="3"/>
  <c r="AO20" i="3"/>
  <c r="AN20" i="3"/>
  <c r="AM20" i="3"/>
  <c r="AL20" i="3"/>
  <c r="BQ20" i="3" s="1"/>
  <c r="AK20" i="3"/>
  <c r="BP20" i="3" s="1"/>
  <c r="AJ20" i="3"/>
  <c r="BO20" i="3" s="1"/>
  <c r="AI20" i="3"/>
  <c r="BN20" i="3" s="1"/>
  <c r="AH20" i="3"/>
  <c r="BM20" i="3" s="1"/>
  <c r="AG20" i="3"/>
  <c r="BL20" i="3" s="1"/>
  <c r="AF20" i="3"/>
  <c r="BK20" i="3" s="1"/>
  <c r="AE20" i="3"/>
  <c r="BJ20" i="3" s="1"/>
  <c r="AD20" i="3"/>
  <c r="BI20" i="3" s="1"/>
  <c r="AC20" i="3"/>
  <c r="BH20" i="3" s="1"/>
  <c r="AB20" i="3"/>
  <c r="BG20" i="3" s="1"/>
  <c r="AA20" i="3"/>
  <c r="BF20" i="3" s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AR18" i="3"/>
  <c r="AQ18" i="3"/>
  <c r="AP18" i="3"/>
  <c r="AO18" i="3"/>
  <c r="AN18" i="3"/>
  <c r="AM18" i="3"/>
  <c r="AL18" i="3"/>
  <c r="BQ18" i="3" s="1"/>
  <c r="AK18" i="3"/>
  <c r="BP18" i="3" s="1"/>
  <c r="AJ18" i="3"/>
  <c r="AI18" i="3"/>
  <c r="BN18" i="3" s="1"/>
  <c r="AH18" i="3"/>
  <c r="BM18" i="3" s="1"/>
  <c r="AG18" i="3"/>
  <c r="BL18" i="3" s="1"/>
  <c r="AF18" i="3"/>
  <c r="BK18" i="3" s="1"/>
  <c r="AE18" i="3"/>
  <c r="BJ18" i="3" s="1"/>
  <c r="AD18" i="3"/>
  <c r="BI18" i="3" s="1"/>
  <c r="AC18" i="3"/>
  <c r="AB18" i="3"/>
  <c r="BG18" i="3" s="1"/>
  <c r="AA18" i="3"/>
  <c r="BF18" i="3" s="1"/>
  <c r="Z18" i="3"/>
  <c r="Y18" i="3"/>
  <c r="X18" i="3"/>
  <c r="W18" i="3"/>
  <c r="V18" i="3"/>
  <c r="U18" i="3"/>
  <c r="T18" i="3"/>
  <c r="T14" i="3" s="1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AR17" i="3"/>
  <c r="AQ17" i="3"/>
  <c r="AP17" i="3"/>
  <c r="AO17" i="3"/>
  <c r="AN17" i="3"/>
  <c r="AM17" i="3"/>
  <c r="AL17" i="3"/>
  <c r="BQ17" i="3" s="1"/>
  <c r="AK17" i="3"/>
  <c r="BP17" i="3" s="1"/>
  <c r="AJ17" i="3"/>
  <c r="BO17" i="3" s="1"/>
  <c r="AI17" i="3"/>
  <c r="BN17" i="3" s="1"/>
  <c r="AH17" i="3"/>
  <c r="BM17" i="3" s="1"/>
  <c r="AG17" i="3"/>
  <c r="BL17" i="3" s="1"/>
  <c r="AF17" i="3"/>
  <c r="BK17" i="3" s="1"/>
  <c r="AE17" i="3"/>
  <c r="BJ17" i="3" s="1"/>
  <c r="AD17" i="3"/>
  <c r="BI17" i="3" s="1"/>
  <c r="AC17" i="3"/>
  <c r="BH17" i="3" s="1"/>
  <c r="AB17" i="3"/>
  <c r="BG17" i="3" s="1"/>
  <c r="AA17" i="3"/>
  <c r="BF17" i="3" s="1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AR16" i="3"/>
  <c r="AQ16" i="3"/>
  <c r="AP16" i="3"/>
  <c r="AO16" i="3"/>
  <c r="AN16" i="3"/>
  <c r="AM16" i="3"/>
  <c r="BR16" i="3" s="1"/>
  <c r="AL16" i="3"/>
  <c r="BQ16" i="3" s="1"/>
  <c r="AK16" i="3"/>
  <c r="BP16" i="3" s="1"/>
  <c r="AJ16" i="3"/>
  <c r="BO16" i="3" s="1"/>
  <c r="AI16" i="3"/>
  <c r="BN16" i="3" s="1"/>
  <c r="AH16" i="3"/>
  <c r="BM16" i="3" s="1"/>
  <c r="AG16" i="3"/>
  <c r="BL16" i="3" s="1"/>
  <c r="AF16" i="3"/>
  <c r="BK16" i="3" s="1"/>
  <c r="AE16" i="3"/>
  <c r="BJ16" i="3" s="1"/>
  <c r="AD16" i="3"/>
  <c r="BI16" i="3" s="1"/>
  <c r="AC16" i="3"/>
  <c r="BH16" i="3" s="1"/>
  <c r="AB16" i="3"/>
  <c r="BG16" i="3" s="1"/>
  <c r="AA16" i="3"/>
  <c r="BF16" i="3" s="1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AR15" i="3"/>
  <c r="AQ15" i="3"/>
  <c r="AP15" i="3"/>
  <c r="AO15" i="3"/>
  <c r="AO114" i="3" s="1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Y114" i="3" s="1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I114" i="3" s="1"/>
  <c r="H15" i="3"/>
  <c r="G15" i="3"/>
  <c r="F15" i="3"/>
  <c r="AR12" i="3"/>
  <c r="AQ12" i="3"/>
  <c r="AQ7" i="3" s="1"/>
  <c r="AP12" i="3"/>
  <c r="AO12" i="3"/>
  <c r="AN12" i="3"/>
  <c r="AM12" i="3"/>
  <c r="AM7" i="3" s="1"/>
  <c r="AL12" i="3"/>
  <c r="AK12" i="3"/>
  <c r="AK7" i="3" s="1"/>
  <c r="BP7" i="3" s="1"/>
  <c r="AJ12" i="3"/>
  <c r="AI12" i="3"/>
  <c r="AH12" i="3"/>
  <c r="AG12" i="3"/>
  <c r="AF12" i="3"/>
  <c r="AE12" i="3"/>
  <c r="AD12" i="3"/>
  <c r="AC12" i="3"/>
  <c r="AC7" i="3" s="1"/>
  <c r="BH7" i="3" s="1"/>
  <c r="AB12" i="3"/>
  <c r="AB7" i="3" s="1"/>
  <c r="BG7" i="3" s="1"/>
  <c r="AA12" i="3"/>
  <c r="AA7" i="3" s="1"/>
  <c r="BF7" i="3" s="1"/>
  <c r="Z12" i="3"/>
  <c r="Y12" i="3"/>
  <c r="X12" i="3"/>
  <c r="W12" i="3"/>
  <c r="W7" i="3" s="1"/>
  <c r="V12" i="3"/>
  <c r="U12" i="3"/>
  <c r="U7" i="3" s="1"/>
  <c r="T12" i="3"/>
  <c r="S12" i="3"/>
  <c r="S7" i="3" s="1"/>
  <c r="R12" i="3"/>
  <c r="Q12" i="3"/>
  <c r="P12" i="3"/>
  <c r="O12" i="3"/>
  <c r="N12" i="3"/>
  <c r="M12" i="3"/>
  <c r="M7" i="3" s="1"/>
  <c r="L12" i="3"/>
  <c r="K12" i="3"/>
  <c r="K7" i="3" s="1"/>
  <c r="J12" i="3"/>
  <c r="I12" i="3"/>
  <c r="H12" i="3"/>
  <c r="G12" i="3"/>
  <c r="G7" i="3" s="1"/>
  <c r="F12" i="3"/>
  <c r="AN7" i="3"/>
  <c r="AL7" i="3"/>
  <c r="BQ7" i="3" s="1"/>
  <c r="AJ7" i="3"/>
  <c r="BO7" i="3" s="1"/>
  <c r="AI7" i="3"/>
  <c r="BN7" i="3" s="1"/>
  <c r="X7" i="3"/>
  <c r="V7" i="3"/>
  <c r="T7" i="3"/>
  <c r="H7" i="3"/>
  <c r="F7" i="3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103" i="2"/>
  <c r="F102" i="2"/>
  <c r="F101" i="2"/>
  <c r="F100" i="2"/>
  <c r="F99" i="2"/>
  <c r="F98" i="2"/>
  <c r="F97" i="2"/>
  <c r="F96" i="2"/>
  <c r="F94" i="2"/>
  <c r="F93" i="2"/>
  <c r="F92" i="2"/>
  <c r="F91" i="2"/>
  <c r="F90" i="2"/>
  <c r="F89" i="2"/>
  <c r="F88" i="2"/>
  <c r="F86" i="2"/>
  <c r="F85" i="2"/>
  <c r="F84" i="2"/>
  <c r="F83" i="2"/>
  <c r="F82" i="2"/>
  <c r="F80" i="2"/>
  <c r="F79" i="2"/>
  <c r="F78" i="2"/>
  <c r="F77" i="2"/>
  <c r="F76" i="2"/>
  <c r="F75" i="2"/>
  <c r="F74" i="2"/>
  <c r="F73" i="2"/>
  <c r="F70" i="2"/>
  <c r="F69" i="2"/>
  <c r="F68" i="2"/>
  <c r="F67" i="2"/>
  <c r="F66" i="2"/>
  <c r="F65" i="2"/>
  <c r="F63" i="2"/>
  <c r="F62" i="2"/>
  <c r="F60" i="2"/>
  <c r="F59" i="2"/>
  <c r="F57" i="2"/>
  <c r="F56" i="2"/>
  <c r="F54" i="2"/>
  <c r="F53" i="2"/>
  <c r="F52" i="2"/>
  <c r="F51" i="2"/>
  <c r="F50" i="2"/>
  <c r="F46" i="2"/>
  <c r="F45" i="2"/>
  <c r="F44" i="2"/>
  <c r="F43" i="2"/>
  <c r="F42" i="2"/>
  <c r="F41" i="2"/>
  <c r="F40" i="2"/>
  <c r="F39" i="2"/>
  <c r="F38" i="2"/>
  <c r="F36" i="2"/>
  <c r="F35" i="2"/>
  <c r="F34" i="2"/>
  <c r="F32" i="2"/>
  <c r="F31" i="2"/>
  <c r="F29" i="2"/>
  <c r="F28" i="2"/>
  <c r="F27" i="2"/>
  <c r="F26" i="2"/>
  <c r="F25" i="2"/>
  <c r="F24" i="2"/>
  <c r="F22" i="2"/>
  <c r="F21" i="2"/>
  <c r="F20" i="2"/>
  <c r="F18" i="2"/>
  <c r="F17" i="2"/>
  <c r="F16" i="2"/>
  <c r="F15" i="2"/>
  <c r="F12" i="2"/>
  <c r="F7" i="2" s="1"/>
  <c r="H114" i="4" l="1"/>
  <c r="H110" i="4"/>
  <c r="H113" i="4"/>
  <c r="I114" i="4"/>
  <c r="H111" i="4"/>
  <c r="H115" i="4"/>
  <c r="AG95" i="3"/>
  <c r="BL95" i="3" s="1"/>
  <c r="BR31" i="3"/>
  <c r="BR76" i="3"/>
  <c r="BR94" i="3"/>
  <c r="BE51" i="3"/>
  <c r="BC59" i="3"/>
  <c r="BB63" i="3"/>
  <c r="BE25" i="3"/>
  <c r="R117" i="3"/>
  <c r="BB16" i="3"/>
  <c r="BD54" i="3"/>
  <c r="BR60" i="3"/>
  <c r="W61" i="3"/>
  <c r="J117" i="3"/>
  <c r="AP117" i="3"/>
  <c r="U61" i="3"/>
  <c r="N118" i="3"/>
  <c r="AK61" i="3"/>
  <c r="BP61" i="3" s="1"/>
  <c r="BR80" i="3"/>
  <c r="AQ61" i="3"/>
  <c r="F118" i="3"/>
  <c r="BR86" i="3"/>
  <c r="H118" i="3"/>
  <c r="BR50" i="3"/>
  <c r="BR35" i="3"/>
  <c r="BR56" i="3"/>
  <c r="BD76" i="3"/>
  <c r="BB83" i="3"/>
  <c r="BR83" i="3"/>
  <c r="BR18" i="3"/>
  <c r="BD74" i="3"/>
  <c r="BB80" i="3"/>
  <c r="BE78" i="3"/>
  <c r="BC85" i="3"/>
  <c r="BR70" i="3"/>
  <c r="BR90" i="3"/>
  <c r="BR68" i="3"/>
  <c r="BC17" i="3"/>
  <c r="BE79" i="3"/>
  <c r="BD83" i="3"/>
  <c r="BC86" i="3"/>
  <c r="BB90" i="3"/>
  <c r="BR77" i="3"/>
  <c r="Z114" i="3"/>
  <c r="T61" i="3"/>
  <c r="BC79" i="3"/>
  <c r="S95" i="3"/>
  <c r="W95" i="3"/>
  <c r="K115" i="3"/>
  <c r="AQ115" i="3"/>
  <c r="BC77" i="3"/>
  <c r="BR89" i="3"/>
  <c r="BE98" i="3"/>
  <c r="AF95" i="3"/>
  <c r="BK95" i="3" s="1"/>
  <c r="BB69" i="3"/>
  <c r="BD70" i="3"/>
  <c r="BR22" i="3"/>
  <c r="BR42" i="3"/>
  <c r="BR65" i="3"/>
  <c r="BR7" i="3"/>
  <c r="BR28" i="3"/>
  <c r="BB70" i="3"/>
  <c r="AP114" i="3"/>
  <c r="BB21" i="3"/>
  <c r="AR72" i="3"/>
  <c r="BE91" i="3"/>
  <c r="BD94" i="3"/>
  <c r="J95" i="3"/>
  <c r="Z95" i="3"/>
  <c r="AP95" i="3"/>
  <c r="BC98" i="3"/>
  <c r="AR95" i="3"/>
  <c r="BB101" i="3"/>
  <c r="BR101" i="3"/>
  <c r="P95" i="3"/>
  <c r="BE29" i="3"/>
  <c r="AR37" i="3"/>
  <c r="M49" i="3"/>
  <c r="BB18" i="3"/>
  <c r="BE27" i="3"/>
  <c r="BD31" i="3"/>
  <c r="BC35" i="3"/>
  <c r="BB39" i="3"/>
  <c r="BE46" i="3"/>
  <c r="BD52" i="3"/>
  <c r="BC56" i="3"/>
  <c r="BB60" i="3"/>
  <c r="BE69" i="3"/>
  <c r="BD34" i="3"/>
  <c r="BC38" i="3"/>
  <c r="U37" i="3"/>
  <c r="BB41" i="3"/>
  <c r="BC66" i="3"/>
  <c r="BR69" i="3"/>
  <c r="BB89" i="3"/>
  <c r="BE97" i="3"/>
  <c r="BD100" i="3"/>
  <c r="BC103" i="3"/>
  <c r="BR78" i="3"/>
  <c r="BB97" i="3"/>
  <c r="J114" i="3"/>
  <c r="BD63" i="3"/>
  <c r="BD101" i="3"/>
  <c r="T49" i="3"/>
  <c r="BR88" i="3"/>
  <c r="K117" i="3"/>
  <c r="AC37" i="3"/>
  <c r="BH37" i="3" s="1"/>
  <c r="BH40" i="3"/>
  <c r="AI37" i="3"/>
  <c r="BN37" i="3" s="1"/>
  <c r="BN46" i="3"/>
  <c r="N120" i="3"/>
  <c r="L72" i="3"/>
  <c r="AI95" i="3"/>
  <c r="BN95" i="3" s="1"/>
  <c r="R7" i="3"/>
  <c r="R116" i="3"/>
  <c r="AH7" i="3"/>
  <c r="BM7" i="3" s="1"/>
  <c r="AH116" i="3"/>
  <c r="BM12" i="3"/>
  <c r="K114" i="3"/>
  <c r="AA114" i="3"/>
  <c r="BF15" i="3"/>
  <c r="AQ114" i="3"/>
  <c r="BE18" i="3"/>
  <c r="BD22" i="3"/>
  <c r="L115" i="3"/>
  <c r="BC26" i="3"/>
  <c r="AB115" i="3"/>
  <c r="BG26" i="3"/>
  <c r="AR115" i="3"/>
  <c r="BB29" i="3"/>
  <c r="BR29" i="3"/>
  <c r="BE39" i="3"/>
  <c r="BD42" i="3"/>
  <c r="BC45" i="3"/>
  <c r="BB51" i="3"/>
  <c r="BR51" i="3"/>
  <c r="BE60" i="3"/>
  <c r="O117" i="3"/>
  <c r="AE117" i="3"/>
  <c r="BJ62" i="3"/>
  <c r="BD65" i="3"/>
  <c r="S118" i="3"/>
  <c r="AI118" i="3"/>
  <c r="BN67" i="3"/>
  <c r="BC68" i="3"/>
  <c r="G119" i="3"/>
  <c r="BB73" i="3"/>
  <c r="W119" i="3"/>
  <c r="AM119" i="3"/>
  <c r="BR73" i="3"/>
  <c r="BE80" i="3"/>
  <c r="O120" i="3"/>
  <c r="AE120" i="3"/>
  <c r="BJ82" i="3"/>
  <c r="BD84" i="3"/>
  <c r="BC88" i="3"/>
  <c r="BB91" i="3"/>
  <c r="BR91" i="3"/>
  <c r="BE99" i="3"/>
  <c r="BD102" i="3"/>
  <c r="AJ49" i="3"/>
  <c r="BO49" i="3" s="1"/>
  <c r="BO60" i="3"/>
  <c r="AL119" i="3"/>
  <c r="BQ73" i="3"/>
  <c r="L37" i="3"/>
  <c r="AM95" i="3"/>
  <c r="BR95" i="3" s="1"/>
  <c r="AR114" i="3"/>
  <c r="M115" i="3"/>
  <c r="AC115" i="3"/>
  <c r="BH26" i="3"/>
  <c r="N37" i="3"/>
  <c r="AD37" i="3"/>
  <c r="BI37" i="3" s="1"/>
  <c r="BI38" i="3"/>
  <c r="O49" i="3"/>
  <c r="AE49" i="3"/>
  <c r="BJ49" i="3" s="1"/>
  <c r="BJ50" i="3"/>
  <c r="P117" i="3"/>
  <c r="AF117" i="3"/>
  <c r="BK62" i="3"/>
  <c r="T118" i="3"/>
  <c r="AJ118" i="3"/>
  <c r="BO67" i="3"/>
  <c r="H119" i="3"/>
  <c r="X119" i="3"/>
  <c r="AN119" i="3"/>
  <c r="P120" i="3"/>
  <c r="AF120" i="3"/>
  <c r="BK82" i="3"/>
  <c r="BE89" i="3"/>
  <c r="BD92" i="3"/>
  <c r="BC96" i="3"/>
  <c r="BB99" i="3"/>
  <c r="BR99" i="3"/>
  <c r="P7" i="3"/>
  <c r="P116" i="3"/>
  <c r="AJ14" i="3"/>
  <c r="BO14" i="3" s="1"/>
  <c r="BO18" i="3"/>
  <c r="AI61" i="3"/>
  <c r="BN61" i="3" s="1"/>
  <c r="BN69" i="3"/>
  <c r="S116" i="3"/>
  <c r="AI116" i="3"/>
  <c r="BN12" i="3"/>
  <c r="L114" i="3"/>
  <c r="BC15" i="3"/>
  <c r="AB114" i="3"/>
  <c r="BG15" i="3"/>
  <c r="T116" i="3"/>
  <c r="AJ116" i="3"/>
  <c r="BO12" i="3"/>
  <c r="M114" i="3"/>
  <c r="AC114" i="3"/>
  <c r="BH15" i="3"/>
  <c r="BE16" i="3"/>
  <c r="BD20" i="3"/>
  <c r="BC24" i="3"/>
  <c r="N115" i="3"/>
  <c r="AD115" i="3"/>
  <c r="BI26" i="3"/>
  <c r="BB27" i="3"/>
  <c r="BR27" i="3"/>
  <c r="BE36" i="3"/>
  <c r="BD40" i="3"/>
  <c r="BC43" i="3"/>
  <c r="BB46" i="3"/>
  <c r="BR46" i="3"/>
  <c r="BE57" i="3"/>
  <c r="Q117" i="3"/>
  <c r="BD62" i="3"/>
  <c r="AG117" i="3"/>
  <c r="BL62" i="3"/>
  <c r="U118" i="3"/>
  <c r="AK118" i="3"/>
  <c r="BP67" i="3"/>
  <c r="I119" i="3"/>
  <c r="Y119" i="3"/>
  <c r="AO119" i="3"/>
  <c r="Q120" i="3"/>
  <c r="BD82" i="3"/>
  <c r="AG120" i="3"/>
  <c r="BL82" i="3"/>
  <c r="AB14" i="3"/>
  <c r="BG14" i="3" s="1"/>
  <c r="BG28" i="3"/>
  <c r="AD117" i="3"/>
  <c r="BI62" i="3"/>
  <c r="V119" i="3"/>
  <c r="BE73" i="3"/>
  <c r="AD120" i="3"/>
  <c r="BI82" i="3"/>
  <c r="AJ72" i="3"/>
  <c r="BO72" i="3" s="1"/>
  <c r="AA37" i="3"/>
  <c r="BF37" i="3" s="1"/>
  <c r="G95" i="3"/>
  <c r="AK116" i="3"/>
  <c r="BP12" i="3"/>
  <c r="N114" i="3"/>
  <c r="AD114" i="3"/>
  <c r="BI15" i="3"/>
  <c r="O115" i="3"/>
  <c r="AE115" i="3"/>
  <c r="BJ26" i="3"/>
  <c r="BD28" i="3"/>
  <c r="BC32" i="3"/>
  <c r="BB36" i="3"/>
  <c r="BE44" i="3"/>
  <c r="BD50" i="3"/>
  <c r="BC53" i="3"/>
  <c r="BB57" i="3"/>
  <c r="AH117" i="3"/>
  <c r="BM62" i="3"/>
  <c r="V118" i="3"/>
  <c r="BE67" i="3"/>
  <c r="AL118" i="3"/>
  <c r="BQ67" i="3"/>
  <c r="J119" i="3"/>
  <c r="Z119" i="3"/>
  <c r="AP119" i="3"/>
  <c r="BC75" i="3"/>
  <c r="BB78" i="3"/>
  <c r="R120" i="3"/>
  <c r="AH120" i="3"/>
  <c r="BM82" i="3"/>
  <c r="BE86" i="3"/>
  <c r="BD90" i="3"/>
  <c r="BC93" i="3"/>
  <c r="BR97" i="3"/>
  <c r="L61" i="3"/>
  <c r="BC70" i="3"/>
  <c r="AA115" i="3"/>
  <c r="BF26" i="3"/>
  <c r="U116" i="3"/>
  <c r="AB37" i="3"/>
  <c r="BG37" i="3" s="1"/>
  <c r="F116" i="3"/>
  <c r="V116" i="3"/>
  <c r="BE12" i="3"/>
  <c r="AL116" i="3"/>
  <c r="BQ12" i="3"/>
  <c r="O114" i="3"/>
  <c r="AE114" i="3"/>
  <c r="BJ15" i="3"/>
  <c r="BD17" i="3"/>
  <c r="BC21" i="3"/>
  <c r="BB25" i="3"/>
  <c r="BR25" i="3"/>
  <c r="P115" i="3"/>
  <c r="AF115" i="3"/>
  <c r="BK26" i="3"/>
  <c r="BE34" i="3"/>
  <c r="BD38" i="3"/>
  <c r="BC41" i="3"/>
  <c r="BB44" i="3"/>
  <c r="BR44" i="3"/>
  <c r="BE54" i="3"/>
  <c r="BD59" i="3"/>
  <c r="S117" i="3"/>
  <c r="AI117" i="3"/>
  <c r="BN62" i="3"/>
  <c r="BC63" i="3"/>
  <c r="G118" i="3"/>
  <c r="BB67" i="3"/>
  <c r="W118" i="3"/>
  <c r="AM118" i="3"/>
  <c r="BR67" i="3"/>
  <c r="K119" i="3"/>
  <c r="AA119" i="3"/>
  <c r="BF73" i="3"/>
  <c r="AQ119" i="3"/>
  <c r="BE76" i="3"/>
  <c r="BD79" i="3"/>
  <c r="S120" i="3"/>
  <c r="AI120" i="3"/>
  <c r="BN82" i="3"/>
  <c r="BC83" i="3"/>
  <c r="BB86" i="3"/>
  <c r="BE94" i="3"/>
  <c r="BD98" i="3"/>
  <c r="BC101" i="3"/>
  <c r="AH118" i="3"/>
  <c r="BM67" i="3"/>
  <c r="AK37" i="3"/>
  <c r="BP37" i="3" s="1"/>
  <c r="L95" i="3"/>
  <c r="G116" i="3"/>
  <c r="BB12" i="3"/>
  <c r="W116" i="3"/>
  <c r="AM116" i="3"/>
  <c r="BR12" i="3"/>
  <c r="P114" i="3"/>
  <c r="AF114" i="3"/>
  <c r="BK15" i="3"/>
  <c r="BE22" i="3"/>
  <c r="Q115" i="3"/>
  <c r="BD26" i="3"/>
  <c r="AG115" i="3"/>
  <c r="BL26" i="3"/>
  <c r="BC29" i="3"/>
  <c r="BB34" i="3"/>
  <c r="BE42" i="3"/>
  <c r="BD45" i="3"/>
  <c r="BC51" i="3"/>
  <c r="BB54" i="3"/>
  <c r="AJ117" i="3"/>
  <c r="BO62" i="3"/>
  <c r="BE65" i="3"/>
  <c r="X118" i="3"/>
  <c r="AN118" i="3"/>
  <c r="BD68" i="3"/>
  <c r="L119" i="3"/>
  <c r="BC73" i="3"/>
  <c r="AB119" i="3"/>
  <c r="BG73" i="3"/>
  <c r="AR119" i="3"/>
  <c r="BB76" i="3"/>
  <c r="T120" i="3"/>
  <c r="AJ120" i="3"/>
  <c r="BO82" i="3"/>
  <c r="BE84" i="3"/>
  <c r="BD88" i="3"/>
  <c r="BC91" i="3"/>
  <c r="BB94" i="3"/>
  <c r="BE102" i="3"/>
  <c r="AN116" i="3"/>
  <c r="Q114" i="3"/>
  <c r="BD15" i="3"/>
  <c r="AG114" i="3"/>
  <c r="BL15" i="3"/>
  <c r="BC18" i="3"/>
  <c r="BB22" i="3"/>
  <c r="R115" i="3"/>
  <c r="AH115" i="3"/>
  <c r="BM26" i="3"/>
  <c r="BE31" i="3"/>
  <c r="BD35" i="3"/>
  <c r="BC39" i="3"/>
  <c r="BB42" i="3"/>
  <c r="BE52" i="3"/>
  <c r="BD56" i="3"/>
  <c r="BC60" i="3"/>
  <c r="U117" i="3"/>
  <c r="AK117" i="3"/>
  <c r="BP62" i="3"/>
  <c r="BB65" i="3"/>
  <c r="I118" i="3"/>
  <c r="Y118" i="3"/>
  <c r="AO118" i="3"/>
  <c r="M119" i="3"/>
  <c r="AC119" i="3"/>
  <c r="BH73" i="3"/>
  <c r="BE74" i="3"/>
  <c r="BD77" i="3"/>
  <c r="BC80" i="3"/>
  <c r="U120" i="3"/>
  <c r="AK120" i="3"/>
  <c r="BP82" i="3"/>
  <c r="BB84" i="3"/>
  <c r="BR84" i="3"/>
  <c r="BE92" i="3"/>
  <c r="BD96" i="3"/>
  <c r="BC99" i="3"/>
  <c r="BB102" i="3"/>
  <c r="BR102" i="3"/>
  <c r="AG118" i="3"/>
  <c r="BL67" i="3"/>
  <c r="H116" i="3"/>
  <c r="I7" i="3"/>
  <c r="I116" i="3"/>
  <c r="Y7" i="3"/>
  <c r="Y116" i="3"/>
  <c r="AO7" i="3"/>
  <c r="AO116" i="3"/>
  <c r="R114" i="3"/>
  <c r="AH114" i="3"/>
  <c r="BM15" i="3"/>
  <c r="M14" i="3"/>
  <c r="AC14" i="3"/>
  <c r="BH14" i="3" s="1"/>
  <c r="BH18" i="3"/>
  <c r="BE20" i="3"/>
  <c r="BD24" i="3"/>
  <c r="S115" i="3"/>
  <c r="AI115" i="3"/>
  <c r="BN26" i="3"/>
  <c r="BC27" i="3"/>
  <c r="BB31" i="3"/>
  <c r="BE40" i="3"/>
  <c r="BD43" i="3"/>
  <c r="BC46" i="3"/>
  <c r="BB52" i="3"/>
  <c r="F117" i="3"/>
  <c r="V117" i="3"/>
  <c r="BE62" i="3"/>
  <c r="AL117" i="3"/>
  <c r="BQ62" i="3"/>
  <c r="BD66" i="3"/>
  <c r="J118" i="3"/>
  <c r="Z118" i="3"/>
  <c r="AP118" i="3"/>
  <c r="BC69" i="3"/>
  <c r="N119" i="3"/>
  <c r="AD119" i="3"/>
  <c r="BI73" i="3"/>
  <c r="BB74" i="3"/>
  <c r="BR74" i="3"/>
  <c r="F120" i="3"/>
  <c r="V120" i="3"/>
  <c r="BE82" i="3"/>
  <c r="AL120" i="3"/>
  <c r="BQ82" i="3"/>
  <c r="BD85" i="3"/>
  <c r="BC89" i="3"/>
  <c r="BB92" i="3"/>
  <c r="BR92" i="3"/>
  <c r="BE100" i="3"/>
  <c r="BD103" i="3"/>
  <c r="Q118" i="3"/>
  <c r="BD67" i="3"/>
  <c r="X116" i="3"/>
  <c r="J7" i="3"/>
  <c r="BB7" i="3" s="1"/>
  <c r="J116" i="3"/>
  <c r="Z7" i="3"/>
  <c r="Z116" i="3"/>
  <c r="AP7" i="3"/>
  <c r="AP116" i="3"/>
  <c r="S114" i="3"/>
  <c r="AI114" i="3"/>
  <c r="BN15" i="3"/>
  <c r="BC16" i="3"/>
  <c r="BB20" i="3"/>
  <c r="BR20" i="3"/>
  <c r="T115" i="3"/>
  <c r="AJ115" i="3"/>
  <c r="BO26" i="3"/>
  <c r="BE28" i="3"/>
  <c r="BD32" i="3"/>
  <c r="BC36" i="3"/>
  <c r="BB40" i="3"/>
  <c r="BR40" i="3"/>
  <c r="BE50" i="3"/>
  <c r="BD53" i="3"/>
  <c r="BC57" i="3"/>
  <c r="G117" i="3"/>
  <c r="BB62" i="3"/>
  <c r="W117" i="3"/>
  <c r="AM117" i="3"/>
  <c r="BR62" i="3"/>
  <c r="K118" i="3"/>
  <c r="AA118" i="3"/>
  <c r="BF67" i="3"/>
  <c r="AQ118" i="3"/>
  <c r="BE70" i="3"/>
  <c r="O119" i="3"/>
  <c r="AE119" i="3"/>
  <c r="BJ73" i="3"/>
  <c r="BD75" i="3"/>
  <c r="BC78" i="3"/>
  <c r="G120" i="3"/>
  <c r="BB82" i="3"/>
  <c r="W120" i="3"/>
  <c r="AM120" i="3"/>
  <c r="BR82" i="3"/>
  <c r="BE90" i="3"/>
  <c r="BD93" i="3"/>
  <c r="BC97" i="3"/>
  <c r="BB100" i="3"/>
  <c r="BR100" i="3"/>
  <c r="AJ37" i="3"/>
  <c r="BO37" i="3" s="1"/>
  <c r="BO39" i="3"/>
  <c r="AE37" i="3"/>
  <c r="BJ37" i="3" s="1"/>
  <c r="BJ42" i="3"/>
  <c r="L49" i="3"/>
  <c r="BC50" i="3"/>
  <c r="AK72" i="3"/>
  <c r="BP72" i="3" s="1"/>
  <c r="AK119" i="3"/>
  <c r="BP73" i="3"/>
  <c r="AC72" i="3"/>
  <c r="BH72" i="3" s="1"/>
  <c r="AC120" i="3"/>
  <c r="BH82" i="3"/>
  <c r="AH95" i="3"/>
  <c r="BM95" i="3" s="1"/>
  <c r="BM97" i="3"/>
  <c r="AC49" i="3"/>
  <c r="BH49" i="3" s="1"/>
  <c r="AQ116" i="3"/>
  <c r="U115" i="3"/>
  <c r="BE38" i="3"/>
  <c r="BD41" i="3"/>
  <c r="BB50" i="3"/>
  <c r="BE59" i="3"/>
  <c r="H117" i="3"/>
  <c r="X117" i="3"/>
  <c r="AN117" i="3"/>
  <c r="L118" i="3"/>
  <c r="BC67" i="3"/>
  <c r="AB118" i="3"/>
  <c r="BG67" i="3"/>
  <c r="AR118" i="3"/>
  <c r="P119" i="3"/>
  <c r="AF119" i="3"/>
  <c r="BK73" i="3"/>
  <c r="H120" i="3"/>
  <c r="X120" i="3"/>
  <c r="AN120" i="3"/>
  <c r="K116" i="3"/>
  <c r="AA116" i="3"/>
  <c r="BF12" i="3"/>
  <c r="T114" i="3"/>
  <c r="AJ114" i="3"/>
  <c r="BO15" i="3"/>
  <c r="BE17" i="3"/>
  <c r="BD21" i="3"/>
  <c r="BC25" i="3"/>
  <c r="AK115" i="3"/>
  <c r="BP26" i="3"/>
  <c r="BB28" i="3"/>
  <c r="BC44" i="3"/>
  <c r="G61" i="3"/>
  <c r="V95" i="3"/>
  <c r="L7" i="3"/>
  <c r="L116" i="3"/>
  <c r="BC12" i="3"/>
  <c r="AB116" i="3"/>
  <c r="BG12" i="3"/>
  <c r="AR7" i="3"/>
  <c r="AR6" i="3" s="1"/>
  <c r="AR116" i="3"/>
  <c r="U14" i="3"/>
  <c r="U114" i="3"/>
  <c r="AK114" i="3"/>
  <c r="BP15" i="3"/>
  <c r="BB17" i="3"/>
  <c r="BR17" i="3"/>
  <c r="F115" i="3"/>
  <c r="V115" i="3"/>
  <c r="BE26" i="3"/>
  <c r="AL115" i="3"/>
  <c r="BQ26" i="3"/>
  <c r="BD29" i="3"/>
  <c r="BC34" i="3"/>
  <c r="G37" i="3"/>
  <c r="BB38" i="3"/>
  <c r="W37" i="3"/>
  <c r="AM37" i="3"/>
  <c r="BR38" i="3"/>
  <c r="I37" i="3"/>
  <c r="Y37" i="3"/>
  <c r="AO37" i="3"/>
  <c r="R37" i="3"/>
  <c r="AH37" i="3"/>
  <c r="BM37" i="3" s="1"/>
  <c r="BM41" i="3"/>
  <c r="BE45" i="3"/>
  <c r="BD51" i="3"/>
  <c r="BC54" i="3"/>
  <c r="BB59" i="3"/>
  <c r="BR59" i="3"/>
  <c r="I61" i="3"/>
  <c r="I117" i="3"/>
  <c r="Y117" i="3"/>
  <c r="AO117" i="3"/>
  <c r="R61" i="3"/>
  <c r="AH61" i="3"/>
  <c r="BM61" i="3" s="1"/>
  <c r="BM63" i="3"/>
  <c r="K61" i="3"/>
  <c r="AA61" i="3"/>
  <c r="BF61" i="3" s="1"/>
  <c r="BF65" i="3"/>
  <c r="AJ61" i="3"/>
  <c r="BO61" i="3" s="1"/>
  <c r="BO66" i="3"/>
  <c r="M118" i="3"/>
  <c r="AC118" i="3"/>
  <c r="BH67" i="3"/>
  <c r="BE68" i="3"/>
  <c r="Q119" i="3"/>
  <c r="BD73" i="3"/>
  <c r="AG119" i="3"/>
  <c r="BL73" i="3"/>
  <c r="J72" i="3"/>
  <c r="Z72" i="3"/>
  <c r="AP72" i="3"/>
  <c r="S72" i="3"/>
  <c r="AI72" i="3"/>
  <c r="BN72" i="3" s="1"/>
  <c r="BN75" i="3"/>
  <c r="BC76" i="3"/>
  <c r="AB72" i="3"/>
  <c r="BG72" i="3" s="1"/>
  <c r="BG76" i="3"/>
  <c r="BB79" i="3"/>
  <c r="BR79" i="3"/>
  <c r="I120" i="3"/>
  <c r="Y120" i="3"/>
  <c r="AO120" i="3"/>
  <c r="BE88" i="3"/>
  <c r="BD91" i="3"/>
  <c r="BC94" i="3"/>
  <c r="U95" i="3"/>
  <c r="AK95" i="3"/>
  <c r="BP95" i="3" s="1"/>
  <c r="BP96" i="3"/>
  <c r="N95" i="3"/>
  <c r="AD95" i="3"/>
  <c r="BI95" i="3" s="1"/>
  <c r="BI97" i="3"/>
  <c r="BB98" i="3"/>
  <c r="BR98" i="3"/>
  <c r="AF7" i="3"/>
  <c r="BK7" i="3" s="1"/>
  <c r="AF116" i="3"/>
  <c r="BK12" i="3"/>
  <c r="AK49" i="3"/>
  <c r="BP49" i="3" s="1"/>
  <c r="BP51" i="3"/>
  <c r="U72" i="3"/>
  <c r="U119" i="3"/>
  <c r="M72" i="3"/>
  <c r="M120" i="3"/>
  <c r="AJ95" i="3"/>
  <c r="BO95" i="3" s="1"/>
  <c r="BO99" i="3"/>
  <c r="Q7" i="3"/>
  <c r="Q116" i="3"/>
  <c r="BD12" i="3"/>
  <c r="M116" i="3"/>
  <c r="AC116" i="3"/>
  <c r="BH12" i="3"/>
  <c r="V114" i="3"/>
  <c r="BE15" i="3"/>
  <c r="BD18" i="3"/>
  <c r="G115" i="3"/>
  <c r="BB26" i="3"/>
  <c r="BD39" i="3"/>
  <c r="BC65" i="3"/>
  <c r="AD118" i="3"/>
  <c r="BI67" i="3"/>
  <c r="BB68" i="3"/>
  <c r="R119" i="3"/>
  <c r="AH119" i="3"/>
  <c r="BM73" i="3"/>
  <c r="BE77" i="3"/>
  <c r="BD80" i="3"/>
  <c r="J120" i="3"/>
  <c r="Z120" i="3"/>
  <c r="AP120" i="3"/>
  <c r="BC84" i="3"/>
  <c r="BB88" i="3"/>
  <c r="BE96" i="3"/>
  <c r="BD99" i="3"/>
  <c r="BC102" i="3"/>
  <c r="AB49" i="3"/>
  <c r="BG49" i="3" s="1"/>
  <c r="BG50" i="3"/>
  <c r="AC61" i="3"/>
  <c r="BH61" i="3" s="1"/>
  <c r="AC117" i="3"/>
  <c r="BH62" i="3"/>
  <c r="AH72" i="3"/>
  <c r="BM72" i="3" s="1"/>
  <c r="BM78" i="3"/>
  <c r="AA72" i="3"/>
  <c r="BF72" i="3" s="1"/>
  <c r="BF79" i="3"/>
  <c r="AA95" i="3"/>
  <c r="BF95" i="3" s="1"/>
  <c r="BF98" i="3"/>
  <c r="AE95" i="3"/>
  <c r="BJ95" i="3" s="1"/>
  <c r="BJ102" i="3"/>
  <c r="AG7" i="3"/>
  <c r="BL7" i="3" s="1"/>
  <c r="AG116" i="3"/>
  <c r="BL12" i="3"/>
  <c r="W115" i="3"/>
  <c r="BE35" i="3"/>
  <c r="BC42" i="3"/>
  <c r="BE56" i="3"/>
  <c r="N7" i="3"/>
  <c r="N116" i="3"/>
  <c r="AD7" i="3"/>
  <c r="BI7" i="3" s="1"/>
  <c r="AD116" i="3"/>
  <c r="BI12" i="3"/>
  <c r="G114" i="3"/>
  <c r="BB15" i="3"/>
  <c r="AM114" i="3"/>
  <c r="BR15" i="3"/>
  <c r="BE24" i="3"/>
  <c r="H115" i="3"/>
  <c r="X115" i="3"/>
  <c r="AN115" i="3"/>
  <c r="BD27" i="3"/>
  <c r="BC31" i="3"/>
  <c r="BB35" i="3"/>
  <c r="BE43" i="3"/>
  <c r="BD46" i="3"/>
  <c r="BC52" i="3"/>
  <c r="BB56" i="3"/>
  <c r="AA117" i="3"/>
  <c r="BF62" i="3"/>
  <c r="AQ117" i="3"/>
  <c r="BE66" i="3"/>
  <c r="O118" i="3"/>
  <c r="AE118" i="3"/>
  <c r="BJ67" i="3"/>
  <c r="BD69" i="3"/>
  <c r="S119" i="3"/>
  <c r="AI119" i="3"/>
  <c r="BN73" i="3"/>
  <c r="BC74" i="3"/>
  <c r="BB77" i="3"/>
  <c r="K120" i="3"/>
  <c r="AA120" i="3"/>
  <c r="BF82" i="3"/>
  <c r="AQ120" i="3"/>
  <c r="BE85" i="3"/>
  <c r="BD89" i="3"/>
  <c r="BC92" i="3"/>
  <c r="BB96" i="3"/>
  <c r="BR96" i="3"/>
  <c r="BE103" i="3"/>
  <c r="L14" i="3"/>
  <c r="BC28" i="3"/>
  <c r="M61" i="3"/>
  <c r="M117" i="3"/>
  <c r="AB61" i="3"/>
  <c r="BG61" i="3" s="1"/>
  <c r="BG70" i="3"/>
  <c r="AC95" i="3"/>
  <c r="BH95" i="3" s="1"/>
  <c r="BH100" i="3"/>
  <c r="AL95" i="3"/>
  <c r="BQ95" i="3" s="1"/>
  <c r="BQ101" i="3"/>
  <c r="F114" i="3"/>
  <c r="AL114" i="3"/>
  <c r="BQ15" i="3"/>
  <c r="BC22" i="3"/>
  <c r="AM115" i="3"/>
  <c r="BR26" i="3"/>
  <c r="BB45" i="3"/>
  <c r="BD60" i="3"/>
  <c r="W114" i="3"/>
  <c r="AB95" i="3"/>
  <c r="BG95" i="3" s="1"/>
  <c r="O7" i="3"/>
  <c r="O116" i="3"/>
  <c r="AE7" i="3"/>
  <c r="BJ7" i="3" s="1"/>
  <c r="AE116" i="3"/>
  <c r="BJ12" i="3"/>
  <c r="H114" i="3"/>
  <c r="X114" i="3"/>
  <c r="AN114" i="3"/>
  <c r="BD16" i="3"/>
  <c r="BC20" i="3"/>
  <c r="BB24" i="3"/>
  <c r="BR24" i="3"/>
  <c r="I115" i="3"/>
  <c r="Y115" i="3"/>
  <c r="AO115" i="3"/>
  <c r="BE32" i="3"/>
  <c r="BD36" i="3"/>
  <c r="BC40" i="3"/>
  <c r="BB43" i="3"/>
  <c r="BR43" i="3"/>
  <c r="BE53" i="3"/>
  <c r="BD57" i="3"/>
  <c r="L117" i="3"/>
  <c r="BC62" i="3"/>
  <c r="AB117" i="3"/>
  <c r="BG62" i="3"/>
  <c r="AR117" i="3"/>
  <c r="BB66" i="3"/>
  <c r="BR66" i="3"/>
  <c r="P118" i="3"/>
  <c r="AF118" i="3"/>
  <c r="BK67" i="3"/>
  <c r="T119" i="3"/>
  <c r="AJ119" i="3"/>
  <c r="BO73" i="3"/>
  <c r="BE75" i="3"/>
  <c r="BD78" i="3"/>
  <c r="L120" i="3"/>
  <c r="BC82" i="3"/>
  <c r="AB120" i="3"/>
  <c r="BG82" i="3"/>
  <c r="AR120" i="3"/>
  <c r="BB85" i="3"/>
  <c r="BR85" i="3"/>
  <c r="BE93" i="3"/>
  <c r="BD97" i="3"/>
  <c r="BC100" i="3"/>
  <c r="BB103" i="3"/>
  <c r="BR103" i="3"/>
  <c r="I146" i="4"/>
  <c r="I158" i="4"/>
  <c r="J157" i="4"/>
  <c r="I156" i="4"/>
  <c r="J146" i="4"/>
  <c r="I144" i="4"/>
  <c r="I160" i="4"/>
  <c r="J159" i="4"/>
  <c r="I150" i="4"/>
  <c r="J149" i="4"/>
  <c r="I153" i="4"/>
  <c r="V49" i="3"/>
  <c r="AL49" i="3"/>
  <c r="BQ49" i="3" s="1"/>
  <c r="K14" i="3"/>
  <c r="AA14" i="3"/>
  <c r="AQ14" i="3"/>
  <c r="F37" i="3"/>
  <c r="V37" i="3"/>
  <c r="AL37" i="3"/>
  <c r="BQ37" i="3" s="1"/>
  <c r="G49" i="3"/>
  <c r="W49" i="3"/>
  <c r="AM49" i="3"/>
  <c r="H72" i="3"/>
  <c r="X72" i="3"/>
  <c r="AN72" i="3"/>
  <c r="Q61" i="3"/>
  <c r="AG61" i="3"/>
  <c r="BL61" i="3" s="1"/>
  <c r="I72" i="3"/>
  <c r="Y72" i="3"/>
  <c r="AO72" i="3"/>
  <c r="N72" i="3"/>
  <c r="G72" i="3"/>
  <c r="W72" i="3"/>
  <c r="AM72" i="3"/>
  <c r="P37" i="3"/>
  <c r="AF37" i="3"/>
  <c r="BK37" i="3" s="1"/>
  <c r="AF49" i="3"/>
  <c r="BK49" i="3" s="1"/>
  <c r="O72" i="3"/>
  <c r="AE72" i="3"/>
  <c r="BJ72" i="3" s="1"/>
  <c r="Q37" i="3"/>
  <c r="BD37" i="3" s="1"/>
  <c r="AG37" i="3"/>
  <c r="BL37" i="3" s="1"/>
  <c r="N61" i="3"/>
  <c r="AM61" i="3"/>
  <c r="BR61" i="3" s="1"/>
  <c r="O61" i="3"/>
  <c r="AE61" i="3"/>
  <c r="BJ61" i="3" s="1"/>
  <c r="S14" i="3"/>
  <c r="AI14" i="3"/>
  <c r="BN14" i="3" s="1"/>
  <c r="P61" i="3"/>
  <c r="AF61" i="3"/>
  <c r="BK61" i="3" s="1"/>
  <c r="Y61" i="3"/>
  <c r="AO61" i="3"/>
  <c r="Z61" i="3"/>
  <c r="Q72" i="3"/>
  <c r="Z14" i="3"/>
  <c r="AP14" i="3"/>
  <c r="H37" i="3"/>
  <c r="X37" i="3"/>
  <c r="AN37" i="3"/>
  <c r="R49" i="3"/>
  <c r="AH49" i="3"/>
  <c r="BM49" i="3" s="1"/>
  <c r="H49" i="3"/>
  <c r="X49" i="3"/>
  <c r="AN49" i="3"/>
  <c r="AP61" i="3"/>
  <c r="J14" i="3"/>
  <c r="AG72" i="3"/>
  <c r="BL72" i="3" s="1"/>
  <c r="J49" i="3"/>
  <c r="Z49" i="3"/>
  <c r="AP49" i="3"/>
  <c r="S49" i="3"/>
  <c r="AI49" i="3"/>
  <c r="BN49" i="3" s="1"/>
  <c r="AK14" i="3"/>
  <c r="K49" i="3"/>
  <c r="AA49" i="3"/>
  <c r="BF49" i="3" s="1"/>
  <c r="AQ49" i="3"/>
  <c r="G111" i="4"/>
  <c r="H112" i="4"/>
  <c r="I113" i="4"/>
  <c r="I111" i="4"/>
  <c r="I115" i="4"/>
  <c r="I151" i="4"/>
  <c r="J150" i="4"/>
  <c r="I157" i="4"/>
  <c r="J156" i="4"/>
  <c r="I154" i="4"/>
  <c r="J153" i="4"/>
  <c r="K111" i="4"/>
  <c r="K133" i="4"/>
  <c r="K110" i="4"/>
  <c r="I149" i="4"/>
  <c r="J148" i="4"/>
  <c r="J134" i="4"/>
  <c r="I155" i="4"/>
  <c r="J154" i="4"/>
  <c r="I159" i="4"/>
  <c r="J158" i="4"/>
  <c r="AD72" i="3"/>
  <c r="BI72" i="3" s="1"/>
  <c r="F72" i="3"/>
  <c r="V72" i="3"/>
  <c r="AL72" i="3"/>
  <c r="BQ72" i="3" s="1"/>
  <c r="P72" i="3"/>
  <c r="AF72" i="3"/>
  <c r="BK72" i="3" s="1"/>
  <c r="AD61" i="3"/>
  <c r="BI61" i="3" s="1"/>
  <c r="V61" i="3"/>
  <c r="AL61" i="3"/>
  <c r="BQ61" i="3" s="1"/>
  <c r="F61" i="3"/>
  <c r="AO49" i="3"/>
  <c r="Q49" i="3"/>
  <c r="AG49" i="3"/>
  <c r="BL49" i="3" s="1"/>
  <c r="I49" i="3"/>
  <c r="Y49" i="3"/>
  <c r="F49" i="3"/>
  <c r="N49" i="3"/>
  <c r="AD49" i="3"/>
  <c r="BI49" i="3" s="1"/>
  <c r="W14" i="3"/>
  <c r="I14" i="3"/>
  <c r="O14" i="3"/>
  <c r="AE14" i="3"/>
  <c r="G14" i="3"/>
  <c r="AM14" i="3"/>
  <c r="H14" i="3"/>
  <c r="X14" i="3"/>
  <c r="AN14" i="3"/>
  <c r="AH14" i="3"/>
  <c r="P14" i="3"/>
  <c r="AF14" i="3"/>
  <c r="BK14" i="3" s="1"/>
  <c r="R14" i="3"/>
  <c r="AG14" i="3"/>
  <c r="BL14" i="3" s="1"/>
  <c r="Q14" i="3"/>
  <c r="Y14" i="3"/>
  <c r="AO14" i="3"/>
  <c r="F14" i="3"/>
  <c r="V14" i="3"/>
  <c r="AL14" i="3"/>
  <c r="BQ14" i="3" s="1"/>
  <c r="N14" i="3"/>
  <c r="AD14" i="3"/>
  <c r="BI14" i="3" s="1"/>
  <c r="T6" i="3"/>
  <c r="P6" i="2"/>
  <c r="AF6" i="2"/>
  <c r="O6" i="2"/>
  <c r="AE6" i="2"/>
  <c r="H6" i="2"/>
  <c r="X6" i="2"/>
  <c r="AN6" i="2"/>
  <c r="F37" i="2"/>
  <c r="F72" i="2"/>
  <c r="AG6" i="2"/>
  <c r="Q6" i="2"/>
  <c r="AK6" i="2"/>
  <c r="U6" i="2"/>
  <c r="V6" i="2"/>
  <c r="AL6" i="2"/>
  <c r="F61" i="2"/>
  <c r="F95" i="2"/>
  <c r="N6" i="2"/>
  <c r="AD6" i="2"/>
  <c r="G6" i="2"/>
  <c r="W6" i="2"/>
  <c r="AM6" i="2"/>
  <c r="F14" i="2"/>
  <c r="AO6" i="2"/>
  <c r="F49" i="2"/>
  <c r="J6" i="2"/>
  <c r="Z6" i="2"/>
  <c r="AP6" i="2"/>
  <c r="Y6" i="2"/>
  <c r="R6" i="2"/>
  <c r="AH6" i="2"/>
  <c r="K6" i="2"/>
  <c r="AA6" i="2"/>
  <c r="AQ6" i="2"/>
  <c r="I6" i="2"/>
  <c r="S6" i="2"/>
  <c r="AI6" i="2"/>
  <c r="L6" i="2"/>
  <c r="AB6" i="2"/>
  <c r="AR6" i="2"/>
  <c r="T6" i="2"/>
  <c r="AJ6" i="2"/>
  <c r="M6" i="2"/>
  <c r="AC6" i="2"/>
  <c r="AS6" i="2"/>
  <c r="H116" i="4" l="1"/>
  <c r="G115" i="4"/>
  <c r="J131" i="4"/>
  <c r="J114" i="4"/>
  <c r="K130" i="4"/>
  <c r="I130" i="4" s="1"/>
  <c r="J132" i="4"/>
  <c r="K134" i="4"/>
  <c r="I134" i="4" s="1"/>
  <c r="K131" i="4"/>
  <c r="G114" i="4"/>
  <c r="I116" i="4"/>
  <c r="BD95" i="3"/>
  <c r="BD7" i="3"/>
  <c r="BE7" i="3"/>
  <c r="O6" i="3"/>
  <c r="AL113" i="3"/>
  <c r="M6" i="3"/>
  <c r="I113" i="3"/>
  <c r="K6" i="3"/>
  <c r="AJ6" i="3"/>
  <c r="BO6" i="3" s="1"/>
  <c r="AP6" i="3"/>
  <c r="S6" i="3"/>
  <c r="BR49" i="3"/>
  <c r="BE95" i="3"/>
  <c r="BB95" i="3"/>
  <c r="AB6" i="3"/>
  <c r="BG6" i="3" s="1"/>
  <c r="AI113" i="3"/>
  <c r="Z113" i="3"/>
  <c r="AO6" i="3"/>
  <c r="I6" i="3"/>
  <c r="J6" i="3"/>
  <c r="BC7" i="3"/>
  <c r="AQ6" i="3"/>
  <c r="J113" i="3"/>
  <c r="Y113" i="3"/>
  <c r="BD49" i="3"/>
  <c r="BR37" i="3"/>
  <c r="U6" i="3"/>
  <c r="BE61" i="3"/>
  <c r="F113" i="3"/>
  <c r="AQ113" i="3"/>
  <c r="AP113" i="3"/>
  <c r="V113" i="3"/>
  <c r="AA113" i="3"/>
  <c r="H6" i="3"/>
  <c r="AJ113" i="3"/>
  <c r="AR113" i="3"/>
  <c r="K113" i="3"/>
  <c r="BR14" i="3"/>
  <c r="AM113" i="3"/>
  <c r="BB37" i="3"/>
  <c r="T113" i="3"/>
  <c r="BC95" i="3"/>
  <c r="AO113" i="3"/>
  <c r="BC37" i="3"/>
  <c r="AN113" i="3"/>
  <c r="BE14" i="3"/>
  <c r="BD72" i="3"/>
  <c r="Z6" i="3"/>
  <c r="BB49" i="3"/>
  <c r="AC6" i="3"/>
  <c r="BH6" i="3" s="1"/>
  <c r="G113" i="3"/>
  <c r="BC49" i="3"/>
  <c r="AC113" i="3"/>
  <c r="BE37" i="3"/>
  <c r="H113" i="3"/>
  <c r="AH113" i="3"/>
  <c r="U113" i="3"/>
  <c r="X6" i="3"/>
  <c r="X113" i="3"/>
  <c r="R113" i="3"/>
  <c r="AG113" i="3"/>
  <c r="BE72" i="3"/>
  <c r="AA6" i="3"/>
  <c r="BF6" i="3" s="1"/>
  <c r="BF14" i="3"/>
  <c r="BB61" i="3"/>
  <c r="AD113" i="3"/>
  <c r="BC72" i="3"/>
  <c r="AE6" i="3"/>
  <c r="BJ6" i="3" s="1"/>
  <c r="BJ14" i="3"/>
  <c r="AI6" i="3"/>
  <c r="BN6" i="3" s="1"/>
  <c r="BD14" i="3"/>
  <c r="BB72" i="3"/>
  <c r="Q113" i="3"/>
  <c r="N113" i="3"/>
  <c r="AK6" i="3"/>
  <c r="BP6" i="3" s="1"/>
  <c r="BP14" i="3"/>
  <c r="R6" i="3"/>
  <c r="BC61" i="3"/>
  <c r="AB113" i="3"/>
  <c r="BB14" i="3"/>
  <c r="AF113" i="3"/>
  <c r="AK113" i="3"/>
  <c r="P113" i="3"/>
  <c r="L113" i="3"/>
  <c r="BR72" i="3"/>
  <c r="W6" i="3"/>
  <c r="BE49" i="3"/>
  <c r="W113" i="3"/>
  <c r="L6" i="3"/>
  <c r="AH6" i="3"/>
  <c r="BM6" i="3" s="1"/>
  <c r="BM14" i="3"/>
  <c r="AN6" i="3"/>
  <c r="BD61" i="3"/>
  <c r="BC14" i="3"/>
  <c r="S113" i="3"/>
  <c r="M113" i="3"/>
  <c r="AE113" i="3"/>
  <c r="O113" i="3"/>
  <c r="J161" i="4"/>
  <c r="P6" i="3"/>
  <c r="V6" i="3"/>
  <c r="AM6" i="3"/>
  <c r="F6" i="3"/>
  <c r="G6" i="3"/>
  <c r="AF6" i="3"/>
  <c r="BK6" i="3" s="1"/>
  <c r="Q6" i="3"/>
  <c r="AG6" i="3"/>
  <c r="BL6" i="3" s="1"/>
  <c r="G110" i="4"/>
  <c r="G113" i="4"/>
  <c r="I161" i="4"/>
  <c r="J115" i="4"/>
  <c r="J113" i="4"/>
  <c r="J133" i="4"/>
  <c r="I133" i="4" s="1"/>
  <c r="J116" i="4"/>
  <c r="J111" i="4"/>
  <c r="K132" i="4"/>
  <c r="J112" i="4"/>
  <c r="J110" i="4"/>
  <c r="AL6" i="3"/>
  <c r="BQ6" i="3" s="1"/>
  <c r="Y6" i="3"/>
  <c r="AD6" i="3"/>
  <c r="BI6" i="3" s="1"/>
  <c r="N6" i="3"/>
  <c r="F6" i="2"/>
  <c r="I131" i="4" l="1"/>
  <c r="K129" i="4"/>
  <c r="G116" i="4"/>
  <c r="BB6" i="3"/>
  <c r="BC6" i="3"/>
  <c r="BD6" i="3"/>
  <c r="BR6" i="3"/>
  <c r="BE6" i="3"/>
  <c r="I162" i="4"/>
  <c r="O155" i="4" s="1"/>
  <c r="I132" i="4"/>
  <c r="J129" i="4"/>
  <c r="I129" i="4" l="1"/>
  <c r="G112" i="4"/>
  <c r="O148" i="4"/>
  <c r="O160" i="4"/>
  <c r="O146" i="4"/>
  <c r="P150" i="4"/>
  <c r="O150" i="4"/>
  <c r="O149" i="4"/>
  <c r="P154" i="4"/>
  <c r="P155" i="4"/>
  <c r="P147" i="4"/>
  <c r="P156" i="4"/>
  <c r="O158" i="4"/>
  <c r="O156" i="4"/>
  <c r="P158" i="4"/>
  <c r="O157" i="4"/>
  <c r="O147" i="4"/>
  <c r="P148" i="4"/>
  <c r="P159" i="4"/>
  <c r="P153" i="4"/>
  <c r="P145" i="4"/>
  <c r="P144" i="4"/>
  <c r="O153" i="4"/>
  <c r="P151" i="4"/>
  <c r="P146" i="4"/>
  <c r="O144" i="4"/>
  <c r="O151" i="4"/>
  <c r="P152" i="4"/>
  <c r="P157" i="4"/>
  <c r="O145" i="4"/>
  <c r="P149" i="4"/>
  <c r="O154" i="4"/>
  <c r="O159" i="4"/>
  <c r="O152" i="4"/>
  <c r="P160" i="4"/>
  <c r="N134" i="4" l="1"/>
  <c r="N131" i="4"/>
  <c r="O132" i="4"/>
  <c r="O131" i="4"/>
  <c r="N130" i="4"/>
  <c r="O134" i="4"/>
  <c r="O130" i="4"/>
  <c r="O133" i="4"/>
  <c r="N133" i="4"/>
  <c r="N132" i="4"/>
</calcChain>
</file>

<file path=xl/sharedStrings.xml><?xml version="1.0" encoding="utf-8"?>
<sst xmlns="http://schemas.openxmlformats.org/spreadsheetml/2006/main" count="2161" uniqueCount="206">
  <si>
    <t>POBLACION ESTIMADA POR EDADES SIMPLES Y GRUPOS DE EDAD - DIRIS LIMA ESTE AÑO 2024</t>
  </si>
  <si>
    <t>TOTAL</t>
  </si>
  <si>
    <t>POBLACION TOTAL, POR EDADS SIMPLES</t>
  </si>
  <si>
    <t>POBLACIÓN TOTAL,  POR GRUPOS QUINQUEN ALES DE EDAD</t>
  </si>
  <si>
    <t>EDADES ESPECIALES</t>
  </si>
  <si>
    <t>NACIMIENTOS VIVOS</t>
  </si>
  <si>
    <t>POBLACION FEMENINA TOTAL</t>
  </si>
  <si>
    <t>POBLACION FEMENINA</t>
  </si>
  <si>
    <t>GESTANTES  ESPERADAS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</si>
  <si>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</si>
  <si>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</si>
  <si>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</si>
  <si>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</si>
  <si>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</si>
  <si>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</si>
  <si>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</si>
  <si>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</si>
  <si>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</si>
  <si>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</si>
  <si>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</si>
  <si>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</si>
  <si>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</si>
  <si>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</si>
  <si>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85-+</t>
  </si>
  <si>
    <t>28 DIAS</t>
  </si>
  <si>
    <t>0-5 MESES</t>
  </si>
  <si>
    <t>6-11 MESES</t>
  </si>
  <si>
    <t>10 - 14</t>
  </si>
  <si>
    <t>15- 19</t>
  </si>
  <si>
    <t>20- 49</t>
  </si>
  <si>
    <t xml:space="preserve"> DIRIS LIMA ESTE</t>
  </si>
  <si>
    <t>Distrito</t>
  </si>
  <si>
    <t>Cod IPRESS</t>
  </si>
  <si>
    <t>Hospitales</t>
  </si>
  <si>
    <t>Ate</t>
  </si>
  <si>
    <t>Hospital de Vitarte</t>
  </si>
  <si>
    <t>II-1</t>
  </si>
  <si>
    <t>El Agustino</t>
  </si>
  <si>
    <t>Hospital Nacional Hipólito Unanue</t>
  </si>
  <si>
    <t>III-1</t>
  </si>
  <si>
    <t>Lurigancho</t>
  </si>
  <si>
    <t>Hospital José Agurto Tello (Chosica)</t>
  </si>
  <si>
    <t>II-2</t>
  </si>
  <si>
    <t>Santa Anita</t>
  </si>
  <si>
    <t>Hospital Hermilio Valdizán</t>
  </si>
  <si>
    <t>Hospital de Baja Complejidad Huaycán</t>
  </si>
  <si>
    <t xml:space="preserve"> Hospital de Lima Este -Vitarte</t>
  </si>
  <si>
    <t>II-E</t>
  </si>
  <si>
    <t>RIS Santa Anita El Agustino</t>
  </si>
  <si>
    <t>C.S. Madre Teresa  Calcuta</t>
  </si>
  <si>
    <t>I-3</t>
  </si>
  <si>
    <t>C.S. Santa Magdalena Sofía</t>
  </si>
  <si>
    <t>C.S. El Agustino</t>
  </si>
  <si>
    <t>C.S. Catalina Huanca</t>
  </si>
  <si>
    <t>CSMC David Tejada de Rivero</t>
  </si>
  <si>
    <t>I-2</t>
  </si>
  <si>
    <t>P.S. Cerro El Agustino</t>
  </si>
  <si>
    <t>C.S. 7 de Octubre</t>
  </si>
  <si>
    <t>C.S. Primavera</t>
  </si>
  <si>
    <t>CSMC El Agustino</t>
  </si>
  <si>
    <t>C.S. Bethania</t>
  </si>
  <si>
    <t>C.S. Ancieta Baja</t>
  </si>
  <si>
    <t>C.S. Nocheto</t>
  </si>
  <si>
    <t>P.S. Santa Rosa de Quives</t>
  </si>
  <si>
    <t>C.S. Cooperativa Universal</t>
  </si>
  <si>
    <t>P.S. Metropolitana</t>
  </si>
  <si>
    <t>Hogar protegido Santa Anita</t>
  </si>
  <si>
    <t>C.S. Huáscar</t>
  </si>
  <si>
    <t>C.S. Santa Anita</t>
  </si>
  <si>
    <t>I-4</t>
  </si>
  <si>
    <t>CSMC Santa Anita</t>
  </si>
  <si>
    <t>C.S. Chancas de Andahuaylas</t>
  </si>
  <si>
    <t>C.S. San Carlos</t>
  </si>
  <si>
    <t>P.S. Viña San Francisco</t>
  </si>
  <si>
    <t>RIS Huaycan</t>
  </si>
  <si>
    <t>P.S. Amauta</t>
  </si>
  <si>
    <t>C.S. El Éxito</t>
  </si>
  <si>
    <t>C.S. Manylsa</t>
  </si>
  <si>
    <t>C.S. San Antonio</t>
  </si>
  <si>
    <t>C.S. Santa Clara</t>
  </si>
  <si>
    <t>P.S. Horacio Zevallos</t>
  </si>
  <si>
    <t>P.S. Fraternidad Niño Jesús Zona X</t>
  </si>
  <si>
    <t>P.S. La Fraternidad</t>
  </si>
  <si>
    <t>C.S. Señor de los Milagros</t>
  </si>
  <si>
    <t>Hogar protegido Huaycan</t>
  </si>
  <si>
    <t>CSMC Santa Rosa de Huaycan</t>
  </si>
  <si>
    <t>RIS Ate</t>
  </si>
  <si>
    <t>C.S. San Fernando</t>
  </si>
  <si>
    <t>C.S. Gustavo Lanatta</t>
  </si>
  <si>
    <t>C.S. Salamanca</t>
  </si>
  <si>
    <t>C.S. El Bosque</t>
  </si>
  <si>
    <t>P.S. Ate</t>
  </si>
  <si>
    <t>CSMC Santisima Cruz</t>
  </si>
  <si>
    <t>C.S. Fortaleza</t>
  </si>
  <si>
    <t>C.S. Micaela Bastidas</t>
  </si>
  <si>
    <t>Hogar protegido Ate</t>
  </si>
  <si>
    <t>P.S. Túpac Amaru</t>
  </si>
  <si>
    <t>P.S. Alfa y Omega</t>
  </si>
  <si>
    <t>RIS La Molina</t>
  </si>
  <si>
    <t>La Molina</t>
  </si>
  <si>
    <t>P.S. Matazango</t>
  </si>
  <si>
    <t>C.S. La Molina</t>
  </si>
  <si>
    <t>CSMC La Molina</t>
  </si>
  <si>
    <t>P.S. Portada del Sol</t>
  </si>
  <si>
    <t>C.S. Musa</t>
  </si>
  <si>
    <t>Cieneguilla</t>
  </si>
  <si>
    <t>C.S. Tambo Viejo</t>
  </si>
  <si>
    <t>P.S. Colca</t>
  </si>
  <si>
    <t>P.S. Huaycán de Cieneguilla</t>
  </si>
  <si>
    <t>C.S. Nueva Gales</t>
  </si>
  <si>
    <t>CSMC Cieneguilla</t>
  </si>
  <si>
    <t>RIS Chaclacayo</t>
  </si>
  <si>
    <t>Chaclacayo</t>
  </si>
  <si>
    <t>C.S. Chaclacayo - López Silva</t>
  </si>
  <si>
    <t>P.S. Tres de Octubre</t>
  </si>
  <si>
    <t>C.S. Morón</t>
  </si>
  <si>
    <t>C.S. Progreso</t>
  </si>
  <si>
    <t>C.S. Miguel Grau</t>
  </si>
  <si>
    <t>P.S. Villa Rica</t>
  </si>
  <si>
    <t>P.S. Huascata</t>
  </si>
  <si>
    <t>P.S. Perla del Sol</t>
  </si>
  <si>
    <t xml:space="preserve">CSMC Las Colinas </t>
  </si>
  <si>
    <t>C.S. San Antonio de Pedregal</t>
  </si>
  <si>
    <t>C.S. Moyopampa</t>
  </si>
  <si>
    <t>P.S. Pablo Patrón</t>
  </si>
  <si>
    <t>P.S. Mariscal Castilla</t>
  </si>
  <si>
    <t>C.S. Chosica</t>
  </si>
  <si>
    <t>Centro de Rehabilitación Chosica</t>
  </si>
  <si>
    <t>P.S. Señor de los Milagros</t>
  </si>
  <si>
    <t>C.S. Nicolás de Piérola</t>
  </si>
  <si>
    <t>P.S. Yanacoto</t>
  </si>
  <si>
    <t>P.S. Villa del Sol</t>
  </si>
  <si>
    <t>P.S. Chacrasana</t>
  </si>
  <si>
    <t>P.S. Alto Huampani</t>
  </si>
  <si>
    <t>C.S. Virgen del Carmen - La Era</t>
  </si>
  <si>
    <t>RIS Jicamarca</t>
  </si>
  <si>
    <t>C.S. Jicamarca</t>
  </si>
  <si>
    <t>P.S. Alto Perú</t>
  </si>
  <si>
    <t>C.S. Santa María de Huachipa</t>
  </si>
  <si>
    <t>C.S. Nieveria del Paraíso</t>
  </si>
  <si>
    <t>C.S. Villa Leticia de Cajamarquilla</t>
  </si>
  <si>
    <t>P.S. Casa Huerta La Campiña</t>
  </si>
  <si>
    <t>P.S. Villa Mercedes</t>
  </si>
  <si>
    <t>P.S. Virgen del Rosario Carapongo</t>
  </si>
  <si>
    <t>CSMC la Florida</t>
  </si>
  <si>
    <t>NOTA: POBLACION DE 0 A 5 AÑOS ES INFORMACION DE NIÑOS REGISTRADOS EN PADRON NOMINAL AL 31 DE DICIEMBRE 2023. (https://www.minsa.gob.pe/reunis/data/poblacion_padron_nominal.asp)</t>
  </si>
  <si>
    <t>Poblacion 6 a Más años, INEI: CENSO NACIONAL XI DE POBLACION Y VIVIVIENDA 2017_(https://www.minsa.gob.pe/reunis/data/poblacion_estimada.asp)</t>
  </si>
  <si>
    <t>Elaborado por: Gestion de la Informacion - DIRIS Lima Este</t>
  </si>
  <si>
    <t>* Hospitales, CMSC, Hogares protegidos y Centro Rehabilitacion NO tienen poblacion Asignada</t>
  </si>
  <si>
    <t>Distritos</t>
  </si>
  <si>
    <t>-</t>
  </si>
  <si>
    <t>POBLACION FEMENINA ESTIMADA POR EDADES SIMPLES Y GRUPOS DE EDAD - DIRIS LIMA ESTE AÑO 2024</t>
  </si>
  <si>
    <t>POBLACION MASCULINA ESTIMADA POR EDADES SIMPLES Y GRUPOS DE EDAD - DIRIS LIMA ESTE AÑO 2024</t>
  </si>
  <si>
    <t>POBLACION MASCULINA</t>
  </si>
  <si>
    <t>UBG</t>
  </si>
  <si>
    <t>Establecimiento de Salud</t>
  </si>
  <si>
    <t>Categoria</t>
  </si>
  <si>
    <t>Poblacion</t>
  </si>
  <si>
    <t>Total Masculino</t>
  </si>
  <si>
    <t>Total Femenino</t>
  </si>
  <si>
    <t>0 - 5años</t>
  </si>
  <si>
    <t>Masculino</t>
  </si>
  <si>
    <t>Femenino</t>
  </si>
  <si>
    <t>GESTANTES</t>
  </si>
  <si>
    <t>Total</t>
  </si>
  <si>
    <t>Pob. 0-5a</t>
  </si>
  <si>
    <t>Masculino (0 - 5años)</t>
  </si>
  <si>
    <t>Femenino (0 - 5años)</t>
  </si>
  <si>
    <t>Niño (0-11a)</t>
  </si>
  <si>
    <t>Adolescente
 (12-17a)</t>
  </si>
  <si>
    <t>Joven (18-29a)</t>
  </si>
  <si>
    <t>Adulto (30-59a)</t>
  </si>
  <si>
    <t>Adulto Mayor
 (60 a +)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</si>
  <si>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</si>
  <si>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</si>
  <si>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</si>
  <si>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</si>
  <si>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</si>
  <si>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</si>
  <si>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</si>
  <si>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</si>
  <si>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</si>
  <si>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</si>
  <si>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</si>
  <si>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</si>
  <si>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</si>
  <si>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</si>
  <si>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</si>
  <si>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</si>
  <si>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</si>
  <si>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Seleccionar Establecimiento</t>
  </si>
  <si>
    <t>Sexo</t>
  </si>
  <si>
    <t>NOTA: LA POBLACION ESTIMADA DE EDADES  SIMPLES Y GRUPOS DE EDAD DE DISTRITOS, CORRESPONDEN A CIFRAS REFERENCIALES HASTA OBTENER LAS CIFRAS DE LAS PROYECCIONES DEL INEI</t>
  </si>
  <si>
    <t>FUENTE: CENSO NACIONAL XI DE POBLACION Y VI DE VIVIENDA 2017/- BOLETIN DEMOGRAFICO Nº 26,37, 39 / RENIEC / Padrón Nominal/ CNV</t>
  </si>
  <si>
    <t>La población de 0-5 años corresponden a una proyección de la poblacion del Padrón Nominal respecto a lo estimado por INEI en el Boletin 26</t>
  </si>
  <si>
    <t>0 - 5 AÑOS</t>
  </si>
  <si>
    <t>NIÑO</t>
  </si>
  <si>
    <t>ADOLESCENTE</t>
  </si>
  <si>
    <t>JOVEN</t>
  </si>
  <si>
    <t>ADULTO</t>
  </si>
  <si>
    <t>ADULTO MAYOR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</si>
  <si>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8"/>
        <color rgb="FF0070C0"/>
        <rFont val="Calibri"/>
        <family val="2"/>
        <scheme val="minor"/>
      </rPr>
      <t xml:space="preserve"> - INEI ESTIMADA por Cursos de Vida, edades quinquenales y sexo, según Establecimiento de salud, 2025</t>
    </r>
  </si>
  <si>
    <t>REUNIS - Ministerio de Salud</t>
  </si>
  <si>
    <t>ADOLESCENTES</t>
  </si>
  <si>
    <t>JOVENES</t>
  </si>
  <si>
    <t>NOTA: POBLACION DE 0 A 5 AÑOS ES INFORMACION DE NIÑOS REGISTRADOS EN PADRON NOMINAL AL 31 DE DICIEMBRE 2024. (https://www.minsa.gob.pe/reunis/data/poblacion_padron_nominal.asp)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</si>
</sst>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#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rgb="FF0000FF"/>
      <name val="Arial"/>
      <family val="2"/>
    </font>
    <font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A7668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B0F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1" fillId="0" borderId="0"/>
    <xf numFmtId="0" fontId="1" fillId="0" borderId="0"/>
    <xf numFmtId="9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61">
    <xf numFmtId="0" fontId="0" fillId="0" borderId="0" xfId="0"/>
    <xf numFmtId="0" fontId="0" fillId="0" borderId="0" xfId="0"/>
    <xf numFmtId="0" fontId="7" fillId="0" borderId="0" xfId="0" applyFont="1"/>
    <xf numFmtId="0" fontId="4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11" fillId="0" borderId="0" xfId="0" applyFont="1"/>
    <xf numFmtId="164" fontId="3" fillId="4" borderId="4" xfId="0" applyNumberFormat="1" applyFont="1" applyFill="1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/>
    </xf>
    <xf numFmtId="3" fontId="9" fillId="7" borderId="3" xfId="0" applyNumberFormat="1" applyFont="1" applyFill="1" applyBorder="1" applyAlignment="1">
      <alignment horizontal="centerContinuous" vertical="center"/>
    </xf>
    <xf numFmtId="3" fontId="9" fillId="7" borderId="4" xfId="0" applyNumberFormat="1" applyFont="1" applyFill="1" applyBorder="1" applyAlignment="1">
      <alignment horizontal="centerContinuous" vertical="center"/>
    </xf>
    <xf numFmtId="3" fontId="9" fillId="7" borderId="5" xfId="0" applyNumberFormat="1" applyFont="1" applyFill="1" applyBorder="1" applyAlignment="1">
      <alignment horizontal="centerContinuous" vertical="center"/>
    </xf>
    <xf numFmtId="3" fontId="10" fillId="7" borderId="4" xfId="0" applyNumberFormat="1" applyFont="1" applyFill="1" applyBorder="1" applyAlignment="1">
      <alignment horizontal="centerContinuous" vertical="center"/>
    </xf>
    <xf numFmtId="3" fontId="10" fillId="7" borderId="5" xfId="0" applyNumberFormat="1" applyFont="1" applyFill="1" applyBorder="1" applyAlignment="1">
      <alignment horizontal="centerContinuous" vertical="center"/>
    </xf>
    <xf numFmtId="3" fontId="10" fillId="7" borderId="7" xfId="0" applyNumberFormat="1" applyFont="1" applyFill="1" applyBorder="1" applyAlignment="1">
      <alignment horizontal="centerContinuous" vertical="center"/>
    </xf>
    <xf numFmtId="3" fontId="10" fillId="7" borderId="19" xfId="0" quotePrefix="1" applyNumberFormat="1" applyFont="1" applyFill="1" applyBorder="1" applyAlignment="1">
      <alignment horizontal="center"/>
    </xf>
    <xf numFmtId="3" fontId="10" fillId="7" borderId="4" xfId="0" applyNumberFormat="1" applyFont="1" applyFill="1" applyBorder="1" applyAlignment="1">
      <alignment horizontal="center"/>
    </xf>
    <xf numFmtId="3" fontId="10" fillId="7" borderId="19" xfId="0" applyNumberFormat="1" applyFont="1" applyFill="1" applyBorder="1" applyAlignment="1">
      <alignment horizontal="center"/>
    </xf>
    <xf numFmtId="3" fontId="10" fillId="7" borderId="5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/>
    </xf>
    <xf numFmtId="164" fontId="2" fillId="8" borderId="25" xfId="0" applyNumberFormat="1" applyFont="1" applyFill="1" applyBorder="1" applyAlignment="1">
      <alignment vertical="center"/>
    </xf>
    <xf numFmtId="0" fontId="9" fillId="7" borderId="19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5" xfId="0" applyNumberFormat="1" applyFont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4" fillId="5" borderId="34" xfId="0" applyFont="1" applyFill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0" fontId="4" fillId="0" borderId="34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3" fontId="9" fillId="7" borderId="19" xfId="0" quotePrefix="1" applyNumberFormat="1" applyFont="1" applyFill="1" applyBorder="1" applyAlignment="1">
      <alignment horizontal="center" vertical="center"/>
    </xf>
    <xf numFmtId="3" fontId="2" fillId="6" borderId="18" xfId="0" applyNumberFormat="1" applyFont="1" applyFill="1" applyBorder="1" applyAlignment="1">
      <alignment vertical="center"/>
    </xf>
    <xf numFmtId="3" fontId="2" fillId="6" borderId="19" xfId="0" applyNumberFormat="1" applyFont="1" applyFill="1" applyBorder="1" applyAlignment="1">
      <alignment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right" vertical="center"/>
    </xf>
    <xf numFmtId="0" fontId="0" fillId="0" borderId="0" xfId="0"/>
    <xf numFmtId="0" fontId="7" fillId="0" borderId="0" xfId="0" applyFont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5" borderId="13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4" fillId="0" borderId="21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3" fontId="9" fillId="13" borderId="3" xfId="0" applyNumberFormat="1" applyFont="1" applyFill="1" applyBorder="1" applyAlignment="1">
      <alignment horizontal="centerContinuous" vertical="center"/>
    </xf>
    <xf numFmtId="3" fontId="9" fillId="13" borderId="4" xfId="0" applyNumberFormat="1" applyFont="1" applyFill="1" applyBorder="1" applyAlignment="1">
      <alignment horizontal="centerContinuous" vertical="center"/>
    </xf>
    <xf numFmtId="3" fontId="9" fillId="13" borderId="5" xfId="0" applyNumberFormat="1" applyFont="1" applyFill="1" applyBorder="1" applyAlignment="1">
      <alignment horizontal="centerContinuous" vertical="center"/>
    </xf>
    <xf numFmtId="3" fontId="10" fillId="13" borderId="4" xfId="0" applyNumberFormat="1" applyFont="1" applyFill="1" applyBorder="1" applyAlignment="1">
      <alignment horizontal="centerContinuous" vertical="center"/>
    </xf>
    <xf numFmtId="3" fontId="10" fillId="13" borderId="5" xfId="0" applyNumberFormat="1" applyFont="1" applyFill="1" applyBorder="1" applyAlignment="1">
      <alignment horizontal="centerContinuous" vertical="center"/>
    </xf>
    <xf numFmtId="3" fontId="10" fillId="13" borderId="7" xfId="0" applyNumberFormat="1" applyFont="1" applyFill="1" applyBorder="1" applyAlignment="1">
      <alignment horizontal="centerContinuous" vertical="center"/>
    </xf>
    <xf numFmtId="3" fontId="10" fillId="13" borderId="19" xfId="0" quotePrefix="1" applyNumberFormat="1" applyFont="1" applyFill="1" applyBorder="1" applyAlignment="1">
      <alignment horizontal="center"/>
    </xf>
    <xf numFmtId="3" fontId="10" fillId="13" borderId="4" xfId="0" applyNumberFormat="1" applyFont="1" applyFill="1" applyBorder="1" applyAlignment="1">
      <alignment horizontal="center"/>
    </xf>
    <xf numFmtId="3" fontId="10" fillId="13" borderId="19" xfId="0" applyNumberFormat="1" applyFont="1" applyFill="1" applyBorder="1" applyAlignment="1">
      <alignment horizontal="center"/>
    </xf>
    <xf numFmtId="3" fontId="10" fillId="13" borderId="5" xfId="0" applyNumberFormat="1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 vertical="center"/>
    </xf>
    <xf numFmtId="3" fontId="9" fillId="9" borderId="3" xfId="0" applyNumberFormat="1" applyFont="1" applyFill="1" applyBorder="1" applyAlignment="1">
      <alignment horizontal="centerContinuous" vertical="center"/>
    </xf>
    <xf numFmtId="3" fontId="9" fillId="9" borderId="4" xfId="0" applyNumberFormat="1" applyFont="1" applyFill="1" applyBorder="1" applyAlignment="1">
      <alignment horizontal="centerContinuous" vertical="center"/>
    </xf>
    <xf numFmtId="3" fontId="9" fillId="9" borderId="5" xfId="0" applyNumberFormat="1" applyFont="1" applyFill="1" applyBorder="1" applyAlignment="1">
      <alignment horizontal="centerContinuous" vertical="center"/>
    </xf>
    <xf numFmtId="3" fontId="10" fillId="9" borderId="4" xfId="0" applyNumberFormat="1" applyFont="1" applyFill="1" applyBorder="1" applyAlignment="1">
      <alignment horizontal="centerContinuous" vertical="center"/>
    </xf>
    <xf numFmtId="3" fontId="10" fillId="9" borderId="5" xfId="0" applyNumberFormat="1" applyFont="1" applyFill="1" applyBorder="1" applyAlignment="1">
      <alignment horizontal="centerContinuous" vertical="center"/>
    </xf>
    <xf numFmtId="3" fontId="10" fillId="9" borderId="7" xfId="0" applyNumberFormat="1" applyFont="1" applyFill="1" applyBorder="1" applyAlignment="1">
      <alignment horizontal="centerContinuous" vertical="center"/>
    </xf>
    <xf numFmtId="3" fontId="10" fillId="9" borderId="19" xfId="0" quotePrefix="1" applyNumberFormat="1" applyFont="1" applyFill="1" applyBorder="1" applyAlignment="1">
      <alignment horizontal="center"/>
    </xf>
    <xf numFmtId="3" fontId="10" fillId="9" borderId="4" xfId="0" applyNumberFormat="1" applyFont="1" applyFill="1" applyBorder="1" applyAlignment="1">
      <alignment horizontal="center"/>
    </xf>
    <xf numFmtId="3" fontId="10" fillId="9" borderId="19" xfId="0" applyNumberFormat="1" applyFont="1" applyFill="1" applyBorder="1" applyAlignment="1">
      <alignment horizontal="center"/>
    </xf>
    <xf numFmtId="3" fontId="10" fillId="9" borderId="5" xfId="0" applyNumberFormat="1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 vertical="center"/>
    </xf>
    <xf numFmtId="164" fontId="0" fillId="0" borderId="0" xfId="0" applyNumberFormat="1"/>
    <xf numFmtId="0" fontId="0" fillId="12" borderId="0" xfId="0" applyFont="1" applyFill="1" applyAlignment="1">
      <alignment vertical="center"/>
    </xf>
    <xf numFmtId="0" fontId="4" fillId="1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4" fillId="12" borderId="0" xfId="0" applyFont="1" applyFill="1" applyAlignment="1">
      <alignment vertical="center"/>
    </xf>
    <xf numFmtId="0" fontId="0" fillId="12" borderId="39" xfId="0" applyFill="1" applyBorder="1"/>
    <xf numFmtId="3" fontId="18" fillId="12" borderId="3" xfId="0" applyNumberFormat="1" applyFont="1" applyFill="1" applyBorder="1" applyAlignment="1">
      <alignment horizontal="centerContinuous" vertical="center"/>
    </xf>
    <xf numFmtId="3" fontId="18" fillId="12" borderId="4" xfId="0" applyNumberFormat="1" applyFont="1" applyFill="1" applyBorder="1" applyAlignment="1">
      <alignment horizontal="centerContinuous" vertical="center"/>
    </xf>
    <xf numFmtId="3" fontId="18" fillId="12" borderId="5" xfId="0" applyNumberFormat="1" applyFont="1" applyFill="1" applyBorder="1" applyAlignment="1">
      <alignment horizontal="centerContinuous" vertical="center"/>
    </xf>
    <xf numFmtId="3" fontId="18" fillId="12" borderId="7" xfId="0" applyNumberFormat="1" applyFont="1" applyFill="1" applyBorder="1" applyAlignment="1">
      <alignment horizontal="centerContinuous" vertical="center"/>
    </xf>
    <xf numFmtId="0" fontId="4" fillId="0" borderId="0" xfId="0" applyFont="1" applyAlignment="1">
      <alignment vertical="center"/>
    </xf>
    <xf numFmtId="3" fontId="18" fillId="12" borderId="8" xfId="0" quotePrefix="1" applyNumberFormat="1" applyFont="1" applyFill="1" applyBorder="1" applyAlignment="1">
      <alignment horizontal="center"/>
    </xf>
    <xf numFmtId="3" fontId="18" fillId="12" borderId="7" xfId="0" applyNumberFormat="1" applyFont="1" applyFill="1" applyBorder="1" applyAlignment="1">
      <alignment horizontal="center"/>
    </xf>
    <xf numFmtId="3" fontId="18" fillId="12" borderId="23" xfId="0" applyNumberFormat="1" applyFont="1" applyFill="1" applyBorder="1" applyAlignment="1">
      <alignment horizontal="center"/>
    </xf>
    <xf numFmtId="3" fontId="18" fillId="12" borderId="8" xfId="0" applyNumberFormat="1" applyFont="1" applyFill="1" applyBorder="1" applyAlignment="1">
      <alignment horizontal="center"/>
    </xf>
    <xf numFmtId="0" fontId="18" fillId="12" borderId="40" xfId="0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18" fillId="12" borderId="41" xfId="0" applyFont="1" applyFill="1" applyBorder="1" applyAlignment="1">
      <alignment horizontal="center" vertical="center"/>
    </xf>
    <xf numFmtId="3" fontId="2" fillId="12" borderId="43" xfId="0" applyNumberFormat="1" applyFont="1" applyFill="1" applyBorder="1" applyAlignment="1">
      <alignment horizontal="center" vertical="center"/>
    </xf>
    <xf numFmtId="3" fontId="20" fillId="12" borderId="43" xfId="0" applyNumberFormat="1" applyFont="1" applyFill="1" applyBorder="1" applyAlignment="1">
      <alignment horizontal="center" vertical="center"/>
    </xf>
    <xf numFmtId="0" fontId="4" fillId="12" borderId="39" xfId="0" applyFont="1" applyFill="1" applyBorder="1" applyAlignment="1">
      <alignment vertical="center"/>
    </xf>
    <xf numFmtId="3" fontId="3" fillId="12" borderId="43" xfId="0" applyNumberFormat="1" applyFont="1" applyFill="1" applyBorder="1" applyAlignment="1">
      <alignment horizontal="center" vertical="center"/>
    </xf>
    <xf numFmtId="0" fontId="0" fillId="12" borderId="0" xfId="0" applyFill="1"/>
    <xf numFmtId="0" fontId="4" fillId="12" borderId="36" xfId="0" applyFont="1" applyFill="1" applyBorder="1" applyAlignment="1">
      <alignment vertical="center"/>
    </xf>
    <xf numFmtId="3" fontId="3" fillId="12" borderId="11" xfId="0" applyNumberFormat="1" applyFont="1" applyFill="1" applyBorder="1" applyAlignment="1">
      <alignment horizontal="center" vertical="center"/>
    </xf>
    <xf numFmtId="0" fontId="0" fillId="12" borderId="43" xfId="0" applyFill="1" applyBorder="1"/>
    <xf numFmtId="3" fontId="21" fillId="12" borderId="43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4" fillId="12" borderId="0" xfId="0" applyNumberFormat="1" applyFont="1" applyFill="1" applyBorder="1" applyAlignment="1">
      <alignment vertical="center"/>
    </xf>
    <xf numFmtId="3" fontId="0" fillId="12" borderId="0" xfId="0" applyNumberFormat="1" applyFill="1"/>
    <xf numFmtId="1" fontId="0" fillId="12" borderId="0" xfId="0" applyNumberFormat="1" applyFill="1"/>
    <xf numFmtId="3" fontId="3" fillId="12" borderId="0" xfId="0" applyNumberFormat="1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vertical="center"/>
    </xf>
    <xf numFmtId="0" fontId="5" fillId="12" borderId="21" xfId="0" applyFont="1" applyFill="1" applyBorder="1" applyAlignment="1">
      <alignment vertical="center"/>
    </xf>
    <xf numFmtId="0" fontId="4" fillId="12" borderId="21" xfId="0" applyFont="1" applyFill="1" applyBorder="1" applyAlignment="1">
      <alignment vertical="center"/>
    </xf>
    <xf numFmtId="0" fontId="4" fillId="12" borderId="21" xfId="0" applyNumberFormat="1" applyFont="1" applyFill="1" applyBorder="1" applyAlignment="1">
      <alignment vertical="center"/>
    </xf>
    <xf numFmtId="0" fontId="4" fillId="12" borderId="22" xfId="0" applyFont="1" applyFill="1" applyBorder="1" applyAlignment="1">
      <alignment horizontal="center" vertical="center"/>
    </xf>
    <xf numFmtId="3" fontId="22" fillId="12" borderId="43" xfId="0" applyNumberFormat="1" applyFont="1" applyFill="1" applyBorder="1" applyAlignment="1">
      <alignment horizontal="center" vertical="center"/>
    </xf>
    <xf numFmtId="3" fontId="3" fillId="12" borderId="43" xfId="0" applyNumberFormat="1" applyFont="1" applyFill="1" applyBorder="1" applyAlignment="1">
      <alignment vertical="center"/>
    </xf>
    <xf numFmtId="0" fontId="5" fillId="12" borderId="46" xfId="0" applyFont="1" applyFill="1" applyBorder="1" applyAlignment="1">
      <alignment vertical="center"/>
    </xf>
    <xf numFmtId="0" fontId="4" fillId="12" borderId="46" xfId="0" applyFont="1" applyFill="1" applyBorder="1" applyAlignment="1">
      <alignment vertical="center"/>
    </xf>
    <xf numFmtId="0" fontId="4" fillId="12" borderId="46" xfId="0" applyNumberFormat="1" applyFont="1" applyFill="1" applyBorder="1" applyAlignment="1">
      <alignment vertical="center"/>
    </xf>
    <xf numFmtId="0" fontId="4" fillId="12" borderId="47" xfId="0" applyFont="1" applyFill="1" applyBorder="1" applyAlignment="1">
      <alignment horizontal="center" vertical="center"/>
    </xf>
    <xf numFmtId="3" fontId="3" fillId="11" borderId="11" xfId="0" applyNumberFormat="1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vertical="center"/>
    </xf>
    <xf numFmtId="0" fontId="5" fillId="12" borderId="0" xfId="0" applyFont="1" applyFill="1" applyBorder="1" applyAlignment="1">
      <alignment vertical="center"/>
    </xf>
    <xf numFmtId="0" fontId="4" fillId="12" borderId="0" xfId="0" applyFont="1" applyFill="1" applyBorder="1" applyAlignment="1">
      <alignment horizontal="center" vertical="center"/>
    </xf>
    <xf numFmtId="3" fontId="21" fillId="12" borderId="0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vertical="center"/>
    </xf>
    <xf numFmtId="0" fontId="23" fillId="11" borderId="0" xfId="0" applyFont="1" applyFill="1" applyAlignment="1" applyProtection="1">
      <alignment vertical="center"/>
      <protection locked="0"/>
    </xf>
    <xf numFmtId="0" fontId="24" fillId="12" borderId="0" xfId="0" applyFont="1" applyFill="1" applyAlignment="1">
      <alignment vertical="center"/>
    </xf>
    <xf numFmtId="0" fontId="26" fillId="12" borderId="0" xfId="8" applyFont="1" applyFill="1" applyBorder="1" applyAlignment="1">
      <alignment vertical="center" wrapText="1"/>
    </xf>
    <xf numFmtId="0" fontId="28" fillId="12" borderId="0" xfId="8" applyFont="1" applyFill="1" applyBorder="1" applyAlignment="1">
      <alignment vertical="center"/>
    </xf>
    <xf numFmtId="0" fontId="26" fillId="12" borderId="0" xfId="8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9" fillId="12" borderId="20" xfId="8" applyFont="1" applyFill="1" applyBorder="1" applyAlignment="1">
      <alignment horizontal="center" vertical="center" wrapText="1"/>
    </xf>
    <xf numFmtId="0" fontId="28" fillId="12" borderId="0" xfId="8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3" fontId="20" fillId="12" borderId="20" xfId="0" applyNumberFormat="1" applyFont="1" applyFill="1" applyBorder="1" applyAlignment="1">
      <alignment horizontal="center" vertical="center"/>
    </xf>
    <xf numFmtId="3" fontId="30" fillId="12" borderId="44" xfId="9" applyNumberFormat="1" applyFont="1" applyFill="1" applyBorder="1" applyAlignment="1">
      <alignment horizontal="right" vertical="center"/>
    </xf>
    <xf numFmtId="0" fontId="26" fillId="12" borderId="0" xfId="8" applyFont="1" applyFill="1" applyBorder="1" applyAlignment="1">
      <alignment horizontal="left" vertical="center" wrapText="1"/>
    </xf>
    <xf numFmtId="165" fontId="26" fillId="12" borderId="0" xfId="8" applyNumberFormat="1" applyFont="1" applyFill="1" applyBorder="1" applyAlignment="1">
      <alignment horizontal="right" vertical="center"/>
    </xf>
    <xf numFmtId="0" fontId="3" fillId="12" borderId="0" xfId="0" applyFont="1" applyFill="1" applyBorder="1" applyAlignment="1">
      <alignment horizontal="center" vertical="center" wrapText="1"/>
    </xf>
    <xf numFmtId="3" fontId="2" fillId="12" borderId="0" xfId="0" applyNumberFormat="1" applyFont="1" applyFill="1" applyBorder="1" applyAlignment="1">
      <alignment horizontal="center" vertical="center"/>
    </xf>
    <xf numFmtId="3" fontId="20" fillId="12" borderId="48" xfId="0" applyNumberFormat="1" applyFont="1" applyFill="1" applyBorder="1" applyAlignment="1">
      <alignment vertical="center"/>
    </xf>
    <xf numFmtId="0" fontId="20" fillId="12" borderId="0" xfId="0" applyFont="1" applyFill="1" applyBorder="1" applyAlignment="1">
      <alignment horizontal="center" vertical="center" wrapText="1"/>
    </xf>
    <xf numFmtId="3" fontId="20" fillId="12" borderId="0" xfId="0" applyNumberFormat="1" applyFont="1" applyFill="1" applyBorder="1" applyAlignment="1">
      <alignment horizontal="center" vertical="center"/>
    </xf>
    <xf numFmtId="0" fontId="31" fillId="12" borderId="0" xfId="0" applyFont="1" applyFill="1" applyAlignment="1">
      <alignment vertical="center"/>
    </xf>
    <xf numFmtId="0" fontId="32" fillId="0" borderId="0" xfId="1" applyFont="1" applyAlignment="1">
      <alignment vertical="center"/>
    </xf>
    <xf numFmtId="1" fontId="33" fillId="0" borderId="0" xfId="1" quotePrefix="1" applyNumberFormat="1" applyFont="1" applyAlignment="1">
      <alignment horizontal="left" vertical="center"/>
    </xf>
    <xf numFmtId="0" fontId="33" fillId="0" borderId="0" xfId="2" applyFont="1" applyAlignment="1">
      <alignment vertical="center"/>
    </xf>
    <xf numFmtId="0" fontId="2" fillId="12" borderId="43" xfId="0" quotePrefix="1" applyFont="1" applyFill="1" applyBorder="1" applyAlignment="1">
      <alignment horizontal="center" vertical="center" wrapText="1"/>
    </xf>
    <xf numFmtId="3" fontId="2" fillId="12" borderId="43" xfId="0" quotePrefix="1" applyNumberFormat="1" applyFont="1" applyFill="1" applyBorder="1" applyAlignment="1">
      <alignment horizontal="center" vertical="center" wrapText="1"/>
    </xf>
    <xf numFmtId="0" fontId="4" fillId="12" borderId="43" xfId="0" applyFont="1" applyFill="1" applyBorder="1" applyAlignment="1">
      <alignment vertical="center"/>
    </xf>
    <xf numFmtId="0" fontId="3" fillId="12" borderId="43" xfId="0" applyFont="1" applyFill="1" applyBorder="1" applyAlignment="1">
      <alignment horizontal="center" vertical="center"/>
    </xf>
    <xf numFmtId="0" fontId="4" fillId="12" borderId="43" xfId="0" applyNumberFormat="1" applyFont="1" applyFill="1" applyBorder="1" applyAlignment="1">
      <alignment horizontal="center" vertical="center"/>
    </xf>
    <xf numFmtId="3" fontId="0" fillId="12" borderId="43" xfId="0" applyNumberFormat="1" applyFill="1" applyBorder="1"/>
    <xf numFmtId="0" fontId="4" fillId="12" borderId="43" xfId="0" applyFont="1" applyFill="1" applyBorder="1" applyAlignment="1">
      <alignment horizontal="center" vertical="center"/>
    </xf>
    <xf numFmtId="0" fontId="6" fillId="12" borderId="43" xfId="0" applyFont="1" applyFill="1" applyBorder="1" applyAlignment="1">
      <alignment vertical="center"/>
    </xf>
    <xf numFmtId="3" fontId="21" fillId="12" borderId="50" xfId="0" applyNumberFormat="1" applyFont="1" applyFill="1" applyBorder="1" applyAlignment="1">
      <alignment horizontal="center" vertical="center"/>
    </xf>
    <xf numFmtId="3" fontId="18" fillId="12" borderId="43" xfId="0" applyNumberFormat="1" applyFont="1" applyFill="1" applyBorder="1" applyAlignment="1">
      <alignment horizontal="centerContinuous" vertical="center"/>
    </xf>
    <xf numFmtId="0" fontId="3" fillId="12" borderId="43" xfId="0" applyFont="1" applyFill="1" applyBorder="1" applyAlignment="1">
      <alignment horizontal="center" vertical="center" wrapText="1"/>
    </xf>
    <xf numFmtId="0" fontId="16" fillId="12" borderId="43" xfId="0" applyFont="1" applyFill="1" applyBorder="1" applyAlignment="1">
      <alignment horizontal="center" vertical="center" wrapText="1"/>
    </xf>
    <xf numFmtId="0" fontId="3" fillId="10" borderId="43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3" fontId="18" fillId="12" borderId="43" xfId="0" quotePrefix="1" applyNumberFormat="1" applyFont="1" applyFill="1" applyBorder="1" applyAlignment="1">
      <alignment horizontal="center"/>
    </xf>
    <xf numFmtId="3" fontId="18" fillId="12" borderId="43" xfId="0" applyNumberFormat="1" applyFont="1" applyFill="1" applyBorder="1" applyAlignment="1">
      <alignment horizontal="center"/>
    </xf>
    <xf numFmtId="0" fontId="18" fillId="12" borderId="43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vertical="center"/>
    </xf>
    <xf numFmtId="0" fontId="5" fillId="12" borderId="43" xfId="0" applyFont="1" applyFill="1" applyBorder="1" applyAlignment="1">
      <alignment vertical="center"/>
    </xf>
    <xf numFmtId="164" fontId="0" fillId="14" borderId="0" xfId="0" applyNumberFormat="1" applyFill="1"/>
    <xf numFmtId="164" fontId="0" fillId="10" borderId="0" xfId="0" applyNumberFormat="1" applyFill="1"/>
    <xf numFmtId="164" fontId="0" fillId="8" borderId="0" xfId="0" applyNumberFormat="1" applyFill="1"/>
    <xf numFmtId="3" fontId="3" fillId="2" borderId="51" xfId="0" applyNumberFormat="1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>
      <alignment horizontal="center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53" xfId="0" applyNumberFormat="1" applyFont="1" applyFill="1" applyBorder="1" applyAlignment="1">
      <alignment horizontal="center" vertical="center"/>
    </xf>
    <xf numFmtId="3" fontId="3" fillId="2" borderId="54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Continuous" vertical="center"/>
    </xf>
    <xf numFmtId="3" fontId="9" fillId="6" borderId="4" xfId="0" applyNumberFormat="1" applyFont="1" applyFill="1" applyBorder="1" applyAlignment="1">
      <alignment horizontal="centerContinuous" vertical="center"/>
    </xf>
    <xf numFmtId="3" fontId="9" fillId="6" borderId="5" xfId="0" applyNumberFormat="1" applyFont="1" applyFill="1" applyBorder="1" applyAlignment="1">
      <alignment horizontal="centerContinuous" vertical="center"/>
    </xf>
    <xf numFmtId="3" fontId="10" fillId="6" borderId="4" xfId="0" applyNumberFormat="1" applyFont="1" applyFill="1" applyBorder="1" applyAlignment="1">
      <alignment horizontal="centerContinuous" vertical="center"/>
    </xf>
    <xf numFmtId="3" fontId="10" fillId="6" borderId="5" xfId="0" applyNumberFormat="1" applyFont="1" applyFill="1" applyBorder="1" applyAlignment="1">
      <alignment horizontal="centerContinuous" vertical="center"/>
    </xf>
    <xf numFmtId="3" fontId="10" fillId="6" borderId="7" xfId="0" applyNumberFormat="1" applyFont="1" applyFill="1" applyBorder="1" applyAlignment="1">
      <alignment horizontal="centerContinuous" vertical="center"/>
    </xf>
    <xf numFmtId="3" fontId="10" fillId="6" borderId="19" xfId="0" quotePrefix="1" applyNumberFormat="1" applyFont="1" applyFill="1" applyBorder="1" applyAlignment="1">
      <alignment horizontal="center"/>
    </xf>
    <xf numFmtId="3" fontId="10" fillId="6" borderId="4" xfId="0" applyNumberFormat="1" applyFont="1" applyFill="1" applyBorder="1" applyAlignment="1">
      <alignment horizontal="center"/>
    </xf>
    <xf numFmtId="3" fontId="10" fillId="6" borderId="19" xfId="0" applyNumberFormat="1" applyFont="1" applyFill="1" applyBorder="1" applyAlignment="1">
      <alignment horizontal="center"/>
    </xf>
    <xf numFmtId="3" fontId="10" fillId="6" borderId="5" xfId="0" applyNumberFormat="1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/>
    </xf>
    <xf numFmtId="3" fontId="9" fillId="15" borderId="3" xfId="0" applyNumberFormat="1" applyFont="1" applyFill="1" applyBorder="1" applyAlignment="1">
      <alignment horizontal="centerContinuous" vertical="center"/>
    </xf>
    <xf numFmtId="3" fontId="9" fillId="15" borderId="4" xfId="0" applyNumberFormat="1" applyFont="1" applyFill="1" applyBorder="1" applyAlignment="1">
      <alignment horizontal="centerContinuous" vertical="center"/>
    </xf>
    <xf numFmtId="3" fontId="9" fillId="15" borderId="5" xfId="0" applyNumberFormat="1" applyFont="1" applyFill="1" applyBorder="1" applyAlignment="1">
      <alignment horizontal="centerContinuous" vertical="center"/>
    </xf>
    <xf numFmtId="3" fontId="10" fillId="15" borderId="4" xfId="0" applyNumberFormat="1" applyFont="1" applyFill="1" applyBorder="1" applyAlignment="1">
      <alignment horizontal="centerContinuous" vertical="center"/>
    </xf>
    <xf numFmtId="3" fontId="10" fillId="15" borderId="5" xfId="0" applyNumberFormat="1" applyFont="1" applyFill="1" applyBorder="1" applyAlignment="1">
      <alignment horizontal="centerContinuous" vertical="center"/>
    </xf>
    <xf numFmtId="3" fontId="10" fillId="15" borderId="7" xfId="0" applyNumberFormat="1" applyFont="1" applyFill="1" applyBorder="1" applyAlignment="1">
      <alignment horizontal="centerContinuous" vertical="center"/>
    </xf>
    <xf numFmtId="3" fontId="10" fillId="15" borderId="19" xfId="0" quotePrefix="1" applyNumberFormat="1" applyFont="1" applyFill="1" applyBorder="1" applyAlignment="1">
      <alignment horizontal="center"/>
    </xf>
    <xf numFmtId="3" fontId="10" fillId="15" borderId="4" xfId="0" applyNumberFormat="1" applyFont="1" applyFill="1" applyBorder="1" applyAlignment="1">
      <alignment horizontal="center"/>
    </xf>
    <xf numFmtId="3" fontId="10" fillId="15" borderId="19" xfId="0" applyNumberFormat="1" applyFont="1" applyFill="1" applyBorder="1" applyAlignment="1">
      <alignment horizontal="center"/>
    </xf>
    <xf numFmtId="3" fontId="10" fillId="15" borderId="5" xfId="0" applyNumberFormat="1" applyFont="1" applyFill="1" applyBorder="1" applyAlignment="1">
      <alignment horizontal="center"/>
    </xf>
    <xf numFmtId="0" fontId="9" fillId="15" borderId="19" xfId="0" applyFont="1" applyFill="1" applyBorder="1" applyAlignment="1">
      <alignment horizontal="center" vertical="center"/>
    </xf>
    <xf numFmtId="3" fontId="9" fillId="15" borderId="19" xfId="0" quotePrefix="1" applyNumberFormat="1" applyFont="1" applyFill="1" applyBorder="1" applyAlignment="1">
      <alignment horizontal="center" vertical="center"/>
    </xf>
    <xf numFmtId="3" fontId="9" fillId="15" borderId="1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16" borderId="0" xfId="0" applyFill="1"/>
    <xf numFmtId="0" fontId="5" fillId="0" borderId="55" xfId="0" applyFont="1" applyBorder="1" applyAlignment="1">
      <alignment vertical="center"/>
    </xf>
    <xf numFmtId="0" fontId="4" fillId="0" borderId="46" xfId="0" applyNumberFormat="1" applyFont="1" applyBorder="1" applyAlignment="1">
      <alignment vertical="center"/>
    </xf>
    <xf numFmtId="0" fontId="4" fillId="5" borderId="46" xfId="0" applyFont="1" applyFill="1" applyBorder="1" applyAlignment="1">
      <alignment vertical="center"/>
    </xf>
    <xf numFmtId="3" fontId="3" fillId="6" borderId="11" xfId="0" applyNumberFormat="1" applyFont="1" applyFill="1" applyBorder="1" applyAlignment="1">
      <alignment horizontal="center" vertical="center"/>
    </xf>
    <xf numFmtId="3" fontId="9" fillId="7" borderId="19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vertical="center"/>
    </xf>
    <xf numFmtId="3" fontId="30" fillId="17" borderId="44" xfId="9" applyNumberFormat="1" applyFont="1" applyFill="1" applyBorder="1" applyAlignment="1">
      <alignment horizontal="right" vertical="center"/>
    </xf>
    <xf numFmtId="3" fontId="0" fillId="0" borderId="39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4" xfId="0" applyNumberFormat="1" applyBorder="1"/>
    <xf numFmtId="3" fontId="0" fillId="0" borderId="3" xfId="0" applyNumberFormat="1" applyBorder="1"/>
    <xf numFmtId="3" fontId="0" fillId="0" borderId="5" xfId="0" applyNumberFormat="1" applyBorder="1"/>
    <xf numFmtId="164" fontId="2" fillId="8" borderId="25" xfId="0" applyNumberFormat="1" applyFont="1" applyFill="1" applyBorder="1" applyAlignment="1">
      <alignment horizontal="center" vertical="center"/>
    </xf>
    <xf numFmtId="164" fontId="2" fillId="8" borderId="23" xfId="0" applyNumberFormat="1" applyFont="1" applyFill="1" applyBorder="1" applyAlignment="1">
      <alignment vertical="top"/>
    </xf>
    <xf numFmtId="3" fontId="2" fillId="6" borderId="19" xfId="0" applyNumberFormat="1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3" fontId="3" fillId="2" borderId="56" xfId="0" applyNumberFormat="1" applyFont="1" applyFill="1" applyBorder="1" applyAlignment="1">
      <alignment horizontal="right" vertical="center"/>
    </xf>
    <xf numFmtId="3" fontId="3" fillId="2" borderId="51" xfId="0" applyNumberFormat="1" applyFont="1" applyFill="1" applyBorder="1" applyAlignment="1">
      <alignment horizontal="right" vertical="center"/>
    </xf>
    <xf numFmtId="3" fontId="3" fillId="2" borderId="57" xfId="0" applyNumberFormat="1" applyFont="1" applyFill="1" applyBorder="1" applyAlignment="1">
      <alignment horizontal="right" vertical="center"/>
    </xf>
    <xf numFmtId="3" fontId="3" fillId="2" borderId="52" xfId="0" applyNumberFormat="1" applyFont="1" applyFill="1" applyBorder="1" applyAlignment="1">
      <alignment horizontal="right" vertical="center"/>
    </xf>
    <xf numFmtId="0" fontId="4" fillId="0" borderId="42" xfId="0" applyNumberFormat="1" applyFont="1" applyBorder="1" applyAlignment="1">
      <alignment horizontal="right" vertical="center"/>
    </xf>
    <xf numFmtId="0" fontId="4" fillId="0" borderId="25" xfId="0" applyNumberFormat="1" applyFont="1" applyBorder="1" applyAlignment="1">
      <alignment horizontal="right" vertical="center"/>
    </xf>
    <xf numFmtId="3" fontId="3" fillId="2" borderId="42" xfId="0" applyNumberFormat="1" applyFont="1" applyFill="1" applyBorder="1" applyAlignment="1">
      <alignment horizontal="right" vertical="center"/>
    </xf>
    <xf numFmtId="3" fontId="3" fillId="2" borderId="25" xfId="0" applyNumberFormat="1" applyFont="1" applyFill="1" applyBorder="1" applyAlignment="1">
      <alignment horizontal="right" vertical="center"/>
    </xf>
    <xf numFmtId="164" fontId="3" fillId="4" borderId="19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4" fillId="0" borderId="23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horizontal="right" vertical="center"/>
    </xf>
    <xf numFmtId="3" fontId="3" fillId="2" borderId="27" xfId="0" applyNumberFormat="1" applyFont="1" applyFill="1" applyBorder="1" applyAlignment="1">
      <alignment horizontal="right" vertical="center"/>
    </xf>
    <xf numFmtId="3" fontId="3" fillId="2" borderId="24" xfId="0" applyNumberFormat="1" applyFont="1" applyFill="1" applyBorder="1" applyAlignment="1">
      <alignment horizontal="right" vertical="center"/>
    </xf>
    <xf numFmtId="3" fontId="9" fillId="18" borderId="19" xfId="0" applyNumberFormat="1" applyFont="1" applyFill="1" applyBorder="1" applyAlignment="1">
      <alignment horizontal="center" vertical="center" wrapText="1"/>
    </xf>
    <xf numFmtId="3" fontId="8" fillId="18" borderId="19" xfId="0" applyNumberFormat="1" applyFont="1" applyFill="1" applyBorder="1" applyAlignment="1">
      <alignment horizontal="center" vertical="center"/>
    </xf>
    <xf numFmtId="3" fontId="9" fillId="7" borderId="19" xfId="0" applyNumberFormat="1" applyFont="1" applyFill="1" applyBorder="1" applyAlignment="1">
      <alignment horizontal="center" vertical="center" wrapText="1"/>
    </xf>
    <xf numFmtId="3" fontId="8" fillId="7" borderId="19" xfId="0" applyNumberFormat="1" applyFont="1" applyFill="1" applyBorder="1" applyAlignment="1">
      <alignment horizontal="center" vertical="center"/>
    </xf>
    <xf numFmtId="3" fontId="9" fillId="15" borderId="19" xfId="0" applyNumberFormat="1" applyFont="1" applyFill="1" applyBorder="1" applyAlignment="1">
      <alignment horizontal="center" vertical="center" wrapText="1"/>
    </xf>
    <xf numFmtId="3" fontId="8" fillId="15" borderId="1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" fontId="8" fillId="15" borderId="19" xfId="0" applyNumberFormat="1" applyFont="1" applyFill="1" applyBorder="1" applyAlignment="1">
      <alignment horizontal="center" vertical="center" wrapText="1"/>
    </xf>
    <xf numFmtId="3" fontId="9" fillId="15" borderId="19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3" fontId="10" fillId="7" borderId="23" xfId="0" quotePrefix="1" applyNumberFormat="1" applyFont="1" applyFill="1" applyBorder="1" applyAlignment="1">
      <alignment horizontal="center" vertical="center" wrapText="1"/>
    </xf>
    <xf numFmtId="3" fontId="10" fillId="7" borderId="27" xfId="0" quotePrefix="1" applyNumberFormat="1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 vertical="center" wrapText="1"/>
    </xf>
    <xf numFmtId="3" fontId="8" fillId="7" borderId="19" xfId="0" applyNumberFormat="1" applyFont="1" applyFill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9" fillId="15" borderId="19" xfId="0" applyFont="1" applyFill="1" applyBorder="1" applyAlignment="1">
      <alignment horizontal="center"/>
    </xf>
    <xf numFmtId="0" fontId="8" fillId="15" borderId="19" xfId="0" applyFont="1" applyFill="1" applyBorder="1" applyAlignment="1">
      <alignment horizontal="center"/>
    </xf>
    <xf numFmtId="0" fontId="5" fillId="15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3" fontId="10" fillId="15" borderId="23" xfId="0" quotePrefix="1" applyNumberFormat="1" applyFont="1" applyFill="1" applyBorder="1" applyAlignment="1">
      <alignment horizontal="center" vertical="center" wrapText="1"/>
    </xf>
    <xf numFmtId="3" fontId="10" fillId="15" borderId="27" xfId="0" quotePrefix="1" applyNumberFormat="1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3" fontId="10" fillId="6" borderId="23" xfId="0" quotePrefix="1" applyNumberFormat="1" applyFont="1" applyFill="1" applyBorder="1" applyAlignment="1">
      <alignment horizontal="center" vertical="center" wrapText="1"/>
    </xf>
    <xf numFmtId="3" fontId="10" fillId="6" borderId="27" xfId="0" quotePrefix="1" applyNumberFormat="1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3" fontId="9" fillId="6" borderId="19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3" fontId="8" fillId="6" borderId="19" xfId="0" applyNumberFormat="1" applyFont="1" applyFill="1" applyBorder="1" applyAlignment="1">
      <alignment horizontal="center" vertical="center" wrapText="1"/>
    </xf>
    <xf numFmtId="3" fontId="9" fillId="13" borderId="19" xfId="0" applyNumberFormat="1" applyFont="1" applyFill="1" applyBorder="1" applyAlignment="1">
      <alignment horizontal="center" vertical="center" wrapText="1"/>
    </xf>
    <xf numFmtId="3" fontId="8" fillId="13" borderId="19" xfId="0" applyNumberFormat="1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24" xfId="0" applyFont="1" applyFill="1" applyBorder="1" applyAlignment="1">
      <alignment horizontal="center"/>
    </xf>
    <xf numFmtId="3" fontId="10" fillId="13" borderId="23" xfId="0" quotePrefix="1" applyNumberFormat="1" applyFont="1" applyFill="1" applyBorder="1" applyAlignment="1">
      <alignment horizontal="center" vertical="center" wrapText="1"/>
    </xf>
    <xf numFmtId="3" fontId="10" fillId="13" borderId="27" xfId="0" quotePrefix="1" applyNumberFormat="1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/>
    </xf>
    <xf numFmtId="0" fontId="8" fillId="13" borderId="19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 vertical="center" wrapText="1"/>
    </xf>
    <xf numFmtId="0" fontId="3" fillId="10" borderId="4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3" fontId="10" fillId="9" borderId="23" xfId="0" quotePrefix="1" applyNumberFormat="1" applyFont="1" applyFill="1" applyBorder="1" applyAlignment="1">
      <alignment horizontal="center" vertical="center" wrapText="1"/>
    </xf>
    <xf numFmtId="3" fontId="10" fillId="9" borderId="27" xfId="0" quotePrefix="1" applyNumberFormat="1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3" fontId="9" fillId="9" borderId="19" xfId="0" applyNumberFormat="1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3" fontId="20" fillId="12" borderId="48" xfId="0" applyNumberFormat="1" applyFont="1" applyFill="1" applyBorder="1" applyAlignment="1">
      <alignment horizontal="center" vertical="center"/>
    </xf>
    <xf numFmtId="0" fontId="29" fillId="12" borderId="48" xfId="8" applyFont="1" applyFill="1" applyBorder="1" applyAlignment="1">
      <alignment horizontal="center" vertical="center" wrapText="1"/>
    </xf>
    <xf numFmtId="0" fontId="20" fillId="12" borderId="49" xfId="0" applyFont="1" applyFill="1" applyBorder="1" applyAlignment="1">
      <alignment horizontal="center" vertical="center" wrapText="1"/>
    </xf>
    <xf numFmtId="0" fontId="20" fillId="12" borderId="44" xfId="0" applyFont="1" applyFill="1" applyBorder="1" applyAlignment="1">
      <alignment horizontal="center" vertical="center" wrapText="1"/>
    </xf>
    <xf numFmtId="0" fontId="29" fillId="12" borderId="44" xfId="8" applyFont="1" applyFill="1" applyBorder="1" applyAlignment="1">
      <alignment horizontal="center" vertical="center" wrapText="1"/>
    </xf>
    <xf numFmtId="3" fontId="29" fillId="12" borderId="48" xfId="9" applyNumberFormat="1" applyFont="1" applyFill="1" applyBorder="1" applyAlignment="1">
      <alignment horizontal="center" vertical="center" wrapText="1"/>
    </xf>
    <xf numFmtId="0" fontId="25" fillId="12" borderId="0" xfId="0" applyFont="1" applyFill="1" applyAlignment="1">
      <alignment horizontal="center" vertical="center"/>
    </xf>
    <xf numFmtId="0" fontId="18" fillId="12" borderId="43" xfId="0" applyFont="1" applyFill="1" applyBorder="1" applyAlignment="1">
      <alignment horizontal="center"/>
    </xf>
    <xf numFmtId="0" fontId="19" fillId="12" borderId="43" xfId="0" applyFont="1" applyFill="1" applyBorder="1" applyAlignment="1">
      <alignment horizontal="center"/>
    </xf>
    <xf numFmtId="3" fontId="18" fillId="12" borderId="43" xfId="0" applyNumberFormat="1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27" fillId="12" borderId="0" xfId="0" applyFont="1" applyFill="1" applyAlignment="1">
      <alignment horizontal="center" vertical="center"/>
    </xf>
    <xf numFmtId="0" fontId="25" fillId="12" borderId="0" xfId="0" applyFont="1" applyFill="1" applyAlignment="1">
      <alignment horizontal="center" vertical="center" wrapText="1"/>
    </xf>
    <xf numFmtId="0" fontId="12" fillId="12" borderId="0" xfId="0" applyFont="1" applyFill="1" applyAlignment="1">
      <alignment horizontal="center" vertical="center"/>
    </xf>
    <xf numFmtId="3" fontId="17" fillId="12" borderId="43" xfId="0" quotePrefix="1" applyNumberFormat="1" applyFont="1" applyFill="1" applyBorder="1" applyAlignment="1">
      <alignment horizontal="center" vertical="center" wrapText="1"/>
    </xf>
    <xf numFmtId="0" fontId="3" fillId="12" borderId="43" xfId="0" applyFont="1" applyFill="1" applyBorder="1" applyAlignment="1">
      <alignment horizontal="center" vertical="center"/>
    </xf>
    <xf numFmtId="0" fontId="20" fillId="12" borderId="20" xfId="0" applyFont="1" applyFill="1" applyBorder="1" applyAlignment="1">
      <alignment horizontal="center" vertical="center"/>
    </xf>
    <xf numFmtId="3" fontId="29" fillId="12" borderId="44" xfId="9" applyNumberFormat="1" applyFont="1" applyFill="1" applyBorder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12" borderId="44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 wrapText="1"/>
    </xf>
    <xf numFmtId="3" fontId="16" fillId="12" borderId="43" xfId="0" applyNumberFormat="1" applyFont="1" applyFill="1" applyBorder="1" applyAlignment="1">
      <alignment horizontal="center" vertical="center" wrapText="1"/>
    </xf>
    <xf numFmtId="3" fontId="17" fillId="12" borderId="23" xfId="0" quotePrefix="1" applyNumberFormat="1" applyFont="1" applyFill="1" applyBorder="1" applyAlignment="1">
      <alignment horizontal="center" vertical="center" wrapText="1"/>
    </xf>
    <xf numFmtId="3" fontId="17" fillId="12" borderId="45" xfId="0" quotePrefix="1" applyNumberFormat="1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/>
    </xf>
    <xf numFmtId="0" fontId="19" fillId="12" borderId="4" xfId="0" applyFont="1" applyFill="1" applyBorder="1" applyAlignment="1">
      <alignment horizontal="center"/>
    </xf>
    <xf numFmtId="0" fontId="19" fillId="12" borderId="5" xfId="0" applyFont="1" applyFill="1" applyBorder="1" applyAlignment="1">
      <alignment horizontal="center"/>
    </xf>
    <xf numFmtId="3" fontId="18" fillId="12" borderId="23" xfId="0" applyNumberFormat="1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7"/>
    <cellStyle name="Normal 3" xfId="2"/>
    <cellStyle name="Normal 4" xfId="3"/>
    <cellStyle name="Normal 4 2" xfId="4"/>
    <cellStyle name="Normal 5" xfId="6"/>
    <cellStyle name="Normal_Hoja6" xfId="8"/>
    <cellStyle name="Normal_piramide total" xfId="9"/>
    <cellStyle name="Porcentaje 2" xfId="5"/>
  </cellStyles>
  <dxfs count="0"/>
  <tableStyles count="0" defaultTableStyle="TableStyleMedium2" defaultPivotStyle="PivotStyleLight16"/>
  <colors>
    <mruColors>
      <color rgb="FFFF7C80"/>
      <color rgb="FFCA7668"/>
      <color rgb="FFF180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[1]PIRAMIDE_POBLACIONAL!$I$142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[1]PIRAMIDE_POBLACIONAL!$N$143:$N$159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[1]PIRAMIDE_POBLACIONAL!$O$143:$O$159</c:f>
              <c:numCache>
                <c:formatCode>General</c:formatCode>
                <c:ptCount val="17"/>
                <c:pt idx="0">
                  <c:v>-3.2450762140432543</c:v>
                </c:pt>
                <c:pt idx="1">
                  <c:v>-4.2863500050594716</c:v>
                </c:pt>
                <c:pt idx="2">
                  <c:v>-4.1733742997231085</c:v>
                </c:pt>
                <c:pt idx="3">
                  <c:v>-3.9419609592758516</c:v>
                </c:pt>
                <c:pt idx="4">
                  <c:v>-4.0036520187292446</c:v>
                </c:pt>
                <c:pt idx="5">
                  <c:v>-4.7407825623004962</c:v>
                </c:pt>
                <c:pt idx="6">
                  <c:v>-4.5886534445803857</c:v>
                </c:pt>
                <c:pt idx="7">
                  <c:v>-4.2079281922967242</c:v>
                </c:pt>
                <c:pt idx="8">
                  <c:v>-3.6969215413910788</c:v>
                </c:pt>
                <c:pt idx="9">
                  <c:v>-3.199483473925322</c:v>
                </c:pt>
                <c:pt idx="10">
                  <c:v>-2.5727414057972346</c:v>
                </c:pt>
                <c:pt idx="11">
                  <c:v>-2.1090523149383205</c:v>
                </c:pt>
                <c:pt idx="12">
                  <c:v>-1.6394988363214882</c:v>
                </c:pt>
                <c:pt idx="13">
                  <c:v>-1.2854507989365911</c:v>
                </c:pt>
                <c:pt idx="14">
                  <c:v>-0.94278657308177016</c:v>
                </c:pt>
                <c:pt idx="15">
                  <c:v>-0.63818337365579036</c:v>
                </c:pt>
                <c:pt idx="16">
                  <c:v>-0.67325471220804545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A-4A40-8DD8-04E51667B7D8}"/>
            </c:ext>
          </c:extLst>
        </c:ser>
        <c:ser>
          <c:idx val="1"/>
          <c:order val="1"/>
          <c:tx>
            <c:strRef>
              <c:f>[1]PIRAMIDE_POBLACIONAL!$J$142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[1]PIRAMIDE_POBLACIONAL!$N$143:$N$159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[1]PIRAMIDE_POBLACIONAL!$P$143:$P$159</c:f>
              <c:numCache>
                <c:formatCode>General</c:formatCode>
                <c:ptCount val="17"/>
                <c:pt idx="0">
                  <c:v>3.1252012289916933</c:v>
                </c:pt>
                <c:pt idx="1">
                  <c:v>4.1793536754762801</c:v>
                </c:pt>
                <c:pt idx="2">
                  <c:v>4.0498196988234429</c:v>
                </c:pt>
                <c:pt idx="3">
                  <c:v>3.845486031258337</c:v>
                </c:pt>
                <c:pt idx="4">
                  <c:v>3.9047048488137834</c:v>
                </c:pt>
                <c:pt idx="5">
                  <c:v>4.5576066858619955</c:v>
                </c:pt>
                <c:pt idx="6">
                  <c:v>4.436006880881636</c:v>
                </c:pt>
                <c:pt idx="7">
                  <c:v>4.0832237114445249</c:v>
                </c:pt>
                <c:pt idx="8">
                  <c:v>3.6929544555548399</c:v>
                </c:pt>
                <c:pt idx="9">
                  <c:v>3.3214857368890689</c:v>
                </c:pt>
                <c:pt idx="10">
                  <c:v>2.7181437257950272</c:v>
                </c:pt>
                <c:pt idx="11">
                  <c:v>2.2431283174036634</c:v>
                </c:pt>
                <c:pt idx="12">
                  <c:v>1.7965724378374897</c:v>
                </c:pt>
                <c:pt idx="13">
                  <c:v>1.471846339242183</c:v>
                </c:pt>
                <c:pt idx="14">
                  <c:v>1.0535200125106938</c:v>
                </c:pt>
                <c:pt idx="15">
                  <c:v>0.70044937308544986</c:v>
                </c:pt>
                <c:pt idx="16">
                  <c:v>0.87534611386571248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A-4A40-8DD8-04E51667B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61248"/>
        <c:axId val="217062784"/>
      </c:barChart>
      <c:catAx>
        <c:axId val="2170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62784"/>
        <c:crosses val="autoZero"/>
        <c:auto val="1"/>
        <c:lblAlgn val="ctr"/>
        <c:lblOffset val="100"/>
        <c:tickLblSkip val="1"/>
        <c:noMultiLvlLbl val="0"/>
      </c:catAx>
      <c:valAx>
        <c:axId val="217062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6124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[1]PIRAMIDE_POBLACIONAL!$J$127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[1]PIRAMIDE_POBLACIONAL!$M$129:$M$133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[1]PIRAMIDE_POBLACIONAL!$N$129:$N$133</c:f>
              <c:numCache>
                <c:formatCode>General</c:formatCode>
                <c:ptCount val="5"/>
                <c:pt idx="0">
                  <c:v>-9.2069737919361216</c:v>
                </c:pt>
                <c:pt idx="1">
                  <c:v>-4.908837517363188</c:v>
                </c:pt>
                <c:pt idx="2">
                  <c:v>-10.275384749832117</c:v>
                </c:pt>
                <c:pt idx="3">
                  <c:v>-20.374780372929067</c:v>
                </c:pt>
                <c:pt idx="4">
                  <c:v>-5.1791742942036851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E-4989-A5F7-4256EDD0F3CB}"/>
            </c:ext>
          </c:extLst>
        </c:ser>
        <c:ser>
          <c:idx val="1"/>
          <c:order val="1"/>
          <c:tx>
            <c:strRef>
              <c:f>[1]PIRAMIDE_POBLACIONAL!$K$127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[1]PIRAMIDE_POBLACIONAL!$M$129:$M$133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[1]PIRAMIDE_POBLACIONAL!$O$129:$O$133</c:f>
              <c:numCache>
                <c:formatCode>General</c:formatCode>
                <c:ptCount val="5"/>
                <c:pt idx="0">
                  <c:v>8.9430763428298086</c:v>
                </c:pt>
                <c:pt idx="1">
                  <c:v>4.7648150533084346</c:v>
                </c:pt>
                <c:pt idx="2">
                  <c:v>9.9542807730872909</c:v>
                </c:pt>
                <c:pt idx="3">
                  <c:v>20.49494282796876</c:v>
                </c:pt>
                <c:pt idx="4">
                  <c:v>5.897734276541529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E-4989-A5F7-4256EDD0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80192"/>
        <c:axId val="217081728"/>
      </c:barChart>
      <c:catAx>
        <c:axId val="2170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81728"/>
        <c:crosses val="autoZero"/>
        <c:auto val="1"/>
        <c:lblAlgn val="ctr"/>
        <c:lblOffset val="100"/>
        <c:tickLblSkip val="1"/>
        <c:noMultiLvlLbl val="0"/>
      </c:catAx>
      <c:valAx>
        <c:axId val="217081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801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85-4B78-A333-8EA7C9CF86FD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85-4B78-A333-8EA7C9CF86F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[1]PIRAMIDE_POBLACIONAL!$J$127:$K$127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[1]PIRAMIDE_POBLACIONAL!$J$128:$K$128</c:f>
              <c:numCache>
                <c:formatCode>General</c:formatCode>
                <c:ptCount val="2"/>
                <c:pt idx="0">
                  <c:v>868702</c:v>
                </c:pt>
                <c:pt idx="1">
                  <c:v>870610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85-4B78-A333-8EA7C9CF8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145</xdr:row>
      <xdr:rowOff>18241</xdr:rowOff>
    </xdr:from>
    <xdr:to>
      <xdr:col>14</xdr:col>
      <xdr:colOff>373674</xdr:colOff>
      <xdr:row>152</xdr:row>
      <xdr:rowOff>93610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689374" y="7152466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632251</xdr:colOff>
      <xdr:row>141</xdr:row>
      <xdr:rowOff>44823</xdr:rowOff>
    </xdr:from>
    <xdr:to>
      <xdr:col>21</xdr:col>
      <xdr:colOff>625527</xdr:colOff>
      <xdr:row>160</xdr:row>
      <xdr:rowOff>78441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5994826" y="6064623"/>
          <a:ext cx="7594226" cy="4491318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09413" y="10358384"/>
            <a:ext cx="916563" cy="12867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373674</xdr:colOff>
      <xdr:row>131</xdr:row>
      <xdr:rowOff>18241</xdr:rowOff>
    </xdr:from>
    <xdr:to>
      <xdr:col>13</xdr:col>
      <xdr:colOff>373674</xdr:colOff>
      <xdr:row>136</xdr:row>
      <xdr:rowOff>149640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0974999" y="3866341"/>
          <a:ext cx="0" cy="173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320675</xdr:colOff>
      <xdr:row>126</xdr:row>
      <xdr:rowOff>28949</xdr:rowOff>
    </xdr:from>
    <xdr:to>
      <xdr:col>23</xdr:col>
      <xdr:colOff>66675</xdr:colOff>
      <xdr:row>137</xdr:row>
      <xdr:rowOff>111125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9445625" y="2143499"/>
          <a:ext cx="4508500" cy="3377826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396875</xdr:colOff>
      <xdr:row>126</xdr:row>
      <xdr:rowOff>156881</xdr:rowOff>
    </xdr:from>
    <xdr:to>
      <xdr:col>15</xdr:col>
      <xdr:colOff>698500</xdr:colOff>
      <xdr:row>138</xdr:row>
      <xdr:rowOff>47625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123265</xdr:colOff>
      <xdr:row>0</xdr:row>
      <xdr:rowOff>0</xdr:rowOff>
    </xdr:from>
    <xdr:to>
      <xdr:col>7</xdr:col>
      <xdr:colOff>441912</xdr:colOff>
      <xdr:row>2</xdr:row>
      <xdr:rowOff>13302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0"/>
          <a:ext cx="2395097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BLACION%20OFICIAL%202023_DIRIS%20LIMA%20ESTE_VALIDADA_20_3_2023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 GENERAL_2023"/>
      <sheetName val="POBLACION FEMENINA_203"/>
      <sheetName val="POBLACION MASCULINA_2023"/>
      <sheetName val="PIRAMIDE_POBLACIONAL"/>
    </sheetNames>
    <sheetDataSet>
      <sheetData sheetId="0"/>
      <sheetData sheetId="1"/>
      <sheetData sheetId="2"/>
      <sheetData sheetId="3">
        <row r="127">
          <cell r="J127" t="str">
            <v>Masculino</v>
          </cell>
          <cell r="K127" t="str">
            <v>Femenino</v>
          </cell>
        </row>
        <row r="128">
          <cell r="J128">
            <v>868702</v>
          </cell>
          <cell r="K128">
            <v>870610</v>
          </cell>
        </row>
        <row r="129">
          <cell r="M129" t="str">
            <v>Niño (0-11a)</v>
          </cell>
          <cell r="N129">
            <v>-9.2069737919361216</v>
          </cell>
          <cell r="O129">
            <v>8.9430763428298086</v>
          </cell>
        </row>
        <row r="130">
          <cell r="M130" t="str">
            <v>Adolescente
 (12-17a)</v>
          </cell>
          <cell r="N130">
            <v>-4.908837517363188</v>
          </cell>
          <cell r="O130">
            <v>4.7648150533084346</v>
          </cell>
        </row>
        <row r="131">
          <cell r="M131" t="str">
            <v>Joven (18-29a)</v>
          </cell>
          <cell r="N131">
            <v>-10.275384749832117</v>
          </cell>
          <cell r="O131">
            <v>9.9542807730872909</v>
          </cell>
        </row>
        <row r="132">
          <cell r="M132" t="str">
            <v>Adulto (30-59a)</v>
          </cell>
          <cell r="N132">
            <v>-20.374780372929067</v>
          </cell>
          <cell r="O132">
            <v>20.49494282796876</v>
          </cell>
        </row>
        <row r="133">
          <cell r="M133" t="str">
            <v>Adulto Mayor
 (60 a +)</v>
          </cell>
          <cell r="N133">
            <v>-5.1791742942036851</v>
          </cell>
          <cell r="O133">
            <v>5.897734276541529</v>
          </cell>
        </row>
        <row r="142">
          <cell r="I142" t="str">
            <v>Masculino</v>
          </cell>
          <cell r="J142" t="str">
            <v>Femenino</v>
          </cell>
        </row>
        <row r="143">
          <cell r="N143" t="str">
            <v>0 a 4 años</v>
          </cell>
          <cell r="O143">
            <v>-3.2450762140432543</v>
          </cell>
          <cell r="P143">
            <v>3.1252012289916933</v>
          </cell>
        </row>
        <row r="144">
          <cell r="N144" t="str">
            <v>5 a 9 años</v>
          </cell>
          <cell r="O144">
            <v>-4.2863500050594716</v>
          </cell>
          <cell r="P144">
            <v>4.1793536754762801</v>
          </cell>
        </row>
        <row r="145">
          <cell r="N145" t="str">
            <v>10 a 14 años</v>
          </cell>
          <cell r="O145">
            <v>-4.1733742997231085</v>
          </cell>
          <cell r="P145">
            <v>4.0498196988234429</v>
          </cell>
        </row>
        <row r="146">
          <cell r="N146" t="str">
            <v>15 a 19 años</v>
          </cell>
          <cell r="O146">
            <v>-3.9419609592758516</v>
          </cell>
          <cell r="P146">
            <v>3.845486031258337</v>
          </cell>
        </row>
        <row r="147">
          <cell r="N147" t="str">
            <v>20 a 24 año</v>
          </cell>
          <cell r="O147">
            <v>-4.0036520187292446</v>
          </cell>
          <cell r="P147">
            <v>3.9047048488137834</v>
          </cell>
        </row>
        <row r="148">
          <cell r="N148" t="str">
            <v>25 a 29 años</v>
          </cell>
          <cell r="O148">
            <v>-4.7407825623004962</v>
          </cell>
          <cell r="P148">
            <v>4.5576066858619955</v>
          </cell>
        </row>
        <row r="149">
          <cell r="N149" t="str">
            <v>30 a 34 año</v>
          </cell>
          <cell r="O149">
            <v>-4.5886534445803857</v>
          </cell>
          <cell r="P149">
            <v>4.436006880881636</v>
          </cell>
        </row>
        <row r="150">
          <cell r="N150" t="str">
            <v>35 a 39 años</v>
          </cell>
          <cell r="O150">
            <v>-4.2079281922967242</v>
          </cell>
          <cell r="P150">
            <v>4.0832237114445249</v>
          </cell>
        </row>
        <row r="151">
          <cell r="N151" t="str">
            <v>40 a 44 años</v>
          </cell>
          <cell r="O151">
            <v>-3.6969215413910788</v>
          </cell>
          <cell r="P151">
            <v>3.6929544555548399</v>
          </cell>
        </row>
        <row r="152">
          <cell r="N152" t="str">
            <v>45 a 49 años</v>
          </cell>
          <cell r="O152">
            <v>-3.199483473925322</v>
          </cell>
          <cell r="P152">
            <v>3.3214857368890689</v>
          </cell>
        </row>
        <row r="153">
          <cell r="N153" t="str">
            <v>50 a 54 años</v>
          </cell>
          <cell r="O153">
            <v>-2.5727414057972346</v>
          </cell>
          <cell r="P153">
            <v>2.7181437257950272</v>
          </cell>
        </row>
        <row r="154">
          <cell r="N154" t="str">
            <v>55 a 59 años</v>
          </cell>
          <cell r="O154">
            <v>-2.1090523149383205</v>
          </cell>
          <cell r="P154">
            <v>2.2431283174036634</v>
          </cell>
        </row>
        <row r="155">
          <cell r="N155" t="str">
            <v>60 a 64 años</v>
          </cell>
          <cell r="O155">
            <v>-1.6394988363214882</v>
          </cell>
          <cell r="P155">
            <v>1.7965724378374897</v>
          </cell>
        </row>
        <row r="156">
          <cell r="N156" t="str">
            <v>65 a 69 años</v>
          </cell>
          <cell r="O156">
            <v>-1.2854507989365911</v>
          </cell>
          <cell r="P156">
            <v>1.471846339242183</v>
          </cell>
        </row>
        <row r="157">
          <cell r="N157" t="str">
            <v>70 a 74 años</v>
          </cell>
          <cell r="O157">
            <v>-0.94278657308177016</v>
          </cell>
          <cell r="P157">
            <v>1.0535200125106938</v>
          </cell>
        </row>
        <row r="158">
          <cell r="N158" t="str">
            <v>75 a 79 años</v>
          </cell>
          <cell r="O158">
            <v>-0.63818337365579036</v>
          </cell>
          <cell r="P158">
            <v>0.70044937308544986</v>
          </cell>
        </row>
        <row r="159">
          <cell r="N159" t="str">
            <v>80 a más años</v>
          </cell>
          <cell r="O159">
            <v>-0.67325471220804545</v>
          </cell>
          <cell r="P159">
            <v>0.87534611386571248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124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2" sqref="B2:AB2"/>
    </sheetView>
  </sheetViews>
  <sheetFormatPr baseColWidth="10" defaultRowHeight="15" x14ac:dyDescent="0.25"/>
  <cols>
    <col min="4" max="4" width="40.28515625" customWidth="1"/>
    <col min="49" max="49" width="13.28515625" customWidth="1"/>
    <col min="50" max="50" width="2.85546875" customWidth="1"/>
    <col min="51" max="51" width="21" customWidth="1"/>
    <col min="52" max="52" width="19.5703125" customWidth="1"/>
  </cols>
  <sheetData>
    <row r="2" spans="2:52" ht="23.25" x14ac:dyDescent="0.35">
      <c r="B2" s="261" t="s">
        <v>0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2:52" ht="21.75" thickBot="1" x14ac:dyDescent="0.4">
      <c r="B3" s="1"/>
      <c r="C3" s="1"/>
      <c r="D3" s="1"/>
      <c r="E3" s="1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2:52" ht="15.75" thickBot="1" x14ac:dyDescent="0.3">
      <c r="B4" s="266"/>
      <c r="C4" s="267"/>
      <c r="D4" s="267"/>
      <c r="E4" s="268"/>
      <c r="F4" s="272" t="s">
        <v>1</v>
      </c>
      <c r="G4" s="17" t="s">
        <v>2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20" t="s">
        <v>3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1"/>
      <c r="AN4" s="22"/>
      <c r="AO4" s="274" t="s">
        <v>4</v>
      </c>
      <c r="AP4" s="275"/>
      <c r="AQ4" s="275"/>
      <c r="AR4" s="257" t="s">
        <v>5</v>
      </c>
      <c r="AS4" s="257" t="s">
        <v>6</v>
      </c>
      <c r="AT4" s="278" t="s">
        <v>7</v>
      </c>
      <c r="AU4" s="278"/>
      <c r="AV4" s="278"/>
      <c r="AW4" s="257" t="s">
        <v>8</v>
      </c>
      <c r="AY4" s="255" t="s">
        <v>203</v>
      </c>
      <c r="AZ4" s="255" t="s">
        <v>204</v>
      </c>
    </row>
    <row r="5" spans="2:52" ht="15.75" thickBot="1" x14ac:dyDescent="0.3">
      <c r="B5" s="269"/>
      <c r="C5" s="270"/>
      <c r="D5" s="270"/>
      <c r="E5" s="271"/>
      <c r="F5" s="273"/>
      <c r="G5" s="23" t="s">
        <v>9</v>
      </c>
      <c r="H5" s="24">
        <v>1</v>
      </c>
      <c r="I5" s="25">
        <v>2</v>
      </c>
      <c r="J5" s="25">
        <v>3</v>
      </c>
      <c r="K5" s="26">
        <v>4</v>
      </c>
      <c r="L5" s="25">
        <v>5</v>
      </c>
      <c r="M5" s="25">
        <v>6</v>
      </c>
      <c r="N5" s="24">
        <v>7</v>
      </c>
      <c r="O5" s="25">
        <v>8</v>
      </c>
      <c r="P5" s="26">
        <v>9</v>
      </c>
      <c r="Q5" s="25">
        <v>10</v>
      </c>
      <c r="R5" s="24">
        <v>11</v>
      </c>
      <c r="S5" s="25">
        <v>12</v>
      </c>
      <c r="T5" s="25">
        <v>13</v>
      </c>
      <c r="U5" s="26">
        <v>14</v>
      </c>
      <c r="V5" s="25">
        <v>15</v>
      </c>
      <c r="W5" s="24">
        <v>16</v>
      </c>
      <c r="X5" s="25">
        <v>17</v>
      </c>
      <c r="Y5" s="25">
        <v>18</v>
      </c>
      <c r="Z5" s="26">
        <v>19</v>
      </c>
      <c r="AA5" s="25" t="s">
        <v>10</v>
      </c>
      <c r="AB5" s="24" t="s">
        <v>11</v>
      </c>
      <c r="AC5" s="25" t="s">
        <v>12</v>
      </c>
      <c r="AD5" s="24" t="s">
        <v>13</v>
      </c>
      <c r="AE5" s="25" t="s">
        <v>14</v>
      </c>
      <c r="AF5" s="24" t="s">
        <v>15</v>
      </c>
      <c r="AG5" s="25" t="s">
        <v>16</v>
      </c>
      <c r="AH5" s="24" t="s">
        <v>17</v>
      </c>
      <c r="AI5" s="25" t="s">
        <v>18</v>
      </c>
      <c r="AJ5" s="24" t="s">
        <v>19</v>
      </c>
      <c r="AK5" s="25" t="s">
        <v>20</v>
      </c>
      <c r="AL5" s="24" t="s">
        <v>21</v>
      </c>
      <c r="AM5" s="25" t="s">
        <v>22</v>
      </c>
      <c r="AN5" s="26" t="s">
        <v>23</v>
      </c>
      <c r="AO5" s="31" t="s">
        <v>24</v>
      </c>
      <c r="AP5" s="31" t="s">
        <v>25</v>
      </c>
      <c r="AQ5" s="31" t="s">
        <v>26</v>
      </c>
      <c r="AR5" s="276"/>
      <c r="AS5" s="277"/>
      <c r="AT5" s="52" t="s">
        <v>27</v>
      </c>
      <c r="AU5" s="228" t="s">
        <v>28</v>
      </c>
      <c r="AV5" s="228" t="s">
        <v>29</v>
      </c>
      <c r="AW5" s="258"/>
      <c r="AY5" s="256"/>
      <c r="AZ5" s="256"/>
    </row>
    <row r="6" spans="2:52" ht="15.75" thickBot="1" x14ac:dyDescent="0.3">
      <c r="B6" s="14"/>
      <c r="C6" s="15"/>
      <c r="D6" s="15" t="s">
        <v>30</v>
      </c>
      <c r="E6" s="16"/>
      <c r="F6" s="30">
        <v>1751659</v>
      </c>
      <c r="G6" s="30">
        <v>20187</v>
      </c>
      <c r="H6" s="30">
        <v>21718</v>
      </c>
      <c r="I6" s="30">
        <v>19980</v>
      </c>
      <c r="J6" s="30">
        <v>21526</v>
      </c>
      <c r="K6" s="30">
        <v>22790</v>
      </c>
      <c r="L6" s="30">
        <v>24769</v>
      </c>
      <c r="M6" s="30">
        <v>31050</v>
      </c>
      <c r="N6" s="30">
        <v>30922</v>
      </c>
      <c r="O6" s="30">
        <v>30642</v>
      </c>
      <c r="P6" s="30">
        <v>30096</v>
      </c>
      <c r="Q6" s="30">
        <v>29187</v>
      </c>
      <c r="R6" s="30">
        <v>29133</v>
      </c>
      <c r="S6" s="30">
        <v>29526</v>
      </c>
      <c r="T6" s="30">
        <v>29544</v>
      </c>
      <c r="U6" s="30">
        <v>27276</v>
      </c>
      <c r="V6" s="30">
        <v>27669</v>
      </c>
      <c r="W6" s="30">
        <v>28315</v>
      </c>
      <c r="X6" s="30">
        <v>27827</v>
      </c>
      <c r="Y6" s="30">
        <v>26865</v>
      </c>
      <c r="Z6" s="30">
        <v>26314</v>
      </c>
      <c r="AA6" s="30">
        <v>139115</v>
      </c>
      <c r="AB6" s="30">
        <v>163509</v>
      </c>
      <c r="AC6" s="30">
        <v>158676</v>
      </c>
      <c r="AD6" s="30">
        <v>145782</v>
      </c>
      <c r="AE6" s="30">
        <v>129974</v>
      </c>
      <c r="AF6" s="30">
        <v>114735</v>
      </c>
      <c r="AG6" s="30">
        <v>93092</v>
      </c>
      <c r="AH6" s="30">
        <v>76548</v>
      </c>
      <c r="AI6" s="30">
        <v>60438</v>
      </c>
      <c r="AJ6" s="30">
        <v>48527</v>
      </c>
      <c r="AK6" s="30">
        <v>35113</v>
      </c>
      <c r="AL6" s="30">
        <v>23533</v>
      </c>
      <c r="AM6" s="30">
        <v>14353</v>
      </c>
      <c r="AN6" s="30">
        <v>12928</v>
      </c>
      <c r="AO6" s="30">
        <v>1276</v>
      </c>
      <c r="AP6" s="30">
        <v>9431</v>
      </c>
      <c r="AQ6" s="30">
        <v>10756</v>
      </c>
      <c r="AR6" s="30">
        <v>24342</v>
      </c>
      <c r="AS6" s="30">
        <v>907261</v>
      </c>
      <c r="AT6" s="30">
        <v>74073</v>
      </c>
      <c r="AU6" s="30">
        <v>70305</v>
      </c>
      <c r="AV6" s="30">
        <v>438388</v>
      </c>
      <c r="AW6" s="30">
        <v>38077</v>
      </c>
      <c r="AY6" s="238">
        <f t="shared" ref="AY6:AY7" si="0">+S6+T6+U6+V6+W6+X6</f>
        <v>170157</v>
      </c>
      <c r="AZ6" s="237">
        <f t="shared" ref="AZ6:AZ7" si="1">+Y6+Z6+AA6+AB6</f>
        <v>355803</v>
      </c>
    </row>
    <row r="7" spans="2:52" ht="15.75" thickBot="1" x14ac:dyDescent="0.3">
      <c r="B7" s="27" t="s">
        <v>31</v>
      </c>
      <c r="C7" s="28" t="s">
        <v>32</v>
      </c>
      <c r="D7" s="28" t="s">
        <v>33</v>
      </c>
      <c r="E7" s="29"/>
      <c r="F7" s="53">
        <v>105483</v>
      </c>
      <c r="G7" s="53">
        <v>1265</v>
      </c>
      <c r="H7" s="53">
        <v>1382</v>
      </c>
      <c r="I7" s="53">
        <v>1270</v>
      </c>
      <c r="J7" s="53">
        <v>1371</v>
      </c>
      <c r="K7" s="53">
        <v>1443</v>
      </c>
      <c r="L7" s="53">
        <v>1548</v>
      </c>
      <c r="M7" s="53">
        <v>1988</v>
      </c>
      <c r="N7" s="53">
        <v>1966</v>
      </c>
      <c r="O7" s="53">
        <v>1944</v>
      </c>
      <c r="P7" s="53">
        <v>1879</v>
      </c>
      <c r="Q7" s="53">
        <v>1803</v>
      </c>
      <c r="R7" s="53">
        <v>1817</v>
      </c>
      <c r="S7" s="53">
        <v>1830</v>
      </c>
      <c r="T7" s="53">
        <v>1844</v>
      </c>
      <c r="U7" s="53">
        <v>1705</v>
      </c>
      <c r="V7" s="53">
        <v>1737</v>
      </c>
      <c r="W7" s="53">
        <v>1754</v>
      </c>
      <c r="X7" s="53">
        <v>1704</v>
      </c>
      <c r="Y7" s="53">
        <v>1663</v>
      </c>
      <c r="Z7" s="53">
        <v>1621</v>
      </c>
      <c r="AA7" s="53">
        <v>8652</v>
      </c>
      <c r="AB7" s="53">
        <v>10252</v>
      </c>
      <c r="AC7" s="53">
        <v>9975</v>
      </c>
      <c r="AD7" s="53">
        <v>9004</v>
      </c>
      <c r="AE7" s="53">
        <v>7735</v>
      </c>
      <c r="AF7" s="53">
        <v>6607</v>
      </c>
      <c r="AG7" s="53">
        <v>5339</v>
      </c>
      <c r="AH7" s="53">
        <v>4325</v>
      </c>
      <c r="AI7" s="53">
        <v>3302</v>
      </c>
      <c r="AJ7" s="53">
        <v>2553</v>
      </c>
      <c r="AK7" s="53">
        <v>1770</v>
      </c>
      <c r="AL7" s="53">
        <v>1150</v>
      </c>
      <c r="AM7" s="53">
        <v>697</v>
      </c>
      <c r="AN7" s="53">
        <v>588</v>
      </c>
      <c r="AO7" s="53">
        <v>83</v>
      </c>
      <c r="AP7" s="53">
        <v>599</v>
      </c>
      <c r="AQ7" s="53">
        <v>668</v>
      </c>
      <c r="AR7" s="53">
        <v>1527</v>
      </c>
      <c r="AS7" s="53">
        <v>54701</v>
      </c>
      <c r="AT7" s="53">
        <v>4620</v>
      </c>
      <c r="AU7" s="53">
        <v>4376</v>
      </c>
      <c r="AV7" s="53">
        <v>26943</v>
      </c>
      <c r="AW7" s="54">
        <v>2444</v>
      </c>
      <c r="AY7" s="239">
        <f t="shared" si="0"/>
        <v>10574</v>
      </c>
      <c r="AZ7" s="240">
        <f t="shared" si="1"/>
        <v>22188</v>
      </c>
    </row>
    <row r="8" spans="2:52" x14ac:dyDescent="0.25">
      <c r="B8" s="32" t="s">
        <v>34</v>
      </c>
      <c r="C8" s="74">
        <v>5945</v>
      </c>
      <c r="D8" s="74" t="s">
        <v>35</v>
      </c>
      <c r="E8" s="49" t="s">
        <v>36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194"/>
      <c r="AY8" s="241">
        <f>+S8+T8+U8+V8+W8+X8</f>
        <v>0</v>
      </c>
      <c r="AZ8" s="242">
        <f>+Y8+Z8+AA8+AB8</f>
        <v>0</v>
      </c>
    </row>
    <row r="9" spans="2:52" x14ac:dyDescent="0.25">
      <c r="B9" s="33" t="s">
        <v>37</v>
      </c>
      <c r="C9" s="75">
        <v>5946</v>
      </c>
      <c r="D9" s="75" t="s">
        <v>38</v>
      </c>
      <c r="E9" s="50" t="s">
        <v>39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94"/>
      <c r="AY9" s="243">
        <f t="shared" ref="AY9:AY72" si="2">+S9+T9+U9+V9+W9+X9</f>
        <v>0</v>
      </c>
      <c r="AZ9" s="244">
        <f t="shared" ref="AZ9:AZ72" si="3">+Y9+Z9+AA9+AB9</f>
        <v>0</v>
      </c>
    </row>
    <row r="10" spans="2:52" x14ac:dyDescent="0.25">
      <c r="B10" s="33" t="s">
        <v>40</v>
      </c>
      <c r="C10" s="75">
        <v>5947</v>
      </c>
      <c r="D10" s="75" t="s">
        <v>41</v>
      </c>
      <c r="E10" s="50" t="s">
        <v>42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194"/>
      <c r="AY10" s="243">
        <f t="shared" si="2"/>
        <v>0</v>
      </c>
      <c r="AZ10" s="244">
        <f t="shared" si="3"/>
        <v>0</v>
      </c>
    </row>
    <row r="11" spans="2:52" x14ac:dyDescent="0.25">
      <c r="B11" s="33" t="s">
        <v>43</v>
      </c>
      <c r="C11" s="75">
        <v>5948</v>
      </c>
      <c r="D11" s="75" t="s">
        <v>44</v>
      </c>
      <c r="E11" s="50" t="s">
        <v>39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194"/>
      <c r="AY11" s="243">
        <f t="shared" si="2"/>
        <v>0</v>
      </c>
      <c r="AZ11" s="244">
        <f t="shared" si="3"/>
        <v>0</v>
      </c>
    </row>
    <row r="12" spans="2:52" x14ac:dyDescent="0.25">
      <c r="B12" s="33" t="s">
        <v>34</v>
      </c>
      <c r="C12" s="77">
        <v>5883</v>
      </c>
      <c r="D12" s="77" t="s">
        <v>45</v>
      </c>
      <c r="E12" s="51" t="s">
        <v>36</v>
      </c>
      <c r="F12" s="77">
        <v>105483</v>
      </c>
      <c r="G12" s="77">
        <v>1265</v>
      </c>
      <c r="H12" s="77">
        <v>1382</v>
      </c>
      <c r="I12" s="77">
        <v>1270</v>
      </c>
      <c r="J12" s="77">
        <v>1371</v>
      </c>
      <c r="K12" s="77">
        <v>1443</v>
      </c>
      <c r="L12" s="77">
        <v>1548</v>
      </c>
      <c r="M12" s="77">
        <v>1988</v>
      </c>
      <c r="N12" s="77">
        <v>1966</v>
      </c>
      <c r="O12" s="77">
        <v>1944</v>
      </c>
      <c r="P12" s="77">
        <v>1879</v>
      </c>
      <c r="Q12" s="77">
        <v>1803</v>
      </c>
      <c r="R12" s="77">
        <v>1817</v>
      </c>
      <c r="S12" s="77">
        <v>1830</v>
      </c>
      <c r="T12" s="77">
        <v>1844</v>
      </c>
      <c r="U12" s="77">
        <v>1705</v>
      </c>
      <c r="V12" s="77">
        <v>1737</v>
      </c>
      <c r="W12" s="77">
        <v>1754</v>
      </c>
      <c r="X12" s="77">
        <v>1704</v>
      </c>
      <c r="Y12" s="77">
        <v>1663</v>
      </c>
      <c r="Z12" s="77">
        <v>1621</v>
      </c>
      <c r="AA12" s="77">
        <v>8652</v>
      </c>
      <c r="AB12" s="77">
        <v>10252</v>
      </c>
      <c r="AC12" s="77">
        <v>9975</v>
      </c>
      <c r="AD12" s="77">
        <v>9004</v>
      </c>
      <c r="AE12" s="77">
        <v>7735</v>
      </c>
      <c r="AF12" s="77">
        <v>6607</v>
      </c>
      <c r="AG12" s="77">
        <v>5339</v>
      </c>
      <c r="AH12" s="77">
        <v>4325</v>
      </c>
      <c r="AI12" s="77">
        <v>3302</v>
      </c>
      <c r="AJ12" s="77">
        <v>2553</v>
      </c>
      <c r="AK12" s="77">
        <v>1770</v>
      </c>
      <c r="AL12" s="77">
        <v>1150</v>
      </c>
      <c r="AM12" s="77">
        <v>697</v>
      </c>
      <c r="AN12" s="77">
        <v>588</v>
      </c>
      <c r="AO12" s="77">
        <v>83</v>
      </c>
      <c r="AP12" s="77">
        <v>599</v>
      </c>
      <c r="AQ12" s="77">
        <v>668</v>
      </c>
      <c r="AR12" s="77">
        <v>1527</v>
      </c>
      <c r="AS12" s="77">
        <v>54701</v>
      </c>
      <c r="AT12" s="77">
        <v>4620</v>
      </c>
      <c r="AU12" s="77">
        <v>4376</v>
      </c>
      <c r="AV12" s="77">
        <v>26943</v>
      </c>
      <c r="AW12" s="34">
        <v>2444</v>
      </c>
      <c r="AY12" s="245">
        <f t="shared" si="2"/>
        <v>10574</v>
      </c>
      <c r="AZ12" s="246">
        <f t="shared" si="3"/>
        <v>22188</v>
      </c>
    </row>
    <row r="13" spans="2:52" ht="15.75" thickBot="1" x14ac:dyDescent="0.3">
      <c r="B13" s="33" t="s">
        <v>34</v>
      </c>
      <c r="C13" s="71">
        <v>33381</v>
      </c>
      <c r="D13" s="71" t="s">
        <v>46</v>
      </c>
      <c r="E13" s="9" t="s">
        <v>47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94"/>
      <c r="AY13" s="247">
        <f t="shared" si="2"/>
        <v>0</v>
      </c>
      <c r="AZ13" s="248">
        <f t="shared" si="3"/>
        <v>0</v>
      </c>
    </row>
    <row r="14" spans="2:52" ht="15.75" thickBot="1" x14ac:dyDescent="0.3">
      <c r="B14" s="11" t="s">
        <v>31</v>
      </c>
      <c r="C14" s="7" t="s">
        <v>32</v>
      </c>
      <c r="D14" s="7" t="s">
        <v>48</v>
      </c>
      <c r="E14" s="8"/>
      <c r="F14" s="13">
        <v>467959</v>
      </c>
      <c r="G14" s="13">
        <v>5973</v>
      </c>
      <c r="H14" s="13">
        <v>6235</v>
      </c>
      <c r="I14" s="13">
        <v>5910</v>
      </c>
      <c r="J14" s="13">
        <v>6435</v>
      </c>
      <c r="K14" s="13">
        <v>6870</v>
      </c>
      <c r="L14" s="13">
        <v>7444</v>
      </c>
      <c r="M14" s="13">
        <v>8276</v>
      </c>
      <c r="N14" s="13">
        <v>8359</v>
      </c>
      <c r="O14" s="13">
        <v>8207</v>
      </c>
      <c r="P14" s="13">
        <v>8130</v>
      </c>
      <c r="Q14" s="13">
        <v>7930</v>
      </c>
      <c r="R14" s="13">
        <v>7784</v>
      </c>
      <c r="S14" s="13">
        <v>8110</v>
      </c>
      <c r="T14" s="13">
        <v>7750</v>
      </c>
      <c r="U14" s="13">
        <v>7176</v>
      </c>
      <c r="V14" s="13">
        <v>7205</v>
      </c>
      <c r="W14" s="13">
        <v>7440</v>
      </c>
      <c r="X14" s="13">
        <v>7361</v>
      </c>
      <c r="Y14" s="13">
        <v>6716</v>
      </c>
      <c r="Z14" s="13">
        <v>6658</v>
      </c>
      <c r="AA14" s="13">
        <v>35836</v>
      </c>
      <c r="AB14" s="13">
        <v>43153</v>
      </c>
      <c r="AC14" s="13">
        <v>42454</v>
      </c>
      <c r="AD14" s="13">
        <v>39509</v>
      </c>
      <c r="AE14" s="13">
        <v>35143</v>
      </c>
      <c r="AF14" s="13">
        <v>30797</v>
      </c>
      <c r="AG14" s="13">
        <v>24213</v>
      </c>
      <c r="AH14" s="13">
        <v>20154</v>
      </c>
      <c r="AI14" s="13">
        <v>15937</v>
      </c>
      <c r="AJ14" s="13">
        <v>12769</v>
      </c>
      <c r="AK14" s="13">
        <v>9207</v>
      </c>
      <c r="AL14" s="13">
        <v>6029</v>
      </c>
      <c r="AM14" s="13">
        <v>3654</v>
      </c>
      <c r="AN14" s="13">
        <v>3135</v>
      </c>
      <c r="AO14" s="13">
        <v>392</v>
      </c>
      <c r="AP14" s="13">
        <v>2770</v>
      </c>
      <c r="AQ14" s="13">
        <v>3203</v>
      </c>
      <c r="AR14" s="13">
        <v>7330</v>
      </c>
      <c r="AS14" s="13">
        <v>241770</v>
      </c>
      <c r="AT14" s="13">
        <v>19981</v>
      </c>
      <c r="AU14" s="13">
        <v>18268</v>
      </c>
      <c r="AV14" s="13">
        <v>116312</v>
      </c>
      <c r="AW14" s="35">
        <v>11843</v>
      </c>
      <c r="AY14" s="249">
        <f t="shared" si="2"/>
        <v>45042</v>
      </c>
      <c r="AZ14" s="250">
        <f t="shared" si="3"/>
        <v>92363</v>
      </c>
    </row>
    <row r="15" spans="2:52" x14ac:dyDescent="0.25">
      <c r="B15" s="36" t="s">
        <v>37</v>
      </c>
      <c r="C15" s="76">
        <v>5918</v>
      </c>
      <c r="D15" s="68" t="s">
        <v>49</v>
      </c>
      <c r="E15" s="69" t="s">
        <v>50</v>
      </c>
      <c r="F15" s="77">
        <v>42581</v>
      </c>
      <c r="G15" s="77">
        <v>530</v>
      </c>
      <c r="H15" s="77">
        <v>570</v>
      </c>
      <c r="I15" s="77">
        <v>528</v>
      </c>
      <c r="J15" s="77">
        <v>570</v>
      </c>
      <c r="K15" s="77">
        <v>590</v>
      </c>
      <c r="L15" s="77">
        <v>652</v>
      </c>
      <c r="M15" s="77">
        <v>751</v>
      </c>
      <c r="N15" s="77">
        <v>744</v>
      </c>
      <c r="O15" s="77">
        <v>716</v>
      </c>
      <c r="P15" s="77">
        <v>729</v>
      </c>
      <c r="Q15" s="77">
        <v>710</v>
      </c>
      <c r="R15" s="77">
        <v>699</v>
      </c>
      <c r="S15" s="77">
        <v>741</v>
      </c>
      <c r="T15" s="77">
        <v>717</v>
      </c>
      <c r="U15" s="77">
        <v>652</v>
      </c>
      <c r="V15" s="77">
        <v>667</v>
      </c>
      <c r="W15" s="77">
        <v>687</v>
      </c>
      <c r="X15" s="77">
        <v>685</v>
      </c>
      <c r="Y15" s="77">
        <v>637</v>
      </c>
      <c r="Z15" s="77">
        <v>623</v>
      </c>
      <c r="AA15" s="77">
        <v>3296</v>
      </c>
      <c r="AB15" s="77">
        <v>3867</v>
      </c>
      <c r="AC15" s="77">
        <v>3684</v>
      </c>
      <c r="AD15" s="77">
        <v>3438</v>
      </c>
      <c r="AE15" s="77">
        <v>3044</v>
      </c>
      <c r="AF15" s="77">
        <v>2741</v>
      </c>
      <c r="AG15" s="77">
        <v>2308</v>
      </c>
      <c r="AH15" s="77">
        <v>2028</v>
      </c>
      <c r="AI15" s="77">
        <v>1636</v>
      </c>
      <c r="AJ15" s="77">
        <v>1258</v>
      </c>
      <c r="AK15" s="77">
        <v>844</v>
      </c>
      <c r="AL15" s="77">
        <v>543</v>
      </c>
      <c r="AM15" s="77">
        <v>357</v>
      </c>
      <c r="AN15" s="77">
        <v>339</v>
      </c>
      <c r="AO15" s="77">
        <v>32</v>
      </c>
      <c r="AP15" s="77">
        <v>241</v>
      </c>
      <c r="AQ15" s="77">
        <v>289</v>
      </c>
      <c r="AR15" s="77">
        <v>659</v>
      </c>
      <c r="AS15" s="77">
        <v>22022</v>
      </c>
      <c r="AT15" s="77">
        <v>1822</v>
      </c>
      <c r="AU15" s="77">
        <v>1709</v>
      </c>
      <c r="AV15" s="77">
        <v>10328</v>
      </c>
      <c r="AW15" s="34">
        <v>1039</v>
      </c>
      <c r="AY15" s="245">
        <f t="shared" si="2"/>
        <v>4149</v>
      </c>
      <c r="AZ15" s="246">
        <f t="shared" si="3"/>
        <v>8423</v>
      </c>
    </row>
    <row r="16" spans="2:52" x14ac:dyDescent="0.25">
      <c r="B16" s="37" t="s">
        <v>37</v>
      </c>
      <c r="C16" s="75">
        <v>5965</v>
      </c>
      <c r="D16" s="66" t="s">
        <v>51</v>
      </c>
      <c r="E16" s="67" t="s">
        <v>50</v>
      </c>
      <c r="F16" s="77">
        <v>20628</v>
      </c>
      <c r="G16" s="77">
        <v>256</v>
      </c>
      <c r="H16" s="77">
        <v>277</v>
      </c>
      <c r="I16" s="77">
        <v>256</v>
      </c>
      <c r="J16" s="77">
        <v>277</v>
      </c>
      <c r="K16" s="77">
        <v>285</v>
      </c>
      <c r="L16" s="77">
        <v>315</v>
      </c>
      <c r="M16" s="77">
        <v>364</v>
      </c>
      <c r="N16" s="77">
        <v>361</v>
      </c>
      <c r="O16" s="77">
        <v>346</v>
      </c>
      <c r="P16" s="77">
        <v>354</v>
      </c>
      <c r="Q16" s="77">
        <v>343</v>
      </c>
      <c r="R16" s="77">
        <v>339</v>
      </c>
      <c r="S16" s="77">
        <v>359</v>
      </c>
      <c r="T16" s="77">
        <v>347</v>
      </c>
      <c r="U16" s="77">
        <v>315</v>
      </c>
      <c r="V16" s="77">
        <v>324</v>
      </c>
      <c r="W16" s="77">
        <v>332</v>
      </c>
      <c r="X16" s="77">
        <v>332</v>
      </c>
      <c r="Y16" s="77">
        <v>310</v>
      </c>
      <c r="Z16" s="77">
        <v>301</v>
      </c>
      <c r="AA16" s="77">
        <v>1597</v>
      </c>
      <c r="AB16" s="77">
        <v>1872</v>
      </c>
      <c r="AC16" s="77">
        <v>1785</v>
      </c>
      <c r="AD16" s="77">
        <v>1665</v>
      </c>
      <c r="AE16" s="77">
        <v>1475</v>
      </c>
      <c r="AF16" s="77">
        <v>1327</v>
      </c>
      <c r="AG16" s="77">
        <v>1119</v>
      </c>
      <c r="AH16" s="77">
        <v>983</v>
      </c>
      <c r="AI16" s="77">
        <v>793</v>
      </c>
      <c r="AJ16" s="77">
        <v>609</v>
      </c>
      <c r="AK16" s="77">
        <v>409</v>
      </c>
      <c r="AL16" s="77">
        <v>264</v>
      </c>
      <c r="AM16" s="77">
        <v>173</v>
      </c>
      <c r="AN16" s="77">
        <v>164</v>
      </c>
      <c r="AO16" s="77">
        <v>16</v>
      </c>
      <c r="AP16" s="77">
        <v>116</v>
      </c>
      <c r="AQ16" s="77">
        <v>140</v>
      </c>
      <c r="AR16" s="77">
        <v>320</v>
      </c>
      <c r="AS16" s="77">
        <v>10667</v>
      </c>
      <c r="AT16" s="77">
        <v>882</v>
      </c>
      <c r="AU16" s="77">
        <v>827</v>
      </c>
      <c r="AV16" s="77">
        <v>5002</v>
      </c>
      <c r="AW16" s="34">
        <v>503</v>
      </c>
      <c r="AY16" s="245">
        <f t="shared" si="2"/>
        <v>2009</v>
      </c>
      <c r="AZ16" s="246">
        <f t="shared" si="3"/>
        <v>4080</v>
      </c>
    </row>
    <row r="17" spans="2:52" x14ac:dyDescent="0.25">
      <c r="B17" s="37" t="s">
        <v>37</v>
      </c>
      <c r="C17" s="75">
        <v>5923</v>
      </c>
      <c r="D17" s="66" t="s">
        <v>52</v>
      </c>
      <c r="E17" s="67" t="s">
        <v>50</v>
      </c>
      <c r="F17" s="77">
        <v>25297</v>
      </c>
      <c r="G17" s="77">
        <v>314</v>
      </c>
      <c r="H17" s="77">
        <v>339</v>
      </c>
      <c r="I17" s="77">
        <v>314</v>
      </c>
      <c r="J17" s="77">
        <v>339</v>
      </c>
      <c r="K17" s="77">
        <v>349</v>
      </c>
      <c r="L17" s="77">
        <v>387</v>
      </c>
      <c r="M17" s="77">
        <v>446</v>
      </c>
      <c r="N17" s="77">
        <v>443</v>
      </c>
      <c r="O17" s="77">
        <v>425</v>
      </c>
      <c r="P17" s="77">
        <v>434</v>
      </c>
      <c r="Q17" s="77">
        <v>421</v>
      </c>
      <c r="R17" s="77">
        <v>416</v>
      </c>
      <c r="S17" s="77">
        <v>440</v>
      </c>
      <c r="T17" s="77">
        <v>425</v>
      </c>
      <c r="U17" s="77">
        <v>387</v>
      </c>
      <c r="V17" s="77">
        <v>397</v>
      </c>
      <c r="W17" s="77">
        <v>407</v>
      </c>
      <c r="X17" s="77">
        <v>407</v>
      </c>
      <c r="Y17" s="77">
        <v>380</v>
      </c>
      <c r="Z17" s="77">
        <v>369</v>
      </c>
      <c r="AA17" s="77">
        <v>1958</v>
      </c>
      <c r="AB17" s="77">
        <v>2296</v>
      </c>
      <c r="AC17" s="77">
        <v>2189</v>
      </c>
      <c r="AD17" s="77">
        <v>2042</v>
      </c>
      <c r="AE17" s="77">
        <v>1809</v>
      </c>
      <c r="AF17" s="77">
        <v>1628</v>
      </c>
      <c r="AG17" s="77">
        <v>1372</v>
      </c>
      <c r="AH17" s="77">
        <v>1205</v>
      </c>
      <c r="AI17" s="77">
        <v>972</v>
      </c>
      <c r="AJ17" s="77">
        <v>747</v>
      </c>
      <c r="AK17" s="77">
        <v>501</v>
      </c>
      <c r="AL17" s="77">
        <v>324</v>
      </c>
      <c r="AM17" s="77">
        <v>213</v>
      </c>
      <c r="AN17" s="77">
        <v>202</v>
      </c>
      <c r="AO17" s="77">
        <v>19</v>
      </c>
      <c r="AP17" s="77">
        <v>142</v>
      </c>
      <c r="AQ17" s="77">
        <v>172</v>
      </c>
      <c r="AR17" s="77">
        <v>392</v>
      </c>
      <c r="AS17" s="77">
        <v>13082</v>
      </c>
      <c r="AT17" s="77">
        <v>1082</v>
      </c>
      <c r="AU17" s="77">
        <v>1014</v>
      </c>
      <c r="AV17" s="77">
        <v>6134</v>
      </c>
      <c r="AW17" s="34">
        <v>617</v>
      </c>
      <c r="AY17" s="245">
        <f t="shared" si="2"/>
        <v>2463</v>
      </c>
      <c r="AZ17" s="246">
        <f t="shared" si="3"/>
        <v>5003</v>
      </c>
    </row>
    <row r="18" spans="2:52" x14ac:dyDescent="0.25">
      <c r="B18" s="37" t="s">
        <v>37</v>
      </c>
      <c r="C18" s="75">
        <v>5919</v>
      </c>
      <c r="D18" s="66" t="s">
        <v>53</v>
      </c>
      <c r="E18" s="67" t="s">
        <v>50</v>
      </c>
      <c r="F18" s="77">
        <v>16378</v>
      </c>
      <c r="G18" s="77">
        <v>203</v>
      </c>
      <c r="H18" s="77">
        <v>220</v>
      </c>
      <c r="I18" s="77">
        <v>203</v>
      </c>
      <c r="J18" s="77">
        <v>220</v>
      </c>
      <c r="K18" s="77">
        <v>226</v>
      </c>
      <c r="L18" s="77">
        <v>250</v>
      </c>
      <c r="M18" s="77">
        <v>289</v>
      </c>
      <c r="N18" s="77">
        <v>286</v>
      </c>
      <c r="O18" s="77">
        <v>275</v>
      </c>
      <c r="P18" s="77">
        <v>281</v>
      </c>
      <c r="Q18" s="77">
        <v>273</v>
      </c>
      <c r="R18" s="77">
        <v>269</v>
      </c>
      <c r="S18" s="77">
        <v>285</v>
      </c>
      <c r="T18" s="77">
        <v>275</v>
      </c>
      <c r="U18" s="77">
        <v>250</v>
      </c>
      <c r="V18" s="77">
        <v>257</v>
      </c>
      <c r="W18" s="77">
        <v>264</v>
      </c>
      <c r="X18" s="77">
        <v>264</v>
      </c>
      <c r="Y18" s="77">
        <v>246</v>
      </c>
      <c r="Z18" s="77">
        <v>239</v>
      </c>
      <c r="AA18" s="77">
        <v>1268</v>
      </c>
      <c r="AB18" s="77">
        <v>1486</v>
      </c>
      <c r="AC18" s="77">
        <v>1417</v>
      </c>
      <c r="AD18" s="77">
        <v>1322</v>
      </c>
      <c r="AE18" s="77">
        <v>1171</v>
      </c>
      <c r="AF18" s="77">
        <v>1054</v>
      </c>
      <c r="AG18" s="77">
        <v>888</v>
      </c>
      <c r="AH18" s="77">
        <v>780</v>
      </c>
      <c r="AI18" s="77">
        <v>629</v>
      </c>
      <c r="AJ18" s="77">
        <v>484</v>
      </c>
      <c r="AK18" s="77">
        <v>325</v>
      </c>
      <c r="AL18" s="77">
        <v>210</v>
      </c>
      <c r="AM18" s="77">
        <v>138</v>
      </c>
      <c r="AN18" s="77">
        <v>131</v>
      </c>
      <c r="AO18" s="77">
        <v>12</v>
      </c>
      <c r="AP18" s="77">
        <v>92</v>
      </c>
      <c r="AQ18" s="77">
        <v>111</v>
      </c>
      <c r="AR18" s="77">
        <v>254</v>
      </c>
      <c r="AS18" s="77">
        <v>8468</v>
      </c>
      <c r="AT18" s="77">
        <v>700</v>
      </c>
      <c r="AU18" s="77">
        <v>657</v>
      </c>
      <c r="AV18" s="77">
        <v>3971</v>
      </c>
      <c r="AW18" s="34">
        <v>399</v>
      </c>
      <c r="AY18" s="245">
        <f t="shared" si="2"/>
        <v>1595</v>
      </c>
      <c r="AZ18" s="246">
        <f t="shared" si="3"/>
        <v>3239</v>
      </c>
    </row>
    <row r="19" spans="2:52" x14ac:dyDescent="0.25">
      <c r="B19" s="37" t="s">
        <v>37</v>
      </c>
      <c r="C19" s="75">
        <v>26996</v>
      </c>
      <c r="D19" s="70" t="s">
        <v>54</v>
      </c>
      <c r="E19" s="67" t="s">
        <v>55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194"/>
      <c r="AY19" s="243">
        <f t="shared" si="2"/>
        <v>0</v>
      </c>
      <c r="AZ19" s="244">
        <f t="shared" si="3"/>
        <v>0</v>
      </c>
    </row>
    <row r="20" spans="2:52" x14ac:dyDescent="0.25">
      <c r="B20" s="37" t="s">
        <v>37</v>
      </c>
      <c r="C20" s="75">
        <v>13261</v>
      </c>
      <c r="D20" s="66" t="s">
        <v>56</v>
      </c>
      <c r="E20" s="67" t="s">
        <v>55</v>
      </c>
      <c r="F20" s="77">
        <v>14741</v>
      </c>
      <c r="G20" s="77">
        <v>183</v>
      </c>
      <c r="H20" s="77">
        <v>198</v>
      </c>
      <c r="I20" s="77">
        <v>183</v>
      </c>
      <c r="J20" s="77">
        <v>198</v>
      </c>
      <c r="K20" s="77">
        <v>204</v>
      </c>
      <c r="L20" s="77">
        <v>225</v>
      </c>
      <c r="M20" s="77">
        <v>260</v>
      </c>
      <c r="N20" s="77">
        <v>258</v>
      </c>
      <c r="O20" s="77">
        <v>248</v>
      </c>
      <c r="P20" s="77">
        <v>253</v>
      </c>
      <c r="Q20" s="77">
        <v>245</v>
      </c>
      <c r="R20" s="77">
        <v>242</v>
      </c>
      <c r="S20" s="77">
        <v>256</v>
      </c>
      <c r="T20" s="77">
        <v>248</v>
      </c>
      <c r="U20" s="77">
        <v>225</v>
      </c>
      <c r="V20" s="77">
        <v>231</v>
      </c>
      <c r="W20" s="77">
        <v>237</v>
      </c>
      <c r="X20" s="77">
        <v>237</v>
      </c>
      <c r="Y20" s="77">
        <v>221</v>
      </c>
      <c r="Z20" s="77">
        <v>215</v>
      </c>
      <c r="AA20" s="77">
        <v>1141</v>
      </c>
      <c r="AB20" s="77">
        <v>1338</v>
      </c>
      <c r="AC20" s="77">
        <v>1275</v>
      </c>
      <c r="AD20" s="77">
        <v>1190</v>
      </c>
      <c r="AE20" s="77">
        <v>1054</v>
      </c>
      <c r="AF20" s="77">
        <v>948</v>
      </c>
      <c r="AG20" s="77">
        <v>800</v>
      </c>
      <c r="AH20" s="77">
        <v>702</v>
      </c>
      <c r="AI20" s="77">
        <v>567</v>
      </c>
      <c r="AJ20" s="77">
        <v>436</v>
      </c>
      <c r="AK20" s="77">
        <v>292</v>
      </c>
      <c r="AL20" s="77">
        <v>189</v>
      </c>
      <c r="AM20" s="77">
        <v>124</v>
      </c>
      <c r="AN20" s="77">
        <v>118</v>
      </c>
      <c r="AO20" s="77">
        <v>11</v>
      </c>
      <c r="AP20" s="77">
        <v>83</v>
      </c>
      <c r="AQ20" s="77">
        <v>100</v>
      </c>
      <c r="AR20" s="77">
        <v>229</v>
      </c>
      <c r="AS20" s="77">
        <v>7624</v>
      </c>
      <c r="AT20" s="77">
        <v>630</v>
      </c>
      <c r="AU20" s="77">
        <v>591</v>
      </c>
      <c r="AV20" s="77">
        <v>3575</v>
      </c>
      <c r="AW20" s="34">
        <v>360</v>
      </c>
      <c r="AY20" s="245">
        <f t="shared" si="2"/>
        <v>1434</v>
      </c>
      <c r="AZ20" s="246">
        <f t="shared" si="3"/>
        <v>2915</v>
      </c>
    </row>
    <row r="21" spans="2:52" x14ac:dyDescent="0.25">
      <c r="B21" s="37" t="s">
        <v>37</v>
      </c>
      <c r="C21" s="75">
        <v>5967</v>
      </c>
      <c r="D21" s="66" t="s">
        <v>57</v>
      </c>
      <c r="E21" s="67" t="s">
        <v>50</v>
      </c>
      <c r="F21" s="77">
        <v>9579</v>
      </c>
      <c r="G21" s="77">
        <v>119</v>
      </c>
      <c r="H21" s="77">
        <v>128</v>
      </c>
      <c r="I21" s="77">
        <v>119</v>
      </c>
      <c r="J21" s="77">
        <v>128</v>
      </c>
      <c r="K21" s="77">
        <v>132</v>
      </c>
      <c r="L21" s="77">
        <v>147</v>
      </c>
      <c r="M21" s="77">
        <v>169</v>
      </c>
      <c r="N21" s="77">
        <v>168</v>
      </c>
      <c r="O21" s="77">
        <v>161</v>
      </c>
      <c r="P21" s="77">
        <v>164</v>
      </c>
      <c r="Q21" s="77">
        <v>159</v>
      </c>
      <c r="R21" s="77">
        <v>157</v>
      </c>
      <c r="S21" s="77">
        <v>167</v>
      </c>
      <c r="T21" s="77">
        <v>161</v>
      </c>
      <c r="U21" s="77">
        <v>147</v>
      </c>
      <c r="V21" s="77">
        <v>150</v>
      </c>
      <c r="W21" s="77">
        <v>154</v>
      </c>
      <c r="X21" s="77">
        <v>154</v>
      </c>
      <c r="Y21" s="77">
        <v>144</v>
      </c>
      <c r="Z21" s="77">
        <v>140</v>
      </c>
      <c r="AA21" s="77">
        <v>742</v>
      </c>
      <c r="AB21" s="77">
        <v>870</v>
      </c>
      <c r="AC21" s="77">
        <v>829</v>
      </c>
      <c r="AD21" s="77">
        <v>773</v>
      </c>
      <c r="AE21" s="77">
        <v>685</v>
      </c>
      <c r="AF21" s="77">
        <v>616</v>
      </c>
      <c r="AG21" s="77">
        <v>520</v>
      </c>
      <c r="AH21" s="77">
        <v>456</v>
      </c>
      <c r="AI21" s="77">
        <v>368</v>
      </c>
      <c r="AJ21" s="77">
        <v>283</v>
      </c>
      <c r="AK21" s="77">
        <v>190</v>
      </c>
      <c r="AL21" s="77">
        <v>123</v>
      </c>
      <c r="AM21" s="77">
        <v>80</v>
      </c>
      <c r="AN21" s="77">
        <v>76</v>
      </c>
      <c r="AO21" s="77">
        <v>7</v>
      </c>
      <c r="AP21" s="77">
        <v>54</v>
      </c>
      <c r="AQ21" s="77">
        <v>65</v>
      </c>
      <c r="AR21" s="77">
        <v>149</v>
      </c>
      <c r="AS21" s="77">
        <v>4955</v>
      </c>
      <c r="AT21" s="77">
        <v>410</v>
      </c>
      <c r="AU21" s="77">
        <v>384</v>
      </c>
      <c r="AV21" s="77">
        <v>2323</v>
      </c>
      <c r="AW21" s="34">
        <v>234</v>
      </c>
      <c r="AY21" s="245">
        <f t="shared" si="2"/>
        <v>933</v>
      </c>
      <c r="AZ21" s="246">
        <f t="shared" si="3"/>
        <v>1896</v>
      </c>
    </row>
    <row r="22" spans="2:52" x14ac:dyDescent="0.25">
      <c r="B22" s="37" t="s">
        <v>37</v>
      </c>
      <c r="C22" s="75">
        <v>5922</v>
      </c>
      <c r="D22" s="66" t="s">
        <v>58</v>
      </c>
      <c r="E22" s="67" t="s">
        <v>50</v>
      </c>
      <c r="F22" s="77">
        <v>61632</v>
      </c>
      <c r="G22" s="77">
        <v>765</v>
      </c>
      <c r="H22" s="77">
        <v>826</v>
      </c>
      <c r="I22" s="77">
        <v>765</v>
      </c>
      <c r="J22" s="77">
        <v>826</v>
      </c>
      <c r="K22" s="77">
        <v>851</v>
      </c>
      <c r="L22" s="77">
        <v>943</v>
      </c>
      <c r="M22" s="77">
        <v>1087</v>
      </c>
      <c r="N22" s="77">
        <v>1078</v>
      </c>
      <c r="O22" s="77">
        <v>1035</v>
      </c>
      <c r="P22" s="77">
        <v>1057</v>
      </c>
      <c r="Q22" s="77">
        <v>1026</v>
      </c>
      <c r="R22" s="77">
        <v>1013</v>
      </c>
      <c r="S22" s="77">
        <v>1072</v>
      </c>
      <c r="T22" s="77">
        <v>1037</v>
      </c>
      <c r="U22" s="77">
        <v>943</v>
      </c>
      <c r="V22" s="77">
        <v>967</v>
      </c>
      <c r="W22" s="77">
        <v>992</v>
      </c>
      <c r="X22" s="77">
        <v>992</v>
      </c>
      <c r="Y22" s="77">
        <v>925</v>
      </c>
      <c r="Z22" s="77">
        <v>900</v>
      </c>
      <c r="AA22" s="77">
        <v>4771</v>
      </c>
      <c r="AB22" s="77">
        <v>5594</v>
      </c>
      <c r="AC22" s="77">
        <v>5332</v>
      </c>
      <c r="AD22" s="77">
        <v>4975</v>
      </c>
      <c r="AE22" s="77">
        <v>4407</v>
      </c>
      <c r="AF22" s="77">
        <v>3965</v>
      </c>
      <c r="AG22" s="77">
        <v>3343</v>
      </c>
      <c r="AH22" s="77">
        <v>2936</v>
      </c>
      <c r="AI22" s="77">
        <v>2369</v>
      </c>
      <c r="AJ22" s="77">
        <v>1821</v>
      </c>
      <c r="AK22" s="77">
        <v>1221</v>
      </c>
      <c r="AL22" s="77">
        <v>789</v>
      </c>
      <c r="AM22" s="77">
        <v>518</v>
      </c>
      <c r="AN22" s="77">
        <v>491</v>
      </c>
      <c r="AO22" s="77">
        <v>47</v>
      </c>
      <c r="AP22" s="77">
        <v>347</v>
      </c>
      <c r="AQ22" s="77">
        <v>418</v>
      </c>
      <c r="AR22" s="77">
        <v>956</v>
      </c>
      <c r="AS22" s="77">
        <v>31872</v>
      </c>
      <c r="AT22" s="77">
        <v>2636</v>
      </c>
      <c r="AU22" s="77">
        <v>2471</v>
      </c>
      <c r="AV22" s="77">
        <v>14945</v>
      </c>
      <c r="AW22" s="34">
        <v>1503</v>
      </c>
      <c r="AY22" s="245">
        <f t="shared" si="2"/>
        <v>6003</v>
      </c>
      <c r="AZ22" s="246">
        <f t="shared" si="3"/>
        <v>12190</v>
      </c>
    </row>
    <row r="23" spans="2:52" x14ac:dyDescent="0.25">
      <c r="B23" s="37" t="s">
        <v>37</v>
      </c>
      <c r="C23" s="75">
        <v>27290</v>
      </c>
      <c r="D23" s="70" t="s">
        <v>59</v>
      </c>
      <c r="E23" s="67" t="s">
        <v>55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194"/>
      <c r="AY23" s="243">
        <f t="shared" si="2"/>
        <v>0</v>
      </c>
      <c r="AZ23" s="244">
        <f t="shared" si="3"/>
        <v>0</v>
      </c>
    </row>
    <row r="24" spans="2:52" x14ac:dyDescent="0.25">
      <c r="B24" s="37" t="s">
        <v>37</v>
      </c>
      <c r="C24" s="75">
        <v>5920</v>
      </c>
      <c r="D24" s="66" t="s">
        <v>60</v>
      </c>
      <c r="E24" s="67" t="s">
        <v>50</v>
      </c>
      <c r="F24" s="77">
        <v>29430</v>
      </c>
      <c r="G24" s="77">
        <v>365</v>
      </c>
      <c r="H24" s="77">
        <v>395</v>
      </c>
      <c r="I24" s="77">
        <v>365</v>
      </c>
      <c r="J24" s="77">
        <v>395</v>
      </c>
      <c r="K24" s="77">
        <v>406</v>
      </c>
      <c r="L24" s="77">
        <v>450</v>
      </c>
      <c r="M24" s="77">
        <v>519</v>
      </c>
      <c r="N24" s="77">
        <v>515</v>
      </c>
      <c r="O24" s="77">
        <v>494</v>
      </c>
      <c r="P24" s="77">
        <v>505</v>
      </c>
      <c r="Q24" s="77">
        <v>490</v>
      </c>
      <c r="R24" s="77">
        <v>484</v>
      </c>
      <c r="S24" s="77">
        <v>512</v>
      </c>
      <c r="T24" s="77">
        <v>495</v>
      </c>
      <c r="U24" s="77">
        <v>450</v>
      </c>
      <c r="V24" s="77">
        <v>462</v>
      </c>
      <c r="W24" s="77">
        <v>474</v>
      </c>
      <c r="X24" s="77">
        <v>474</v>
      </c>
      <c r="Y24" s="77">
        <v>442</v>
      </c>
      <c r="Z24" s="77">
        <v>430</v>
      </c>
      <c r="AA24" s="77">
        <v>2278</v>
      </c>
      <c r="AB24" s="77">
        <v>2671</v>
      </c>
      <c r="AC24" s="77">
        <v>2546</v>
      </c>
      <c r="AD24" s="77">
        <v>2376</v>
      </c>
      <c r="AE24" s="77">
        <v>2104</v>
      </c>
      <c r="AF24" s="77">
        <v>1893</v>
      </c>
      <c r="AG24" s="77">
        <v>1596</v>
      </c>
      <c r="AH24" s="77">
        <v>1402</v>
      </c>
      <c r="AI24" s="77">
        <v>1131</v>
      </c>
      <c r="AJ24" s="77">
        <v>869</v>
      </c>
      <c r="AK24" s="77">
        <v>583</v>
      </c>
      <c r="AL24" s="77">
        <v>377</v>
      </c>
      <c r="AM24" s="77">
        <v>247</v>
      </c>
      <c r="AN24" s="77">
        <v>235</v>
      </c>
      <c r="AO24" s="77">
        <v>22</v>
      </c>
      <c r="AP24" s="77">
        <v>166</v>
      </c>
      <c r="AQ24" s="77">
        <v>200</v>
      </c>
      <c r="AR24" s="77">
        <v>456</v>
      </c>
      <c r="AS24" s="77">
        <v>15218</v>
      </c>
      <c r="AT24" s="77">
        <v>1258</v>
      </c>
      <c r="AU24" s="77">
        <v>1180</v>
      </c>
      <c r="AV24" s="77">
        <v>7136</v>
      </c>
      <c r="AW24" s="34">
        <v>718</v>
      </c>
      <c r="AY24" s="245">
        <f t="shared" si="2"/>
        <v>2867</v>
      </c>
      <c r="AZ24" s="246">
        <f t="shared" si="3"/>
        <v>5821</v>
      </c>
    </row>
    <row r="25" spans="2:52" x14ac:dyDescent="0.25">
      <c r="B25" s="37" t="s">
        <v>37</v>
      </c>
      <c r="C25" s="75">
        <v>5921</v>
      </c>
      <c r="D25" s="66" t="s">
        <v>61</v>
      </c>
      <c r="E25" s="67" t="s">
        <v>50</v>
      </c>
      <c r="F25" s="77">
        <v>11258</v>
      </c>
      <c r="G25" s="77">
        <v>140</v>
      </c>
      <c r="H25" s="77">
        <v>151</v>
      </c>
      <c r="I25" s="77">
        <v>140</v>
      </c>
      <c r="J25" s="77">
        <v>151</v>
      </c>
      <c r="K25" s="77">
        <v>155</v>
      </c>
      <c r="L25" s="77">
        <v>172</v>
      </c>
      <c r="M25" s="77">
        <v>199</v>
      </c>
      <c r="N25" s="77">
        <v>197</v>
      </c>
      <c r="O25" s="77">
        <v>189</v>
      </c>
      <c r="P25" s="77">
        <v>193</v>
      </c>
      <c r="Q25" s="77">
        <v>187</v>
      </c>
      <c r="R25" s="77">
        <v>185</v>
      </c>
      <c r="S25" s="77">
        <v>196</v>
      </c>
      <c r="T25" s="77">
        <v>189</v>
      </c>
      <c r="U25" s="77">
        <v>172</v>
      </c>
      <c r="V25" s="77">
        <v>177</v>
      </c>
      <c r="W25" s="77">
        <v>181</v>
      </c>
      <c r="X25" s="77">
        <v>181</v>
      </c>
      <c r="Y25" s="77">
        <v>169</v>
      </c>
      <c r="Z25" s="77">
        <v>164</v>
      </c>
      <c r="AA25" s="77">
        <v>871</v>
      </c>
      <c r="AB25" s="77">
        <v>1022</v>
      </c>
      <c r="AC25" s="77">
        <v>974</v>
      </c>
      <c r="AD25" s="77">
        <v>909</v>
      </c>
      <c r="AE25" s="77">
        <v>805</v>
      </c>
      <c r="AF25" s="77">
        <v>724</v>
      </c>
      <c r="AG25" s="77">
        <v>611</v>
      </c>
      <c r="AH25" s="77">
        <v>536</v>
      </c>
      <c r="AI25" s="77">
        <v>433</v>
      </c>
      <c r="AJ25" s="77">
        <v>333</v>
      </c>
      <c r="AK25" s="77">
        <v>223</v>
      </c>
      <c r="AL25" s="77">
        <v>144</v>
      </c>
      <c r="AM25" s="77">
        <v>95</v>
      </c>
      <c r="AN25" s="77">
        <v>90</v>
      </c>
      <c r="AO25" s="77">
        <v>9</v>
      </c>
      <c r="AP25" s="77">
        <v>63</v>
      </c>
      <c r="AQ25" s="77">
        <v>76</v>
      </c>
      <c r="AR25" s="77">
        <v>175</v>
      </c>
      <c r="AS25" s="77">
        <v>5822</v>
      </c>
      <c r="AT25" s="77">
        <v>481</v>
      </c>
      <c r="AU25" s="77">
        <v>451</v>
      </c>
      <c r="AV25" s="77">
        <v>2730</v>
      </c>
      <c r="AW25" s="34">
        <v>275</v>
      </c>
      <c r="AY25" s="245">
        <f t="shared" si="2"/>
        <v>1096</v>
      </c>
      <c r="AZ25" s="246">
        <f t="shared" si="3"/>
        <v>2226</v>
      </c>
    </row>
    <row r="26" spans="2:52" x14ac:dyDescent="0.25">
      <c r="B26" s="33" t="s">
        <v>43</v>
      </c>
      <c r="C26" s="75">
        <v>5924</v>
      </c>
      <c r="D26" s="66" t="s">
        <v>62</v>
      </c>
      <c r="E26" s="67" t="s">
        <v>50</v>
      </c>
      <c r="F26" s="77">
        <v>18989</v>
      </c>
      <c r="G26" s="77">
        <v>249</v>
      </c>
      <c r="H26" s="77">
        <v>251</v>
      </c>
      <c r="I26" s="77">
        <v>244</v>
      </c>
      <c r="J26" s="77">
        <v>268</v>
      </c>
      <c r="K26" s="77">
        <v>295</v>
      </c>
      <c r="L26" s="77">
        <v>313</v>
      </c>
      <c r="M26" s="77">
        <v>337</v>
      </c>
      <c r="N26" s="77">
        <v>346</v>
      </c>
      <c r="O26" s="77">
        <v>347</v>
      </c>
      <c r="P26" s="77">
        <v>334</v>
      </c>
      <c r="Q26" s="77">
        <v>327</v>
      </c>
      <c r="R26" s="77">
        <v>320</v>
      </c>
      <c r="S26" s="77">
        <v>328</v>
      </c>
      <c r="T26" s="77">
        <v>310</v>
      </c>
      <c r="U26" s="77">
        <v>292</v>
      </c>
      <c r="V26" s="77">
        <v>287</v>
      </c>
      <c r="W26" s="77">
        <v>298</v>
      </c>
      <c r="X26" s="77">
        <v>292</v>
      </c>
      <c r="Y26" s="77">
        <v>260</v>
      </c>
      <c r="Z26" s="77">
        <v>263</v>
      </c>
      <c r="AA26" s="77">
        <v>1439</v>
      </c>
      <c r="AB26" s="77">
        <v>1778</v>
      </c>
      <c r="AC26" s="77">
        <v>1801</v>
      </c>
      <c r="AD26" s="77">
        <v>1672</v>
      </c>
      <c r="AE26" s="77">
        <v>1493</v>
      </c>
      <c r="AF26" s="77">
        <v>1277</v>
      </c>
      <c r="AG26" s="77">
        <v>936</v>
      </c>
      <c r="AH26" s="77">
        <v>733</v>
      </c>
      <c r="AI26" s="77">
        <v>565</v>
      </c>
      <c r="AJ26" s="77">
        <v>476</v>
      </c>
      <c r="AK26" s="77">
        <v>371</v>
      </c>
      <c r="AL26" s="77">
        <v>246</v>
      </c>
      <c r="AM26" s="77">
        <v>137</v>
      </c>
      <c r="AN26" s="77">
        <v>104</v>
      </c>
      <c r="AO26" s="77">
        <v>17</v>
      </c>
      <c r="AP26" s="77">
        <v>118</v>
      </c>
      <c r="AQ26" s="77">
        <v>131</v>
      </c>
      <c r="AR26" s="77">
        <v>300</v>
      </c>
      <c r="AS26" s="77">
        <v>9801</v>
      </c>
      <c r="AT26" s="77">
        <v>810</v>
      </c>
      <c r="AU26" s="77">
        <v>722</v>
      </c>
      <c r="AV26" s="77">
        <v>4832</v>
      </c>
      <c r="AW26" s="34">
        <v>498</v>
      </c>
      <c r="AY26" s="245">
        <f t="shared" si="2"/>
        <v>1807</v>
      </c>
      <c r="AZ26" s="246">
        <f t="shared" si="3"/>
        <v>3740</v>
      </c>
    </row>
    <row r="27" spans="2:52" x14ac:dyDescent="0.25">
      <c r="B27" s="33" t="s">
        <v>43</v>
      </c>
      <c r="C27" s="75">
        <v>5925</v>
      </c>
      <c r="D27" s="66" t="s">
        <v>63</v>
      </c>
      <c r="E27" s="67" t="s">
        <v>55</v>
      </c>
      <c r="F27" s="77">
        <v>14447</v>
      </c>
      <c r="G27" s="77">
        <v>189</v>
      </c>
      <c r="H27" s="77">
        <v>191</v>
      </c>
      <c r="I27" s="77">
        <v>186</v>
      </c>
      <c r="J27" s="77">
        <v>204</v>
      </c>
      <c r="K27" s="77">
        <v>224</v>
      </c>
      <c r="L27" s="77">
        <v>239</v>
      </c>
      <c r="M27" s="77">
        <v>256</v>
      </c>
      <c r="N27" s="77">
        <v>263</v>
      </c>
      <c r="O27" s="77">
        <v>264</v>
      </c>
      <c r="P27" s="77">
        <v>254</v>
      </c>
      <c r="Q27" s="77">
        <v>249</v>
      </c>
      <c r="R27" s="77">
        <v>243</v>
      </c>
      <c r="S27" s="77">
        <v>249</v>
      </c>
      <c r="T27" s="77">
        <v>236</v>
      </c>
      <c r="U27" s="77">
        <v>222</v>
      </c>
      <c r="V27" s="77">
        <v>218</v>
      </c>
      <c r="W27" s="77">
        <v>227</v>
      </c>
      <c r="X27" s="77">
        <v>222</v>
      </c>
      <c r="Y27" s="77">
        <v>198</v>
      </c>
      <c r="Z27" s="77">
        <v>200</v>
      </c>
      <c r="AA27" s="77">
        <v>1095</v>
      </c>
      <c r="AB27" s="77">
        <v>1353</v>
      </c>
      <c r="AC27" s="77">
        <v>1371</v>
      </c>
      <c r="AD27" s="77">
        <v>1272</v>
      </c>
      <c r="AE27" s="77">
        <v>1136</v>
      </c>
      <c r="AF27" s="77">
        <v>972</v>
      </c>
      <c r="AG27" s="77">
        <v>712</v>
      </c>
      <c r="AH27" s="77">
        <v>558</v>
      </c>
      <c r="AI27" s="77">
        <v>430</v>
      </c>
      <c r="AJ27" s="77">
        <v>362</v>
      </c>
      <c r="AK27" s="77">
        <v>282</v>
      </c>
      <c r="AL27" s="77">
        <v>187</v>
      </c>
      <c r="AM27" s="77">
        <v>104</v>
      </c>
      <c r="AN27" s="77">
        <v>79</v>
      </c>
      <c r="AO27" s="77">
        <v>13</v>
      </c>
      <c r="AP27" s="77">
        <v>90</v>
      </c>
      <c r="AQ27" s="77">
        <v>100</v>
      </c>
      <c r="AR27" s="77">
        <v>229</v>
      </c>
      <c r="AS27" s="77">
        <v>7459</v>
      </c>
      <c r="AT27" s="77">
        <v>616</v>
      </c>
      <c r="AU27" s="77">
        <v>549</v>
      </c>
      <c r="AV27" s="77">
        <v>3677</v>
      </c>
      <c r="AW27" s="34">
        <v>379</v>
      </c>
      <c r="AY27" s="245">
        <f t="shared" si="2"/>
        <v>1374</v>
      </c>
      <c r="AZ27" s="246">
        <f t="shared" si="3"/>
        <v>2846</v>
      </c>
    </row>
    <row r="28" spans="2:52" x14ac:dyDescent="0.25">
      <c r="B28" s="33" t="s">
        <v>43</v>
      </c>
      <c r="C28" s="75">
        <v>5852</v>
      </c>
      <c r="D28" s="66" t="s">
        <v>64</v>
      </c>
      <c r="E28" s="67" t="s">
        <v>50</v>
      </c>
      <c r="F28" s="77">
        <v>41111</v>
      </c>
      <c r="G28" s="77">
        <v>540</v>
      </c>
      <c r="H28" s="77">
        <v>544</v>
      </c>
      <c r="I28" s="77">
        <v>528</v>
      </c>
      <c r="J28" s="77">
        <v>578</v>
      </c>
      <c r="K28" s="77">
        <v>640</v>
      </c>
      <c r="L28" s="77">
        <v>678</v>
      </c>
      <c r="M28" s="77">
        <v>729</v>
      </c>
      <c r="N28" s="77">
        <v>750</v>
      </c>
      <c r="O28" s="77">
        <v>750</v>
      </c>
      <c r="P28" s="77">
        <v>723</v>
      </c>
      <c r="Q28" s="77">
        <v>709</v>
      </c>
      <c r="R28" s="77">
        <v>692</v>
      </c>
      <c r="S28" s="77">
        <v>710</v>
      </c>
      <c r="T28" s="77">
        <v>669</v>
      </c>
      <c r="U28" s="77">
        <v>632</v>
      </c>
      <c r="V28" s="77">
        <v>622</v>
      </c>
      <c r="W28" s="77">
        <v>646</v>
      </c>
      <c r="X28" s="77">
        <v>632</v>
      </c>
      <c r="Y28" s="77">
        <v>563</v>
      </c>
      <c r="Z28" s="77">
        <v>571</v>
      </c>
      <c r="AA28" s="77">
        <v>3114</v>
      </c>
      <c r="AB28" s="77">
        <v>3848</v>
      </c>
      <c r="AC28" s="77">
        <v>3898</v>
      </c>
      <c r="AD28" s="77">
        <v>3621</v>
      </c>
      <c r="AE28" s="77">
        <v>3232</v>
      </c>
      <c r="AF28" s="77">
        <v>2765</v>
      </c>
      <c r="AG28" s="77">
        <v>2028</v>
      </c>
      <c r="AH28" s="77">
        <v>1586</v>
      </c>
      <c r="AI28" s="77">
        <v>1225</v>
      </c>
      <c r="AJ28" s="77">
        <v>1030</v>
      </c>
      <c r="AK28" s="77">
        <v>803</v>
      </c>
      <c r="AL28" s="77">
        <v>535</v>
      </c>
      <c r="AM28" s="77">
        <v>297</v>
      </c>
      <c r="AN28" s="77">
        <v>223</v>
      </c>
      <c r="AO28" s="77">
        <v>39</v>
      </c>
      <c r="AP28" s="77">
        <v>255</v>
      </c>
      <c r="AQ28" s="77">
        <v>284</v>
      </c>
      <c r="AR28" s="77">
        <v>650</v>
      </c>
      <c r="AS28" s="77">
        <v>21218</v>
      </c>
      <c r="AT28" s="77">
        <v>1752</v>
      </c>
      <c r="AU28" s="77">
        <v>1563</v>
      </c>
      <c r="AV28" s="77">
        <v>10463</v>
      </c>
      <c r="AW28" s="34">
        <v>1075</v>
      </c>
      <c r="AY28" s="245">
        <f t="shared" si="2"/>
        <v>3911</v>
      </c>
      <c r="AZ28" s="246">
        <f t="shared" si="3"/>
        <v>8096</v>
      </c>
    </row>
    <row r="29" spans="2:52" x14ac:dyDescent="0.25">
      <c r="B29" s="33" t="s">
        <v>43</v>
      </c>
      <c r="C29" s="75">
        <v>5855</v>
      </c>
      <c r="D29" s="66" t="s">
        <v>65</v>
      </c>
      <c r="E29" s="67" t="s">
        <v>55</v>
      </c>
      <c r="F29" s="77">
        <v>15870</v>
      </c>
      <c r="G29" s="77">
        <v>208</v>
      </c>
      <c r="H29" s="77">
        <v>210</v>
      </c>
      <c r="I29" s="77">
        <v>204</v>
      </c>
      <c r="J29" s="77">
        <v>224</v>
      </c>
      <c r="K29" s="77">
        <v>246</v>
      </c>
      <c r="L29" s="77">
        <v>262</v>
      </c>
      <c r="M29" s="77">
        <v>281</v>
      </c>
      <c r="N29" s="77">
        <v>289</v>
      </c>
      <c r="O29" s="77">
        <v>290</v>
      </c>
      <c r="P29" s="77">
        <v>279</v>
      </c>
      <c r="Q29" s="77">
        <v>274</v>
      </c>
      <c r="R29" s="77">
        <v>267</v>
      </c>
      <c r="S29" s="77">
        <v>274</v>
      </c>
      <c r="T29" s="77">
        <v>259</v>
      </c>
      <c r="U29" s="77">
        <v>244</v>
      </c>
      <c r="V29" s="77">
        <v>240</v>
      </c>
      <c r="W29" s="77">
        <v>249</v>
      </c>
      <c r="X29" s="77">
        <v>244</v>
      </c>
      <c r="Y29" s="77">
        <v>218</v>
      </c>
      <c r="Z29" s="77">
        <v>220</v>
      </c>
      <c r="AA29" s="77">
        <v>1202</v>
      </c>
      <c r="AB29" s="77">
        <v>1486</v>
      </c>
      <c r="AC29" s="77">
        <v>1505</v>
      </c>
      <c r="AD29" s="77">
        <v>1397</v>
      </c>
      <c r="AE29" s="77">
        <v>1248</v>
      </c>
      <c r="AF29" s="77">
        <v>1067</v>
      </c>
      <c r="AG29" s="77">
        <v>782</v>
      </c>
      <c r="AH29" s="77">
        <v>613</v>
      </c>
      <c r="AI29" s="77">
        <v>472</v>
      </c>
      <c r="AJ29" s="77">
        <v>398</v>
      </c>
      <c r="AK29" s="77">
        <v>310</v>
      </c>
      <c r="AL29" s="77">
        <v>206</v>
      </c>
      <c r="AM29" s="77">
        <v>115</v>
      </c>
      <c r="AN29" s="77">
        <v>87</v>
      </c>
      <c r="AO29" s="77">
        <v>15</v>
      </c>
      <c r="AP29" s="77">
        <v>98</v>
      </c>
      <c r="AQ29" s="77">
        <v>110</v>
      </c>
      <c r="AR29" s="77">
        <v>251</v>
      </c>
      <c r="AS29" s="77">
        <v>8191</v>
      </c>
      <c r="AT29" s="77">
        <v>677</v>
      </c>
      <c r="AU29" s="77">
        <v>603</v>
      </c>
      <c r="AV29" s="77">
        <v>4038</v>
      </c>
      <c r="AW29" s="34">
        <v>416</v>
      </c>
      <c r="AY29" s="245">
        <f t="shared" si="2"/>
        <v>1510</v>
      </c>
      <c r="AZ29" s="246">
        <f t="shared" si="3"/>
        <v>3126</v>
      </c>
    </row>
    <row r="30" spans="2:52" x14ac:dyDescent="0.25">
      <c r="B30" s="33" t="s">
        <v>43</v>
      </c>
      <c r="C30" s="75">
        <v>29113</v>
      </c>
      <c r="D30" s="70" t="s">
        <v>66</v>
      </c>
      <c r="E30" s="6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194"/>
      <c r="AY30" s="243">
        <f t="shared" si="2"/>
        <v>0</v>
      </c>
      <c r="AZ30" s="244">
        <f t="shared" si="3"/>
        <v>0</v>
      </c>
    </row>
    <row r="31" spans="2:52" x14ac:dyDescent="0.25">
      <c r="B31" s="33" t="s">
        <v>43</v>
      </c>
      <c r="C31" s="75">
        <v>5854</v>
      </c>
      <c r="D31" s="66" t="s">
        <v>67</v>
      </c>
      <c r="E31" s="67" t="s">
        <v>50</v>
      </c>
      <c r="F31" s="77">
        <v>15215</v>
      </c>
      <c r="G31" s="77">
        <v>199</v>
      </c>
      <c r="H31" s="77">
        <v>202</v>
      </c>
      <c r="I31" s="77">
        <v>195</v>
      </c>
      <c r="J31" s="77">
        <v>214</v>
      </c>
      <c r="K31" s="77">
        <v>236</v>
      </c>
      <c r="L31" s="77">
        <v>251</v>
      </c>
      <c r="M31" s="77">
        <v>270</v>
      </c>
      <c r="N31" s="77">
        <v>277</v>
      </c>
      <c r="O31" s="77">
        <v>278</v>
      </c>
      <c r="P31" s="77">
        <v>268</v>
      </c>
      <c r="Q31" s="77">
        <v>262</v>
      </c>
      <c r="R31" s="77">
        <v>256</v>
      </c>
      <c r="S31" s="77">
        <v>263</v>
      </c>
      <c r="T31" s="77">
        <v>248</v>
      </c>
      <c r="U31" s="77">
        <v>234</v>
      </c>
      <c r="V31" s="77">
        <v>230</v>
      </c>
      <c r="W31" s="77">
        <v>239</v>
      </c>
      <c r="X31" s="77">
        <v>234</v>
      </c>
      <c r="Y31" s="77">
        <v>209</v>
      </c>
      <c r="Z31" s="77">
        <v>211</v>
      </c>
      <c r="AA31" s="77">
        <v>1153</v>
      </c>
      <c r="AB31" s="77">
        <v>1425</v>
      </c>
      <c r="AC31" s="77">
        <v>1443</v>
      </c>
      <c r="AD31" s="77">
        <v>1340</v>
      </c>
      <c r="AE31" s="77">
        <v>1196</v>
      </c>
      <c r="AF31" s="77">
        <v>1023</v>
      </c>
      <c r="AG31" s="77">
        <v>750</v>
      </c>
      <c r="AH31" s="77">
        <v>587</v>
      </c>
      <c r="AI31" s="77">
        <v>453</v>
      </c>
      <c r="AJ31" s="77">
        <v>382</v>
      </c>
      <c r="AK31" s="77">
        <v>297</v>
      </c>
      <c r="AL31" s="77">
        <v>197</v>
      </c>
      <c r="AM31" s="77">
        <v>110</v>
      </c>
      <c r="AN31" s="77">
        <v>83</v>
      </c>
      <c r="AO31" s="77">
        <v>14</v>
      </c>
      <c r="AP31" s="77">
        <v>94</v>
      </c>
      <c r="AQ31" s="77">
        <v>105</v>
      </c>
      <c r="AR31" s="77">
        <v>241</v>
      </c>
      <c r="AS31" s="77">
        <v>7855</v>
      </c>
      <c r="AT31" s="77">
        <v>649</v>
      </c>
      <c r="AU31" s="77">
        <v>578</v>
      </c>
      <c r="AV31" s="77">
        <v>3872</v>
      </c>
      <c r="AW31" s="34">
        <v>399</v>
      </c>
      <c r="AY31" s="245">
        <f t="shared" si="2"/>
        <v>1448</v>
      </c>
      <c r="AZ31" s="246">
        <f t="shared" si="3"/>
        <v>2998</v>
      </c>
    </row>
    <row r="32" spans="2:52" x14ac:dyDescent="0.25">
      <c r="B32" s="33" t="s">
        <v>43</v>
      </c>
      <c r="C32" s="75">
        <v>6750</v>
      </c>
      <c r="D32" s="66" t="s">
        <v>68</v>
      </c>
      <c r="E32" s="67" t="s">
        <v>69</v>
      </c>
      <c r="F32" s="77">
        <v>31925</v>
      </c>
      <c r="G32" s="77">
        <v>418</v>
      </c>
      <c r="H32" s="77">
        <v>423</v>
      </c>
      <c r="I32" s="77">
        <v>410</v>
      </c>
      <c r="J32" s="77">
        <v>450</v>
      </c>
      <c r="K32" s="77">
        <v>496</v>
      </c>
      <c r="L32" s="77">
        <v>527</v>
      </c>
      <c r="M32" s="77">
        <v>566</v>
      </c>
      <c r="N32" s="77">
        <v>582</v>
      </c>
      <c r="O32" s="77">
        <v>583</v>
      </c>
      <c r="P32" s="77">
        <v>562</v>
      </c>
      <c r="Q32" s="77">
        <v>550</v>
      </c>
      <c r="R32" s="77">
        <v>537</v>
      </c>
      <c r="S32" s="77">
        <v>551</v>
      </c>
      <c r="T32" s="77">
        <v>521</v>
      </c>
      <c r="U32" s="77">
        <v>491</v>
      </c>
      <c r="V32" s="77">
        <v>482</v>
      </c>
      <c r="W32" s="77">
        <v>501</v>
      </c>
      <c r="X32" s="77">
        <v>491</v>
      </c>
      <c r="Y32" s="77">
        <v>438</v>
      </c>
      <c r="Z32" s="77">
        <v>442</v>
      </c>
      <c r="AA32" s="77">
        <v>2419</v>
      </c>
      <c r="AB32" s="77">
        <v>2989</v>
      </c>
      <c r="AC32" s="77">
        <v>3028</v>
      </c>
      <c r="AD32" s="77">
        <v>2811</v>
      </c>
      <c r="AE32" s="77">
        <v>2510</v>
      </c>
      <c r="AF32" s="77">
        <v>2147</v>
      </c>
      <c r="AG32" s="77">
        <v>1574</v>
      </c>
      <c r="AH32" s="77">
        <v>1232</v>
      </c>
      <c r="AI32" s="77">
        <v>950</v>
      </c>
      <c r="AJ32" s="77">
        <v>801</v>
      </c>
      <c r="AK32" s="77">
        <v>624</v>
      </c>
      <c r="AL32" s="77">
        <v>414</v>
      </c>
      <c r="AM32" s="77">
        <v>231</v>
      </c>
      <c r="AN32" s="77">
        <v>174</v>
      </c>
      <c r="AO32" s="77">
        <v>29</v>
      </c>
      <c r="AP32" s="77">
        <v>198</v>
      </c>
      <c r="AQ32" s="77">
        <v>220</v>
      </c>
      <c r="AR32" s="77">
        <v>505</v>
      </c>
      <c r="AS32" s="77">
        <v>16479</v>
      </c>
      <c r="AT32" s="77">
        <v>1361</v>
      </c>
      <c r="AU32" s="77">
        <v>1213</v>
      </c>
      <c r="AV32" s="77">
        <v>8124</v>
      </c>
      <c r="AW32" s="34">
        <v>837</v>
      </c>
      <c r="AY32" s="245">
        <f t="shared" si="2"/>
        <v>3037</v>
      </c>
      <c r="AZ32" s="246">
        <f t="shared" si="3"/>
        <v>6288</v>
      </c>
    </row>
    <row r="33" spans="2:52" x14ac:dyDescent="0.25">
      <c r="B33" s="33" t="s">
        <v>43</v>
      </c>
      <c r="C33" s="75">
        <v>26999</v>
      </c>
      <c r="D33" s="70" t="s">
        <v>70</v>
      </c>
      <c r="E33" s="67" t="s">
        <v>55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194"/>
      <c r="AY33" s="243">
        <f t="shared" si="2"/>
        <v>0</v>
      </c>
      <c r="AZ33" s="244">
        <f t="shared" si="3"/>
        <v>0</v>
      </c>
    </row>
    <row r="34" spans="2:52" x14ac:dyDescent="0.25">
      <c r="B34" s="33" t="s">
        <v>43</v>
      </c>
      <c r="C34" s="75">
        <v>5853</v>
      </c>
      <c r="D34" s="66" t="s">
        <v>71</v>
      </c>
      <c r="E34" s="67" t="s">
        <v>50</v>
      </c>
      <c r="F34" s="77">
        <v>35358</v>
      </c>
      <c r="G34" s="77">
        <v>463</v>
      </c>
      <c r="H34" s="77">
        <v>468</v>
      </c>
      <c r="I34" s="77">
        <v>454</v>
      </c>
      <c r="J34" s="77">
        <v>498</v>
      </c>
      <c r="K34" s="77">
        <v>549</v>
      </c>
      <c r="L34" s="77">
        <v>584</v>
      </c>
      <c r="M34" s="77">
        <v>627</v>
      </c>
      <c r="N34" s="77">
        <v>644</v>
      </c>
      <c r="O34" s="77">
        <v>646</v>
      </c>
      <c r="P34" s="77">
        <v>622</v>
      </c>
      <c r="Q34" s="77">
        <v>610</v>
      </c>
      <c r="R34" s="77">
        <v>595</v>
      </c>
      <c r="S34" s="77">
        <v>610</v>
      </c>
      <c r="T34" s="77">
        <v>577</v>
      </c>
      <c r="U34" s="77">
        <v>544</v>
      </c>
      <c r="V34" s="77">
        <v>534</v>
      </c>
      <c r="W34" s="77">
        <v>555</v>
      </c>
      <c r="X34" s="77">
        <v>544</v>
      </c>
      <c r="Y34" s="77">
        <v>485</v>
      </c>
      <c r="Z34" s="77">
        <v>490</v>
      </c>
      <c r="AA34" s="77">
        <v>2679</v>
      </c>
      <c r="AB34" s="77">
        <v>3310</v>
      </c>
      <c r="AC34" s="77">
        <v>3353</v>
      </c>
      <c r="AD34" s="77">
        <v>3113</v>
      </c>
      <c r="AE34" s="77">
        <v>2780</v>
      </c>
      <c r="AF34" s="77">
        <v>2378</v>
      </c>
      <c r="AG34" s="77">
        <v>1743</v>
      </c>
      <c r="AH34" s="77">
        <v>1365</v>
      </c>
      <c r="AI34" s="77">
        <v>1053</v>
      </c>
      <c r="AJ34" s="77">
        <v>887</v>
      </c>
      <c r="AK34" s="77">
        <v>691</v>
      </c>
      <c r="AL34" s="77">
        <v>458</v>
      </c>
      <c r="AM34" s="77">
        <v>256</v>
      </c>
      <c r="AN34" s="77">
        <v>193</v>
      </c>
      <c r="AO34" s="77">
        <v>32</v>
      </c>
      <c r="AP34" s="77">
        <v>219</v>
      </c>
      <c r="AQ34" s="77">
        <v>244</v>
      </c>
      <c r="AR34" s="77">
        <v>559</v>
      </c>
      <c r="AS34" s="77">
        <v>18250</v>
      </c>
      <c r="AT34" s="77">
        <v>1507</v>
      </c>
      <c r="AU34" s="77">
        <v>1343</v>
      </c>
      <c r="AV34" s="77">
        <v>8998</v>
      </c>
      <c r="AW34" s="34">
        <v>926</v>
      </c>
      <c r="AY34" s="245">
        <f t="shared" si="2"/>
        <v>3364</v>
      </c>
      <c r="AZ34" s="246">
        <f t="shared" si="3"/>
        <v>6964</v>
      </c>
    </row>
    <row r="35" spans="2:52" x14ac:dyDescent="0.25">
      <c r="B35" s="33" t="s">
        <v>43</v>
      </c>
      <c r="C35" s="75">
        <v>5856</v>
      </c>
      <c r="D35" s="66" t="s">
        <v>72</v>
      </c>
      <c r="E35" s="67" t="s">
        <v>50</v>
      </c>
      <c r="F35" s="77">
        <v>33188</v>
      </c>
      <c r="G35" s="77">
        <v>435</v>
      </c>
      <c r="H35" s="77">
        <v>440</v>
      </c>
      <c r="I35" s="77">
        <v>426</v>
      </c>
      <c r="J35" s="77">
        <v>468</v>
      </c>
      <c r="K35" s="77">
        <v>515</v>
      </c>
      <c r="L35" s="77">
        <v>548</v>
      </c>
      <c r="M35" s="77">
        <v>588</v>
      </c>
      <c r="N35" s="77">
        <v>605</v>
      </c>
      <c r="O35" s="77">
        <v>606</v>
      </c>
      <c r="P35" s="77">
        <v>584</v>
      </c>
      <c r="Q35" s="77">
        <v>572</v>
      </c>
      <c r="R35" s="77">
        <v>559</v>
      </c>
      <c r="S35" s="77">
        <v>573</v>
      </c>
      <c r="T35" s="77">
        <v>541</v>
      </c>
      <c r="U35" s="77">
        <v>510</v>
      </c>
      <c r="V35" s="77">
        <v>502</v>
      </c>
      <c r="W35" s="77">
        <v>521</v>
      </c>
      <c r="X35" s="77">
        <v>510</v>
      </c>
      <c r="Y35" s="77">
        <v>455</v>
      </c>
      <c r="Z35" s="77">
        <v>460</v>
      </c>
      <c r="AA35" s="77">
        <v>2515</v>
      </c>
      <c r="AB35" s="77">
        <v>3108</v>
      </c>
      <c r="AC35" s="77">
        <v>3148</v>
      </c>
      <c r="AD35" s="77">
        <v>2922</v>
      </c>
      <c r="AE35" s="77">
        <v>2609</v>
      </c>
      <c r="AF35" s="77">
        <v>2232</v>
      </c>
      <c r="AG35" s="77">
        <v>1636</v>
      </c>
      <c r="AH35" s="77">
        <v>1281</v>
      </c>
      <c r="AI35" s="77">
        <v>988</v>
      </c>
      <c r="AJ35" s="77">
        <v>832</v>
      </c>
      <c r="AK35" s="77">
        <v>648</v>
      </c>
      <c r="AL35" s="77">
        <v>430</v>
      </c>
      <c r="AM35" s="77">
        <v>240</v>
      </c>
      <c r="AN35" s="77">
        <v>181</v>
      </c>
      <c r="AO35" s="77">
        <v>30</v>
      </c>
      <c r="AP35" s="77">
        <v>206</v>
      </c>
      <c r="AQ35" s="77">
        <v>229</v>
      </c>
      <c r="AR35" s="77">
        <v>525</v>
      </c>
      <c r="AS35" s="77">
        <v>17132</v>
      </c>
      <c r="AT35" s="77">
        <v>1415</v>
      </c>
      <c r="AU35" s="77">
        <v>1261</v>
      </c>
      <c r="AV35" s="77">
        <v>8446</v>
      </c>
      <c r="AW35" s="34">
        <v>870</v>
      </c>
      <c r="AY35" s="245">
        <f t="shared" si="2"/>
        <v>3157</v>
      </c>
      <c r="AZ35" s="246">
        <f t="shared" si="3"/>
        <v>6538</v>
      </c>
    </row>
    <row r="36" spans="2:52" ht="15.75" thickBot="1" x14ac:dyDescent="0.3">
      <c r="B36" s="38" t="s">
        <v>43</v>
      </c>
      <c r="C36" s="75">
        <v>5857</v>
      </c>
      <c r="D36" s="71" t="s">
        <v>73</v>
      </c>
      <c r="E36" s="67" t="s">
        <v>55</v>
      </c>
      <c r="F36" s="77">
        <v>30332</v>
      </c>
      <c r="G36" s="77">
        <v>397</v>
      </c>
      <c r="H36" s="77">
        <v>402</v>
      </c>
      <c r="I36" s="77">
        <v>390</v>
      </c>
      <c r="J36" s="77">
        <v>427</v>
      </c>
      <c r="K36" s="77">
        <v>471</v>
      </c>
      <c r="L36" s="77">
        <v>501</v>
      </c>
      <c r="M36" s="77">
        <v>538</v>
      </c>
      <c r="N36" s="77">
        <v>553</v>
      </c>
      <c r="O36" s="77">
        <v>554</v>
      </c>
      <c r="P36" s="77">
        <v>534</v>
      </c>
      <c r="Q36" s="77">
        <v>523</v>
      </c>
      <c r="R36" s="77">
        <v>511</v>
      </c>
      <c r="S36" s="77">
        <v>524</v>
      </c>
      <c r="T36" s="77">
        <v>495</v>
      </c>
      <c r="U36" s="77">
        <v>466</v>
      </c>
      <c r="V36" s="77">
        <v>458</v>
      </c>
      <c r="W36" s="77">
        <v>476</v>
      </c>
      <c r="X36" s="77">
        <v>466</v>
      </c>
      <c r="Y36" s="77">
        <v>416</v>
      </c>
      <c r="Z36" s="77">
        <v>420</v>
      </c>
      <c r="AA36" s="77">
        <v>2298</v>
      </c>
      <c r="AB36" s="77">
        <v>2840</v>
      </c>
      <c r="AC36" s="77">
        <v>2876</v>
      </c>
      <c r="AD36" s="77">
        <v>2671</v>
      </c>
      <c r="AE36" s="77">
        <v>2385</v>
      </c>
      <c r="AF36" s="77">
        <v>2040</v>
      </c>
      <c r="AG36" s="77">
        <v>1495</v>
      </c>
      <c r="AH36" s="77">
        <v>1171</v>
      </c>
      <c r="AI36" s="77">
        <v>903</v>
      </c>
      <c r="AJ36" s="77">
        <v>761</v>
      </c>
      <c r="AK36" s="77">
        <v>593</v>
      </c>
      <c r="AL36" s="77">
        <v>393</v>
      </c>
      <c r="AM36" s="77">
        <v>219</v>
      </c>
      <c r="AN36" s="77">
        <v>165</v>
      </c>
      <c r="AO36" s="77">
        <v>28</v>
      </c>
      <c r="AP36" s="77">
        <v>188</v>
      </c>
      <c r="AQ36" s="77">
        <v>209</v>
      </c>
      <c r="AR36" s="77">
        <v>480</v>
      </c>
      <c r="AS36" s="77">
        <v>15655</v>
      </c>
      <c r="AT36" s="77">
        <v>1293</v>
      </c>
      <c r="AU36" s="77">
        <v>1152</v>
      </c>
      <c r="AV36" s="77">
        <v>7718</v>
      </c>
      <c r="AW36" s="34">
        <v>795</v>
      </c>
      <c r="AY36" s="245">
        <f t="shared" si="2"/>
        <v>2885</v>
      </c>
      <c r="AZ36" s="246">
        <f t="shared" si="3"/>
        <v>5974</v>
      </c>
    </row>
    <row r="37" spans="2:52" ht="15.75" thickBot="1" x14ac:dyDescent="0.3">
      <c r="B37" s="11" t="s">
        <v>31</v>
      </c>
      <c r="C37" s="7" t="s">
        <v>32</v>
      </c>
      <c r="D37" s="7" t="s">
        <v>74</v>
      </c>
      <c r="E37" s="8"/>
      <c r="F37" s="13">
        <v>309755</v>
      </c>
      <c r="G37" s="13">
        <v>3720</v>
      </c>
      <c r="H37" s="13">
        <v>4063</v>
      </c>
      <c r="I37" s="13">
        <v>3730</v>
      </c>
      <c r="J37" s="13">
        <v>4028</v>
      </c>
      <c r="K37" s="13">
        <v>4245</v>
      </c>
      <c r="L37" s="13">
        <v>4549</v>
      </c>
      <c r="M37" s="13">
        <v>5841</v>
      </c>
      <c r="N37" s="13">
        <v>5774</v>
      </c>
      <c r="O37" s="13">
        <v>5706</v>
      </c>
      <c r="P37" s="13">
        <v>5516</v>
      </c>
      <c r="Q37" s="13">
        <v>5286</v>
      </c>
      <c r="R37" s="13">
        <v>5330</v>
      </c>
      <c r="S37" s="13">
        <v>5371</v>
      </c>
      <c r="T37" s="13">
        <v>5408</v>
      </c>
      <c r="U37" s="13">
        <v>5005</v>
      </c>
      <c r="V37" s="13">
        <v>5097</v>
      </c>
      <c r="W37" s="13">
        <v>5149</v>
      </c>
      <c r="X37" s="13">
        <v>5007</v>
      </c>
      <c r="Y37" s="13">
        <v>4890</v>
      </c>
      <c r="Z37" s="13">
        <v>4766</v>
      </c>
      <c r="AA37" s="13">
        <v>25406</v>
      </c>
      <c r="AB37" s="13">
        <v>30104</v>
      </c>
      <c r="AC37" s="13">
        <v>29291</v>
      </c>
      <c r="AD37" s="13">
        <v>26441</v>
      </c>
      <c r="AE37" s="13">
        <v>22714</v>
      </c>
      <c r="AF37" s="13">
        <v>19404</v>
      </c>
      <c r="AG37" s="13">
        <v>15680</v>
      </c>
      <c r="AH37" s="13">
        <v>12703</v>
      </c>
      <c r="AI37" s="13">
        <v>9692</v>
      </c>
      <c r="AJ37" s="13">
        <v>7496</v>
      </c>
      <c r="AK37" s="13">
        <v>5191</v>
      </c>
      <c r="AL37" s="13">
        <v>3384</v>
      </c>
      <c r="AM37" s="13">
        <v>2041</v>
      </c>
      <c r="AN37" s="13">
        <v>1727</v>
      </c>
      <c r="AO37" s="13">
        <v>242</v>
      </c>
      <c r="AP37" s="13">
        <v>1751</v>
      </c>
      <c r="AQ37" s="13">
        <v>1967</v>
      </c>
      <c r="AR37" s="13">
        <v>4485</v>
      </c>
      <c r="AS37" s="13">
        <v>160644</v>
      </c>
      <c r="AT37" s="13">
        <v>13569</v>
      </c>
      <c r="AU37" s="13">
        <v>12851</v>
      </c>
      <c r="AV37" s="13">
        <v>79126</v>
      </c>
      <c r="AW37" s="35">
        <v>7180</v>
      </c>
      <c r="AY37" s="249">
        <f t="shared" si="2"/>
        <v>31037</v>
      </c>
      <c r="AZ37" s="250">
        <f t="shared" si="3"/>
        <v>65166</v>
      </c>
    </row>
    <row r="38" spans="2:52" x14ac:dyDescent="0.25">
      <c r="B38" s="36" t="s">
        <v>34</v>
      </c>
      <c r="C38" s="76">
        <v>5931</v>
      </c>
      <c r="D38" s="68" t="s">
        <v>75</v>
      </c>
      <c r="E38" s="69" t="s">
        <v>55</v>
      </c>
      <c r="F38" s="77">
        <v>23047</v>
      </c>
      <c r="G38" s="77">
        <v>277</v>
      </c>
      <c r="H38" s="77">
        <v>302</v>
      </c>
      <c r="I38" s="77">
        <v>277</v>
      </c>
      <c r="J38" s="77">
        <v>300</v>
      </c>
      <c r="K38" s="77">
        <v>316</v>
      </c>
      <c r="L38" s="77">
        <v>338</v>
      </c>
      <c r="M38" s="77">
        <v>435</v>
      </c>
      <c r="N38" s="77">
        <v>430</v>
      </c>
      <c r="O38" s="77">
        <v>425</v>
      </c>
      <c r="P38" s="77">
        <v>410</v>
      </c>
      <c r="Q38" s="77">
        <v>393</v>
      </c>
      <c r="R38" s="77">
        <v>397</v>
      </c>
      <c r="S38" s="77">
        <v>400</v>
      </c>
      <c r="T38" s="77">
        <v>402</v>
      </c>
      <c r="U38" s="77">
        <v>372</v>
      </c>
      <c r="V38" s="77">
        <v>379</v>
      </c>
      <c r="W38" s="77">
        <v>383</v>
      </c>
      <c r="X38" s="77">
        <v>373</v>
      </c>
      <c r="Y38" s="77">
        <v>364</v>
      </c>
      <c r="Z38" s="77">
        <v>355</v>
      </c>
      <c r="AA38" s="77">
        <v>1890</v>
      </c>
      <c r="AB38" s="77">
        <v>2240</v>
      </c>
      <c r="AC38" s="77">
        <v>2179</v>
      </c>
      <c r="AD38" s="77">
        <v>1967</v>
      </c>
      <c r="AE38" s="77">
        <v>1690</v>
      </c>
      <c r="AF38" s="77">
        <v>1444</v>
      </c>
      <c r="AG38" s="77">
        <v>1167</v>
      </c>
      <c r="AH38" s="77">
        <v>945</v>
      </c>
      <c r="AI38" s="77">
        <v>721</v>
      </c>
      <c r="AJ38" s="77">
        <v>558</v>
      </c>
      <c r="AK38" s="77">
        <v>386</v>
      </c>
      <c r="AL38" s="77">
        <v>252</v>
      </c>
      <c r="AM38" s="77">
        <v>152</v>
      </c>
      <c r="AN38" s="77">
        <v>128</v>
      </c>
      <c r="AO38" s="77">
        <v>18</v>
      </c>
      <c r="AP38" s="77">
        <v>130</v>
      </c>
      <c r="AQ38" s="77">
        <v>146</v>
      </c>
      <c r="AR38" s="77">
        <v>334</v>
      </c>
      <c r="AS38" s="77">
        <v>11952</v>
      </c>
      <c r="AT38" s="77">
        <v>1009</v>
      </c>
      <c r="AU38" s="77">
        <v>956</v>
      </c>
      <c r="AV38" s="77">
        <v>5887</v>
      </c>
      <c r="AW38" s="34">
        <v>534</v>
      </c>
      <c r="AY38" s="245">
        <f t="shared" si="2"/>
        <v>2309</v>
      </c>
      <c r="AZ38" s="246">
        <f t="shared" si="3"/>
        <v>4849</v>
      </c>
    </row>
    <row r="39" spans="2:52" x14ac:dyDescent="0.25">
      <c r="B39" s="37" t="s">
        <v>34</v>
      </c>
      <c r="C39" s="75">
        <v>5926</v>
      </c>
      <c r="D39" s="66" t="s">
        <v>76</v>
      </c>
      <c r="E39" s="67" t="s">
        <v>50</v>
      </c>
      <c r="F39" s="77">
        <v>38933</v>
      </c>
      <c r="G39" s="77">
        <v>467</v>
      </c>
      <c r="H39" s="77">
        <v>511</v>
      </c>
      <c r="I39" s="77">
        <v>469</v>
      </c>
      <c r="J39" s="77">
        <v>506</v>
      </c>
      <c r="K39" s="77">
        <v>533</v>
      </c>
      <c r="L39" s="77">
        <v>572</v>
      </c>
      <c r="M39" s="77">
        <v>734</v>
      </c>
      <c r="N39" s="77">
        <v>726</v>
      </c>
      <c r="O39" s="77">
        <v>717</v>
      </c>
      <c r="P39" s="77">
        <v>693</v>
      </c>
      <c r="Q39" s="77">
        <v>665</v>
      </c>
      <c r="R39" s="77">
        <v>670</v>
      </c>
      <c r="S39" s="77">
        <v>675</v>
      </c>
      <c r="T39" s="77">
        <v>680</v>
      </c>
      <c r="U39" s="77">
        <v>629</v>
      </c>
      <c r="V39" s="77">
        <v>641</v>
      </c>
      <c r="W39" s="77">
        <v>647</v>
      </c>
      <c r="X39" s="77">
        <v>629</v>
      </c>
      <c r="Y39" s="77">
        <v>614</v>
      </c>
      <c r="Z39" s="77">
        <v>599</v>
      </c>
      <c r="AA39" s="77">
        <v>3193</v>
      </c>
      <c r="AB39" s="77">
        <v>3784</v>
      </c>
      <c r="AC39" s="77">
        <v>3682</v>
      </c>
      <c r="AD39" s="77">
        <v>3323</v>
      </c>
      <c r="AE39" s="77">
        <v>2855</v>
      </c>
      <c r="AF39" s="77">
        <v>2439</v>
      </c>
      <c r="AG39" s="77">
        <v>1971</v>
      </c>
      <c r="AH39" s="77">
        <v>1597</v>
      </c>
      <c r="AI39" s="77">
        <v>1218</v>
      </c>
      <c r="AJ39" s="77">
        <v>942</v>
      </c>
      <c r="AK39" s="77">
        <v>653</v>
      </c>
      <c r="AL39" s="77">
        <v>425</v>
      </c>
      <c r="AM39" s="77">
        <v>257</v>
      </c>
      <c r="AN39" s="77">
        <v>217</v>
      </c>
      <c r="AO39" s="77">
        <v>30</v>
      </c>
      <c r="AP39" s="77">
        <v>220</v>
      </c>
      <c r="AQ39" s="77">
        <v>247</v>
      </c>
      <c r="AR39" s="77">
        <v>564</v>
      </c>
      <c r="AS39" s="77">
        <v>20191</v>
      </c>
      <c r="AT39" s="77">
        <v>1705</v>
      </c>
      <c r="AU39" s="77">
        <v>1615</v>
      </c>
      <c r="AV39" s="77">
        <v>9945</v>
      </c>
      <c r="AW39" s="34">
        <v>902</v>
      </c>
      <c r="AY39" s="245">
        <f t="shared" si="2"/>
        <v>3901</v>
      </c>
      <c r="AZ39" s="246">
        <f t="shared" si="3"/>
        <v>8190</v>
      </c>
    </row>
    <row r="40" spans="2:52" x14ac:dyDescent="0.25">
      <c r="B40" s="37" t="s">
        <v>34</v>
      </c>
      <c r="C40" s="75">
        <v>5928</v>
      </c>
      <c r="D40" s="66" t="s">
        <v>77</v>
      </c>
      <c r="E40" s="67" t="s">
        <v>50</v>
      </c>
      <c r="F40" s="77">
        <v>42672</v>
      </c>
      <c r="G40" s="77">
        <v>512</v>
      </c>
      <c r="H40" s="77">
        <v>560</v>
      </c>
      <c r="I40" s="77">
        <v>514</v>
      </c>
      <c r="J40" s="77">
        <v>555</v>
      </c>
      <c r="K40" s="77">
        <v>585</v>
      </c>
      <c r="L40" s="77">
        <v>627</v>
      </c>
      <c r="M40" s="77">
        <v>805</v>
      </c>
      <c r="N40" s="77">
        <v>795</v>
      </c>
      <c r="O40" s="77">
        <v>786</v>
      </c>
      <c r="P40" s="77">
        <v>760</v>
      </c>
      <c r="Q40" s="77">
        <v>728</v>
      </c>
      <c r="R40" s="77">
        <v>734</v>
      </c>
      <c r="S40" s="77">
        <v>740</v>
      </c>
      <c r="T40" s="77">
        <v>745</v>
      </c>
      <c r="U40" s="77">
        <v>690</v>
      </c>
      <c r="V40" s="77">
        <v>702</v>
      </c>
      <c r="W40" s="77">
        <v>709</v>
      </c>
      <c r="X40" s="77">
        <v>690</v>
      </c>
      <c r="Y40" s="77">
        <v>673</v>
      </c>
      <c r="Z40" s="77">
        <v>657</v>
      </c>
      <c r="AA40" s="77">
        <v>3500</v>
      </c>
      <c r="AB40" s="77">
        <v>4147</v>
      </c>
      <c r="AC40" s="77">
        <v>4035</v>
      </c>
      <c r="AD40" s="77">
        <v>3643</v>
      </c>
      <c r="AE40" s="77">
        <v>3129</v>
      </c>
      <c r="AF40" s="77">
        <v>2673</v>
      </c>
      <c r="AG40" s="77">
        <v>2160</v>
      </c>
      <c r="AH40" s="77">
        <v>1750</v>
      </c>
      <c r="AI40" s="77">
        <v>1335</v>
      </c>
      <c r="AJ40" s="77">
        <v>1033</v>
      </c>
      <c r="AK40" s="77">
        <v>715</v>
      </c>
      <c r="AL40" s="77">
        <v>466</v>
      </c>
      <c r="AM40" s="77">
        <v>281</v>
      </c>
      <c r="AN40" s="77">
        <v>238</v>
      </c>
      <c r="AO40" s="77">
        <v>33</v>
      </c>
      <c r="AP40" s="77">
        <v>241</v>
      </c>
      <c r="AQ40" s="77">
        <v>271</v>
      </c>
      <c r="AR40" s="77">
        <v>618</v>
      </c>
      <c r="AS40" s="77">
        <v>22131</v>
      </c>
      <c r="AT40" s="77">
        <v>1869</v>
      </c>
      <c r="AU40" s="77">
        <v>1770</v>
      </c>
      <c r="AV40" s="77">
        <v>10901</v>
      </c>
      <c r="AW40" s="34">
        <v>989</v>
      </c>
      <c r="AY40" s="245">
        <f t="shared" si="2"/>
        <v>4276</v>
      </c>
      <c r="AZ40" s="246">
        <f t="shared" si="3"/>
        <v>8977</v>
      </c>
    </row>
    <row r="41" spans="2:52" x14ac:dyDescent="0.25">
      <c r="B41" s="37" t="s">
        <v>34</v>
      </c>
      <c r="C41" s="75">
        <v>5932</v>
      </c>
      <c r="D41" s="66" t="s">
        <v>78</v>
      </c>
      <c r="E41" s="67" t="s">
        <v>50</v>
      </c>
      <c r="F41" s="77">
        <v>33113</v>
      </c>
      <c r="G41" s="77">
        <v>398</v>
      </c>
      <c r="H41" s="77">
        <v>434</v>
      </c>
      <c r="I41" s="77">
        <v>399</v>
      </c>
      <c r="J41" s="77">
        <v>431</v>
      </c>
      <c r="K41" s="77">
        <v>454</v>
      </c>
      <c r="L41" s="77">
        <v>486</v>
      </c>
      <c r="M41" s="77">
        <v>624</v>
      </c>
      <c r="N41" s="77">
        <v>617</v>
      </c>
      <c r="O41" s="77">
        <v>610</v>
      </c>
      <c r="P41" s="77">
        <v>590</v>
      </c>
      <c r="Q41" s="77">
        <v>565</v>
      </c>
      <c r="R41" s="77">
        <v>570</v>
      </c>
      <c r="S41" s="77">
        <v>574</v>
      </c>
      <c r="T41" s="77">
        <v>578</v>
      </c>
      <c r="U41" s="77">
        <v>535</v>
      </c>
      <c r="V41" s="77">
        <v>545</v>
      </c>
      <c r="W41" s="77">
        <v>551</v>
      </c>
      <c r="X41" s="77">
        <v>535</v>
      </c>
      <c r="Y41" s="77">
        <v>523</v>
      </c>
      <c r="Z41" s="77">
        <v>509</v>
      </c>
      <c r="AA41" s="77">
        <v>2716</v>
      </c>
      <c r="AB41" s="77">
        <v>3218</v>
      </c>
      <c r="AC41" s="77">
        <v>3131</v>
      </c>
      <c r="AD41" s="77">
        <v>2827</v>
      </c>
      <c r="AE41" s="77">
        <v>2428</v>
      </c>
      <c r="AF41" s="77">
        <v>2074</v>
      </c>
      <c r="AG41" s="77">
        <v>1676</v>
      </c>
      <c r="AH41" s="77">
        <v>1358</v>
      </c>
      <c r="AI41" s="77">
        <v>1036</v>
      </c>
      <c r="AJ41" s="77">
        <v>801</v>
      </c>
      <c r="AK41" s="77">
        <v>555</v>
      </c>
      <c r="AL41" s="77">
        <v>362</v>
      </c>
      <c r="AM41" s="77">
        <v>218</v>
      </c>
      <c r="AN41" s="77">
        <v>185</v>
      </c>
      <c r="AO41" s="77">
        <v>26</v>
      </c>
      <c r="AP41" s="77">
        <v>187</v>
      </c>
      <c r="AQ41" s="77">
        <v>210</v>
      </c>
      <c r="AR41" s="77">
        <v>479</v>
      </c>
      <c r="AS41" s="77">
        <v>17174</v>
      </c>
      <c r="AT41" s="77">
        <v>1451</v>
      </c>
      <c r="AU41" s="77">
        <v>1374</v>
      </c>
      <c r="AV41" s="77">
        <v>8459</v>
      </c>
      <c r="AW41" s="34">
        <v>768</v>
      </c>
      <c r="AY41" s="245">
        <f t="shared" si="2"/>
        <v>3318</v>
      </c>
      <c r="AZ41" s="246">
        <f t="shared" si="3"/>
        <v>6966</v>
      </c>
    </row>
    <row r="42" spans="2:52" x14ac:dyDescent="0.25">
      <c r="B42" s="37" t="s">
        <v>34</v>
      </c>
      <c r="C42" s="75">
        <v>5927</v>
      </c>
      <c r="D42" s="66" t="s">
        <v>79</v>
      </c>
      <c r="E42" s="67" t="s">
        <v>50</v>
      </c>
      <c r="F42" s="77">
        <v>63917</v>
      </c>
      <c r="G42" s="77">
        <v>768</v>
      </c>
      <c r="H42" s="77">
        <v>838</v>
      </c>
      <c r="I42" s="77">
        <v>770</v>
      </c>
      <c r="J42" s="77">
        <v>831</v>
      </c>
      <c r="K42" s="77">
        <v>876</v>
      </c>
      <c r="L42" s="77">
        <v>939</v>
      </c>
      <c r="M42" s="77">
        <v>1205</v>
      </c>
      <c r="N42" s="77">
        <v>1191</v>
      </c>
      <c r="O42" s="77">
        <v>1178</v>
      </c>
      <c r="P42" s="77">
        <v>1138</v>
      </c>
      <c r="Q42" s="77">
        <v>1091</v>
      </c>
      <c r="R42" s="77">
        <v>1100</v>
      </c>
      <c r="S42" s="77">
        <v>1108</v>
      </c>
      <c r="T42" s="77">
        <v>1116</v>
      </c>
      <c r="U42" s="77">
        <v>1033</v>
      </c>
      <c r="V42" s="77">
        <v>1052</v>
      </c>
      <c r="W42" s="77">
        <v>1063</v>
      </c>
      <c r="X42" s="77">
        <v>1033</v>
      </c>
      <c r="Y42" s="77">
        <v>1009</v>
      </c>
      <c r="Z42" s="77">
        <v>983</v>
      </c>
      <c r="AA42" s="77">
        <v>5243</v>
      </c>
      <c r="AB42" s="77">
        <v>6212</v>
      </c>
      <c r="AC42" s="77">
        <v>6044</v>
      </c>
      <c r="AD42" s="77">
        <v>5456</v>
      </c>
      <c r="AE42" s="77">
        <v>4687</v>
      </c>
      <c r="AF42" s="77">
        <v>4004</v>
      </c>
      <c r="AG42" s="77">
        <v>3235</v>
      </c>
      <c r="AH42" s="77">
        <v>2621</v>
      </c>
      <c r="AI42" s="77">
        <v>2000</v>
      </c>
      <c r="AJ42" s="77">
        <v>1547</v>
      </c>
      <c r="AK42" s="77">
        <v>1071</v>
      </c>
      <c r="AL42" s="77">
        <v>698</v>
      </c>
      <c r="AM42" s="77">
        <v>421</v>
      </c>
      <c r="AN42" s="77">
        <v>356</v>
      </c>
      <c r="AO42" s="77">
        <v>50</v>
      </c>
      <c r="AP42" s="77">
        <v>362</v>
      </c>
      <c r="AQ42" s="77">
        <v>406</v>
      </c>
      <c r="AR42" s="77">
        <v>925</v>
      </c>
      <c r="AS42" s="77">
        <v>33148</v>
      </c>
      <c r="AT42" s="77">
        <v>2800</v>
      </c>
      <c r="AU42" s="77">
        <v>2652</v>
      </c>
      <c r="AV42" s="77">
        <v>16327</v>
      </c>
      <c r="AW42" s="34">
        <v>1482</v>
      </c>
      <c r="AY42" s="245">
        <f t="shared" si="2"/>
        <v>6405</v>
      </c>
      <c r="AZ42" s="246">
        <f t="shared" si="3"/>
        <v>13447</v>
      </c>
    </row>
    <row r="43" spans="2:52" x14ac:dyDescent="0.25">
      <c r="B43" s="37" t="s">
        <v>34</v>
      </c>
      <c r="C43" s="75">
        <v>5884</v>
      </c>
      <c r="D43" s="66" t="s">
        <v>80</v>
      </c>
      <c r="E43" s="67" t="s">
        <v>55</v>
      </c>
      <c r="F43" s="77">
        <v>27615</v>
      </c>
      <c r="G43" s="77">
        <v>332</v>
      </c>
      <c r="H43" s="77">
        <v>362</v>
      </c>
      <c r="I43" s="77">
        <v>333</v>
      </c>
      <c r="J43" s="77">
        <v>359</v>
      </c>
      <c r="K43" s="77">
        <v>378</v>
      </c>
      <c r="L43" s="77">
        <v>406</v>
      </c>
      <c r="M43" s="77">
        <v>521</v>
      </c>
      <c r="N43" s="77">
        <v>515</v>
      </c>
      <c r="O43" s="77">
        <v>509</v>
      </c>
      <c r="P43" s="77">
        <v>492</v>
      </c>
      <c r="Q43" s="77">
        <v>471</v>
      </c>
      <c r="R43" s="77">
        <v>475</v>
      </c>
      <c r="S43" s="77">
        <v>479</v>
      </c>
      <c r="T43" s="77">
        <v>482</v>
      </c>
      <c r="U43" s="77">
        <v>446</v>
      </c>
      <c r="V43" s="77">
        <v>454</v>
      </c>
      <c r="W43" s="77">
        <v>459</v>
      </c>
      <c r="X43" s="77">
        <v>446</v>
      </c>
      <c r="Y43" s="77">
        <v>436</v>
      </c>
      <c r="Z43" s="77">
        <v>425</v>
      </c>
      <c r="AA43" s="77">
        <v>2265</v>
      </c>
      <c r="AB43" s="77">
        <v>2684</v>
      </c>
      <c r="AC43" s="77">
        <v>2611</v>
      </c>
      <c r="AD43" s="77">
        <v>2357</v>
      </c>
      <c r="AE43" s="77">
        <v>2025</v>
      </c>
      <c r="AF43" s="77">
        <v>1730</v>
      </c>
      <c r="AG43" s="77">
        <v>1398</v>
      </c>
      <c r="AH43" s="77">
        <v>1132</v>
      </c>
      <c r="AI43" s="77">
        <v>864</v>
      </c>
      <c r="AJ43" s="77">
        <v>668</v>
      </c>
      <c r="AK43" s="77">
        <v>463</v>
      </c>
      <c r="AL43" s="77">
        <v>302</v>
      </c>
      <c r="AM43" s="77">
        <v>182</v>
      </c>
      <c r="AN43" s="77">
        <v>154</v>
      </c>
      <c r="AO43" s="77">
        <v>22</v>
      </c>
      <c r="AP43" s="77">
        <v>156</v>
      </c>
      <c r="AQ43" s="77">
        <v>175</v>
      </c>
      <c r="AR43" s="77">
        <v>400</v>
      </c>
      <c r="AS43" s="77">
        <v>14321</v>
      </c>
      <c r="AT43" s="77">
        <v>1210</v>
      </c>
      <c r="AU43" s="77">
        <v>1146</v>
      </c>
      <c r="AV43" s="77">
        <v>7054</v>
      </c>
      <c r="AW43" s="34">
        <v>640</v>
      </c>
      <c r="AY43" s="245">
        <f t="shared" si="2"/>
        <v>2766</v>
      </c>
      <c r="AZ43" s="246">
        <f t="shared" si="3"/>
        <v>5810</v>
      </c>
    </row>
    <row r="44" spans="2:52" x14ac:dyDescent="0.25">
      <c r="B44" s="37" t="s">
        <v>34</v>
      </c>
      <c r="C44" s="75">
        <v>13186</v>
      </c>
      <c r="D44" s="66" t="s">
        <v>81</v>
      </c>
      <c r="E44" s="67" t="s">
        <v>55</v>
      </c>
      <c r="F44" s="77">
        <v>6752</v>
      </c>
      <c r="G44" s="77">
        <v>81</v>
      </c>
      <c r="H44" s="77">
        <v>89</v>
      </c>
      <c r="I44" s="77">
        <v>81</v>
      </c>
      <c r="J44" s="77">
        <v>88</v>
      </c>
      <c r="K44" s="77">
        <v>93</v>
      </c>
      <c r="L44" s="77">
        <v>99</v>
      </c>
      <c r="M44" s="77">
        <v>127</v>
      </c>
      <c r="N44" s="77">
        <v>126</v>
      </c>
      <c r="O44" s="77">
        <v>124</v>
      </c>
      <c r="P44" s="77">
        <v>120</v>
      </c>
      <c r="Q44" s="77">
        <v>115</v>
      </c>
      <c r="R44" s="77">
        <v>116</v>
      </c>
      <c r="S44" s="77">
        <v>117</v>
      </c>
      <c r="T44" s="77">
        <v>118</v>
      </c>
      <c r="U44" s="77">
        <v>109</v>
      </c>
      <c r="V44" s="77">
        <v>111</v>
      </c>
      <c r="W44" s="77">
        <v>112</v>
      </c>
      <c r="X44" s="77">
        <v>109</v>
      </c>
      <c r="Y44" s="77">
        <v>107</v>
      </c>
      <c r="Z44" s="77">
        <v>104</v>
      </c>
      <c r="AA44" s="77">
        <v>554</v>
      </c>
      <c r="AB44" s="77">
        <v>656</v>
      </c>
      <c r="AC44" s="77">
        <v>639</v>
      </c>
      <c r="AD44" s="77">
        <v>576</v>
      </c>
      <c r="AE44" s="77">
        <v>495</v>
      </c>
      <c r="AF44" s="77">
        <v>423</v>
      </c>
      <c r="AG44" s="77">
        <v>342</v>
      </c>
      <c r="AH44" s="77">
        <v>277</v>
      </c>
      <c r="AI44" s="77">
        <v>211</v>
      </c>
      <c r="AJ44" s="77">
        <v>163</v>
      </c>
      <c r="AK44" s="77">
        <v>113</v>
      </c>
      <c r="AL44" s="77">
        <v>74</v>
      </c>
      <c r="AM44" s="77">
        <v>45</v>
      </c>
      <c r="AN44" s="77">
        <v>38</v>
      </c>
      <c r="AO44" s="77">
        <v>5</v>
      </c>
      <c r="AP44" s="77">
        <v>38</v>
      </c>
      <c r="AQ44" s="77">
        <v>43</v>
      </c>
      <c r="AR44" s="77">
        <v>98</v>
      </c>
      <c r="AS44" s="77">
        <v>3502</v>
      </c>
      <c r="AT44" s="77">
        <v>296</v>
      </c>
      <c r="AU44" s="77">
        <v>280</v>
      </c>
      <c r="AV44" s="77">
        <v>1725</v>
      </c>
      <c r="AW44" s="34">
        <v>157</v>
      </c>
      <c r="AY44" s="245">
        <f t="shared" si="2"/>
        <v>676</v>
      </c>
      <c r="AZ44" s="246">
        <f t="shared" si="3"/>
        <v>1421</v>
      </c>
    </row>
    <row r="45" spans="2:52" x14ac:dyDescent="0.25">
      <c r="B45" s="37" t="s">
        <v>34</v>
      </c>
      <c r="C45" s="75">
        <v>7149</v>
      </c>
      <c r="D45" s="66" t="s">
        <v>82</v>
      </c>
      <c r="E45" s="67" t="s">
        <v>55</v>
      </c>
      <c r="F45" s="77">
        <v>24180</v>
      </c>
      <c r="G45" s="77">
        <v>290</v>
      </c>
      <c r="H45" s="77">
        <v>317</v>
      </c>
      <c r="I45" s="77">
        <v>291</v>
      </c>
      <c r="J45" s="77">
        <v>314</v>
      </c>
      <c r="K45" s="77">
        <v>331</v>
      </c>
      <c r="L45" s="77">
        <v>355</v>
      </c>
      <c r="M45" s="77">
        <v>456</v>
      </c>
      <c r="N45" s="77">
        <v>451</v>
      </c>
      <c r="O45" s="77">
        <v>445</v>
      </c>
      <c r="P45" s="77">
        <v>431</v>
      </c>
      <c r="Q45" s="77">
        <v>413</v>
      </c>
      <c r="R45" s="77">
        <v>416</v>
      </c>
      <c r="S45" s="77">
        <v>419</v>
      </c>
      <c r="T45" s="77">
        <v>422</v>
      </c>
      <c r="U45" s="77">
        <v>391</v>
      </c>
      <c r="V45" s="77">
        <v>398</v>
      </c>
      <c r="W45" s="77">
        <v>402</v>
      </c>
      <c r="X45" s="77">
        <v>391</v>
      </c>
      <c r="Y45" s="77">
        <v>382</v>
      </c>
      <c r="Z45" s="77">
        <v>372</v>
      </c>
      <c r="AA45" s="77">
        <v>1983</v>
      </c>
      <c r="AB45" s="77">
        <v>2350</v>
      </c>
      <c r="AC45" s="77">
        <v>2287</v>
      </c>
      <c r="AD45" s="77">
        <v>2064</v>
      </c>
      <c r="AE45" s="77">
        <v>1773</v>
      </c>
      <c r="AF45" s="77">
        <v>1515</v>
      </c>
      <c r="AG45" s="77">
        <v>1224</v>
      </c>
      <c r="AH45" s="77">
        <v>992</v>
      </c>
      <c r="AI45" s="77">
        <v>757</v>
      </c>
      <c r="AJ45" s="77">
        <v>585</v>
      </c>
      <c r="AK45" s="77">
        <v>405</v>
      </c>
      <c r="AL45" s="77">
        <v>264</v>
      </c>
      <c r="AM45" s="77">
        <v>159</v>
      </c>
      <c r="AN45" s="77">
        <v>135</v>
      </c>
      <c r="AO45" s="77">
        <v>19</v>
      </c>
      <c r="AP45" s="77">
        <v>137</v>
      </c>
      <c r="AQ45" s="77">
        <v>154</v>
      </c>
      <c r="AR45" s="77">
        <v>350</v>
      </c>
      <c r="AS45" s="77">
        <v>12540</v>
      </c>
      <c r="AT45" s="77">
        <v>1059</v>
      </c>
      <c r="AU45" s="77">
        <v>1003</v>
      </c>
      <c r="AV45" s="77">
        <v>6177</v>
      </c>
      <c r="AW45" s="34">
        <v>560</v>
      </c>
      <c r="AY45" s="245">
        <f t="shared" si="2"/>
        <v>2423</v>
      </c>
      <c r="AZ45" s="246">
        <f t="shared" si="3"/>
        <v>5087</v>
      </c>
    </row>
    <row r="46" spans="2:52" x14ac:dyDescent="0.25">
      <c r="B46" s="37" t="s">
        <v>34</v>
      </c>
      <c r="C46" s="75">
        <v>5885</v>
      </c>
      <c r="D46" s="66" t="s">
        <v>83</v>
      </c>
      <c r="E46" s="67" t="s">
        <v>50</v>
      </c>
      <c r="F46" s="77">
        <v>49526</v>
      </c>
      <c r="G46" s="77">
        <v>595</v>
      </c>
      <c r="H46" s="77">
        <v>650</v>
      </c>
      <c r="I46" s="77">
        <v>596</v>
      </c>
      <c r="J46" s="77">
        <v>644</v>
      </c>
      <c r="K46" s="77">
        <v>679</v>
      </c>
      <c r="L46" s="77">
        <v>727</v>
      </c>
      <c r="M46" s="77">
        <v>934</v>
      </c>
      <c r="N46" s="77">
        <v>923</v>
      </c>
      <c r="O46" s="77">
        <v>912</v>
      </c>
      <c r="P46" s="77">
        <v>882</v>
      </c>
      <c r="Q46" s="77">
        <v>845</v>
      </c>
      <c r="R46" s="77">
        <v>852</v>
      </c>
      <c r="S46" s="77">
        <v>859</v>
      </c>
      <c r="T46" s="77">
        <v>865</v>
      </c>
      <c r="U46" s="77">
        <v>800</v>
      </c>
      <c r="V46" s="77">
        <v>815</v>
      </c>
      <c r="W46" s="77">
        <v>823</v>
      </c>
      <c r="X46" s="77">
        <v>801</v>
      </c>
      <c r="Y46" s="77">
        <v>782</v>
      </c>
      <c r="Z46" s="77">
        <v>762</v>
      </c>
      <c r="AA46" s="77">
        <v>4062</v>
      </c>
      <c r="AB46" s="77">
        <v>4813</v>
      </c>
      <c r="AC46" s="77">
        <v>4683</v>
      </c>
      <c r="AD46" s="77">
        <v>4228</v>
      </c>
      <c r="AE46" s="77">
        <v>3632</v>
      </c>
      <c r="AF46" s="77">
        <v>3102</v>
      </c>
      <c r="AG46" s="77">
        <v>2507</v>
      </c>
      <c r="AH46" s="77">
        <v>2031</v>
      </c>
      <c r="AI46" s="77">
        <v>1550</v>
      </c>
      <c r="AJ46" s="77">
        <v>1199</v>
      </c>
      <c r="AK46" s="77">
        <v>830</v>
      </c>
      <c r="AL46" s="77">
        <v>541</v>
      </c>
      <c r="AM46" s="77">
        <v>326</v>
      </c>
      <c r="AN46" s="77">
        <v>276</v>
      </c>
      <c r="AO46" s="77">
        <v>39</v>
      </c>
      <c r="AP46" s="77">
        <v>280</v>
      </c>
      <c r="AQ46" s="77">
        <v>315</v>
      </c>
      <c r="AR46" s="77">
        <v>717</v>
      </c>
      <c r="AS46" s="77">
        <v>25685</v>
      </c>
      <c r="AT46" s="77">
        <v>2170</v>
      </c>
      <c r="AU46" s="77">
        <v>2055</v>
      </c>
      <c r="AV46" s="77">
        <v>12651</v>
      </c>
      <c r="AW46" s="34">
        <v>1148</v>
      </c>
      <c r="AY46" s="245">
        <f t="shared" si="2"/>
        <v>4963</v>
      </c>
      <c r="AZ46" s="246">
        <f t="shared" si="3"/>
        <v>10419</v>
      </c>
    </row>
    <row r="47" spans="2:52" x14ac:dyDescent="0.25">
      <c r="B47" s="37" t="s">
        <v>34</v>
      </c>
      <c r="C47" s="75">
        <v>29115</v>
      </c>
      <c r="D47" s="70" t="s">
        <v>84</v>
      </c>
      <c r="E47" s="6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194"/>
      <c r="AY47" s="243">
        <f t="shared" si="2"/>
        <v>0</v>
      </c>
      <c r="AZ47" s="244">
        <f t="shared" si="3"/>
        <v>0</v>
      </c>
    </row>
    <row r="48" spans="2:52" ht="15.75" thickBot="1" x14ac:dyDescent="0.3">
      <c r="B48" s="39" t="s">
        <v>34</v>
      </c>
      <c r="C48" s="75">
        <v>27068</v>
      </c>
      <c r="D48" s="73" t="s">
        <v>85</v>
      </c>
      <c r="E48" s="67" t="s">
        <v>55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194"/>
      <c r="AY48" s="243">
        <f t="shared" si="2"/>
        <v>0</v>
      </c>
      <c r="AZ48" s="244">
        <f t="shared" si="3"/>
        <v>0</v>
      </c>
    </row>
    <row r="49" spans="2:52" ht="15.75" thickBot="1" x14ac:dyDescent="0.3">
      <c r="B49" s="11" t="s">
        <v>31</v>
      </c>
      <c r="C49" s="7" t="s">
        <v>32</v>
      </c>
      <c r="D49" s="7" t="s">
        <v>86</v>
      </c>
      <c r="E49" s="8"/>
      <c r="F49" s="13">
        <v>302546</v>
      </c>
      <c r="G49" s="13">
        <v>3634</v>
      </c>
      <c r="H49" s="13">
        <v>3968</v>
      </c>
      <c r="I49" s="13">
        <v>3643</v>
      </c>
      <c r="J49" s="13">
        <v>3933</v>
      </c>
      <c r="K49" s="13">
        <v>4146</v>
      </c>
      <c r="L49" s="13">
        <v>4444</v>
      </c>
      <c r="M49" s="13">
        <v>5706</v>
      </c>
      <c r="N49" s="13">
        <v>5639</v>
      </c>
      <c r="O49" s="13">
        <v>5574</v>
      </c>
      <c r="P49" s="13">
        <v>5386</v>
      </c>
      <c r="Q49" s="13">
        <v>5163</v>
      </c>
      <c r="R49" s="13">
        <v>5206</v>
      </c>
      <c r="S49" s="13">
        <v>5247</v>
      </c>
      <c r="T49" s="13">
        <v>5284</v>
      </c>
      <c r="U49" s="13">
        <v>4889</v>
      </c>
      <c r="V49" s="13">
        <v>4979</v>
      </c>
      <c r="W49" s="13">
        <v>5030</v>
      </c>
      <c r="X49" s="13">
        <v>4894</v>
      </c>
      <c r="Y49" s="13">
        <v>4774</v>
      </c>
      <c r="Z49" s="13">
        <v>4656</v>
      </c>
      <c r="AA49" s="13">
        <v>24814</v>
      </c>
      <c r="AB49" s="13">
        <v>29401</v>
      </c>
      <c r="AC49" s="13">
        <v>28610</v>
      </c>
      <c r="AD49" s="13">
        <v>25826</v>
      </c>
      <c r="AE49" s="13">
        <v>22185</v>
      </c>
      <c r="AF49" s="13">
        <v>18951</v>
      </c>
      <c r="AG49" s="13">
        <v>15313</v>
      </c>
      <c r="AH49" s="13">
        <v>12407</v>
      </c>
      <c r="AI49" s="13">
        <v>9468</v>
      </c>
      <c r="AJ49" s="13">
        <v>7321</v>
      </c>
      <c r="AK49" s="13">
        <v>5071</v>
      </c>
      <c r="AL49" s="13">
        <v>3304</v>
      </c>
      <c r="AM49" s="13">
        <v>1993</v>
      </c>
      <c r="AN49" s="13">
        <v>1687</v>
      </c>
      <c r="AO49" s="13">
        <v>236</v>
      </c>
      <c r="AP49" s="13">
        <v>1711</v>
      </c>
      <c r="AQ49" s="13">
        <v>1923</v>
      </c>
      <c r="AR49" s="13">
        <v>4381</v>
      </c>
      <c r="AS49" s="13">
        <v>156899</v>
      </c>
      <c r="AT49" s="13">
        <v>13253</v>
      </c>
      <c r="AU49" s="13">
        <v>12552</v>
      </c>
      <c r="AV49" s="13">
        <v>77278</v>
      </c>
      <c r="AW49" s="35">
        <v>7013</v>
      </c>
      <c r="AY49" s="249">
        <f t="shared" si="2"/>
        <v>30323</v>
      </c>
      <c r="AZ49" s="250">
        <f t="shared" si="3"/>
        <v>63645</v>
      </c>
    </row>
    <row r="50" spans="2:52" x14ac:dyDescent="0.25">
      <c r="B50" s="36" t="s">
        <v>34</v>
      </c>
      <c r="C50" s="76">
        <v>5966</v>
      </c>
      <c r="D50" s="68" t="s">
        <v>87</v>
      </c>
      <c r="E50" s="69" t="s">
        <v>69</v>
      </c>
      <c r="F50" s="77">
        <v>30549</v>
      </c>
      <c r="G50" s="77">
        <v>367</v>
      </c>
      <c r="H50" s="77">
        <v>401</v>
      </c>
      <c r="I50" s="77">
        <v>368</v>
      </c>
      <c r="J50" s="77">
        <v>397</v>
      </c>
      <c r="K50" s="77">
        <v>419</v>
      </c>
      <c r="L50" s="77">
        <v>449</v>
      </c>
      <c r="M50" s="77">
        <v>576</v>
      </c>
      <c r="N50" s="77">
        <v>569</v>
      </c>
      <c r="O50" s="77">
        <v>563</v>
      </c>
      <c r="P50" s="77">
        <v>544</v>
      </c>
      <c r="Q50" s="77">
        <v>521</v>
      </c>
      <c r="R50" s="77">
        <v>526</v>
      </c>
      <c r="S50" s="77">
        <v>530</v>
      </c>
      <c r="T50" s="77">
        <v>533</v>
      </c>
      <c r="U50" s="77">
        <v>494</v>
      </c>
      <c r="V50" s="77">
        <v>503</v>
      </c>
      <c r="W50" s="77">
        <v>508</v>
      </c>
      <c r="X50" s="77">
        <v>494</v>
      </c>
      <c r="Y50" s="77">
        <v>482</v>
      </c>
      <c r="Z50" s="77">
        <v>470</v>
      </c>
      <c r="AA50" s="77">
        <v>2505</v>
      </c>
      <c r="AB50" s="77">
        <v>2969</v>
      </c>
      <c r="AC50" s="77">
        <v>2889</v>
      </c>
      <c r="AD50" s="77">
        <v>2608</v>
      </c>
      <c r="AE50" s="77">
        <v>2240</v>
      </c>
      <c r="AF50" s="77">
        <v>1913</v>
      </c>
      <c r="AG50" s="77">
        <v>1546</v>
      </c>
      <c r="AH50" s="77">
        <v>1253</v>
      </c>
      <c r="AI50" s="77">
        <v>956</v>
      </c>
      <c r="AJ50" s="77">
        <v>739</v>
      </c>
      <c r="AK50" s="77">
        <v>512</v>
      </c>
      <c r="AL50" s="77">
        <v>334</v>
      </c>
      <c r="AM50" s="77">
        <v>201</v>
      </c>
      <c r="AN50" s="77">
        <v>170</v>
      </c>
      <c r="AO50" s="77">
        <v>24</v>
      </c>
      <c r="AP50" s="77">
        <v>173</v>
      </c>
      <c r="AQ50" s="77">
        <v>194</v>
      </c>
      <c r="AR50" s="77">
        <v>442</v>
      </c>
      <c r="AS50" s="77">
        <v>15842</v>
      </c>
      <c r="AT50" s="77">
        <v>1338</v>
      </c>
      <c r="AU50" s="77">
        <v>1267</v>
      </c>
      <c r="AV50" s="77">
        <v>7803</v>
      </c>
      <c r="AW50" s="34">
        <v>708</v>
      </c>
      <c r="AY50" s="245">
        <f t="shared" si="2"/>
        <v>3062</v>
      </c>
      <c r="AZ50" s="246">
        <f t="shared" si="3"/>
        <v>6426</v>
      </c>
    </row>
    <row r="51" spans="2:52" x14ac:dyDescent="0.25">
      <c r="B51" s="37" t="s">
        <v>34</v>
      </c>
      <c r="C51" s="75">
        <v>5962</v>
      </c>
      <c r="D51" s="66" t="s">
        <v>88</v>
      </c>
      <c r="E51" s="67" t="s">
        <v>50</v>
      </c>
      <c r="F51" s="77">
        <v>19471</v>
      </c>
      <c r="G51" s="77">
        <v>234</v>
      </c>
      <c r="H51" s="77">
        <v>255</v>
      </c>
      <c r="I51" s="77">
        <v>234</v>
      </c>
      <c r="J51" s="77">
        <v>253</v>
      </c>
      <c r="K51" s="77">
        <v>267</v>
      </c>
      <c r="L51" s="77">
        <v>286</v>
      </c>
      <c r="M51" s="77">
        <v>367</v>
      </c>
      <c r="N51" s="77">
        <v>363</v>
      </c>
      <c r="O51" s="77">
        <v>359</v>
      </c>
      <c r="P51" s="77">
        <v>347</v>
      </c>
      <c r="Q51" s="77">
        <v>332</v>
      </c>
      <c r="R51" s="77">
        <v>335</v>
      </c>
      <c r="S51" s="77">
        <v>338</v>
      </c>
      <c r="T51" s="77">
        <v>340</v>
      </c>
      <c r="U51" s="77">
        <v>315</v>
      </c>
      <c r="V51" s="77">
        <v>320</v>
      </c>
      <c r="W51" s="77">
        <v>324</v>
      </c>
      <c r="X51" s="77">
        <v>315</v>
      </c>
      <c r="Y51" s="77">
        <v>307</v>
      </c>
      <c r="Z51" s="77">
        <v>300</v>
      </c>
      <c r="AA51" s="77">
        <v>1597</v>
      </c>
      <c r="AB51" s="77">
        <v>1892</v>
      </c>
      <c r="AC51" s="77">
        <v>1841</v>
      </c>
      <c r="AD51" s="77">
        <v>1662</v>
      </c>
      <c r="AE51" s="77">
        <v>1428</v>
      </c>
      <c r="AF51" s="77">
        <v>1220</v>
      </c>
      <c r="AG51" s="77">
        <v>986</v>
      </c>
      <c r="AH51" s="77">
        <v>798</v>
      </c>
      <c r="AI51" s="77">
        <v>609</v>
      </c>
      <c r="AJ51" s="77">
        <v>471</v>
      </c>
      <c r="AK51" s="77">
        <v>326</v>
      </c>
      <c r="AL51" s="77">
        <v>213</v>
      </c>
      <c r="AM51" s="77">
        <v>128</v>
      </c>
      <c r="AN51" s="77">
        <v>109</v>
      </c>
      <c r="AO51" s="77">
        <v>15</v>
      </c>
      <c r="AP51" s="77">
        <v>110</v>
      </c>
      <c r="AQ51" s="77">
        <v>124</v>
      </c>
      <c r="AR51" s="77">
        <v>282</v>
      </c>
      <c r="AS51" s="77">
        <v>10098</v>
      </c>
      <c r="AT51" s="77">
        <v>853</v>
      </c>
      <c r="AU51" s="77">
        <v>808</v>
      </c>
      <c r="AV51" s="77">
        <v>4974</v>
      </c>
      <c r="AW51" s="34">
        <v>451</v>
      </c>
      <c r="AY51" s="245">
        <f t="shared" si="2"/>
        <v>1952</v>
      </c>
      <c r="AZ51" s="246">
        <f t="shared" si="3"/>
        <v>4096</v>
      </c>
    </row>
    <row r="52" spans="2:52" x14ac:dyDescent="0.25">
      <c r="B52" s="37" t="s">
        <v>34</v>
      </c>
      <c r="C52" s="75">
        <v>28434</v>
      </c>
      <c r="D52" s="66" t="s">
        <v>89</v>
      </c>
      <c r="E52" s="67" t="s">
        <v>50</v>
      </c>
      <c r="F52" s="77">
        <v>19395</v>
      </c>
      <c r="G52" s="77">
        <v>233</v>
      </c>
      <c r="H52" s="77">
        <v>254</v>
      </c>
      <c r="I52" s="77">
        <v>234</v>
      </c>
      <c r="J52" s="77">
        <v>252</v>
      </c>
      <c r="K52" s="77">
        <v>266</v>
      </c>
      <c r="L52" s="77">
        <v>285</v>
      </c>
      <c r="M52" s="77">
        <v>366</v>
      </c>
      <c r="N52" s="77">
        <v>362</v>
      </c>
      <c r="O52" s="77">
        <v>357</v>
      </c>
      <c r="P52" s="77">
        <v>345</v>
      </c>
      <c r="Q52" s="77">
        <v>331</v>
      </c>
      <c r="R52" s="77">
        <v>334</v>
      </c>
      <c r="S52" s="77">
        <v>336</v>
      </c>
      <c r="T52" s="77">
        <v>339</v>
      </c>
      <c r="U52" s="77">
        <v>313</v>
      </c>
      <c r="V52" s="77">
        <v>319</v>
      </c>
      <c r="W52" s="77">
        <v>322</v>
      </c>
      <c r="X52" s="77">
        <v>314</v>
      </c>
      <c r="Y52" s="77">
        <v>306</v>
      </c>
      <c r="Z52" s="77">
        <v>298</v>
      </c>
      <c r="AA52" s="77">
        <v>1591</v>
      </c>
      <c r="AB52" s="77">
        <v>1885</v>
      </c>
      <c r="AC52" s="77">
        <v>1834</v>
      </c>
      <c r="AD52" s="77">
        <v>1656</v>
      </c>
      <c r="AE52" s="77">
        <v>1422</v>
      </c>
      <c r="AF52" s="77">
        <v>1215</v>
      </c>
      <c r="AG52" s="77">
        <v>982</v>
      </c>
      <c r="AH52" s="77">
        <v>795</v>
      </c>
      <c r="AI52" s="77">
        <v>607</v>
      </c>
      <c r="AJ52" s="77">
        <v>469</v>
      </c>
      <c r="AK52" s="77">
        <v>325</v>
      </c>
      <c r="AL52" s="77">
        <v>212</v>
      </c>
      <c r="AM52" s="77">
        <v>128</v>
      </c>
      <c r="AN52" s="77">
        <v>108</v>
      </c>
      <c r="AO52" s="77">
        <v>15</v>
      </c>
      <c r="AP52" s="77">
        <v>110</v>
      </c>
      <c r="AQ52" s="77">
        <v>123</v>
      </c>
      <c r="AR52" s="77">
        <v>281</v>
      </c>
      <c r="AS52" s="77">
        <v>10059</v>
      </c>
      <c r="AT52" s="77">
        <v>850</v>
      </c>
      <c r="AU52" s="77">
        <v>805</v>
      </c>
      <c r="AV52" s="77">
        <v>4954</v>
      </c>
      <c r="AW52" s="34">
        <v>450</v>
      </c>
      <c r="AY52" s="245">
        <f t="shared" si="2"/>
        <v>1943</v>
      </c>
      <c r="AZ52" s="246">
        <f t="shared" si="3"/>
        <v>4080</v>
      </c>
    </row>
    <row r="53" spans="2:52" x14ac:dyDescent="0.25">
      <c r="B53" s="37" t="s">
        <v>34</v>
      </c>
      <c r="C53" s="75">
        <v>5964</v>
      </c>
      <c r="D53" s="66" t="s">
        <v>90</v>
      </c>
      <c r="E53" s="67" t="s">
        <v>50</v>
      </c>
      <c r="F53" s="77">
        <v>11113</v>
      </c>
      <c r="G53" s="77">
        <v>133</v>
      </c>
      <c r="H53" s="77">
        <v>146</v>
      </c>
      <c r="I53" s="77">
        <v>134</v>
      </c>
      <c r="J53" s="77">
        <v>144</v>
      </c>
      <c r="K53" s="77">
        <v>152</v>
      </c>
      <c r="L53" s="77">
        <v>163</v>
      </c>
      <c r="M53" s="77">
        <v>210</v>
      </c>
      <c r="N53" s="77">
        <v>207</v>
      </c>
      <c r="O53" s="77">
        <v>205</v>
      </c>
      <c r="P53" s="77">
        <v>198</v>
      </c>
      <c r="Q53" s="77">
        <v>190</v>
      </c>
      <c r="R53" s="77">
        <v>191</v>
      </c>
      <c r="S53" s="77">
        <v>193</v>
      </c>
      <c r="T53" s="77">
        <v>194</v>
      </c>
      <c r="U53" s="77">
        <v>180</v>
      </c>
      <c r="V53" s="77">
        <v>183</v>
      </c>
      <c r="W53" s="77">
        <v>185</v>
      </c>
      <c r="X53" s="77">
        <v>180</v>
      </c>
      <c r="Y53" s="77">
        <v>175</v>
      </c>
      <c r="Z53" s="77">
        <v>171</v>
      </c>
      <c r="AA53" s="77">
        <v>911</v>
      </c>
      <c r="AB53" s="77">
        <v>1080</v>
      </c>
      <c r="AC53" s="77">
        <v>1051</v>
      </c>
      <c r="AD53" s="77">
        <v>949</v>
      </c>
      <c r="AE53" s="77">
        <v>815</v>
      </c>
      <c r="AF53" s="77">
        <v>696</v>
      </c>
      <c r="AG53" s="77">
        <v>562</v>
      </c>
      <c r="AH53" s="77">
        <v>456</v>
      </c>
      <c r="AI53" s="77">
        <v>348</v>
      </c>
      <c r="AJ53" s="77">
        <v>269</v>
      </c>
      <c r="AK53" s="77">
        <v>186</v>
      </c>
      <c r="AL53" s="77">
        <v>121</v>
      </c>
      <c r="AM53" s="77">
        <v>73</v>
      </c>
      <c r="AN53" s="77">
        <v>62</v>
      </c>
      <c r="AO53" s="77">
        <v>9</v>
      </c>
      <c r="AP53" s="77">
        <v>63</v>
      </c>
      <c r="AQ53" s="77">
        <v>71</v>
      </c>
      <c r="AR53" s="77">
        <v>161</v>
      </c>
      <c r="AS53" s="77">
        <v>5763</v>
      </c>
      <c r="AT53" s="77">
        <v>487</v>
      </c>
      <c r="AU53" s="77">
        <v>461</v>
      </c>
      <c r="AV53" s="77">
        <v>2838</v>
      </c>
      <c r="AW53" s="34">
        <v>258</v>
      </c>
      <c r="AY53" s="245">
        <f t="shared" si="2"/>
        <v>1115</v>
      </c>
      <c r="AZ53" s="246">
        <f t="shared" si="3"/>
        <v>2337</v>
      </c>
    </row>
    <row r="54" spans="2:52" x14ac:dyDescent="0.25">
      <c r="B54" s="37" t="s">
        <v>34</v>
      </c>
      <c r="C54" s="75">
        <v>5930</v>
      </c>
      <c r="D54" s="66" t="s">
        <v>91</v>
      </c>
      <c r="E54" s="67" t="s">
        <v>55</v>
      </c>
      <c r="F54" s="77">
        <v>24287</v>
      </c>
      <c r="G54" s="77">
        <v>292</v>
      </c>
      <c r="H54" s="77">
        <v>319</v>
      </c>
      <c r="I54" s="77">
        <v>292</v>
      </c>
      <c r="J54" s="77">
        <v>316</v>
      </c>
      <c r="K54" s="77">
        <v>333</v>
      </c>
      <c r="L54" s="77">
        <v>357</v>
      </c>
      <c r="M54" s="77">
        <v>458</v>
      </c>
      <c r="N54" s="77">
        <v>453</v>
      </c>
      <c r="O54" s="77">
        <v>447</v>
      </c>
      <c r="P54" s="77">
        <v>432</v>
      </c>
      <c r="Q54" s="77">
        <v>415</v>
      </c>
      <c r="R54" s="77">
        <v>418</v>
      </c>
      <c r="S54" s="77">
        <v>421</v>
      </c>
      <c r="T54" s="77">
        <v>424</v>
      </c>
      <c r="U54" s="77">
        <v>392</v>
      </c>
      <c r="V54" s="77">
        <v>400</v>
      </c>
      <c r="W54" s="77">
        <v>404</v>
      </c>
      <c r="X54" s="77">
        <v>393</v>
      </c>
      <c r="Y54" s="77">
        <v>383</v>
      </c>
      <c r="Z54" s="77">
        <v>374</v>
      </c>
      <c r="AA54" s="77">
        <v>1992</v>
      </c>
      <c r="AB54" s="77">
        <v>2360</v>
      </c>
      <c r="AC54" s="77">
        <v>2297</v>
      </c>
      <c r="AD54" s="77">
        <v>2073</v>
      </c>
      <c r="AE54" s="77">
        <v>1781</v>
      </c>
      <c r="AF54" s="77">
        <v>1521</v>
      </c>
      <c r="AG54" s="77">
        <v>1229</v>
      </c>
      <c r="AH54" s="77">
        <v>996</v>
      </c>
      <c r="AI54" s="77">
        <v>760</v>
      </c>
      <c r="AJ54" s="77">
        <v>588</v>
      </c>
      <c r="AK54" s="77">
        <v>407</v>
      </c>
      <c r="AL54" s="77">
        <v>265</v>
      </c>
      <c r="AM54" s="77">
        <v>160</v>
      </c>
      <c r="AN54" s="77">
        <v>135</v>
      </c>
      <c r="AO54" s="77">
        <v>19</v>
      </c>
      <c r="AP54" s="77">
        <v>137</v>
      </c>
      <c r="AQ54" s="77">
        <v>154</v>
      </c>
      <c r="AR54" s="77">
        <v>352</v>
      </c>
      <c r="AS54" s="77">
        <v>12596</v>
      </c>
      <c r="AT54" s="77">
        <v>1064</v>
      </c>
      <c r="AU54" s="77">
        <v>1008</v>
      </c>
      <c r="AV54" s="77">
        <v>6204</v>
      </c>
      <c r="AW54" s="34">
        <v>563</v>
      </c>
      <c r="AY54" s="245">
        <f t="shared" si="2"/>
        <v>2434</v>
      </c>
      <c r="AZ54" s="246">
        <f t="shared" si="3"/>
        <v>5109</v>
      </c>
    </row>
    <row r="55" spans="2:52" x14ac:dyDescent="0.25">
      <c r="B55" s="37" t="s">
        <v>34</v>
      </c>
      <c r="C55" s="61">
        <v>29166</v>
      </c>
      <c r="D55" s="70" t="s">
        <v>92</v>
      </c>
      <c r="E55" s="67" t="s">
        <v>55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194"/>
      <c r="AY55" s="243">
        <f t="shared" si="2"/>
        <v>0</v>
      </c>
      <c r="AZ55" s="244">
        <f t="shared" si="3"/>
        <v>0</v>
      </c>
    </row>
    <row r="56" spans="2:52" x14ac:dyDescent="0.25">
      <c r="B56" s="37" t="s">
        <v>34</v>
      </c>
      <c r="C56" s="75">
        <v>5851</v>
      </c>
      <c r="D56" s="66" t="s">
        <v>93</v>
      </c>
      <c r="E56" s="67" t="s">
        <v>50</v>
      </c>
      <c r="F56" s="77">
        <v>87010</v>
      </c>
      <c r="G56" s="77">
        <v>1045</v>
      </c>
      <c r="H56" s="77">
        <v>1141</v>
      </c>
      <c r="I56" s="77">
        <v>1048</v>
      </c>
      <c r="J56" s="77">
        <v>1131</v>
      </c>
      <c r="K56" s="77">
        <v>1192</v>
      </c>
      <c r="L56" s="77">
        <v>1278</v>
      </c>
      <c r="M56" s="77">
        <v>1641</v>
      </c>
      <c r="N56" s="77">
        <v>1622</v>
      </c>
      <c r="O56" s="77">
        <v>1603</v>
      </c>
      <c r="P56" s="77">
        <v>1549</v>
      </c>
      <c r="Q56" s="77">
        <v>1485</v>
      </c>
      <c r="R56" s="77">
        <v>1497</v>
      </c>
      <c r="S56" s="77">
        <v>1509</v>
      </c>
      <c r="T56" s="77">
        <v>1520</v>
      </c>
      <c r="U56" s="77">
        <v>1406</v>
      </c>
      <c r="V56" s="77">
        <v>1432</v>
      </c>
      <c r="W56" s="77">
        <v>1447</v>
      </c>
      <c r="X56" s="77">
        <v>1407</v>
      </c>
      <c r="Y56" s="77">
        <v>1373</v>
      </c>
      <c r="Z56" s="77">
        <v>1339</v>
      </c>
      <c r="AA56" s="77">
        <v>7136</v>
      </c>
      <c r="AB56" s="77">
        <v>8456</v>
      </c>
      <c r="AC56" s="77">
        <v>8228</v>
      </c>
      <c r="AD56" s="77">
        <v>7427</v>
      </c>
      <c r="AE56" s="77">
        <v>6380</v>
      </c>
      <c r="AF56" s="77">
        <v>5450</v>
      </c>
      <c r="AG56" s="77">
        <v>4404</v>
      </c>
      <c r="AH56" s="77">
        <v>3568</v>
      </c>
      <c r="AI56" s="77">
        <v>2723</v>
      </c>
      <c r="AJ56" s="77">
        <v>2106</v>
      </c>
      <c r="AK56" s="77">
        <v>1459</v>
      </c>
      <c r="AL56" s="77">
        <v>950</v>
      </c>
      <c r="AM56" s="77">
        <v>573</v>
      </c>
      <c r="AN56" s="77">
        <v>485</v>
      </c>
      <c r="AO56" s="77">
        <v>68</v>
      </c>
      <c r="AP56" s="77">
        <v>492</v>
      </c>
      <c r="AQ56" s="77">
        <v>553</v>
      </c>
      <c r="AR56" s="77">
        <v>1260</v>
      </c>
      <c r="AS56" s="77">
        <v>45123</v>
      </c>
      <c r="AT56" s="77">
        <v>3811</v>
      </c>
      <c r="AU56" s="77">
        <v>3610</v>
      </c>
      <c r="AV56" s="77">
        <v>22225</v>
      </c>
      <c r="AW56" s="34">
        <v>2017</v>
      </c>
      <c r="AY56" s="245">
        <f t="shared" si="2"/>
        <v>8721</v>
      </c>
      <c r="AZ56" s="246">
        <f t="shared" si="3"/>
        <v>18304</v>
      </c>
    </row>
    <row r="57" spans="2:52" x14ac:dyDescent="0.25">
      <c r="B57" s="37" t="s">
        <v>34</v>
      </c>
      <c r="C57" s="75">
        <v>5929</v>
      </c>
      <c r="D57" s="66" t="s">
        <v>94</v>
      </c>
      <c r="E57" s="67" t="s">
        <v>50</v>
      </c>
      <c r="F57" s="77">
        <v>53984</v>
      </c>
      <c r="G57" s="77">
        <v>648</v>
      </c>
      <c r="H57" s="77">
        <v>708</v>
      </c>
      <c r="I57" s="77">
        <v>650</v>
      </c>
      <c r="J57" s="77">
        <v>702</v>
      </c>
      <c r="K57" s="77">
        <v>740</v>
      </c>
      <c r="L57" s="77">
        <v>793</v>
      </c>
      <c r="M57" s="77">
        <v>1018</v>
      </c>
      <c r="N57" s="77">
        <v>1006</v>
      </c>
      <c r="O57" s="77">
        <v>995</v>
      </c>
      <c r="P57" s="77">
        <v>961</v>
      </c>
      <c r="Q57" s="77">
        <v>921</v>
      </c>
      <c r="R57" s="77">
        <v>929</v>
      </c>
      <c r="S57" s="77">
        <v>936</v>
      </c>
      <c r="T57" s="77">
        <v>943</v>
      </c>
      <c r="U57" s="77">
        <v>872</v>
      </c>
      <c r="V57" s="77">
        <v>888</v>
      </c>
      <c r="W57" s="77">
        <v>897</v>
      </c>
      <c r="X57" s="77">
        <v>873</v>
      </c>
      <c r="Y57" s="77">
        <v>852</v>
      </c>
      <c r="Z57" s="77">
        <v>831</v>
      </c>
      <c r="AA57" s="77">
        <v>4428</v>
      </c>
      <c r="AB57" s="77">
        <v>5246</v>
      </c>
      <c r="AC57" s="77">
        <v>5105</v>
      </c>
      <c r="AD57" s="77">
        <v>4608</v>
      </c>
      <c r="AE57" s="77">
        <v>3959</v>
      </c>
      <c r="AF57" s="77">
        <v>3382</v>
      </c>
      <c r="AG57" s="77">
        <v>2733</v>
      </c>
      <c r="AH57" s="77">
        <v>2214</v>
      </c>
      <c r="AI57" s="77">
        <v>1689</v>
      </c>
      <c r="AJ57" s="77">
        <v>1306</v>
      </c>
      <c r="AK57" s="77">
        <v>905</v>
      </c>
      <c r="AL57" s="77">
        <v>589</v>
      </c>
      <c r="AM57" s="77">
        <v>356</v>
      </c>
      <c r="AN57" s="77">
        <v>301</v>
      </c>
      <c r="AO57" s="77">
        <v>42</v>
      </c>
      <c r="AP57" s="77">
        <v>305</v>
      </c>
      <c r="AQ57" s="77">
        <v>343</v>
      </c>
      <c r="AR57" s="77">
        <v>782</v>
      </c>
      <c r="AS57" s="77">
        <v>27996</v>
      </c>
      <c r="AT57" s="77">
        <v>2365</v>
      </c>
      <c r="AU57" s="77">
        <v>2240</v>
      </c>
      <c r="AV57" s="77">
        <v>13789</v>
      </c>
      <c r="AW57" s="34">
        <v>1251</v>
      </c>
      <c r="AY57" s="245">
        <f t="shared" si="2"/>
        <v>5409</v>
      </c>
      <c r="AZ57" s="246">
        <f t="shared" si="3"/>
        <v>11357</v>
      </c>
    </row>
    <row r="58" spans="2:52" x14ac:dyDescent="0.25">
      <c r="B58" s="37" t="s">
        <v>34</v>
      </c>
      <c r="C58" s="75">
        <v>29167</v>
      </c>
      <c r="D58" s="70" t="s">
        <v>95</v>
      </c>
      <c r="E58" s="6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194"/>
      <c r="AY58" s="243">
        <f t="shared" si="2"/>
        <v>0</v>
      </c>
      <c r="AZ58" s="244">
        <f t="shared" si="3"/>
        <v>0</v>
      </c>
    </row>
    <row r="59" spans="2:52" x14ac:dyDescent="0.25">
      <c r="B59" s="37" t="s">
        <v>34</v>
      </c>
      <c r="C59" s="75">
        <v>6849</v>
      </c>
      <c r="D59" s="66" t="s">
        <v>96</v>
      </c>
      <c r="E59" s="67" t="s">
        <v>55</v>
      </c>
      <c r="F59" s="77">
        <v>18043</v>
      </c>
      <c r="G59" s="77">
        <v>217</v>
      </c>
      <c r="H59" s="77">
        <v>237</v>
      </c>
      <c r="I59" s="77">
        <v>217</v>
      </c>
      <c r="J59" s="77">
        <v>235</v>
      </c>
      <c r="K59" s="77">
        <v>247</v>
      </c>
      <c r="L59" s="77">
        <v>265</v>
      </c>
      <c r="M59" s="77">
        <v>340</v>
      </c>
      <c r="N59" s="77">
        <v>336</v>
      </c>
      <c r="O59" s="77">
        <v>332</v>
      </c>
      <c r="P59" s="77">
        <v>321</v>
      </c>
      <c r="Q59" s="77">
        <v>308</v>
      </c>
      <c r="R59" s="77">
        <v>310</v>
      </c>
      <c r="S59" s="77">
        <v>313</v>
      </c>
      <c r="T59" s="77">
        <v>315</v>
      </c>
      <c r="U59" s="77">
        <v>292</v>
      </c>
      <c r="V59" s="77">
        <v>297</v>
      </c>
      <c r="W59" s="77">
        <v>300</v>
      </c>
      <c r="X59" s="77">
        <v>292</v>
      </c>
      <c r="Y59" s="77">
        <v>285</v>
      </c>
      <c r="Z59" s="77">
        <v>278</v>
      </c>
      <c r="AA59" s="77">
        <v>1480</v>
      </c>
      <c r="AB59" s="77">
        <v>1753</v>
      </c>
      <c r="AC59" s="77">
        <v>1706</v>
      </c>
      <c r="AD59" s="77">
        <v>1540</v>
      </c>
      <c r="AE59" s="77">
        <v>1323</v>
      </c>
      <c r="AF59" s="77">
        <v>1130</v>
      </c>
      <c r="AG59" s="77">
        <v>913</v>
      </c>
      <c r="AH59" s="77">
        <v>740</v>
      </c>
      <c r="AI59" s="77">
        <v>565</v>
      </c>
      <c r="AJ59" s="77">
        <v>437</v>
      </c>
      <c r="AK59" s="77">
        <v>302</v>
      </c>
      <c r="AL59" s="77">
        <v>197</v>
      </c>
      <c r="AM59" s="77">
        <v>119</v>
      </c>
      <c r="AN59" s="77">
        <v>101</v>
      </c>
      <c r="AO59" s="77">
        <v>14</v>
      </c>
      <c r="AP59" s="77">
        <v>102</v>
      </c>
      <c r="AQ59" s="77">
        <v>115</v>
      </c>
      <c r="AR59" s="77">
        <v>261</v>
      </c>
      <c r="AS59" s="77">
        <v>9356</v>
      </c>
      <c r="AT59" s="77">
        <v>790</v>
      </c>
      <c r="AU59" s="77">
        <v>748</v>
      </c>
      <c r="AV59" s="77">
        <v>4608</v>
      </c>
      <c r="AW59" s="34">
        <v>418</v>
      </c>
      <c r="AY59" s="245">
        <f t="shared" si="2"/>
        <v>1809</v>
      </c>
      <c r="AZ59" s="246">
        <f t="shared" si="3"/>
        <v>3796</v>
      </c>
    </row>
    <row r="60" spans="2:52" ht="15.75" thickBot="1" x14ac:dyDescent="0.3">
      <c r="B60" s="37" t="s">
        <v>34</v>
      </c>
      <c r="C60" s="75">
        <v>5933</v>
      </c>
      <c r="D60" s="66" t="s">
        <v>97</v>
      </c>
      <c r="E60" s="67" t="s">
        <v>50</v>
      </c>
      <c r="F60" s="77">
        <v>38694</v>
      </c>
      <c r="G60" s="77">
        <v>465</v>
      </c>
      <c r="H60" s="77">
        <v>507</v>
      </c>
      <c r="I60" s="77">
        <v>466</v>
      </c>
      <c r="J60" s="77">
        <v>503</v>
      </c>
      <c r="K60" s="77">
        <v>530</v>
      </c>
      <c r="L60" s="77">
        <v>568</v>
      </c>
      <c r="M60" s="77">
        <v>730</v>
      </c>
      <c r="N60" s="77">
        <v>721</v>
      </c>
      <c r="O60" s="77">
        <v>713</v>
      </c>
      <c r="P60" s="77">
        <v>689</v>
      </c>
      <c r="Q60" s="77">
        <v>660</v>
      </c>
      <c r="R60" s="77">
        <v>666</v>
      </c>
      <c r="S60" s="77">
        <v>671</v>
      </c>
      <c r="T60" s="77">
        <v>676</v>
      </c>
      <c r="U60" s="77">
        <v>625</v>
      </c>
      <c r="V60" s="77">
        <v>637</v>
      </c>
      <c r="W60" s="77">
        <v>643</v>
      </c>
      <c r="X60" s="77">
        <v>626</v>
      </c>
      <c r="Y60" s="77">
        <v>611</v>
      </c>
      <c r="Z60" s="77">
        <v>595</v>
      </c>
      <c r="AA60" s="77">
        <v>3174</v>
      </c>
      <c r="AB60" s="77">
        <v>3760</v>
      </c>
      <c r="AC60" s="77">
        <v>3659</v>
      </c>
      <c r="AD60" s="77">
        <v>3303</v>
      </c>
      <c r="AE60" s="77">
        <v>2837</v>
      </c>
      <c r="AF60" s="77">
        <v>2424</v>
      </c>
      <c r="AG60" s="77">
        <v>1958</v>
      </c>
      <c r="AH60" s="77">
        <v>1587</v>
      </c>
      <c r="AI60" s="77">
        <v>1211</v>
      </c>
      <c r="AJ60" s="77">
        <v>936</v>
      </c>
      <c r="AK60" s="77">
        <v>649</v>
      </c>
      <c r="AL60" s="77">
        <v>423</v>
      </c>
      <c r="AM60" s="77">
        <v>255</v>
      </c>
      <c r="AN60" s="77">
        <v>216</v>
      </c>
      <c r="AO60" s="77">
        <v>30</v>
      </c>
      <c r="AP60" s="77">
        <v>219</v>
      </c>
      <c r="AQ60" s="77">
        <v>246</v>
      </c>
      <c r="AR60" s="77">
        <v>560</v>
      </c>
      <c r="AS60" s="77">
        <v>20066</v>
      </c>
      <c r="AT60" s="77">
        <v>1695</v>
      </c>
      <c r="AU60" s="77">
        <v>1605</v>
      </c>
      <c r="AV60" s="77">
        <v>9883</v>
      </c>
      <c r="AW60" s="34">
        <v>897</v>
      </c>
      <c r="AY60" s="245">
        <f t="shared" si="2"/>
        <v>3878</v>
      </c>
      <c r="AZ60" s="246">
        <f t="shared" si="3"/>
        <v>8140</v>
      </c>
    </row>
    <row r="61" spans="2:52" ht="15.75" thickBot="1" x14ac:dyDescent="0.3">
      <c r="B61" s="3" t="s">
        <v>31</v>
      </c>
      <c r="C61" s="4" t="s">
        <v>32</v>
      </c>
      <c r="D61" s="7" t="s">
        <v>98</v>
      </c>
      <c r="E61" s="8"/>
      <c r="F61" s="13">
        <v>210558</v>
      </c>
      <c r="G61" s="13">
        <v>1887</v>
      </c>
      <c r="H61" s="13">
        <v>1822</v>
      </c>
      <c r="I61" s="13">
        <v>1663</v>
      </c>
      <c r="J61" s="13">
        <v>2108</v>
      </c>
      <c r="K61" s="13">
        <v>2392</v>
      </c>
      <c r="L61" s="13">
        <v>2684</v>
      </c>
      <c r="M61" s="13">
        <v>3012</v>
      </c>
      <c r="N61" s="13">
        <v>3036</v>
      </c>
      <c r="O61" s="13">
        <v>2990</v>
      </c>
      <c r="P61" s="13">
        <v>3052</v>
      </c>
      <c r="Q61" s="13">
        <v>3019</v>
      </c>
      <c r="R61" s="13">
        <v>3005</v>
      </c>
      <c r="S61" s="13">
        <v>3115</v>
      </c>
      <c r="T61" s="13">
        <v>3133</v>
      </c>
      <c r="U61" s="13">
        <v>2972</v>
      </c>
      <c r="V61" s="13">
        <v>2925</v>
      </c>
      <c r="W61" s="13">
        <v>3017</v>
      </c>
      <c r="X61" s="13">
        <v>3043</v>
      </c>
      <c r="Y61" s="13">
        <v>2927</v>
      </c>
      <c r="Z61" s="13">
        <v>2879</v>
      </c>
      <c r="AA61" s="13">
        <v>15498</v>
      </c>
      <c r="AB61" s="13">
        <v>16849</v>
      </c>
      <c r="AC61" s="13">
        <v>17265</v>
      </c>
      <c r="AD61" s="13">
        <v>16531</v>
      </c>
      <c r="AE61" s="13">
        <v>16239</v>
      </c>
      <c r="AF61" s="13">
        <v>15334</v>
      </c>
      <c r="AG61" s="13">
        <v>12987</v>
      </c>
      <c r="AH61" s="13">
        <v>10656</v>
      </c>
      <c r="AI61" s="13">
        <v>9202</v>
      </c>
      <c r="AJ61" s="13">
        <v>8251</v>
      </c>
      <c r="AK61" s="13">
        <v>6607</v>
      </c>
      <c r="AL61" s="13">
        <v>4783</v>
      </c>
      <c r="AM61" s="13">
        <v>2877</v>
      </c>
      <c r="AN61" s="13">
        <v>2798</v>
      </c>
      <c r="AO61" s="13">
        <v>126</v>
      </c>
      <c r="AP61" s="13">
        <v>927</v>
      </c>
      <c r="AQ61" s="13">
        <v>960</v>
      </c>
      <c r="AR61" s="13">
        <v>2375</v>
      </c>
      <c r="AS61" s="13">
        <v>109422</v>
      </c>
      <c r="AT61" s="13">
        <v>7424</v>
      </c>
      <c r="AU61" s="13">
        <v>7252</v>
      </c>
      <c r="AV61" s="13">
        <v>50742</v>
      </c>
      <c r="AW61" s="35">
        <v>4194</v>
      </c>
      <c r="AY61" s="249">
        <f t="shared" si="2"/>
        <v>18205</v>
      </c>
      <c r="AZ61" s="250">
        <f t="shared" si="3"/>
        <v>38153</v>
      </c>
    </row>
    <row r="62" spans="2:52" x14ac:dyDescent="0.25">
      <c r="B62" s="40" t="s">
        <v>99</v>
      </c>
      <c r="C62" s="74">
        <v>5906</v>
      </c>
      <c r="D62" s="64" t="s">
        <v>100</v>
      </c>
      <c r="E62" s="65" t="s">
        <v>55</v>
      </c>
      <c r="F62" s="77">
        <v>13827</v>
      </c>
      <c r="G62" s="77">
        <v>107</v>
      </c>
      <c r="H62" s="77">
        <v>107</v>
      </c>
      <c r="I62" s="77">
        <v>92</v>
      </c>
      <c r="J62" s="77">
        <v>136</v>
      </c>
      <c r="K62" s="77">
        <v>156</v>
      </c>
      <c r="L62" s="77">
        <v>175</v>
      </c>
      <c r="M62" s="77">
        <v>180</v>
      </c>
      <c r="N62" s="77">
        <v>183</v>
      </c>
      <c r="O62" s="77">
        <v>180</v>
      </c>
      <c r="P62" s="77">
        <v>183</v>
      </c>
      <c r="Q62" s="77">
        <v>187</v>
      </c>
      <c r="R62" s="77">
        <v>187</v>
      </c>
      <c r="S62" s="77">
        <v>192</v>
      </c>
      <c r="T62" s="77">
        <v>195</v>
      </c>
      <c r="U62" s="77">
        <v>185</v>
      </c>
      <c r="V62" s="77">
        <v>185</v>
      </c>
      <c r="W62" s="77">
        <v>189</v>
      </c>
      <c r="X62" s="77">
        <v>192</v>
      </c>
      <c r="Y62" s="77">
        <v>187</v>
      </c>
      <c r="Z62" s="77">
        <v>183</v>
      </c>
      <c r="AA62" s="77">
        <v>982</v>
      </c>
      <c r="AB62" s="77">
        <v>1057</v>
      </c>
      <c r="AC62" s="77">
        <v>1110</v>
      </c>
      <c r="AD62" s="77">
        <v>1054</v>
      </c>
      <c r="AE62" s="77">
        <v>1060</v>
      </c>
      <c r="AF62" s="77">
        <v>1028</v>
      </c>
      <c r="AG62" s="77">
        <v>887</v>
      </c>
      <c r="AH62" s="77">
        <v>744</v>
      </c>
      <c r="AI62" s="77">
        <v>656</v>
      </c>
      <c r="AJ62" s="77">
        <v>602</v>
      </c>
      <c r="AK62" s="77">
        <v>487</v>
      </c>
      <c r="AL62" s="77">
        <v>354</v>
      </c>
      <c r="AM62" s="77">
        <v>214</v>
      </c>
      <c r="AN62" s="77">
        <v>211</v>
      </c>
      <c r="AO62" s="77">
        <v>8</v>
      </c>
      <c r="AP62" s="77">
        <v>53</v>
      </c>
      <c r="AQ62" s="77">
        <v>54</v>
      </c>
      <c r="AR62" s="77">
        <v>138</v>
      </c>
      <c r="AS62" s="77">
        <v>7191</v>
      </c>
      <c r="AT62" s="77">
        <v>455</v>
      </c>
      <c r="AU62" s="77">
        <v>452</v>
      </c>
      <c r="AV62" s="77">
        <v>3260</v>
      </c>
      <c r="AW62" s="34">
        <v>249</v>
      </c>
      <c r="AY62" s="245">
        <f t="shared" si="2"/>
        <v>1138</v>
      </c>
      <c r="AZ62" s="246">
        <f t="shared" si="3"/>
        <v>2409</v>
      </c>
    </row>
    <row r="63" spans="2:52" x14ac:dyDescent="0.25">
      <c r="B63" s="37" t="s">
        <v>99</v>
      </c>
      <c r="C63" s="75">
        <v>5903</v>
      </c>
      <c r="D63" s="66" t="s">
        <v>101</v>
      </c>
      <c r="E63" s="67" t="s">
        <v>50</v>
      </c>
      <c r="F63" s="77">
        <v>56902</v>
      </c>
      <c r="G63" s="77">
        <v>439</v>
      </c>
      <c r="H63" s="77">
        <v>441</v>
      </c>
      <c r="I63" s="77">
        <v>378</v>
      </c>
      <c r="J63" s="77">
        <v>558</v>
      </c>
      <c r="K63" s="77">
        <v>642</v>
      </c>
      <c r="L63" s="77">
        <v>721</v>
      </c>
      <c r="M63" s="77">
        <v>741</v>
      </c>
      <c r="N63" s="77">
        <v>754</v>
      </c>
      <c r="O63" s="77">
        <v>738</v>
      </c>
      <c r="P63" s="77">
        <v>753</v>
      </c>
      <c r="Q63" s="77">
        <v>771</v>
      </c>
      <c r="R63" s="77">
        <v>769</v>
      </c>
      <c r="S63" s="77">
        <v>791</v>
      </c>
      <c r="T63" s="77">
        <v>801</v>
      </c>
      <c r="U63" s="77">
        <v>764</v>
      </c>
      <c r="V63" s="77">
        <v>761</v>
      </c>
      <c r="W63" s="77">
        <v>779</v>
      </c>
      <c r="X63" s="77">
        <v>791</v>
      </c>
      <c r="Y63" s="77">
        <v>771</v>
      </c>
      <c r="Z63" s="77">
        <v>754</v>
      </c>
      <c r="AA63" s="77">
        <v>4040</v>
      </c>
      <c r="AB63" s="77">
        <v>4349</v>
      </c>
      <c r="AC63" s="77">
        <v>4568</v>
      </c>
      <c r="AD63" s="77">
        <v>4339</v>
      </c>
      <c r="AE63" s="77">
        <v>4363</v>
      </c>
      <c r="AF63" s="77">
        <v>4229</v>
      </c>
      <c r="AG63" s="77">
        <v>3650</v>
      </c>
      <c r="AH63" s="77">
        <v>3060</v>
      </c>
      <c r="AI63" s="77">
        <v>2700</v>
      </c>
      <c r="AJ63" s="77">
        <v>2478</v>
      </c>
      <c r="AK63" s="77">
        <v>2004</v>
      </c>
      <c r="AL63" s="77">
        <v>1458</v>
      </c>
      <c r="AM63" s="77">
        <v>880</v>
      </c>
      <c r="AN63" s="77">
        <v>867</v>
      </c>
      <c r="AO63" s="77">
        <v>31</v>
      </c>
      <c r="AP63" s="77">
        <v>215</v>
      </c>
      <c r="AQ63" s="77">
        <v>223</v>
      </c>
      <c r="AR63" s="77">
        <v>566</v>
      </c>
      <c r="AS63" s="77">
        <v>29593</v>
      </c>
      <c r="AT63" s="77">
        <v>1872</v>
      </c>
      <c r="AU63" s="77">
        <v>1861</v>
      </c>
      <c r="AV63" s="77">
        <v>13413</v>
      </c>
      <c r="AW63" s="34">
        <v>1023</v>
      </c>
      <c r="AY63" s="245">
        <f t="shared" si="2"/>
        <v>4687</v>
      </c>
      <c r="AZ63" s="246">
        <f t="shared" si="3"/>
        <v>9914</v>
      </c>
    </row>
    <row r="64" spans="2:52" x14ac:dyDescent="0.25">
      <c r="B64" s="37" t="s">
        <v>99</v>
      </c>
      <c r="C64" s="75">
        <v>27426</v>
      </c>
      <c r="D64" s="70" t="s">
        <v>102</v>
      </c>
      <c r="E64" s="67" t="s">
        <v>55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194"/>
      <c r="AY64" s="243">
        <f t="shared" si="2"/>
        <v>0</v>
      </c>
      <c r="AZ64" s="244">
        <f t="shared" si="3"/>
        <v>0</v>
      </c>
    </row>
    <row r="65" spans="2:52" x14ac:dyDescent="0.25">
      <c r="B65" s="37" t="s">
        <v>99</v>
      </c>
      <c r="C65" s="75">
        <v>5907</v>
      </c>
      <c r="D65" s="66" t="s">
        <v>103</v>
      </c>
      <c r="E65" s="67" t="s">
        <v>55</v>
      </c>
      <c r="F65" s="77">
        <v>55977</v>
      </c>
      <c r="G65" s="77">
        <v>432</v>
      </c>
      <c r="H65" s="77">
        <v>434</v>
      </c>
      <c r="I65" s="77">
        <v>372</v>
      </c>
      <c r="J65" s="77">
        <v>549</v>
      </c>
      <c r="K65" s="77">
        <v>632</v>
      </c>
      <c r="L65" s="77">
        <v>709</v>
      </c>
      <c r="M65" s="77">
        <v>729</v>
      </c>
      <c r="N65" s="77">
        <v>741</v>
      </c>
      <c r="O65" s="77">
        <v>727</v>
      </c>
      <c r="P65" s="77">
        <v>740</v>
      </c>
      <c r="Q65" s="77">
        <v>759</v>
      </c>
      <c r="R65" s="77">
        <v>757</v>
      </c>
      <c r="S65" s="77">
        <v>779</v>
      </c>
      <c r="T65" s="77">
        <v>788</v>
      </c>
      <c r="U65" s="77">
        <v>751</v>
      </c>
      <c r="V65" s="77">
        <v>748</v>
      </c>
      <c r="W65" s="77">
        <v>766</v>
      </c>
      <c r="X65" s="77">
        <v>779</v>
      </c>
      <c r="Y65" s="77">
        <v>759</v>
      </c>
      <c r="Z65" s="77">
        <v>742</v>
      </c>
      <c r="AA65" s="77">
        <v>3975</v>
      </c>
      <c r="AB65" s="77">
        <v>4278</v>
      </c>
      <c r="AC65" s="77">
        <v>4493</v>
      </c>
      <c r="AD65" s="77">
        <v>4268</v>
      </c>
      <c r="AE65" s="77">
        <v>4292</v>
      </c>
      <c r="AF65" s="77">
        <v>4160</v>
      </c>
      <c r="AG65" s="77">
        <v>3590</v>
      </c>
      <c r="AH65" s="77">
        <v>3010</v>
      </c>
      <c r="AI65" s="77">
        <v>2655</v>
      </c>
      <c r="AJ65" s="77">
        <v>2438</v>
      </c>
      <c r="AK65" s="77">
        <v>1971</v>
      </c>
      <c r="AL65" s="77">
        <v>1434</v>
      </c>
      <c r="AM65" s="77">
        <v>867</v>
      </c>
      <c r="AN65" s="77">
        <v>853</v>
      </c>
      <c r="AO65" s="77">
        <v>31</v>
      </c>
      <c r="AP65" s="77">
        <v>213</v>
      </c>
      <c r="AQ65" s="77">
        <v>219</v>
      </c>
      <c r="AR65" s="77">
        <v>558</v>
      </c>
      <c r="AS65" s="77">
        <v>29110</v>
      </c>
      <c r="AT65" s="77">
        <v>1841</v>
      </c>
      <c r="AU65" s="77">
        <v>1830</v>
      </c>
      <c r="AV65" s="77">
        <v>13195</v>
      </c>
      <c r="AW65" s="34">
        <v>1007</v>
      </c>
      <c r="AY65" s="245">
        <f t="shared" si="2"/>
        <v>4611</v>
      </c>
      <c r="AZ65" s="246">
        <f t="shared" si="3"/>
        <v>9754</v>
      </c>
    </row>
    <row r="66" spans="2:52" x14ac:dyDescent="0.25">
      <c r="B66" s="37" t="s">
        <v>99</v>
      </c>
      <c r="C66" s="75">
        <v>5904</v>
      </c>
      <c r="D66" s="66" t="s">
        <v>104</v>
      </c>
      <c r="E66" s="67" t="s">
        <v>50</v>
      </c>
      <c r="F66" s="77">
        <v>40733</v>
      </c>
      <c r="G66" s="77">
        <v>314</v>
      </c>
      <c r="H66" s="77">
        <v>316</v>
      </c>
      <c r="I66" s="77">
        <v>270</v>
      </c>
      <c r="J66" s="77">
        <v>400</v>
      </c>
      <c r="K66" s="77">
        <v>460</v>
      </c>
      <c r="L66" s="77">
        <v>516</v>
      </c>
      <c r="M66" s="77">
        <v>530</v>
      </c>
      <c r="N66" s="77">
        <v>539</v>
      </c>
      <c r="O66" s="77">
        <v>529</v>
      </c>
      <c r="P66" s="77">
        <v>539</v>
      </c>
      <c r="Q66" s="77">
        <v>552</v>
      </c>
      <c r="R66" s="77">
        <v>551</v>
      </c>
      <c r="S66" s="77">
        <v>567</v>
      </c>
      <c r="T66" s="77">
        <v>574</v>
      </c>
      <c r="U66" s="77">
        <v>546</v>
      </c>
      <c r="V66" s="77">
        <v>544</v>
      </c>
      <c r="W66" s="77">
        <v>557</v>
      </c>
      <c r="X66" s="77">
        <v>567</v>
      </c>
      <c r="Y66" s="77">
        <v>552</v>
      </c>
      <c r="Z66" s="77">
        <v>540</v>
      </c>
      <c r="AA66" s="77">
        <v>2892</v>
      </c>
      <c r="AB66" s="77">
        <v>3113</v>
      </c>
      <c r="AC66" s="77">
        <v>3270</v>
      </c>
      <c r="AD66" s="77">
        <v>3106</v>
      </c>
      <c r="AE66" s="77">
        <v>3123</v>
      </c>
      <c r="AF66" s="77">
        <v>3027</v>
      </c>
      <c r="AG66" s="77">
        <v>2612</v>
      </c>
      <c r="AH66" s="77">
        <v>2191</v>
      </c>
      <c r="AI66" s="77">
        <v>1932</v>
      </c>
      <c r="AJ66" s="77">
        <v>1774</v>
      </c>
      <c r="AK66" s="77">
        <v>1434</v>
      </c>
      <c r="AL66" s="77">
        <v>1044</v>
      </c>
      <c r="AM66" s="77">
        <v>631</v>
      </c>
      <c r="AN66" s="77">
        <v>621</v>
      </c>
      <c r="AO66" s="77">
        <v>23</v>
      </c>
      <c r="AP66" s="77">
        <v>155</v>
      </c>
      <c r="AQ66" s="77">
        <v>160</v>
      </c>
      <c r="AR66" s="77">
        <v>406</v>
      </c>
      <c r="AS66" s="77">
        <v>21181</v>
      </c>
      <c r="AT66" s="77">
        <v>1340</v>
      </c>
      <c r="AU66" s="77">
        <v>1332</v>
      </c>
      <c r="AV66" s="77">
        <v>9601</v>
      </c>
      <c r="AW66" s="34">
        <v>732</v>
      </c>
      <c r="AY66" s="245">
        <f t="shared" si="2"/>
        <v>3355</v>
      </c>
      <c r="AZ66" s="246">
        <f t="shared" si="3"/>
        <v>7097</v>
      </c>
    </row>
    <row r="67" spans="2:52" x14ac:dyDescent="0.25">
      <c r="B67" s="37" t="s">
        <v>105</v>
      </c>
      <c r="C67" s="75">
        <v>5978</v>
      </c>
      <c r="D67" s="66" t="s">
        <v>106</v>
      </c>
      <c r="E67" s="67" t="s">
        <v>69</v>
      </c>
      <c r="F67" s="77">
        <v>19404</v>
      </c>
      <c r="G67" s="77">
        <v>268</v>
      </c>
      <c r="H67" s="77">
        <v>235</v>
      </c>
      <c r="I67" s="77">
        <v>248</v>
      </c>
      <c r="J67" s="77">
        <v>210</v>
      </c>
      <c r="K67" s="77">
        <v>225</v>
      </c>
      <c r="L67" s="77">
        <v>254</v>
      </c>
      <c r="M67" s="77">
        <v>375</v>
      </c>
      <c r="N67" s="77">
        <v>369</v>
      </c>
      <c r="O67" s="77">
        <v>368</v>
      </c>
      <c r="P67" s="77">
        <v>376</v>
      </c>
      <c r="Q67" s="77">
        <v>337</v>
      </c>
      <c r="R67" s="77">
        <v>333</v>
      </c>
      <c r="S67" s="77">
        <v>354</v>
      </c>
      <c r="T67" s="77">
        <v>349</v>
      </c>
      <c r="U67" s="77">
        <v>327</v>
      </c>
      <c r="V67" s="77">
        <v>309</v>
      </c>
      <c r="W67" s="77">
        <v>327</v>
      </c>
      <c r="X67" s="77">
        <v>322</v>
      </c>
      <c r="Y67" s="77">
        <v>297</v>
      </c>
      <c r="Z67" s="77">
        <v>296</v>
      </c>
      <c r="AA67" s="77">
        <v>1624</v>
      </c>
      <c r="AB67" s="77">
        <v>1822</v>
      </c>
      <c r="AC67" s="77">
        <v>1720</v>
      </c>
      <c r="AD67" s="77">
        <v>1694</v>
      </c>
      <c r="AE67" s="77">
        <v>1531</v>
      </c>
      <c r="AF67" s="77">
        <v>1301</v>
      </c>
      <c r="AG67" s="77">
        <v>1012</v>
      </c>
      <c r="AH67" s="77">
        <v>744</v>
      </c>
      <c r="AI67" s="77">
        <v>567</v>
      </c>
      <c r="AJ67" s="77">
        <v>431</v>
      </c>
      <c r="AK67" s="77">
        <v>319</v>
      </c>
      <c r="AL67" s="77">
        <v>222</v>
      </c>
      <c r="AM67" s="77">
        <v>128</v>
      </c>
      <c r="AN67" s="77">
        <v>110</v>
      </c>
      <c r="AO67" s="77">
        <v>15</v>
      </c>
      <c r="AP67" s="77">
        <v>131</v>
      </c>
      <c r="AQ67" s="77">
        <v>137</v>
      </c>
      <c r="AR67" s="77">
        <v>318</v>
      </c>
      <c r="AS67" s="77">
        <v>10054</v>
      </c>
      <c r="AT67" s="77">
        <v>861</v>
      </c>
      <c r="AU67" s="77">
        <v>799</v>
      </c>
      <c r="AV67" s="77">
        <v>5072</v>
      </c>
      <c r="AW67" s="34">
        <v>532</v>
      </c>
      <c r="AY67" s="245">
        <f t="shared" si="2"/>
        <v>1988</v>
      </c>
      <c r="AZ67" s="246">
        <f t="shared" si="3"/>
        <v>4039</v>
      </c>
    </row>
    <row r="68" spans="2:52" x14ac:dyDescent="0.25">
      <c r="B68" s="37" t="s">
        <v>105</v>
      </c>
      <c r="C68" s="75">
        <v>5980</v>
      </c>
      <c r="D68" s="66" t="s">
        <v>107</v>
      </c>
      <c r="E68" s="67" t="s">
        <v>55</v>
      </c>
      <c r="F68" s="77">
        <v>5392</v>
      </c>
      <c r="G68" s="77">
        <v>74</v>
      </c>
      <c r="H68" s="77">
        <v>66</v>
      </c>
      <c r="I68" s="77">
        <v>69</v>
      </c>
      <c r="J68" s="77">
        <v>58</v>
      </c>
      <c r="K68" s="77">
        <v>63</v>
      </c>
      <c r="L68" s="77">
        <v>70</v>
      </c>
      <c r="M68" s="77">
        <v>104</v>
      </c>
      <c r="N68" s="77">
        <v>102</v>
      </c>
      <c r="O68" s="77">
        <v>102</v>
      </c>
      <c r="P68" s="77">
        <v>105</v>
      </c>
      <c r="Q68" s="77">
        <v>94</v>
      </c>
      <c r="R68" s="77">
        <v>93</v>
      </c>
      <c r="S68" s="77">
        <v>98</v>
      </c>
      <c r="T68" s="77">
        <v>97</v>
      </c>
      <c r="U68" s="77">
        <v>91</v>
      </c>
      <c r="V68" s="77">
        <v>86</v>
      </c>
      <c r="W68" s="77">
        <v>91</v>
      </c>
      <c r="X68" s="77">
        <v>89</v>
      </c>
      <c r="Y68" s="77">
        <v>82</v>
      </c>
      <c r="Z68" s="77">
        <v>83</v>
      </c>
      <c r="AA68" s="77">
        <v>451</v>
      </c>
      <c r="AB68" s="77">
        <v>507</v>
      </c>
      <c r="AC68" s="77">
        <v>478</v>
      </c>
      <c r="AD68" s="77">
        <v>471</v>
      </c>
      <c r="AE68" s="77">
        <v>425</v>
      </c>
      <c r="AF68" s="77">
        <v>361</v>
      </c>
      <c r="AG68" s="77">
        <v>281</v>
      </c>
      <c r="AH68" s="77">
        <v>206</v>
      </c>
      <c r="AI68" s="77">
        <v>157</v>
      </c>
      <c r="AJ68" s="77">
        <v>120</v>
      </c>
      <c r="AK68" s="77">
        <v>89</v>
      </c>
      <c r="AL68" s="77">
        <v>62</v>
      </c>
      <c r="AM68" s="77">
        <v>36</v>
      </c>
      <c r="AN68" s="77">
        <v>31</v>
      </c>
      <c r="AO68" s="77">
        <v>4</v>
      </c>
      <c r="AP68" s="77">
        <v>36</v>
      </c>
      <c r="AQ68" s="77">
        <v>38</v>
      </c>
      <c r="AR68" s="77">
        <v>88</v>
      </c>
      <c r="AS68" s="77">
        <v>2795</v>
      </c>
      <c r="AT68" s="77">
        <v>240</v>
      </c>
      <c r="AU68" s="77">
        <v>222</v>
      </c>
      <c r="AV68" s="77">
        <v>1410</v>
      </c>
      <c r="AW68" s="34">
        <v>148</v>
      </c>
      <c r="AY68" s="245">
        <f t="shared" si="2"/>
        <v>552</v>
      </c>
      <c r="AZ68" s="246">
        <f t="shared" si="3"/>
        <v>1123</v>
      </c>
    </row>
    <row r="69" spans="2:52" x14ac:dyDescent="0.25">
      <c r="B69" s="37" t="s">
        <v>105</v>
      </c>
      <c r="C69" s="75">
        <v>5979</v>
      </c>
      <c r="D69" s="66" t="s">
        <v>108</v>
      </c>
      <c r="E69" s="67" t="s">
        <v>55</v>
      </c>
      <c r="F69" s="77">
        <v>7368</v>
      </c>
      <c r="G69" s="77">
        <v>102</v>
      </c>
      <c r="H69" s="77">
        <v>90</v>
      </c>
      <c r="I69" s="77">
        <v>94</v>
      </c>
      <c r="J69" s="77">
        <v>79</v>
      </c>
      <c r="K69" s="77">
        <v>86</v>
      </c>
      <c r="L69" s="77">
        <v>96</v>
      </c>
      <c r="M69" s="77">
        <v>142</v>
      </c>
      <c r="N69" s="77">
        <v>140</v>
      </c>
      <c r="O69" s="77">
        <v>139</v>
      </c>
      <c r="P69" s="77">
        <v>143</v>
      </c>
      <c r="Q69" s="77">
        <v>128</v>
      </c>
      <c r="R69" s="77">
        <v>127</v>
      </c>
      <c r="S69" s="77">
        <v>134</v>
      </c>
      <c r="T69" s="77">
        <v>132</v>
      </c>
      <c r="U69" s="77">
        <v>124</v>
      </c>
      <c r="V69" s="77">
        <v>117</v>
      </c>
      <c r="W69" s="77">
        <v>124</v>
      </c>
      <c r="X69" s="77">
        <v>122</v>
      </c>
      <c r="Y69" s="77">
        <v>112</v>
      </c>
      <c r="Z69" s="77">
        <v>113</v>
      </c>
      <c r="AA69" s="77">
        <v>617</v>
      </c>
      <c r="AB69" s="77">
        <v>693</v>
      </c>
      <c r="AC69" s="77">
        <v>654</v>
      </c>
      <c r="AD69" s="77">
        <v>643</v>
      </c>
      <c r="AE69" s="77">
        <v>581</v>
      </c>
      <c r="AF69" s="77">
        <v>494</v>
      </c>
      <c r="AG69" s="77">
        <v>384</v>
      </c>
      <c r="AH69" s="77">
        <v>282</v>
      </c>
      <c r="AI69" s="77">
        <v>215</v>
      </c>
      <c r="AJ69" s="77">
        <v>164</v>
      </c>
      <c r="AK69" s="77">
        <v>122</v>
      </c>
      <c r="AL69" s="77">
        <v>84</v>
      </c>
      <c r="AM69" s="77">
        <v>49</v>
      </c>
      <c r="AN69" s="77">
        <v>42</v>
      </c>
      <c r="AO69" s="77">
        <v>6</v>
      </c>
      <c r="AP69" s="77">
        <v>50</v>
      </c>
      <c r="AQ69" s="77">
        <v>52</v>
      </c>
      <c r="AR69" s="77">
        <v>121</v>
      </c>
      <c r="AS69" s="77">
        <v>3820</v>
      </c>
      <c r="AT69" s="77">
        <v>328</v>
      </c>
      <c r="AU69" s="77">
        <v>304</v>
      </c>
      <c r="AV69" s="77">
        <v>1927</v>
      </c>
      <c r="AW69" s="34">
        <v>202</v>
      </c>
      <c r="AY69" s="245">
        <f t="shared" si="2"/>
        <v>753</v>
      </c>
      <c r="AZ69" s="246">
        <f t="shared" si="3"/>
        <v>1535</v>
      </c>
    </row>
    <row r="70" spans="2:52" x14ac:dyDescent="0.25">
      <c r="B70" s="37" t="s">
        <v>105</v>
      </c>
      <c r="C70" s="75">
        <v>29117</v>
      </c>
      <c r="D70" s="66" t="s">
        <v>109</v>
      </c>
      <c r="E70" s="67" t="s">
        <v>50</v>
      </c>
      <c r="F70" s="77">
        <v>10955</v>
      </c>
      <c r="G70" s="77">
        <v>151</v>
      </c>
      <c r="H70" s="77">
        <v>133</v>
      </c>
      <c r="I70" s="77">
        <v>140</v>
      </c>
      <c r="J70" s="77">
        <v>118</v>
      </c>
      <c r="K70" s="77">
        <v>128</v>
      </c>
      <c r="L70" s="77">
        <v>143</v>
      </c>
      <c r="M70" s="77">
        <v>211</v>
      </c>
      <c r="N70" s="77">
        <v>208</v>
      </c>
      <c r="O70" s="77">
        <v>207</v>
      </c>
      <c r="P70" s="77">
        <v>213</v>
      </c>
      <c r="Q70" s="77">
        <v>191</v>
      </c>
      <c r="R70" s="77">
        <v>188</v>
      </c>
      <c r="S70" s="77">
        <v>200</v>
      </c>
      <c r="T70" s="77">
        <v>197</v>
      </c>
      <c r="U70" s="77">
        <v>184</v>
      </c>
      <c r="V70" s="77">
        <v>175</v>
      </c>
      <c r="W70" s="77">
        <v>184</v>
      </c>
      <c r="X70" s="77">
        <v>181</v>
      </c>
      <c r="Y70" s="77">
        <v>167</v>
      </c>
      <c r="Z70" s="77">
        <v>168</v>
      </c>
      <c r="AA70" s="77">
        <v>917</v>
      </c>
      <c r="AB70" s="77">
        <v>1030</v>
      </c>
      <c r="AC70" s="77">
        <v>972</v>
      </c>
      <c r="AD70" s="77">
        <v>956</v>
      </c>
      <c r="AE70" s="77">
        <v>864</v>
      </c>
      <c r="AF70" s="77">
        <v>734</v>
      </c>
      <c r="AG70" s="77">
        <v>571</v>
      </c>
      <c r="AH70" s="77">
        <v>419</v>
      </c>
      <c r="AI70" s="77">
        <v>320</v>
      </c>
      <c r="AJ70" s="77">
        <v>244</v>
      </c>
      <c r="AK70" s="77">
        <v>181</v>
      </c>
      <c r="AL70" s="77">
        <v>125</v>
      </c>
      <c r="AM70" s="77">
        <v>72</v>
      </c>
      <c r="AN70" s="77">
        <v>63</v>
      </c>
      <c r="AO70" s="77">
        <v>8</v>
      </c>
      <c r="AP70" s="77">
        <v>74</v>
      </c>
      <c r="AQ70" s="77">
        <v>77</v>
      </c>
      <c r="AR70" s="77">
        <v>180</v>
      </c>
      <c r="AS70" s="77">
        <v>5678</v>
      </c>
      <c r="AT70" s="77">
        <v>487</v>
      </c>
      <c r="AU70" s="77">
        <v>452</v>
      </c>
      <c r="AV70" s="77">
        <v>2864</v>
      </c>
      <c r="AW70" s="34">
        <v>301</v>
      </c>
      <c r="AY70" s="245">
        <f t="shared" si="2"/>
        <v>1121</v>
      </c>
      <c r="AZ70" s="246">
        <f t="shared" si="3"/>
        <v>2282</v>
      </c>
    </row>
    <row r="71" spans="2:52" ht="15.75" thickBot="1" x14ac:dyDescent="0.3">
      <c r="B71" s="39" t="s">
        <v>105</v>
      </c>
      <c r="C71" s="75">
        <v>29044</v>
      </c>
      <c r="D71" s="72" t="s">
        <v>110</v>
      </c>
      <c r="E71" s="67" t="s">
        <v>55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194"/>
      <c r="AY71" s="243">
        <f t="shared" si="2"/>
        <v>0</v>
      </c>
      <c r="AZ71" s="244">
        <f t="shared" si="3"/>
        <v>0</v>
      </c>
    </row>
    <row r="72" spans="2:52" ht="15.75" thickBot="1" x14ac:dyDescent="0.3">
      <c r="B72" s="11" t="s">
        <v>31</v>
      </c>
      <c r="C72" s="7" t="s">
        <v>32</v>
      </c>
      <c r="D72" s="7" t="s">
        <v>111</v>
      </c>
      <c r="E72" s="8"/>
      <c r="F72" s="13">
        <v>142761</v>
      </c>
      <c r="G72" s="13">
        <v>1504</v>
      </c>
      <c r="H72" s="13">
        <v>1715</v>
      </c>
      <c r="I72" s="13">
        <v>1555</v>
      </c>
      <c r="J72" s="13">
        <v>1528</v>
      </c>
      <c r="K72" s="13">
        <v>1573</v>
      </c>
      <c r="L72" s="13">
        <v>1702</v>
      </c>
      <c r="M72" s="13">
        <v>2347</v>
      </c>
      <c r="N72" s="13">
        <v>2366</v>
      </c>
      <c r="O72" s="13">
        <v>2370</v>
      </c>
      <c r="P72" s="13">
        <v>2370</v>
      </c>
      <c r="Q72" s="13">
        <v>2334</v>
      </c>
      <c r="R72" s="13">
        <v>2326</v>
      </c>
      <c r="S72" s="13">
        <v>2265</v>
      </c>
      <c r="T72" s="13">
        <v>2391</v>
      </c>
      <c r="U72" s="13">
        <v>2170</v>
      </c>
      <c r="V72" s="13">
        <v>2267</v>
      </c>
      <c r="W72" s="13">
        <v>2306</v>
      </c>
      <c r="X72" s="13">
        <v>2284</v>
      </c>
      <c r="Y72" s="13">
        <v>2285</v>
      </c>
      <c r="Z72" s="13">
        <v>2233</v>
      </c>
      <c r="AA72" s="13">
        <v>11305</v>
      </c>
      <c r="AB72" s="13">
        <v>13114</v>
      </c>
      <c r="AC72" s="13">
        <v>12133</v>
      </c>
      <c r="AD72" s="13">
        <v>11331</v>
      </c>
      <c r="AE72" s="13">
        <v>10593</v>
      </c>
      <c r="AF72" s="13">
        <v>9814</v>
      </c>
      <c r="AG72" s="13">
        <v>8121</v>
      </c>
      <c r="AH72" s="13">
        <v>6761</v>
      </c>
      <c r="AI72" s="13">
        <v>5394</v>
      </c>
      <c r="AJ72" s="13">
        <v>4310</v>
      </c>
      <c r="AK72" s="13">
        <v>3149</v>
      </c>
      <c r="AL72" s="13">
        <v>2145</v>
      </c>
      <c r="AM72" s="13">
        <v>1366</v>
      </c>
      <c r="AN72" s="13">
        <v>1334</v>
      </c>
      <c r="AO72" s="13">
        <v>75</v>
      </c>
      <c r="AP72" s="13">
        <v>683</v>
      </c>
      <c r="AQ72" s="13">
        <v>820</v>
      </c>
      <c r="AR72" s="13">
        <v>1763</v>
      </c>
      <c r="AS72" s="13">
        <v>73849</v>
      </c>
      <c r="AT72" s="13">
        <v>5959</v>
      </c>
      <c r="AU72" s="13">
        <v>5853</v>
      </c>
      <c r="AV72" s="13">
        <v>34943</v>
      </c>
      <c r="AW72" s="35">
        <v>2348</v>
      </c>
      <c r="AY72" s="249">
        <f t="shared" si="2"/>
        <v>13683</v>
      </c>
      <c r="AZ72" s="250">
        <f t="shared" si="3"/>
        <v>28937</v>
      </c>
    </row>
    <row r="73" spans="2:52" x14ac:dyDescent="0.25">
      <c r="B73" s="37" t="s">
        <v>112</v>
      </c>
      <c r="C73" s="75">
        <v>5935</v>
      </c>
      <c r="D73" s="66" t="s">
        <v>113</v>
      </c>
      <c r="E73" s="67" t="s">
        <v>50</v>
      </c>
      <c r="F73" s="77">
        <v>8921</v>
      </c>
      <c r="G73" s="77">
        <v>97</v>
      </c>
      <c r="H73" s="77">
        <v>109</v>
      </c>
      <c r="I73" s="77">
        <v>107</v>
      </c>
      <c r="J73" s="77">
        <v>109</v>
      </c>
      <c r="K73" s="77">
        <v>118</v>
      </c>
      <c r="L73" s="77">
        <v>119</v>
      </c>
      <c r="M73" s="77">
        <v>112</v>
      </c>
      <c r="N73" s="77">
        <v>124</v>
      </c>
      <c r="O73" s="77">
        <v>119</v>
      </c>
      <c r="P73" s="77">
        <v>127</v>
      </c>
      <c r="Q73" s="77">
        <v>130</v>
      </c>
      <c r="R73" s="77">
        <v>127</v>
      </c>
      <c r="S73" s="77">
        <v>122</v>
      </c>
      <c r="T73" s="77">
        <v>134</v>
      </c>
      <c r="U73" s="77">
        <v>124</v>
      </c>
      <c r="V73" s="77">
        <v>134</v>
      </c>
      <c r="W73" s="77">
        <v>128</v>
      </c>
      <c r="X73" s="77">
        <v>131</v>
      </c>
      <c r="Y73" s="77">
        <v>124</v>
      </c>
      <c r="Z73" s="77">
        <v>124</v>
      </c>
      <c r="AA73" s="77">
        <v>637</v>
      </c>
      <c r="AB73" s="77">
        <v>719</v>
      </c>
      <c r="AC73" s="77">
        <v>679</v>
      </c>
      <c r="AD73" s="77">
        <v>684</v>
      </c>
      <c r="AE73" s="77">
        <v>699</v>
      </c>
      <c r="AF73" s="77">
        <v>684</v>
      </c>
      <c r="AG73" s="77">
        <v>567</v>
      </c>
      <c r="AH73" s="77">
        <v>470</v>
      </c>
      <c r="AI73" s="77">
        <v>390</v>
      </c>
      <c r="AJ73" s="77">
        <v>323</v>
      </c>
      <c r="AK73" s="77">
        <v>249</v>
      </c>
      <c r="AL73" s="77">
        <v>175</v>
      </c>
      <c r="AM73" s="77">
        <v>113</v>
      </c>
      <c r="AN73" s="77">
        <v>113</v>
      </c>
      <c r="AO73" s="77">
        <v>4</v>
      </c>
      <c r="AP73" s="77">
        <v>45</v>
      </c>
      <c r="AQ73" s="77">
        <v>52</v>
      </c>
      <c r="AR73" s="77">
        <v>123</v>
      </c>
      <c r="AS73" s="77">
        <v>4616</v>
      </c>
      <c r="AT73" s="77">
        <v>337</v>
      </c>
      <c r="AU73" s="77">
        <v>326</v>
      </c>
      <c r="AV73" s="77">
        <v>2093</v>
      </c>
      <c r="AW73" s="34">
        <v>187</v>
      </c>
      <c r="AY73" s="245">
        <f t="shared" ref="AY73:AY104" si="4">+S73+T73+U73+V73+W73+X73</f>
        <v>773</v>
      </c>
      <c r="AZ73" s="246">
        <f t="shared" ref="AZ73:AZ104" si="5">+Y73+Z73+AA73+AB73</f>
        <v>1604</v>
      </c>
    </row>
    <row r="74" spans="2:52" x14ac:dyDescent="0.25">
      <c r="B74" s="37" t="s">
        <v>112</v>
      </c>
      <c r="C74" s="75">
        <v>5942</v>
      </c>
      <c r="D74" s="66" t="s">
        <v>114</v>
      </c>
      <c r="E74" s="67" t="s">
        <v>55</v>
      </c>
      <c r="F74" s="77">
        <v>768</v>
      </c>
      <c r="G74" s="77">
        <v>8</v>
      </c>
      <c r="H74" s="77">
        <v>9</v>
      </c>
      <c r="I74" s="77">
        <v>9</v>
      </c>
      <c r="J74" s="77">
        <v>9</v>
      </c>
      <c r="K74" s="77">
        <v>10</v>
      </c>
      <c r="L74" s="77">
        <v>10</v>
      </c>
      <c r="M74" s="77">
        <v>10</v>
      </c>
      <c r="N74" s="77">
        <v>11</v>
      </c>
      <c r="O74" s="77">
        <v>10</v>
      </c>
      <c r="P74" s="77">
        <v>11</v>
      </c>
      <c r="Q74" s="77">
        <v>11</v>
      </c>
      <c r="R74" s="77">
        <v>11</v>
      </c>
      <c r="S74" s="77">
        <v>10</v>
      </c>
      <c r="T74" s="77">
        <v>12</v>
      </c>
      <c r="U74" s="77">
        <v>11</v>
      </c>
      <c r="V74" s="77">
        <v>12</v>
      </c>
      <c r="W74" s="77">
        <v>11</v>
      </c>
      <c r="X74" s="77">
        <v>11</v>
      </c>
      <c r="Y74" s="77">
        <v>11</v>
      </c>
      <c r="Z74" s="77">
        <v>11</v>
      </c>
      <c r="AA74" s="77">
        <v>55</v>
      </c>
      <c r="AB74" s="77">
        <v>62</v>
      </c>
      <c r="AC74" s="77">
        <v>58</v>
      </c>
      <c r="AD74" s="77">
        <v>59</v>
      </c>
      <c r="AE74" s="77">
        <v>60</v>
      </c>
      <c r="AF74" s="77">
        <v>59</v>
      </c>
      <c r="AG74" s="77">
        <v>49</v>
      </c>
      <c r="AH74" s="77">
        <v>40</v>
      </c>
      <c r="AI74" s="77">
        <v>34</v>
      </c>
      <c r="AJ74" s="77">
        <v>28</v>
      </c>
      <c r="AK74" s="77">
        <v>21</v>
      </c>
      <c r="AL74" s="77">
        <v>15</v>
      </c>
      <c r="AM74" s="77">
        <v>10</v>
      </c>
      <c r="AN74" s="77">
        <v>10</v>
      </c>
      <c r="AO74" s="77">
        <v>0</v>
      </c>
      <c r="AP74" s="77">
        <v>4</v>
      </c>
      <c r="AQ74" s="77">
        <v>4</v>
      </c>
      <c r="AR74" s="77">
        <v>11</v>
      </c>
      <c r="AS74" s="77">
        <v>397</v>
      </c>
      <c r="AT74" s="77">
        <v>29</v>
      </c>
      <c r="AU74" s="77">
        <v>28</v>
      </c>
      <c r="AV74" s="77">
        <v>180</v>
      </c>
      <c r="AW74" s="34">
        <v>16</v>
      </c>
      <c r="AY74" s="245">
        <f t="shared" si="4"/>
        <v>67</v>
      </c>
      <c r="AZ74" s="246">
        <f t="shared" si="5"/>
        <v>139</v>
      </c>
    </row>
    <row r="75" spans="2:52" x14ac:dyDescent="0.25">
      <c r="B75" s="37" t="s">
        <v>112</v>
      </c>
      <c r="C75" s="75">
        <v>5936</v>
      </c>
      <c r="D75" s="66" t="s">
        <v>115</v>
      </c>
      <c r="E75" s="67" t="s">
        <v>50</v>
      </c>
      <c r="F75" s="77">
        <v>5351</v>
      </c>
      <c r="G75" s="77">
        <v>58</v>
      </c>
      <c r="H75" s="77">
        <v>66</v>
      </c>
      <c r="I75" s="77">
        <v>64</v>
      </c>
      <c r="J75" s="77">
        <v>66</v>
      </c>
      <c r="K75" s="77">
        <v>71</v>
      </c>
      <c r="L75" s="77">
        <v>71</v>
      </c>
      <c r="M75" s="77">
        <v>67</v>
      </c>
      <c r="N75" s="77">
        <v>75</v>
      </c>
      <c r="O75" s="77">
        <v>72</v>
      </c>
      <c r="P75" s="77">
        <v>76</v>
      </c>
      <c r="Q75" s="77">
        <v>78</v>
      </c>
      <c r="R75" s="77">
        <v>76</v>
      </c>
      <c r="S75" s="77">
        <v>73</v>
      </c>
      <c r="T75" s="77">
        <v>80</v>
      </c>
      <c r="U75" s="77">
        <v>74</v>
      </c>
      <c r="V75" s="77">
        <v>81</v>
      </c>
      <c r="W75" s="77">
        <v>76</v>
      </c>
      <c r="X75" s="77">
        <v>78</v>
      </c>
      <c r="Y75" s="77">
        <v>74</v>
      </c>
      <c r="Z75" s="77">
        <v>74</v>
      </c>
      <c r="AA75" s="77">
        <v>382</v>
      </c>
      <c r="AB75" s="77">
        <v>432</v>
      </c>
      <c r="AC75" s="77">
        <v>407</v>
      </c>
      <c r="AD75" s="77">
        <v>411</v>
      </c>
      <c r="AE75" s="77">
        <v>419</v>
      </c>
      <c r="AF75" s="77">
        <v>410</v>
      </c>
      <c r="AG75" s="77">
        <v>340</v>
      </c>
      <c r="AH75" s="77">
        <v>282</v>
      </c>
      <c r="AI75" s="77">
        <v>234</v>
      </c>
      <c r="AJ75" s="77">
        <v>194</v>
      </c>
      <c r="AK75" s="77">
        <v>149</v>
      </c>
      <c r="AL75" s="77">
        <v>105</v>
      </c>
      <c r="AM75" s="77">
        <v>68</v>
      </c>
      <c r="AN75" s="77">
        <v>68</v>
      </c>
      <c r="AO75" s="77">
        <v>2</v>
      </c>
      <c r="AP75" s="77">
        <v>27</v>
      </c>
      <c r="AQ75" s="77">
        <v>31</v>
      </c>
      <c r="AR75" s="77">
        <v>74</v>
      </c>
      <c r="AS75" s="77">
        <v>2769</v>
      </c>
      <c r="AT75" s="77">
        <v>202</v>
      </c>
      <c r="AU75" s="77">
        <v>196</v>
      </c>
      <c r="AV75" s="77">
        <v>1256</v>
      </c>
      <c r="AW75" s="34">
        <v>112</v>
      </c>
      <c r="AY75" s="245">
        <f t="shared" si="4"/>
        <v>462</v>
      </c>
      <c r="AZ75" s="246">
        <f t="shared" si="5"/>
        <v>962</v>
      </c>
    </row>
    <row r="76" spans="2:52" x14ac:dyDescent="0.25">
      <c r="B76" s="37" t="s">
        <v>112</v>
      </c>
      <c r="C76" s="75">
        <v>5937</v>
      </c>
      <c r="D76" s="66" t="s">
        <v>116</v>
      </c>
      <c r="E76" s="67" t="s">
        <v>50</v>
      </c>
      <c r="F76" s="77">
        <v>8998</v>
      </c>
      <c r="G76" s="77">
        <v>98</v>
      </c>
      <c r="H76" s="77">
        <v>110</v>
      </c>
      <c r="I76" s="77">
        <v>108</v>
      </c>
      <c r="J76" s="77">
        <v>110</v>
      </c>
      <c r="K76" s="77">
        <v>119</v>
      </c>
      <c r="L76" s="77">
        <v>120</v>
      </c>
      <c r="M76" s="77">
        <v>113</v>
      </c>
      <c r="N76" s="77">
        <v>125</v>
      </c>
      <c r="O76" s="77">
        <v>120</v>
      </c>
      <c r="P76" s="77">
        <v>128</v>
      </c>
      <c r="Q76" s="77">
        <v>131</v>
      </c>
      <c r="R76" s="77">
        <v>128</v>
      </c>
      <c r="S76" s="77">
        <v>123</v>
      </c>
      <c r="T76" s="77">
        <v>135</v>
      </c>
      <c r="U76" s="77">
        <v>125</v>
      </c>
      <c r="V76" s="77">
        <v>135</v>
      </c>
      <c r="W76" s="77">
        <v>129</v>
      </c>
      <c r="X76" s="77">
        <v>132</v>
      </c>
      <c r="Y76" s="77">
        <v>125</v>
      </c>
      <c r="Z76" s="77">
        <v>125</v>
      </c>
      <c r="AA76" s="77">
        <v>642</v>
      </c>
      <c r="AB76" s="77">
        <v>725</v>
      </c>
      <c r="AC76" s="77">
        <v>685</v>
      </c>
      <c r="AD76" s="77">
        <v>690</v>
      </c>
      <c r="AE76" s="77">
        <v>705</v>
      </c>
      <c r="AF76" s="77">
        <v>690</v>
      </c>
      <c r="AG76" s="77">
        <v>572</v>
      </c>
      <c r="AH76" s="77">
        <v>474</v>
      </c>
      <c r="AI76" s="77">
        <v>394</v>
      </c>
      <c r="AJ76" s="77">
        <v>326</v>
      </c>
      <c r="AK76" s="77">
        <v>251</v>
      </c>
      <c r="AL76" s="77">
        <v>177</v>
      </c>
      <c r="AM76" s="77">
        <v>114</v>
      </c>
      <c r="AN76" s="77">
        <v>114</v>
      </c>
      <c r="AO76" s="77">
        <v>4</v>
      </c>
      <c r="AP76" s="77">
        <v>46</v>
      </c>
      <c r="AQ76" s="77">
        <v>52</v>
      </c>
      <c r="AR76" s="77">
        <v>124</v>
      </c>
      <c r="AS76" s="77">
        <v>4654</v>
      </c>
      <c r="AT76" s="77">
        <v>340</v>
      </c>
      <c r="AU76" s="77">
        <v>329</v>
      </c>
      <c r="AV76" s="77">
        <v>2110</v>
      </c>
      <c r="AW76" s="34">
        <v>188</v>
      </c>
      <c r="AY76" s="245">
        <f t="shared" si="4"/>
        <v>779</v>
      </c>
      <c r="AZ76" s="246">
        <f t="shared" si="5"/>
        <v>1617</v>
      </c>
    </row>
    <row r="77" spans="2:52" x14ac:dyDescent="0.25">
      <c r="B77" s="37" t="s">
        <v>112</v>
      </c>
      <c r="C77" s="75">
        <v>5938</v>
      </c>
      <c r="D77" s="66" t="s">
        <v>117</v>
      </c>
      <c r="E77" s="67" t="s">
        <v>69</v>
      </c>
      <c r="F77" s="77">
        <v>8869</v>
      </c>
      <c r="G77" s="77">
        <v>97</v>
      </c>
      <c r="H77" s="77">
        <v>109</v>
      </c>
      <c r="I77" s="77">
        <v>106</v>
      </c>
      <c r="J77" s="77">
        <v>109</v>
      </c>
      <c r="K77" s="77">
        <v>119</v>
      </c>
      <c r="L77" s="77">
        <v>119</v>
      </c>
      <c r="M77" s="77">
        <v>110</v>
      </c>
      <c r="N77" s="77">
        <v>123</v>
      </c>
      <c r="O77" s="77">
        <v>119</v>
      </c>
      <c r="P77" s="77">
        <v>127</v>
      </c>
      <c r="Q77" s="77">
        <v>129</v>
      </c>
      <c r="R77" s="77">
        <v>127</v>
      </c>
      <c r="S77" s="77">
        <v>121</v>
      </c>
      <c r="T77" s="77">
        <v>134</v>
      </c>
      <c r="U77" s="77">
        <v>123</v>
      </c>
      <c r="V77" s="77">
        <v>134</v>
      </c>
      <c r="W77" s="77">
        <v>126</v>
      </c>
      <c r="X77" s="77">
        <v>130</v>
      </c>
      <c r="Y77" s="77">
        <v>124</v>
      </c>
      <c r="Z77" s="77">
        <v>123</v>
      </c>
      <c r="AA77" s="77">
        <v>632</v>
      </c>
      <c r="AB77" s="77">
        <v>716</v>
      </c>
      <c r="AC77" s="77">
        <v>675</v>
      </c>
      <c r="AD77" s="77">
        <v>680</v>
      </c>
      <c r="AE77" s="77">
        <v>694</v>
      </c>
      <c r="AF77" s="77">
        <v>679</v>
      </c>
      <c r="AG77" s="77">
        <v>562</v>
      </c>
      <c r="AH77" s="77">
        <v>467</v>
      </c>
      <c r="AI77" s="77">
        <v>388</v>
      </c>
      <c r="AJ77" s="77">
        <v>320</v>
      </c>
      <c r="AK77" s="77">
        <v>247</v>
      </c>
      <c r="AL77" s="77">
        <v>175</v>
      </c>
      <c r="AM77" s="77">
        <v>113</v>
      </c>
      <c r="AN77" s="77">
        <v>112</v>
      </c>
      <c r="AO77" s="77">
        <v>3</v>
      </c>
      <c r="AP77" s="77">
        <v>45</v>
      </c>
      <c r="AQ77" s="77">
        <v>52</v>
      </c>
      <c r="AR77" s="77">
        <v>123</v>
      </c>
      <c r="AS77" s="77">
        <v>4588</v>
      </c>
      <c r="AT77" s="77">
        <v>336</v>
      </c>
      <c r="AU77" s="77">
        <v>326</v>
      </c>
      <c r="AV77" s="77">
        <v>2081</v>
      </c>
      <c r="AW77" s="34">
        <v>185</v>
      </c>
      <c r="AY77" s="245">
        <f t="shared" si="4"/>
        <v>768</v>
      </c>
      <c r="AZ77" s="246">
        <f t="shared" si="5"/>
        <v>1595</v>
      </c>
    </row>
    <row r="78" spans="2:52" x14ac:dyDescent="0.25">
      <c r="B78" s="37" t="s">
        <v>112</v>
      </c>
      <c r="C78" s="75">
        <v>5941</v>
      </c>
      <c r="D78" s="66" t="s">
        <v>118</v>
      </c>
      <c r="E78" s="67" t="s">
        <v>55</v>
      </c>
      <c r="F78" s="77">
        <v>3208</v>
      </c>
      <c r="G78" s="77">
        <v>35</v>
      </c>
      <c r="H78" s="77">
        <v>39</v>
      </c>
      <c r="I78" s="77">
        <v>38</v>
      </c>
      <c r="J78" s="77">
        <v>39</v>
      </c>
      <c r="K78" s="77">
        <v>43</v>
      </c>
      <c r="L78" s="77">
        <v>43</v>
      </c>
      <c r="M78" s="77">
        <v>40</v>
      </c>
      <c r="N78" s="77">
        <v>45</v>
      </c>
      <c r="O78" s="77">
        <v>43</v>
      </c>
      <c r="P78" s="77">
        <v>46</v>
      </c>
      <c r="Q78" s="77">
        <v>47</v>
      </c>
      <c r="R78" s="77">
        <v>46</v>
      </c>
      <c r="S78" s="77">
        <v>44</v>
      </c>
      <c r="T78" s="77">
        <v>48</v>
      </c>
      <c r="U78" s="77">
        <v>44</v>
      </c>
      <c r="V78" s="77">
        <v>48</v>
      </c>
      <c r="W78" s="77">
        <v>46</v>
      </c>
      <c r="X78" s="77">
        <v>47</v>
      </c>
      <c r="Y78" s="77">
        <v>45</v>
      </c>
      <c r="Z78" s="77">
        <v>45</v>
      </c>
      <c r="AA78" s="77">
        <v>229</v>
      </c>
      <c r="AB78" s="77">
        <v>258</v>
      </c>
      <c r="AC78" s="77">
        <v>244</v>
      </c>
      <c r="AD78" s="77">
        <v>246</v>
      </c>
      <c r="AE78" s="77">
        <v>251</v>
      </c>
      <c r="AF78" s="77">
        <v>246</v>
      </c>
      <c r="AG78" s="77">
        <v>204</v>
      </c>
      <c r="AH78" s="77">
        <v>169</v>
      </c>
      <c r="AI78" s="77">
        <v>140</v>
      </c>
      <c r="AJ78" s="77">
        <v>116</v>
      </c>
      <c r="AK78" s="77">
        <v>89</v>
      </c>
      <c r="AL78" s="77">
        <v>63</v>
      </c>
      <c r="AM78" s="77">
        <v>41</v>
      </c>
      <c r="AN78" s="77">
        <v>41</v>
      </c>
      <c r="AO78" s="77">
        <v>1</v>
      </c>
      <c r="AP78" s="77">
        <v>16</v>
      </c>
      <c r="AQ78" s="77">
        <v>19</v>
      </c>
      <c r="AR78" s="77">
        <v>44</v>
      </c>
      <c r="AS78" s="77">
        <v>1658</v>
      </c>
      <c r="AT78" s="77">
        <v>121</v>
      </c>
      <c r="AU78" s="77">
        <v>117</v>
      </c>
      <c r="AV78" s="77">
        <v>752</v>
      </c>
      <c r="AW78" s="34">
        <v>67</v>
      </c>
      <c r="AY78" s="245">
        <f t="shared" si="4"/>
        <v>277</v>
      </c>
      <c r="AZ78" s="246">
        <f t="shared" si="5"/>
        <v>577</v>
      </c>
    </row>
    <row r="79" spans="2:52" x14ac:dyDescent="0.25">
      <c r="B79" s="37" t="s">
        <v>112</v>
      </c>
      <c r="C79" s="75">
        <v>5940</v>
      </c>
      <c r="D79" s="66" t="s">
        <v>119</v>
      </c>
      <c r="E79" s="67" t="s">
        <v>55</v>
      </c>
      <c r="F79" s="77">
        <v>7396</v>
      </c>
      <c r="G79" s="77">
        <v>81</v>
      </c>
      <c r="H79" s="77">
        <v>90</v>
      </c>
      <c r="I79" s="77">
        <v>88</v>
      </c>
      <c r="J79" s="77">
        <v>90</v>
      </c>
      <c r="K79" s="77">
        <v>98</v>
      </c>
      <c r="L79" s="77">
        <v>99</v>
      </c>
      <c r="M79" s="77">
        <v>93</v>
      </c>
      <c r="N79" s="77">
        <v>103</v>
      </c>
      <c r="O79" s="77">
        <v>99</v>
      </c>
      <c r="P79" s="77">
        <v>106</v>
      </c>
      <c r="Q79" s="77">
        <v>108</v>
      </c>
      <c r="R79" s="77">
        <v>105</v>
      </c>
      <c r="S79" s="77">
        <v>101</v>
      </c>
      <c r="T79" s="77">
        <v>111</v>
      </c>
      <c r="U79" s="77">
        <v>103</v>
      </c>
      <c r="V79" s="77">
        <v>111</v>
      </c>
      <c r="W79" s="77">
        <v>106</v>
      </c>
      <c r="X79" s="77">
        <v>108</v>
      </c>
      <c r="Y79" s="77">
        <v>103</v>
      </c>
      <c r="Z79" s="77">
        <v>103</v>
      </c>
      <c r="AA79" s="77">
        <v>528</v>
      </c>
      <c r="AB79" s="77">
        <v>596</v>
      </c>
      <c r="AC79" s="77">
        <v>563</v>
      </c>
      <c r="AD79" s="77">
        <v>567</v>
      </c>
      <c r="AE79" s="77">
        <v>579</v>
      </c>
      <c r="AF79" s="77">
        <v>567</v>
      </c>
      <c r="AG79" s="77">
        <v>470</v>
      </c>
      <c r="AH79" s="77">
        <v>389</v>
      </c>
      <c r="AI79" s="77">
        <v>324</v>
      </c>
      <c r="AJ79" s="77">
        <v>268</v>
      </c>
      <c r="AK79" s="77">
        <v>206</v>
      </c>
      <c r="AL79" s="77">
        <v>145</v>
      </c>
      <c r="AM79" s="77">
        <v>94</v>
      </c>
      <c r="AN79" s="77">
        <v>94</v>
      </c>
      <c r="AO79" s="77">
        <v>3</v>
      </c>
      <c r="AP79" s="77">
        <v>38</v>
      </c>
      <c r="AQ79" s="77">
        <v>43</v>
      </c>
      <c r="AR79" s="77">
        <v>102</v>
      </c>
      <c r="AS79" s="77">
        <v>3824</v>
      </c>
      <c r="AT79" s="77">
        <v>279</v>
      </c>
      <c r="AU79" s="77">
        <v>270</v>
      </c>
      <c r="AV79" s="77">
        <v>1734</v>
      </c>
      <c r="AW79" s="34">
        <v>155</v>
      </c>
      <c r="AY79" s="245">
        <f t="shared" si="4"/>
        <v>640</v>
      </c>
      <c r="AZ79" s="246">
        <f t="shared" si="5"/>
        <v>1330</v>
      </c>
    </row>
    <row r="80" spans="2:52" x14ac:dyDescent="0.25">
      <c r="B80" s="37" t="s">
        <v>112</v>
      </c>
      <c r="C80" s="75">
        <v>5939</v>
      </c>
      <c r="D80" s="66" t="s">
        <v>120</v>
      </c>
      <c r="E80" s="67" t="s">
        <v>55</v>
      </c>
      <c r="F80" s="77">
        <v>1760</v>
      </c>
      <c r="G80" s="77">
        <v>19</v>
      </c>
      <c r="H80" s="77">
        <v>22</v>
      </c>
      <c r="I80" s="77">
        <v>21</v>
      </c>
      <c r="J80" s="77">
        <v>22</v>
      </c>
      <c r="K80" s="77">
        <v>23</v>
      </c>
      <c r="L80" s="77">
        <v>23</v>
      </c>
      <c r="M80" s="77">
        <v>22</v>
      </c>
      <c r="N80" s="77">
        <v>25</v>
      </c>
      <c r="O80" s="77">
        <v>24</v>
      </c>
      <c r="P80" s="77">
        <v>25</v>
      </c>
      <c r="Q80" s="77">
        <v>26</v>
      </c>
      <c r="R80" s="77">
        <v>25</v>
      </c>
      <c r="S80" s="77">
        <v>24</v>
      </c>
      <c r="T80" s="77">
        <v>26</v>
      </c>
      <c r="U80" s="77">
        <v>24</v>
      </c>
      <c r="V80" s="77">
        <v>26</v>
      </c>
      <c r="W80" s="77">
        <v>25</v>
      </c>
      <c r="X80" s="77">
        <v>26</v>
      </c>
      <c r="Y80" s="77">
        <v>24</v>
      </c>
      <c r="Z80" s="77">
        <v>24</v>
      </c>
      <c r="AA80" s="77">
        <v>126</v>
      </c>
      <c r="AB80" s="77">
        <v>142</v>
      </c>
      <c r="AC80" s="77">
        <v>134</v>
      </c>
      <c r="AD80" s="77">
        <v>135</v>
      </c>
      <c r="AE80" s="77">
        <v>138</v>
      </c>
      <c r="AF80" s="77">
        <v>135</v>
      </c>
      <c r="AG80" s="77">
        <v>112</v>
      </c>
      <c r="AH80" s="77">
        <v>93</v>
      </c>
      <c r="AI80" s="77">
        <v>77</v>
      </c>
      <c r="AJ80" s="77">
        <v>64</v>
      </c>
      <c r="AK80" s="77">
        <v>49</v>
      </c>
      <c r="AL80" s="77">
        <v>35</v>
      </c>
      <c r="AM80" s="77">
        <v>22</v>
      </c>
      <c r="AN80" s="77">
        <v>22</v>
      </c>
      <c r="AO80" s="77">
        <v>1</v>
      </c>
      <c r="AP80" s="77">
        <v>9</v>
      </c>
      <c r="AQ80" s="77">
        <v>10</v>
      </c>
      <c r="AR80" s="77">
        <v>24</v>
      </c>
      <c r="AS80" s="77">
        <v>910</v>
      </c>
      <c r="AT80" s="77">
        <v>66</v>
      </c>
      <c r="AU80" s="77">
        <v>64</v>
      </c>
      <c r="AV80" s="77">
        <v>413</v>
      </c>
      <c r="AW80" s="34">
        <v>37</v>
      </c>
      <c r="AY80" s="245">
        <f t="shared" si="4"/>
        <v>151</v>
      </c>
      <c r="AZ80" s="246">
        <f t="shared" si="5"/>
        <v>316</v>
      </c>
    </row>
    <row r="81" spans="2:52" x14ac:dyDescent="0.25">
      <c r="B81" s="37" t="s">
        <v>112</v>
      </c>
      <c r="C81" s="61">
        <v>33998</v>
      </c>
      <c r="D81" s="70" t="s">
        <v>121</v>
      </c>
      <c r="E81" s="67" t="s">
        <v>55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194"/>
      <c r="AY81" s="243">
        <f t="shared" si="4"/>
        <v>0</v>
      </c>
      <c r="AZ81" s="244">
        <f t="shared" si="5"/>
        <v>0</v>
      </c>
    </row>
    <row r="82" spans="2:52" x14ac:dyDescent="0.25">
      <c r="B82" s="36" t="s">
        <v>40</v>
      </c>
      <c r="C82" s="76">
        <v>5864</v>
      </c>
      <c r="D82" s="68" t="s">
        <v>122</v>
      </c>
      <c r="E82" s="69" t="s">
        <v>50</v>
      </c>
      <c r="F82" s="77">
        <v>6147</v>
      </c>
      <c r="G82" s="77">
        <v>64</v>
      </c>
      <c r="H82" s="77">
        <v>73</v>
      </c>
      <c r="I82" s="77">
        <v>64</v>
      </c>
      <c r="J82" s="77">
        <v>61</v>
      </c>
      <c r="K82" s="77">
        <v>61</v>
      </c>
      <c r="L82" s="77">
        <v>69</v>
      </c>
      <c r="M82" s="77">
        <v>112</v>
      </c>
      <c r="N82" s="77">
        <v>109</v>
      </c>
      <c r="O82" s="77">
        <v>111</v>
      </c>
      <c r="P82" s="77">
        <v>109</v>
      </c>
      <c r="Q82" s="77">
        <v>106</v>
      </c>
      <c r="R82" s="77">
        <v>106</v>
      </c>
      <c r="S82" s="77">
        <v>104</v>
      </c>
      <c r="T82" s="77">
        <v>108</v>
      </c>
      <c r="U82" s="77">
        <v>97</v>
      </c>
      <c r="V82" s="77">
        <v>100</v>
      </c>
      <c r="W82" s="77">
        <v>105</v>
      </c>
      <c r="X82" s="77">
        <v>102</v>
      </c>
      <c r="Y82" s="77">
        <v>104</v>
      </c>
      <c r="Z82" s="77">
        <v>101</v>
      </c>
      <c r="AA82" s="77">
        <v>509</v>
      </c>
      <c r="AB82" s="77">
        <v>597</v>
      </c>
      <c r="AC82" s="77">
        <v>548</v>
      </c>
      <c r="AD82" s="77">
        <v>496</v>
      </c>
      <c r="AE82" s="77">
        <v>444</v>
      </c>
      <c r="AF82" s="77">
        <v>400</v>
      </c>
      <c r="AG82" s="77">
        <v>331</v>
      </c>
      <c r="AH82" s="77">
        <v>276</v>
      </c>
      <c r="AI82" s="77">
        <v>215</v>
      </c>
      <c r="AJ82" s="77">
        <v>169</v>
      </c>
      <c r="AK82" s="77">
        <v>119</v>
      </c>
      <c r="AL82" s="77">
        <v>79</v>
      </c>
      <c r="AM82" s="77">
        <v>50</v>
      </c>
      <c r="AN82" s="77">
        <v>48</v>
      </c>
      <c r="AO82" s="77">
        <v>4</v>
      </c>
      <c r="AP82" s="77">
        <v>29</v>
      </c>
      <c r="AQ82" s="77">
        <v>35</v>
      </c>
      <c r="AR82" s="77">
        <v>72</v>
      </c>
      <c r="AS82" s="77">
        <v>3181</v>
      </c>
      <c r="AT82" s="77">
        <v>268</v>
      </c>
      <c r="AU82" s="77">
        <v>265</v>
      </c>
      <c r="AV82" s="77">
        <v>1534</v>
      </c>
      <c r="AW82" s="34">
        <v>88</v>
      </c>
      <c r="AY82" s="245">
        <f t="shared" si="4"/>
        <v>616</v>
      </c>
      <c r="AZ82" s="246">
        <f t="shared" si="5"/>
        <v>1311</v>
      </c>
    </row>
    <row r="83" spans="2:52" x14ac:dyDescent="0.25">
      <c r="B83" s="37" t="s">
        <v>40</v>
      </c>
      <c r="C83" s="75">
        <v>5861</v>
      </c>
      <c r="D83" s="66" t="s">
        <v>123</v>
      </c>
      <c r="E83" s="67" t="s">
        <v>50</v>
      </c>
      <c r="F83" s="77">
        <v>10140</v>
      </c>
      <c r="G83" s="77">
        <v>105</v>
      </c>
      <c r="H83" s="77">
        <v>121</v>
      </c>
      <c r="I83" s="77">
        <v>105</v>
      </c>
      <c r="J83" s="77">
        <v>101</v>
      </c>
      <c r="K83" s="77">
        <v>101</v>
      </c>
      <c r="L83" s="77">
        <v>114</v>
      </c>
      <c r="M83" s="77">
        <v>185</v>
      </c>
      <c r="N83" s="77">
        <v>180</v>
      </c>
      <c r="O83" s="77">
        <v>184</v>
      </c>
      <c r="P83" s="77">
        <v>179</v>
      </c>
      <c r="Q83" s="77">
        <v>174</v>
      </c>
      <c r="R83" s="77">
        <v>175</v>
      </c>
      <c r="S83" s="77">
        <v>171</v>
      </c>
      <c r="T83" s="77">
        <v>178</v>
      </c>
      <c r="U83" s="77">
        <v>160</v>
      </c>
      <c r="V83" s="77">
        <v>165</v>
      </c>
      <c r="W83" s="77">
        <v>173</v>
      </c>
      <c r="X83" s="77">
        <v>169</v>
      </c>
      <c r="Y83" s="77">
        <v>172</v>
      </c>
      <c r="Z83" s="77">
        <v>167</v>
      </c>
      <c r="AA83" s="77">
        <v>840</v>
      </c>
      <c r="AB83" s="77">
        <v>984</v>
      </c>
      <c r="AC83" s="77">
        <v>904</v>
      </c>
      <c r="AD83" s="77">
        <v>818</v>
      </c>
      <c r="AE83" s="77">
        <v>733</v>
      </c>
      <c r="AF83" s="77">
        <v>660</v>
      </c>
      <c r="AG83" s="77">
        <v>546</v>
      </c>
      <c r="AH83" s="77">
        <v>455</v>
      </c>
      <c r="AI83" s="77">
        <v>355</v>
      </c>
      <c r="AJ83" s="77">
        <v>278</v>
      </c>
      <c r="AK83" s="77">
        <v>196</v>
      </c>
      <c r="AL83" s="77">
        <v>131</v>
      </c>
      <c r="AM83" s="77">
        <v>82</v>
      </c>
      <c r="AN83" s="77">
        <v>79</v>
      </c>
      <c r="AO83" s="77">
        <v>6</v>
      </c>
      <c r="AP83" s="77">
        <v>47</v>
      </c>
      <c r="AQ83" s="77">
        <v>58</v>
      </c>
      <c r="AR83" s="77">
        <v>118</v>
      </c>
      <c r="AS83" s="77">
        <v>5246</v>
      </c>
      <c r="AT83" s="77">
        <v>442</v>
      </c>
      <c r="AU83" s="77">
        <v>437</v>
      </c>
      <c r="AV83" s="77">
        <v>2530</v>
      </c>
      <c r="AW83" s="34">
        <v>146</v>
      </c>
      <c r="AY83" s="245">
        <f t="shared" si="4"/>
        <v>1016</v>
      </c>
      <c r="AZ83" s="246">
        <f t="shared" si="5"/>
        <v>2163</v>
      </c>
    </row>
    <row r="84" spans="2:52" x14ac:dyDescent="0.25">
      <c r="B84" s="37" t="s">
        <v>40</v>
      </c>
      <c r="C84" s="75">
        <v>5870</v>
      </c>
      <c r="D84" s="66" t="s">
        <v>124</v>
      </c>
      <c r="E84" s="67" t="s">
        <v>55</v>
      </c>
      <c r="F84" s="77">
        <v>4584</v>
      </c>
      <c r="G84" s="77">
        <v>48</v>
      </c>
      <c r="H84" s="77">
        <v>55</v>
      </c>
      <c r="I84" s="77">
        <v>48</v>
      </c>
      <c r="J84" s="77">
        <v>46</v>
      </c>
      <c r="K84" s="77">
        <v>46</v>
      </c>
      <c r="L84" s="77">
        <v>52</v>
      </c>
      <c r="M84" s="77">
        <v>84</v>
      </c>
      <c r="N84" s="77">
        <v>82</v>
      </c>
      <c r="O84" s="77">
        <v>83</v>
      </c>
      <c r="P84" s="77">
        <v>81</v>
      </c>
      <c r="Q84" s="77">
        <v>79</v>
      </c>
      <c r="R84" s="77">
        <v>79</v>
      </c>
      <c r="S84" s="77">
        <v>77</v>
      </c>
      <c r="T84" s="77">
        <v>80</v>
      </c>
      <c r="U84" s="77">
        <v>72</v>
      </c>
      <c r="V84" s="77">
        <v>75</v>
      </c>
      <c r="W84" s="77">
        <v>78</v>
      </c>
      <c r="X84" s="77">
        <v>76</v>
      </c>
      <c r="Y84" s="77">
        <v>78</v>
      </c>
      <c r="Z84" s="77">
        <v>75</v>
      </c>
      <c r="AA84" s="77">
        <v>379</v>
      </c>
      <c r="AB84" s="77">
        <v>445</v>
      </c>
      <c r="AC84" s="77">
        <v>408</v>
      </c>
      <c r="AD84" s="77">
        <v>369</v>
      </c>
      <c r="AE84" s="77">
        <v>331</v>
      </c>
      <c r="AF84" s="77">
        <v>298</v>
      </c>
      <c r="AG84" s="77">
        <v>247</v>
      </c>
      <c r="AH84" s="77">
        <v>206</v>
      </c>
      <c r="AI84" s="77">
        <v>160</v>
      </c>
      <c r="AJ84" s="77">
        <v>126</v>
      </c>
      <c r="AK84" s="77">
        <v>89</v>
      </c>
      <c r="AL84" s="77">
        <v>59</v>
      </c>
      <c r="AM84" s="77">
        <v>37</v>
      </c>
      <c r="AN84" s="77">
        <v>36</v>
      </c>
      <c r="AO84" s="77">
        <v>3</v>
      </c>
      <c r="AP84" s="77">
        <v>21</v>
      </c>
      <c r="AQ84" s="77">
        <v>26</v>
      </c>
      <c r="AR84" s="77">
        <v>53</v>
      </c>
      <c r="AS84" s="77">
        <v>2371</v>
      </c>
      <c r="AT84" s="77">
        <v>200</v>
      </c>
      <c r="AU84" s="77">
        <v>197</v>
      </c>
      <c r="AV84" s="77">
        <v>1143</v>
      </c>
      <c r="AW84" s="34">
        <v>66</v>
      </c>
      <c r="AY84" s="245">
        <f t="shared" si="4"/>
        <v>458</v>
      </c>
      <c r="AZ84" s="246">
        <f t="shared" si="5"/>
        <v>977</v>
      </c>
    </row>
    <row r="85" spans="2:52" x14ac:dyDescent="0.25">
      <c r="B85" s="37" t="s">
        <v>40</v>
      </c>
      <c r="C85" s="75">
        <v>5867</v>
      </c>
      <c r="D85" s="66" t="s">
        <v>125</v>
      </c>
      <c r="E85" s="67" t="s">
        <v>55</v>
      </c>
      <c r="F85" s="77">
        <v>2772</v>
      </c>
      <c r="G85" s="77">
        <v>29</v>
      </c>
      <c r="H85" s="77">
        <v>33</v>
      </c>
      <c r="I85" s="77">
        <v>29</v>
      </c>
      <c r="J85" s="77">
        <v>28</v>
      </c>
      <c r="K85" s="77">
        <v>28</v>
      </c>
      <c r="L85" s="77">
        <v>31</v>
      </c>
      <c r="M85" s="77">
        <v>51</v>
      </c>
      <c r="N85" s="77">
        <v>49</v>
      </c>
      <c r="O85" s="77">
        <v>50</v>
      </c>
      <c r="P85" s="77">
        <v>49</v>
      </c>
      <c r="Q85" s="77">
        <v>48</v>
      </c>
      <c r="R85" s="77">
        <v>48</v>
      </c>
      <c r="S85" s="77">
        <v>47</v>
      </c>
      <c r="T85" s="77">
        <v>49</v>
      </c>
      <c r="U85" s="77">
        <v>44</v>
      </c>
      <c r="V85" s="77">
        <v>45</v>
      </c>
      <c r="W85" s="77">
        <v>47</v>
      </c>
      <c r="X85" s="77">
        <v>46</v>
      </c>
      <c r="Y85" s="77">
        <v>47</v>
      </c>
      <c r="Z85" s="77">
        <v>46</v>
      </c>
      <c r="AA85" s="77">
        <v>229</v>
      </c>
      <c r="AB85" s="77">
        <v>269</v>
      </c>
      <c r="AC85" s="77">
        <v>247</v>
      </c>
      <c r="AD85" s="77">
        <v>223</v>
      </c>
      <c r="AE85" s="77">
        <v>200</v>
      </c>
      <c r="AF85" s="77">
        <v>180</v>
      </c>
      <c r="AG85" s="77">
        <v>149</v>
      </c>
      <c r="AH85" s="77">
        <v>124</v>
      </c>
      <c r="AI85" s="77">
        <v>97</v>
      </c>
      <c r="AJ85" s="77">
        <v>76</v>
      </c>
      <c r="AK85" s="77">
        <v>54</v>
      </c>
      <c r="AL85" s="77">
        <v>36</v>
      </c>
      <c r="AM85" s="77">
        <v>22</v>
      </c>
      <c r="AN85" s="77">
        <v>22</v>
      </c>
      <c r="AO85" s="77">
        <v>2</v>
      </c>
      <c r="AP85" s="77">
        <v>13</v>
      </c>
      <c r="AQ85" s="77">
        <v>16</v>
      </c>
      <c r="AR85" s="77">
        <v>32</v>
      </c>
      <c r="AS85" s="77">
        <v>1433</v>
      </c>
      <c r="AT85" s="77">
        <v>121</v>
      </c>
      <c r="AU85" s="77">
        <v>119</v>
      </c>
      <c r="AV85" s="77">
        <v>691</v>
      </c>
      <c r="AW85" s="34">
        <v>40</v>
      </c>
      <c r="AY85" s="245">
        <f t="shared" si="4"/>
        <v>278</v>
      </c>
      <c r="AZ85" s="246">
        <f t="shared" si="5"/>
        <v>591</v>
      </c>
    </row>
    <row r="86" spans="2:52" x14ac:dyDescent="0.25">
      <c r="B86" s="37" t="s">
        <v>40</v>
      </c>
      <c r="C86" s="75">
        <v>5862</v>
      </c>
      <c r="D86" s="66" t="s">
        <v>126</v>
      </c>
      <c r="E86" s="67" t="s">
        <v>50</v>
      </c>
      <c r="F86" s="77">
        <v>19447</v>
      </c>
      <c r="G86" s="77">
        <v>200</v>
      </c>
      <c r="H86" s="77">
        <v>232</v>
      </c>
      <c r="I86" s="77">
        <v>202</v>
      </c>
      <c r="J86" s="77">
        <v>194</v>
      </c>
      <c r="K86" s="77">
        <v>193</v>
      </c>
      <c r="L86" s="77">
        <v>219</v>
      </c>
      <c r="M86" s="77">
        <v>355</v>
      </c>
      <c r="N86" s="77">
        <v>348</v>
      </c>
      <c r="O86" s="77">
        <v>351</v>
      </c>
      <c r="P86" s="77">
        <v>344</v>
      </c>
      <c r="Q86" s="77">
        <v>332</v>
      </c>
      <c r="R86" s="77">
        <v>335</v>
      </c>
      <c r="S86" s="77">
        <v>329</v>
      </c>
      <c r="T86" s="77">
        <v>343</v>
      </c>
      <c r="U86" s="77">
        <v>310</v>
      </c>
      <c r="V86" s="77">
        <v>316</v>
      </c>
      <c r="W86" s="77">
        <v>330</v>
      </c>
      <c r="X86" s="77">
        <v>322</v>
      </c>
      <c r="Y86" s="77">
        <v>331</v>
      </c>
      <c r="Z86" s="77">
        <v>320</v>
      </c>
      <c r="AA86" s="77">
        <v>1613</v>
      </c>
      <c r="AB86" s="77">
        <v>1887</v>
      </c>
      <c r="AC86" s="77">
        <v>1733</v>
      </c>
      <c r="AD86" s="77">
        <v>1567</v>
      </c>
      <c r="AE86" s="77">
        <v>1408</v>
      </c>
      <c r="AF86" s="77">
        <v>1268</v>
      </c>
      <c r="AG86" s="77">
        <v>1044</v>
      </c>
      <c r="AH86" s="77">
        <v>875</v>
      </c>
      <c r="AI86" s="77">
        <v>681</v>
      </c>
      <c r="AJ86" s="77">
        <v>531</v>
      </c>
      <c r="AK86" s="77">
        <v>376</v>
      </c>
      <c r="AL86" s="77">
        <v>249</v>
      </c>
      <c r="AM86" s="77">
        <v>158</v>
      </c>
      <c r="AN86" s="77">
        <v>151</v>
      </c>
      <c r="AO86" s="77">
        <v>11</v>
      </c>
      <c r="AP86" s="77">
        <v>89</v>
      </c>
      <c r="AQ86" s="77">
        <v>112</v>
      </c>
      <c r="AR86" s="77">
        <v>229</v>
      </c>
      <c r="AS86" s="77">
        <v>10058</v>
      </c>
      <c r="AT86" s="77">
        <v>846</v>
      </c>
      <c r="AU86" s="77">
        <v>836</v>
      </c>
      <c r="AV86" s="77">
        <v>4853</v>
      </c>
      <c r="AW86" s="34">
        <v>279</v>
      </c>
      <c r="AY86" s="245">
        <f t="shared" si="4"/>
        <v>1950</v>
      </c>
      <c r="AZ86" s="246">
        <f t="shared" si="5"/>
        <v>4151</v>
      </c>
    </row>
    <row r="87" spans="2:52" x14ac:dyDescent="0.25">
      <c r="B87" s="37" t="s">
        <v>40</v>
      </c>
      <c r="C87" s="75">
        <v>5982</v>
      </c>
      <c r="D87" s="66" t="s">
        <v>127</v>
      </c>
      <c r="E87" s="67" t="s">
        <v>50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194"/>
      <c r="AY87" s="243">
        <f t="shared" si="4"/>
        <v>0</v>
      </c>
      <c r="AZ87" s="244">
        <f t="shared" si="5"/>
        <v>0</v>
      </c>
    </row>
    <row r="88" spans="2:52" x14ac:dyDescent="0.25">
      <c r="B88" s="37" t="s">
        <v>40</v>
      </c>
      <c r="C88" s="75">
        <v>5868</v>
      </c>
      <c r="D88" s="66" t="s">
        <v>128</v>
      </c>
      <c r="E88" s="67" t="s">
        <v>55</v>
      </c>
      <c r="F88" s="77">
        <v>6910</v>
      </c>
      <c r="G88" s="77">
        <v>72</v>
      </c>
      <c r="H88" s="77">
        <v>82</v>
      </c>
      <c r="I88" s="77">
        <v>72</v>
      </c>
      <c r="J88" s="77">
        <v>69</v>
      </c>
      <c r="K88" s="77">
        <v>69</v>
      </c>
      <c r="L88" s="77">
        <v>78</v>
      </c>
      <c r="M88" s="77">
        <v>126</v>
      </c>
      <c r="N88" s="77">
        <v>123</v>
      </c>
      <c r="O88" s="77">
        <v>125</v>
      </c>
      <c r="P88" s="77">
        <v>122</v>
      </c>
      <c r="Q88" s="77">
        <v>119</v>
      </c>
      <c r="R88" s="77">
        <v>119</v>
      </c>
      <c r="S88" s="77">
        <v>117</v>
      </c>
      <c r="T88" s="77">
        <v>121</v>
      </c>
      <c r="U88" s="77">
        <v>109</v>
      </c>
      <c r="V88" s="77">
        <v>112</v>
      </c>
      <c r="W88" s="77">
        <v>118</v>
      </c>
      <c r="X88" s="77">
        <v>115</v>
      </c>
      <c r="Y88" s="77">
        <v>117</v>
      </c>
      <c r="Z88" s="77">
        <v>114</v>
      </c>
      <c r="AA88" s="77">
        <v>572</v>
      </c>
      <c r="AB88" s="77">
        <v>671</v>
      </c>
      <c r="AC88" s="77">
        <v>616</v>
      </c>
      <c r="AD88" s="77">
        <v>557</v>
      </c>
      <c r="AE88" s="77">
        <v>499</v>
      </c>
      <c r="AF88" s="77">
        <v>450</v>
      </c>
      <c r="AG88" s="77">
        <v>372</v>
      </c>
      <c r="AH88" s="77">
        <v>310</v>
      </c>
      <c r="AI88" s="77">
        <v>242</v>
      </c>
      <c r="AJ88" s="77">
        <v>189</v>
      </c>
      <c r="AK88" s="77">
        <v>134</v>
      </c>
      <c r="AL88" s="77">
        <v>89</v>
      </c>
      <c r="AM88" s="77">
        <v>56</v>
      </c>
      <c r="AN88" s="77">
        <v>54</v>
      </c>
      <c r="AO88" s="77">
        <v>4</v>
      </c>
      <c r="AP88" s="77">
        <v>32</v>
      </c>
      <c r="AQ88" s="77">
        <v>39</v>
      </c>
      <c r="AR88" s="77">
        <v>81</v>
      </c>
      <c r="AS88" s="77">
        <v>3575</v>
      </c>
      <c r="AT88" s="77">
        <v>301</v>
      </c>
      <c r="AU88" s="77">
        <v>298</v>
      </c>
      <c r="AV88" s="77">
        <v>1724</v>
      </c>
      <c r="AW88" s="34">
        <v>99</v>
      </c>
      <c r="AY88" s="245">
        <f t="shared" si="4"/>
        <v>692</v>
      </c>
      <c r="AZ88" s="246">
        <f t="shared" si="5"/>
        <v>1474</v>
      </c>
    </row>
    <row r="89" spans="2:52" x14ac:dyDescent="0.25">
      <c r="B89" s="37" t="s">
        <v>40</v>
      </c>
      <c r="C89" s="75">
        <v>5863</v>
      </c>
      <c r="D89" s="66" t="s">
        <v>129</v>
      </c>
      <c r="E89" s="67" t="s">
        <v>50</v>
      </c>
      <c r="F89" s="77">
        <v>12610</v>
      </c>
      <c r="G89" s="77">
        <v>131</v>
      </c>
      <c r="H89" s="77">
        <v>150</v>
      </c>
      <c r="I89" s="77">
        <v>131</v>
      </c>
      <c r="J89" s="77">
        <v>126</v>
      </c>
      <c r="K89" s="77">
        <v>126</v>
      </c>
      <c r="L89" s="77">
        <v>142</v>
      </c>
      <c r="M89" s="77">
        <v>230</v>
      </c>
      <c r="N89" s="77">
        <v>224</v>
      </c>
      <c r="O89" s="77">
        <v>228</v>
      </c>
      <c r="P89" s="77">
        <v>223</v>
      </c>
      <c r="Q89" s="77">
        <v>217</v>
      </c>
      <c r="R89" s="77">
        <v>217</v>
      </c>
      <c r="S89" s="77">
        <v>213</v>
      </c>
      <c r="T89" s="77">
        <v>221</v>
      </c>
      <c r="U89" s="77">
        <v>199</v>
      </c>
      <c r="V89" s="77">
        <v>205</v>
      </c>
      <c r="W89" s="77">
        <v>215</v>
      </c>
      <c r="X89" s="77">
        <v>210</v>
      </c>
      <c r="Y89" s="77">
        <v>214</v>
      </c>
      <c r="Z89" s="77">
        <v>208</v>
      </c>
      <c r="AA89" s="77">
        <v>1044</v>
      </c>
      <c r="AB89" s="77">
        <v>1224</v>
      </c>
      <c r="AC89" s="77">
        <v>1124</v>
      </c>
      <c r="AD89" s="77">
        <v>1017</v>
      </c>
      <c r="AE89" s="77">
        <v>912</v>
      </c>
      <c r="AF89" s="77">
        <v>820</v>
      </c>
      <c r="AG89" s="77">
        <v>679</v>
      </c>
      <c r="AH89" s="77">
        <v>566</v>
      </c>
      <c r="AI89" s="77">
        <v>442</v>
      </c>
      <c r="AJ89" s="77">
        <v>346</v>
      </c>
      <c r="AK89" s="77">
        <v>244</v>
      </c>
      <c r="AL89" s="77">
        <v>162</v>
      </c>
      <c r="AM89" s="77">
        <v>102</v>
      </c>
      <c r="AN89" s="77">
        <v>98</v>
      </c>
      <c r="AO89" s="77">
        <v>7</v>
      </c>
      <c r="AP89" s="77">
        <v>59</v>
      </c>
      <c r="AQ89" s="77">
        <v>72</v>
      </c>
      <c r="AR89" s="77">
        <v>147</v>
      </c>
      <c r="AS89" s="77">
        <v>6525</v>
      </c>
      <c r="AT89" s="77">
        <v>550</v>
      </c>
      <c r="AU89" s="77">
        <v>543</v>
      </c>
      <c r="AV89" s="77">
        <v>3147</v>
      </c>
      <c r="AW89" s="34">
        <v>181</v>
      </c>
      <c r="AY89" s="245">
        <f t="shared" si="4"/>
        <v>1263</v>
      </c>
      <c r="AZ89" s="246">
        <f t="shared" si="5"/>
        <v>2690</v>
      </c>
    </row>
    <row r="90" spans="2:52" x14ac:dyDescent="0.25">
      <c r="B90" s="37" t="s">
        <v>40</v>
      </c>
      <c r="C90" s="75">
        <v>5866</v>
      </c>
      <c r="D90" s="66" t="s">
        <v>130</v>
      </c>
      <c r="E90" s="67" t="s">
        <v>55</v>
      </c>
      <c r="F90" s="77">
        <v>3889</v>
      </c>
      <c r="G90" s="77">
        <v>40</v>
      </c>
      <c r="H90" s="77">
        <v>46</v>
      </c>
      <c r="I90" s="77">
        <v>40</v>
      </c>
      <c r="J90" s="77">
        <v>39</v>
      </c>
      <c r="K90" s="77">
        <v>39</v>
      </c>
      <c r="L90" s="77">
        <v>44</v>
      </c>
      <c r="M90" s="77">
        <v>71</v>
      </c>
      <c r="N90" s="77">
        <v>69</v>
      </c>
      <c r="O90" s="77">
        <v>70</v>
      </c>
      <c r="P90" s="77">
        <v>69</v>
      </c>
      <c r="Q90" s="77">
        <v>67</v>
      </c>
      <c r="R90" s="77">
        <v>67</v>
      </c>
      <c r="S90" s="77">
        <v>66</v>
      </c>
      <c r="T90" s="77">
        <v>68</v>
      </c>
      <c r="U90" s="77">
        <v>61</v>
      </c>
      <c r="V90" s="77">
        <v>63</v>
      </c>
      <c r="W90" s="77">
        <v>66</v>
      </c>
      <c r="X90" s="77">
        <v>65</v>
      </c>
      <c r="Y90" s="77">
        <v>66</v>
      </c>
      <c r="Z90" s="77">
        <v>64</v>
      </c>
      <c r="AA90" s="77">
        <v>322</v>
      </c>
      <c r="AB90" s="77">
        <v>378</v>
      </c>
      <c r="AC90" s="77">
        <v>347</v>
      </c>
      <c r="AD90" s="77">
        <v>314</v>
      </c>
      <c r="AE90" s="77">
        <v>281</v>
      </c>
      <c r="AF90" s="77">
        <v>253</v>
      </c>
      <c r="AG90" s="77">
        <v>209</v>
      </c>
      <c r="AH90" s="77">
        <v>175</v>
      </c>
      <c r="AI90" s="77">
        <v>136</v>
      </c>
      <c r="AJ90" s="77">
        <v>107</v>
      </c>
      <c r="AK90" s="77">
        <v>75</v>
      </c>
      <c r="AL90" s="77">
        <v>50</v>
      </c>
      <c r="AM90" s="77">
        <v>32</v>
      </c>
      <c r="AN90" s="77">
        <v>30</v>
      </c>
      <c r="AO90" s="77">
        <v>2</v>
      </c>
      <c r="AP90" s="77">
        <v>18</v>
      </c>
      <c r="AQ90" s="77">
        <v>22</v>
      </c>
      <c r="AR90" s="77">
        <v>45</v>
      </c>
      <c r="AS90" s="77">
        <v>2013</v>
      </c>
      <c r="AT90" s="77">
        <v>170</v>
      </c>
      <c r="AU90" s="77">
        <v>168</v>
      </c>
      <c r="AV90" s="77">
        <v>971</v>
      </c>
      <c r="AW90" s="34">
        <v>56</v>
      </c>
      <c r="AY90" s="245">
        <f t="shared" si="4"/>
        <v>389</v>
      </c>
      <c r="AZ90" s="246">
        <f t="shared" si="5"/>
        <v>830</v>
      </c>
    </row>
    <row r="91" spans="2:52" x14ac:dyDescent="0.25">
      <c r="B91" s="37" t="s">
        <v>40</v>
      </c>
      <c r="C91" s="75">
        <v>5869</v>
      </c>
      <c r="D91" s="66" t="s">
        <v>131</v>
      </c>
      <c r="E91" s="67" t="s">
        <v>55</v>
      </c>
      <c r="F91" s="77">
        <v>7987</v>
      </c>
      <c r="G91" s="77">
        <v>83</v>
      </c>
      <c r="H91" s="77">
        <v>95</v>
      </c>
      <c r="I91" s="77">
        <v>83</v>
      </c>
      <c r="J91" s="77">
        <v>80</v>
      </c>
      <c r="K91" s="77">
        <v>80</v>
      </c>
      <c r="L91" s="77">
        <v>90</v>
      </c>
      <c r="M91" s="77">
        <v>146</v>
      </c>
      <c r="N91" s="77">
        <v>142</v>
      </c>
      <c r="O91" s="77">
        <v>145</v>
      </c>
      <c r="P91" s="77">
        <v>141</v>
      </c>
      <c r="Q91" s="77">
        <v>137</v>
      </c>
      <c r="R91" s="77">
        <v>138</v>
      </c>
      <c r="S91" s="77">
        <v>135</v>
      </c>
      <c r="T91" s="77">
        <v>140</v>
      </c>
      <c r="U91" s="77">
        <v>126</v>
      </c>
      <c r="V91" s="77">
        <v>130</v>
      </c>
      <c r="W91" s="77">
        <v>136</v>
      </c>
      <c r="X91" s="77">
        <v>133</v>
      </c>
      <c r="Y91" s="77">
        <v>136</v>
      </c>
      <c r="Z91" s="77">
        <v>131</v>
      </c>
      <c r="AA91" s="77">
        <v>661</v>
      </c>
      <c r="AB91" s="77">
        <v>775</v>
      </c>
      <c r="AC91" s="77">
        <v>712</v>
      </c>
      <c r="AD91" s="77">
        <v>644</v>
      </c>
      <c r="AE91" s="77">
        <v>577</v>
      </c>
      <c r="AF91" s="77">
        <v>519</v>
      </c>
      <c r="AG91" s="77">
        <v>430</v>
      </c>
      <c r="AH91" s="77">
        <v>358</v>
      </c>
      <c r="AI91" s="77">
        <v>280</v>
      </c>
      <c r="AJ91" s="77">
        <v>219</v>
      </c>
      <c r="AK91" s="77">
        <v>155</v>
      </c>
      <c r="AL91" s="77">
        <v>103</v>
      </c>
      <c r="AM91" s="77">
        <v>65</v>
      </c>
      <c r="AN91" s="77">
        <v>62</v>
      </c>
      <c r="AO91" s="77">
        <v>5</v>
      </c>
      <c r="AP91" s="77">
        <v>37</v>
      </c>
      <c r="AQ91" s="77">
        <v>46</v>
      </c>
      <c r="AR91" s="77">
        <v>93</v>
      </c>
      <c r="AS91" s="77">
        <v>4131</v>
      </c>
      <c r="AT91" s="77">
        <v>348</v>
      </c>
      <c r="AU91" s="77">
        <v>344</v>
      </c>
      <c r="AV91" s="77">
        <v>1992</v>
      </c>
      <c r="AW91" s="34">
        <v>115</v>
      </c>
      <c r="AY91" s="245">
        <f t="shared" si="4"/>
        <v>800</v>
      </c>
      <c r="AZ91" s="246">
        <f t="shared" si="5"/>
        <v>1703</v>
      </c>
    </row>
    <row r="92" spans="2:52" x14ac:dyDescent="0.25">
      <c r="B92" s="37" t="s">
        <v>40</v>
      </c>
      <c r="C92" s="75">
        <v>5865</v>
      </c>
      <c r="D92" s="66" t="s">
        <v>132</v>
      </c>
      <c r="E92" s="67" t="s">
        <v>55</v>
      </c>
      <c r="F92" s="77">
        <v>3548</v>
      </c>
      <c r="G92" s="77">
        <v>37</v>
      </c>
      <c r="H92" s="77">
        <v>42</v>
      </c>
      <c r="I92" s="77">
        <v>37</v>
      </c>
      <c r="J92" s="77">
        <v>35</v>
      </c>
      <c r="K92" s="77">
        <v>35</v>
      </c>
      <c r="L92" s="77">
        <v>40</v>
      </c>
      <c r="M92" s="77">
        <v>65</v>
      </c>
      <c r="N92" s="77">
        <v>63</v>
      </c>
      <c r="O92" s="77">
        <v>64</v>
      </c>
      <c r="P92" s="77">
        <v>63</v>
      </c>
      <c r="Q92" s="77">
        <v>61</v>
      </c>
      <c r="R92" s="77">
        <v>61</v>
      </c>
      <c r="S92" s="77">
        <v>60</v>
      </c>
      <c r="T92" s="77">
        <v>62</v>
      </c>
      <c r="U92" s="77">
        <v>56</v>
      </c>
      <c r="V92" s="77">
        <v>58</v>
      </c>
      <c r="W92" s="77">
        <v>60</v>
      </c>
      <c r="X92" s="77">
        <v>59</v>
      </c>
      <c r="Y92" s="77">
        <v>60</v>
      </c>
      <c r="Z92" s="77">
        <v>58</v>
      </c>
      <c r="AA92" s="77">
        <v>294</v>
      </c>
      <c r="AB92" s="77">
        <v>345</v>
      </c>
      <c r="AC92" s="77">
        <v>316</v>
      </c>
      <c r="AD92" s="77">
        <v>286</v>
      </c>
      <c r="AE92" s="77">
        <v>257</v>
      </c>
      <c r="AF92" s="77">
        <v>231</v>
      </c>
      <c r="AG92" s="77">
        <v>191</v>
      </c>
      <c r="AH92" s="77">
        <v>159</v>
      </c>
      <c r="AI92" s="77">
        <v>124</v>
      </c>
      <c r="AJ92" s="77">
        <v>97</v>
      </c>
      <c r="AK92" s="77">
        <v>69</v>
      </c>
      <c r="AL92" s="77">
        <v>46</v>
      </c>
      <c r="AM92" s="77">
        <v>29</v>
      </c>
      <c r="AN92" s="77">
        <v>28</v>
      </c>
      <c r="AO92" s="77">
        <v>2</v>
      </c>
      <c r="AP92" s="77">
        <v>17</v>
      </c>
      <c r="AQ92" s="77">
        <v>20</v>
      </c>
      <c r="AR92" s="77">
        <v>41</v>
      </c>
      <c r="AS92" s="77">
        <v>1837</v>
      </c>
      <c r="AT92" s="77">
        <v>155</v>
      </c>
      <c r="AU92" s="77">
        <v>153</v>
      </c>
      <c r="AV92" s="77">
        <v>886</v>
      </c>
      <c r="AW92" s="34">
        <v>51</v>
      </c>
      <c r="AY92" s="245">
        <f t="shared" si="4"/>
        <v>355</v>
      </c>
      <c r="AZ92" s="246">
        <f t="shared" si="5"/>
        <v>757</v>
      </c>
    </row>
    <row r="93" spans="2:52" x14ac:dyDescent="0.25">
      <c r="B93" s="37" t="s">
        <v>40</v>
      </c>
      <c r="C93" s="75">
        <v>5943</v>
      </c>
      <c r="D93" s="66" t="s">
        <v>133</v>
      </c>
      <c r="E93" s="67" t="s">
        <v>55</v>
      </c>
      <c r="F93" s="77">
        <v>2079</v>
      </c>
      <c r="G93" s="77">
        <v>22</v>
      </c>
      <c r="H93" s="77">
        <v>25</v>
      </c>
      <c r="I93" s="77">
        <v>22</v>
      </c>
      <c r="J93" s="77">
        <v>21</v>
      </c>
      <c r="K93" s="77">
        <v>21</v>
      </c>
      <c r="L93" s="77">
        <v>23</v>
      </c>
      <c r="M93" s="77">
        <v>38</v>
      </c>
      <c r="N93" s="77">
        <v>37</v>
      </c>
      <c r="O93" s="77">
        <v>38</v>
      </c>
      <c r="P93" s="77">
        <v>37</v>
      </c>
      <c r="Q93" s="77">
        <v>36</v>
      </c>
      <c r="R93" s="77">
        <v>36</v>
      </c>
      <c r="S93" s="77">
        <v>35</v>
      </c>
      <c r="T93" s="77">
        <v>36</v>
      </c>
      <c r="U93" s="77">
        <v>33</v>
      </c>
      <c r="V93" s="77">
        <v>34</v>
      </c>
      <c r="W93" s="77">
        <v>35</v>
      </c>
      <c r="X93" s="77">
        <v>35</v>
      </c>
      <c r="Y93" s="77">
        <v>35</v>
      </c>
      <c r="Z93" s="77">
        <v>34</v>
      </c>
      <c r="AA93" s="77">
        <v>172</v>
      </c>
      <c r="AB93" s="77">
        <v>202</v>
      </c>
      <c r="AC93" s="77">
        <v>185</v>
      </c>
      <c r="AD93" s="77">
        <v>167</v>
      </c>
      <c r="AE93" s="77">
        <v>150</v>
      </c>
      <c r="AF93" s="77">
        <v>135</v>
      </c>
      <c r="AG93" s="77">
        <v>112</v>
      </c>
      <c r="AH93" s="77">
        <v>93</v>
      </c>
      <c r="AI93" s="77">
        <v>73</v>
      </c>
      <c r="AJ93" s="77">
        <v>57</v>
      </c>
      <c r="AK93" s="77">
        <v>40</v>
      </c>
      <c r="AL93" s="77">
        <v>27</v>
      </c>
      <c r="AM93" s="77">
        <v>17</v>
      </c>
      <c r="AN93" s="77">
        <v>16</v>
      </c>
      <c r="AO93" s="77">
        <v>1</v>
      </c>
      <c r="AP93" s="77">
        <v>10</v>
      </c>
      <c r="AQ93" s="77">
        <v>12</v>
      </c>
      <c r="AR93" s="77">
        <v>24</v>
      </c>
      <c r="AS93" s="77">
        <v>1075</v>
      </c>
      <c r="AT93" s="77">
        <v>91</v>
      </c>
      <c r="AU93" s="77">
        <v>89</v>
      </c>
      <c r="AV93" s="77">
        <v>518</v>
      </c>
      <c r="AW93" s="34">
        <v>30</v>
      </c>
      <c r="AY93" s="245">
        <f t="shared" si="4"/>
        <v>208</v>
      </c>
      <c r="AZ93" s="246">
        <f t="shared" si="5"/>
        <v>443</v>
      </c>
    </row>
    <row r="94" spans="2:52" ht="15.75" thickBot="1" x14ac:dyDescent="0.3">
      <c r="B94" s="37" t="s">
        <v>40</v>
      </c>
      <c r="C94" s="75">
        <v>5944</v>
      </c>
      <c r="D94" s="66" t="s">
        <v>134</v>
      </c>
      <c r="E94" s="67" t="s">
        <v>50</v>
      </c>
      <c r="F94" s="77">
        <v>17377</v>
      </c>
      <c r="G94" s="77">
        <v>180</v>
      </c>
      <c r="H94" s="77">
        <v>207</v>
      </c>
      <c r="I94" s="77">
        <v>181</v>
      </c>
      <c r="J94" s="77">
        <v>174</v>
      </c>
      <c r="K94" s="77">
        <v>173</v>
      </c>
      <c r="L94" s="77">
        <v>196</v>
      </c>
      <c r="M94" s="77">
        <v>317</v>
      </c>
      <c r="N94" s="77">
        <v>309</v>
      </c>
      <c r="O94" s="77">
        <v>315</v>
      </c>
      <c r="P94" s="77">
        <v>307</v>
      </c>
      <c r="Q94" s="77">
        <v>298</v>
      </c>
      <c r="R94" s="77">
        <v>300</v>
      </c>
      <c r="S94" s="77">
        <v>293</v>
      </c>
      <c r="T94" s="77">
        <v>305</v>
      </c>
      <c r="U94" s="77">
        <v>275</v>
      </c>
      <c r="V94" s="77">
        <v>283</v>
      </c>
      <c r="W94" s="77">
        <v>296</v>
      </c>
      <c r="X94" s="77">
        <v>289</v>
      </c>
      <c r="Y94" s="77">
        <v>295</v>
      </c>
      <c r="Z94" s="77">
        <v>286</v>
      </c>
      <c r="AA94" s="77">
        <v>1439</v>
      </c>
      <c r="AB94" s="77">
        <v>1687</v>
      </c>
      <c r="AC94" s="77">
        <v>1548</v>
      </c>
      <c r="AD94" s="77">
        <v>1401</v>
      </c>
      <c r="AE94" s="77">
        <v>1256</v>
      </c>
      <c r="AF94" s="77">
        <v>1130</v>
      </c>
      <c r="AG94" s="77">
        <v>935</v>
      </c>
      <c r="AH94" s="77">
        <v>780</v>
      </c>
      <c r="AI94" s="77">
        <v>608</v>
      </c>
      <c r="AJ94" s="77">
        <v>476</v>
      </c>
      <c r="AK94" s="77">
        <v>337</v>
      </c>
      <c r="AL94" s="77">
        <v>224</v>
      </c>
      <c r="AM94" s="77">
        <v>141</v>
      </c>
      <c r="AN94" s="77">
        <v>136</v>
      </c>
      <c r="AO94" s="77">
        <v>10</v>
      </c>
      <c r="AP94" s="77">
        <v>81</v>
      </c>
      <c r="AQ94" s="77">
        <v>99</v>
      </c>
      <c r="AR94" s="77">
        <v>203</v>
      </c>
      <c r="AS94" s="77">
        <v>8988</v>
      </c>
      <c r="AT94" s="77">
        <v>757</v>
      </c>
      <c r="AU94" s="77">
        <v>748</v>
      </c>
      <c r="AV94" s="77">
        <v>4335</v>
      </c>
      <c r="AW94" s="34">
        <v>250</v>
      </c>
      <c r="AY94" s="245">
        <f t="shared" si="4"/>
        <v>1741</v>
      </c>
      <c r="AZ94" s="246">
        <f t="shared" si="5"/>
        <v>3707</v>
      </c>
    </row>
    <row r="95" spans="2:52" ht="15.75" thickBot="1" x14ac:dyDescent="0.3">
      <c r="B95" s="11" t="s">
        <v>31</v>
      </c>
      <c r="C95" s="7" t="s">
        <v>32</v>
      </c>
      <c r="D95" s="7" t="s">
        <v>135</v>
      </c>
      <c r="E95" s="8"/>
      <c r="F95" s="13">
        <v>212597</v>
      </c>
      <c r="G95" s="13">
        <v>2204</v>
      </c>
      <c r="H95" s="13">
        <v>2533</v>
      </c>
      <c r="I95" s="13">
        <v>2209</v>
      </c>
      <c r="J95" s="13">
        <v>2123</v>
      </c>
      <c r="K95" s="13">
        <v>2121</v>
      </c>
      <c r="L95" s="13">
        <v>2398</v>
      </c>
      <c r="M95" s="13">
        <v>3880</v>
      </c>
      <c r="N95" s="13">
        <v>3782</v>
      </c>
      <c r="O95" s="13">
        <v>3851</v>
      </c>
      <c r="P95" s="13">
        <v>3763</v>
      </c>
      <c r="Q95" s="13">
        <v>3652</v>
      </c>
      <c r="R95" s="13">
        <v>3665</v>
      </c>
      <c r="S95" s="13">
        <v>3588</v>
      </c>
      <c r="T95" s="13">
        <v>3734</v>
      </c>
      <c r="U95" s="13">
        <v>3359</v>
      </c>
      <c r="V95" s="13">
        <v>3459</v>
      </c>
      <c r="W95" s="13">
        <v>3619</v>
      </c>
      <c r="X95" s="13">
        <v>3534</v>
      </c>
      <c r="Y95" s="13">
        <v>3610</v>
      </c>
      <c r="Z95" s="13">
        <v>3501</v>
      </c>
      <c r="AA95" s="13">
        <v>17604</v>
      </c>
      <c r="AB95" s="13">
        <v>20636</v>
      </c>
      <c r="AC95" s="13">
        <v>18948</v>
      </c>
      <c r="AD95" s="13">
        <v>17140</v>
      </c>
      <c r="AE95" s="13">
        <v>15365</v>
      </c>
      <c r="AF95" s="13">
        <v>13828</v>
      </c>
      <c r="AG95" s="13">
        <v>11439</v>
      </c>
      <c r="AH95" s="13">
        <v>9542</v>
      </c>
      <c r="AI95" s="13">
        <v>7443</v>
      </c>
      <c r="AJ95" s="13">
        <v>5827</v>
      </c>
      <c r="AK95" s="13">
        <v>4118</v>
      </c>
      <c r="AL95" s="13">
        <v>2738</v>
      </c>
      <c r="AM95" s="13">
        <v>1725</v>
      </c>
      <c r="AN95" s="13">
        <v>1659</v>
      </c>
      <c r="AO95" s="13">
        <v>122</v>
      </c>
      <c r="AP95" s="13">
        <v>990</v>
      </c>
      <c r="AQ95" s="13">
        <v>1215</v>
      </c>
      <c r="AR95" s="13">
        <v>2481</v>
      </c>
      <c r="AS95" s="13">
        <v>109976</v>
      </c>
      <c r="AT95" s="13">
        <v>9267</v>
      </c>
      <c r="AU95" s="13">
        <v>9153</v>
      </c>
      <c r="AV95" s="13">
        <v>53044</v>
      </c>
      <c r="AW95" s="35">
        <v>3055</v>
      </c>
      <c r="AY95" s="249">
        <f t="shared" si="4"/>
        <v>21293</v>
      </c>
      <c r="AZ95" s="250">
        <f t="shared" si="5"/>
        <v>45351</v>
      </c>
    </row>
    <row r="96" spans="2:52" x14ac:dyDescent="0.25">
      <c r="B96" s="40" t="s">
        <v>40</v>
      </c>
      <c r="C96" s="74">
        <v>5897</v>
      </c>
      <c r="D96" s="64" t="s">
        <v>136</v>
      </c>
      <c r="E96" s="65" t="s">
        <v>50</v>
      </c>
      <c r="F96" s="43">
        <v>49366</v>
      </c>
      <c r="G96" s="43">
        <v>512</v>
      </c>
      <c r="H96" s="43">
        <v>588</v>
      </c>
      <c r="I96" s="43">
        <v>513</v>
      </c>
      <c r="J96" s="43">
        <v>493</v>
      </c>
      <c r="K96" s="43">
        <v>492</v>
      </c>
      <c r="L96" s="43">
        <v>557</v>
      </c>
      <c r="M96" s="43">
        <v>901</v>
      </c>
      <c r="N96" s="43">
        <v>878</v>
      </c>
      <c r="O96" s="43">
        <v>894</v>
      </c>
      <c r="P96" s="43">
        <v>874</v>
      </c>
      <c r="Q96" s="43">
        <v>848</v>
      </c>
      <c r="R96" s="43">
        <v>851</v>
      </c>
      <c r="S96" s="43">
        <v>833</v>
      </c>
      <c r="T96" s="43">
        <v>867</v>
      </c>
      <c r="U96" s="43">
        <v>780</v>
      </c>
      <c r="V96" s="43">
        <v>803</v>
      </c>
      <c r="W96" s="43">
        <v>840</v>
      </c>
      <c r="X96" s="43">
        <v>821</v>
      </c>
      <c r="Y96" s="43">
        <v>838</v>
      </c>
      <c r="Z96" s="43">
        <v>813</v>
      </c>
      <c r="AA96" s="43">
        <v>4088</v>
      </c>
      <c r="AB96" s="43">
        <v>4792</v>
      </c>
      <c r="AC96" s="43">
        <v>4400</v>
      </c>
      <c r="AD96" s="43">
        <v>3980</v>
      </c>
      <c r="AE96" s="43">
        <v>3568</v>
      </c>
      <c r="AF96" s="43">
        <v>3211</v>
      </c>
      <c r="AG96" s="43">
        <v>2656</v>
      </c>
      <c r="AH96" s="43">
        <v>2216</v>
      </c>
      <c r="AI96" s="43">
        <v>1728</v>
      </c>
      <c r="AJ96" s="43">
        <v>1353</v>
      </c>
      <c r="AK96" s="43">
        <v>956</v>
      </c>
      <c r="AL96" s="43">
        <v>636</v>
      </c>
      <c r="AM96" s="43">
        <v>401</v>
      </c>
      <c r="AN96" s="43">
        <v>385</v>
      </c>
      <c r="AO96" s="43">
        <v>28</v>
      </c>
      <c r="AP96" s="43">
        <v>230</v>
      </c>
      <c r="AQ96" s="43">
        <v>282</v>
      </c>
      <c r="AR96" s="43">
        <v>576</v>
      </c>
      <c r="AS96" s="43">
        <v>25536</v>
      </c>
      <c r="AT96" s="43">
        <v>2152</v>
      </c>
      <c r="AU96" s="43">
        <v>2125</v>
      </c>
      <c r="AV96" s="43">
        <v>12317</v>
      </c>
      <c r="AW96" s="44">
        <v>709</v>
      </c>
      <c r="AY96" s="251">
        <f t="shared" si="4"/>
        <v>4944</v>
      </c>
      <c r="AZ96" s="252">
        <f t="shared" si="5"/>
        <v>10531</v>
      </c>
    </row>
    <row r="97" spans="2:52" x14ac:dyDescent="0.25">
      <c r="B97" s="37" t="s">
        <v>40</v>
      </c>
      <c r="C97" s="75">
        <v>5901</v>
      </c>
      <c r="D97" s="66" t="s">
        <v>137</v>
      </c>
      <c r="E97" s="67" t="s">
        <v>55</v>
      </c>
      <c r="F97" s="77">
        <v>16136</v>
      </c>
      <c r="G97" s="77">
        <v>167</v>
      </c>
      <c r="H97" s="77">
        <v>192</v>
      </c>
      <c r="I97" s="77">
        <v>168</v>
      </c>
      <c r="J97" s="77">
        <v>161</v>
      </c>
      <c r="K97" s="77">
        <v>161</v>
      </c>
      <c r="L97" s="77">
        <v>182</v>
      </c>
      <c r="M97" s="77">
        <v>295</v>
      </c>
      <c r="N97" s="77">
        <v>287</v>
      </c>
      <c r="O97" s="77">
        <v>292</v>
      </c>
      <c r="P97" s="77">
        <v>286</v>
      </c>
      <c r="Q97" s="77">
        <v>277</v>
      </c>
      <c r="R97" s="77">
        <v>278</v>
      </c>
      <c r="S97" s="77">
        <v>272</v>
      </c>
      <c r="T97" s="77">
        <v>283</v>
      </c>
      <c r="U97" s="77">
        <v>255</v>
      </c>
      <c r="V97" s="77">
        <v>263</v>
      </c>
      <c r="W97" s="77">
        <v>275</v>
      </c>
      <c r="X97" s="77">
        <v>268</v>
      </c>
      <c r="Y97" s="77">
        <v>274</v>
      </c>
      <c r="Z97" s="77">
        <v>266</v>
      </c>
      <c r="AA97" s="77">
        <v>1336</v>
      </c>
      <c r="AB97" s="77">
        <v>1566</v>
      </c>
      <c r="AC97" s="77">
        <v>1438</v>
      </c>
      <c r="AD97" s="77">
        <v>1301</v>
      </c>
      <c r="AE97" s="77">
        <v>1166</v>
      </c>
      <c r="AF97" s="77">
        <v>1050</v>
      </c>
      <c r="AG97" s="77">
        <v>868</v>
      </c>
      <c r="AH97" s="77">
        <v>724</v>
      </c>
      <c r="AI97" s="77">
        <v>565</v>
      </c>
      <c r="AJ97" s="77">
        <v>442</v>
      </c>
      <c r="AK97" s="77">
        <v>313</v>
      </c>
      <c r="AL97" s="77">
        <v>208</v>
      </c>
      <c r="AM97" s="77">
        <v>131</v>
      </c>
      <c r="AN97" s="77">
        <v>126</v>
      </c>
      <c r="AO97" s="77">
        <v>9</v>
      </c>
      <c r="AP97" s="77">
        <v>75</v>
      </c>
      <c r="AQ97" s="77">
        <v>92</v>
      </c>
      <c r="AR97" s="77">
        <v>188</v>
      </c>
      <c r="AS97" s="77">
        <v>8348</v>
      </c>
      <c r="AT97" s="77">
        <v>703</v>
      </c>
      <c r="AU97" s="77">
        <v>695</v>
      </c>
      <c r="AV97" s="77">
        <v>4026</v>
      </c>
      <c r="AW97" s="34">
        <v>232</v>
      </c>
      <c r="AY97" s="245">
        <f t="shared" si="4"/>
        <v>1616</v>
      </c>
      <c r="AZ97" s="246">
        <f t="shared" si="5"/>
        <v>3442</v>
      </c>
    </row>
    <row r="98" spans="2:52" x14ac:dyDescent="0.25">
      <c r="B98" s="37" t="s">
        <v>40</v>
      </c>
      <c r="C98" s="75">
        <v>5898</v>
      </c>
      <c r="D98" s="66" t="s">
        <v>138</v>
      </c>
      <c r="E98" s="67" t="s">
        <v>50</v>
      </c>
      <c r="F98" s="77">
        <v>18607</v>
      </c>
      <c r="G98" s="77">
        <v>193</v>
      </c>
      <c r="H98" s="77">
        <v>222</v>
      </c>
      <c r="I98" s="77">
        <v>193</v>
      </c>
      <c r="J98" s="77">
        <v>186</v>
      </c>
      <c r="K98" s="77">
        <v>186</v>
      </c>
      <c r="L98" s="77">
        <v>210</v>
      </c>
      <c r="M98" s="77">
        <v>340</v>
      </c>
      <c r="N98" s="77">
        <v>331</v>
      </c>
      <c r="O98" s="77">
        <v>337</v>
      </c>
      <c r="P98" s="77">
        <v>329</v>
      </c>
      <c r="Q98" s="77">
        <v>320</v>
      </c>
      <c r="R98" s="77">
        <v>321</v>
      </c>
      <c r="S98" s="77">
        <v>314</v>
      </c>
      <c r="T98" s="77">
        <v>327</v>
      </c>
      <c r="U98" s="77">
        <v>294</v>
      </c>
      <c r="V98" s="77">
        <v>303</v>
      </c>
      <c r="W98" s="77">
        <v>317</v>
      </c>
      <c r="X98" s="77">
        <v>309</v>
      </c>
      <c r="Y98" s="77">
        <v>316</v>
      </c>
      <c r="Z98" s="77">
        <v>306</v>
      </c>
      <c r="AA98" s="77">
        <v>1541</v>
      </c>
      <c r="AB98" s="77">
        <v>1806</v>
      </c>
      <c r="AC98" s="77">
        <v>1658</v>
      </c>
      <c r="AD98" s="77">
        <v>1500</v>
      </c>
      <c r="AE98" s="77">
        <v>1345</v>
      </c>
      <c r="AF98" s="77">
        <v>1210</v>
      </c>
      <c r="AG98" s="77">
        <v>1001</v>
      </c>
      <c r="AH98" s="77">
        <v>835</v>
      </c>
      <c r="AI98" s="77">
        <v>651</v>
      </c>
      <c r="AJ98" s="77">
        <v>510</v>
      </c>
      <c r="AK98" s="77">
        <v>360</v>
      </c>
      <c r="AL98" s="77">
        <v>240</v>
      </c>
      <c r="AM98" s="77">
        <v>151</v>
      </c>
      <c r="AN98" s="77">
        <v>145</v>
      </c>
      <c r="AO98" s="77">
        <v>11</v>
      </c>
      <c r="AP98" s="77">
        <v>87</v>
      </c>
      <c r="AQ98" s="77">
        <v>106</v>
      </c>
      <c r="AR98" s="77">
        <v>217</v>
      </c>
      <c r="AS98" s="77">
        <v>9624</v>
      </c>
      <c r="AT98" s="77">
        <v>811</v>
      </c>
      <c r="AU98" s="77">
        <v>801</v>
      </c>
      <c r="AV98" s="77">
        <v>4642</v>
      </c>
      <c r="AW98" s="34">
        <v>267</v>
      </c>
      <c r="AY98" s="245">
        <f t="shared" si="4"/>
        <v>1864</v>
      </c>
      <c r="AZ98" s="246">
        <f t="shared" si="5"/>
        <v>3969</v>
      </c>
    </row>
    <row r="99" spans="2:52" x14ac:dyDescent="0.25">
      <c r="B99" s="37" t="s">
        <v>40</v>
      </c>
      <c r="C99" s="75">
        <v>5902</v>
      </c>
      <c r="D99" s="66" t="s">
        <v>139</v>
      </c>
      <c r="E99" s="67" t="s">
        <v>50</v>
      </c>
      <c r="F99" s="77">
        <v>19362</v>
      </c>
      <c r="G99" s="77">
        <v>201</v>
      </c>
      <c r="H99" s="77">
        <v>231</v>
      </c>
      <c r="I99" s="77">
        <v>201</v>
      </c>
      <c r="J99" s="77">
        <v>193</v>
      </c>
      <c r="K99" s="77">
        <v>193</v>
      </c>
      <c r="L99" s="77">
        <v>218</v>
      </c>
      <c r="M99" s="77">
        <v>353</v>
      </c>
      <c r="N99" s="77">
        <v>344</v>
      </c>
      <c r="O99" s="77">
        <v>351</v>
      </c>
      <c r="P99" s="77">
        <v>343</v>
      </c>
      <c r="Q99" s="77">
        <v>333</v>
      </c>
      <c r="R99" s="77">
        <v>334</v>
      </c>
      <c r="S99" s="77">
        <v>327</v>
      </c>
      <c r="T99" s="77">
        <v>340</v>
      </c>
      <c r="U99" s="77">
        <v>306</v>
      </c>
      <c r="V99" s="77">
        <v>315</v>
      </c>
      <c r="W99" s="77">
        <v>330</v>
      </c>
      <c r="X99" s="77">
        <v>322</v>
      </c>
      <c r="Y99" s="77">
        <v>329</v>
      </c>
      <c r="Z99" s="77">
        <v>319</v>
      </c>
      <c r="AA99" s="77">
        <v>1603</v>
      </c>
      <c r="AB99" s="77">
        <v>1879</v>
      </c>
      <c r="AC99" s="77">
        <v>1726</v>
      </c>
      <c r="AD99" s="77">
        <v>1561</v>
      </c>
      <c r="AE99" s="77">
        <v>1399</v>
      </c>
      <c r="AF99" s="77">
        <v>1259</v>
      </c>
      <c r="AG99" s="77">
        <v>1042</v>
      </c>
      <c r="AH99" s="77">
        <v>869</v>
      </c>
      <c r="AI99" s="77">
        <v>678</v>
      </c>
      <c r="AJ99" s="77">
        <v>531</v>
      </c>
      <c r="AK99" s="77">
        <v>375</v>
      </c>
      <c r="AL99" s="77">
        <v>249</v>
      </c>
      <c r="AM99" s="77">
        <v>157</v>
      </c>
      <c r="AN99" s="77">
        <v>151</v>
      </c>
      <c r="AO99" s="77">
        <v>11</v>
      </c>
      <c r="AP99" s="77">
        <v>90</v>
      </c>
      <c r="AQ99" s="77">
        <v>111</v>
      </c>
      <c r="AR99" s="77">
        <v>226</v>
      </c>
      <c r="AS99" s="77">
        <v>10016</v>
      </c>
      <c r="AT99" s="77">
        <v>844</v>
      </c>
      <c r="AU99" s="77">
        <v>834</v>
      </c>
      <c r="AV99" s="77">
        <v>4831</v>
      </c>
      <c r="AW99" s="34">
        <v>278</v>
      </c>
      <c r="AY99" s="245">
        <f t="shared" si="4"/>
        <v>1940</v>
      </c>
      <c r="AZ99" s="246">
        <f t="shared" si="5"/>
        <v>4130</v>
      </c>
    </row>
    <row r="100" spans="2:52" x14ac:dyDescent="0.25">
      <c r="B100" s="37" t="s">
        <v>40</v>
      </c>
      <c r="C100" s="75">
        <v>5900</v>
      </c>
      <c r="D100" s="66" t="s">
        <v>140</v>
      </c>
      <c r="E100" s="67" t="s">
        <v>50</v>
      </c>
      <c r="F100" s="77">
        <v>34066</v>
      </c>
      <c r="G100" s="77">
        <v>353</v>
      </c>
      <c r="H100" s="77">
        <v>406</v>
      </c>
      <c r="I100" s="77">
        <v>354</v>
      </c>
      <c r="J100" s="77">
        <v>340</v>
      </c>
      <c r="K100" s="77">
        <v>340</v>
      </c>
      <c r="L100" s="77">
        <v>384</v>
      </c>
      <c r="M100" s="77">
        <v>622</v>
      </c>
      <c r="N100" s="77">
        <v>606</v>
      </c>
      <c r="O100" s="77">
        <v>617</v>
      </c>
      <c r="P100" s="77">
        <v>603</v>
      </c>
      <c r="Q100" s="77">
        <v>585</v>
      </c>
      <c r="R100" s="77">
        <v>587</v>
      </c>
      <c r="S100" s="77">
        <v>575</v>
      </c>
      <c r="T100" s="77">
        <v>598</v>
      </c>
      <c r="U100" s="77">
        <v>538</v>
      </c>
      <c r="V100" s="77">
        <v>554</v>
      </c>
      <c r="W100" s="77">
        <v>580</v>
      </c>
      <c r="X100" s="77">
        <v>566</v>
      </c>
      <c r="Y100" s="77">
        <v>578</v>
      </c>
      <c r="Z100" s="77">
        <v>561</v>
      </c>
      <c r="AA100" s="77">
        <v>2821</v>
      </c>
      <c r="AB100" s="77">
        <v>3307</v>
      </c>
      <c r="AC100" s="77">
        <v>3036</v>
      </c>
      <c r="AD100" s="77">
        <v>2747</v>
      </c>
      <c r="AE100" s="77">
        <v>2462</v>
      </c>
      <c r="AF100" s="77">
        <v>2216</v>
      </c>
      <c r="AG100" s="77">
        <v>1833</v>
      </c>
      <c r="AH100" s="77">
        <v>1529</v>
      </c>
      <c r="AI100" s="77">
        <v>1193</v>
      </c>
      <c r="AJ100" s="77">
        <v>934</v>
      </c>
      <c r="AK100" s="77">
        <v>660</v>
      </c>
      <c r="AL100" s="77">
        <v>439</v>
      </c>
      <c r="AM100" s="77">
        <v>276</v>
      </c>
      <c r="AN100" s="77">
        <v>266</v>
      </c>
      <c r="AO100" s="77">
        <v>20</v>
      </c>
      <c r="AP100" s="77">
        <v>159</v>
      </c>
      <c r="AQ100" s="77">
        <v>195</v>
      </c>
      <c r="AR100" s="77">
        <v>398</v>
      </c>
      <c r="AS100" s="77">
        <v>17624</v>
      </c>
      <c r="AT100" s="77">
        <v>1485</v>
      </c>
      <c r="AU100" s="77">
        <v>1467</v>
      </c>
      <c r="AV100" s="77">
        <v>8500</v>
      </c>
      <c r="AW100" s="34">
        <v>490</v>
      </c>
      <c r="AY100" s="245">
        <f t="shared" si="4"/>
        <v>3411</v>
      </c>
      <c r="AZ100" s="246">
        <f t="shared" si="5"/>
        <v>7267</v>
      </c>
    </row>
    <row r="101" spans="2:52" x14ac:dyDescent="0.25">
      <c r="B101" s="37" t="s">
        <v>40</v>
      </c>
      <c r="C101" s="75">
        <v>33728</v>
      </c>
      <c r="D101" s="66" t="s">
        <v>141</v>
      </c>
      <c r="E101" s="67" t="s">
        <v>55</v>
      </c>
      <c r="F101" s="77">
        <v>17818</v>
      </c>
      <c r="G101" s="77">
        <v>185</v>
      </c>
      <c r="H101" s="77">
        <v>212</v>
      </c>
      <c r="I101" s="77">
        <v>185</v>
      </c>
      <c r="J101" s="77">
        <v>178</v>
      </c>
      <c r="K101" s="77">
        <v>178</v>
      </c>
      <c r="L101" s="77">
        <v>201</v>
      </c>
      <c r="M101" s="77">
        <v>325</v>
      </c>
      <c r="N101" s="77">
        <v>317</v>
      </c>
      <c r="O101" s="77">
        <v>323</v>
      </c>
      <c r="P101" s="77">
        <v>315</v>
      </c>
      <c r="Q101" s="77">
        <v>306</v>
      </c>
      <c r="R101" s="77">
        <v>307</v>
      </c>
      <c r="S101" s="77">
        <v>301</v>
      </c>
      <c r="T101" s="77">
        <v>313</v>
      </c>
      <c r="U101" s="77">
        <v>282</v>
      </c>
      <c r="V101" s="77">
        <v>290</v>
      </c>
      <c r="W101" s="77">
        <v>303</v>
      </c>
      <c r="X101" s="77">
        <v>296</v>
      </c>
      <c r="Y101" s="77">
        <v>303</v>
      </c>
      <c r="Z101" s="77">
        <v>293</v>
      </c>
      <c r="AA101" s="77">
        <v>1475</v>
      </c>
      <c r="AB101" s="77">
        <v>1730</v>
      </c>
      <c r="AC101" s="77">
        <v>1588</v>
      </c>
      <c r="AD101" s="77">
        <v>1436</v>
      </c>
      <c r="AE101" s="77">
        <v>1288</v>
      </c>
      <c r="AF101" s="77">
        <v>1159</v>
      </c>
      <c r="AG101" s="77">
        <v>959</v>
      </c>
      <c r="AH101" s="77">
        <v>800</v>
      </c>
      <c r="AI101" s="77">
        <v>624</v>
      </c>
      <c r="AJ101" s="77">
        <v>488</v>
      </c>
      <c r="AK101" s="77">
        <v>345</v>
      </c>
      <c r="AL101" s="77">
        <v>229</v>
      </c>
      <c r="AM101" s="77">
        <v>145</v>
      </c>
      <c r="AN101" s="77">
        <v>139</v>
      </c>
      <c r="AO101" s="77">
        <v>10</v>
      </c>
      <c r="AP101" s="77">
        <v>83</v>
      </c>
      <c r="AQ101" s="77">
        <v>102</v>
      </c>
      <c r="AR101" s="77">
        <v>208</v>
      </c>
      <c r="AS101" s="77">
        <v>9217</v>
      </c>
      <c r="AT101" s="77">
        <v>777</v>
      </c>
      <c r="AU101" s="77">
        <v>767</v>
      </c>
      <c r="AV101" s="77">
        <v>4446</v>
      </c>
      <c r="AW101" s="34">
        <v>256</v>
      </c>
      <c r="AY101" s="245">
        <f t="shared" si="4"/>
        <v>1785</v>
      </c>
      <c r="AZ101" s="246">
        <f t="shared" si="5"/>
        <v>3801</v>
      </c>
    </row>
    <row r="102" spans="2:52" x14ac:dyDescent="0.25">
      <c r="B102" s="37" t="s">
        <v>40</v>
      </c>
      <c r="C102" s="75">
        <v>10093</v>
      </c>
      <c r="D102" s="66" t="s">
        <v>142</v>
      </c>
      <c r="E102" s="67" t="s">
        <v>55</v>
      </c>
      <c r="F102" s="77">
        <v>17176</v>
      </c>
      <c r="G102" s="77">
        <v>178</v>
      </c>
      <c r="H102" s="77">
        <v>205</v>
      </c>
      <c r="I102" s="77">
        <v>179</v>
      </c>
      <c r="J102" s="77">
        <v>172</v>
      </c>
      <c r="K102" s="77">
        <v>171</v>
      </c>
      <c r="L102" s="77">
        <v>194</v>
      </c>
      <c r="M102" s="77">
        <v>313</v>
      </c>
      <c r="N102" s="77">
        <v>306</v>
      </c>
      <c r="O102" s="77">
        <v>311</v>
      </c>
      <c r="P102" s="77">
        <v>304</v>
      </c>
      <c r="Q102" s="77">
        <v>295</v>
      </c>
      <c r="R102" s="77">
        <v>296</v>
      </c>
      <c r="S102" s="77">
        <v>290</v>
      </c>
      <c r="T102" s="77">
        <v>302</v>
      </c>
      <c r="U102" s="77">
        <v>271</v>
      </c>
      <c r="V102" s="77">
        <v>279</v>
      </c>
      <c r="W102" s="77">
        <v>292</v>
      </c>
      <c r="X102" s="77">
        <v>286</v>
      </c>
      <c r="Y102" s="77">
        <v>292</v>
      </c>
      <c r="Z102" s="77">
        <v>283</v>
      </c>
      <c r="AA102" s="77">
        <v>1422</v>
      </c>
      <c r="AB102" s="77">
        <v>1667</v>
      </c>
      <c r="AC102" s="77">
        <v>1531</v>
      </c>
      <c r="AD102" s="77">
        <v>1385</v>
      </c>
      <c r="AE102" s="77">
        <v>1241</v>
      </c>
      <c r="AF102" s="77">
        <v>1117</v>
      </c>
      <c r="AG102" s="77">
        <v>924</v>
      </c>
      <c r="AH102" s="77">
        <v>771</v>
      </c>
      <c r="AI102" s="77">
        <v>601</v>
      </c>
      <c r="AJ102" s="77">
        <v>471</v>
      </c>
      <c r="AK102" s="77">
        <v>333</v>
      </c>
      <c r="AL102" s="77">
        <v>221</v>
      </c>
      <c r="AM102" s="77">
        <v>139</v>
      </c>
      <c r="AN102" s="77">
        <v>134</v>
      </c>
      <c r="AO102" s="77">
        <v>10</v>
      </c>
      <c r="AP102" s="77">
        <v>80</v>
      </c>
      <c r="AQ102" s="77">
        <v>98</v>
      </c>
      <c r="AR102" s="77">
        <v>200</v>
      </c>
      <c r="AS102" s="77">
        <v>8885</v>
      </c>
      <c r="AT102" s="77">
        <v>749</v>
      </c>
      <c r="AU102" s="77">
        <v>739</v>
      </c>
      <c r="AV102" s="77">
        <v>4285</v>
      </c>
      <c r="AW102" s="34">
        <v>247</v>
      </c>
      <c r="AY102" s="245">
        <f t="shared" si="4"/>
        <v>1720</v>
      </c>
      <c r="AZ102" s="246">
        <f t="shared" si="5"/>
        <v>3664</v>
      </c>
    </row>
    <row r="103" spans="2:52" x14ac:dyDescent="0.25">
      <c r="B103" s="37" t="s">
        <v>40</v>
      </c>
      <c r="C103" s="75">
        <v>5899</v>
      </c>
      <c r="D103" s="66" t="s">
        <v>143</v>
      </c>
      <c r="E103" s="67" t="s">
        <v>55</v>
      </c>
      <c r="F103" s="77">
        <v>40066</v>
      </c>
      <c r="G103" s="77">
        <v>415</v>
      </c>
      <c r="H103" s="77">
        <v>477</v>
      </c>
      <c r="I103" s="77">
        <v>416</v>
      </c>
      <c r="J103" s="77">
        <v>400</v>
      </c>
      <c r="K103" s="77">
        <v>400</v>
      </c>
      <c r="L103" s="77">
        <v>452</v>
      </c>
      <c r="M103" s="77">
        <v>731</v>
      </c>
      <c r="N103" s="77">
        <v>713</v>
      </c>
      <c r="O103" s="77">
        <v>726</v>
      </c>
      <c r="P103" s="77">
        <v>709</v>
      </c>
      <c r="Q103" s="77">
        <v>688</v>
      </c>
      <c r="R103" s="77">
        <v>691</v>
      </c>
      <c r="S103" s="77">
        <v>676</v>
      </c>
      <c r="T103" s="77">
        <v>704</v>
      </c>
      <c r="U103" s="77">
        <v>633</v>
      </c>
      <c r="V103" s="77">
        <v>652</v>
      </c>
      <c r="W103" s="77">
        <v>682</v>
      </c>
      <c r="X103" s="77">
        <v>666</v>
      </c>
      <c r="Y103" s="77">
        <v>680</v>
      </c>
      <c r="Z103" s="77">
        <v>660</v>
      </c>
      <c r="AA103" s="77">
        <v>3318</v>
      </c>
      <c r="AB103" s="77">
        <v>3889</v>
      </c>
      <c r="AC103" s="77">
        <v>3571</v>
      </c>
      <c r="AD103" s="77">
        <v>3230</v>
      </c>
      <c r="AE103" s="77">
        <v>2896</v>
      </c>
      <c r="AF103" s="77">
        <v>2606</v>
      </c>
      <c r="AG103" s="77">
        <v>2156</v>
      </c>
      <c r="AH103" s="77">
        <v>1798</v>
      </c>
      <c r="AI103" s="77">
        <v>1403</v>
      </c>
      <c r="AJ103" s="77">
        <v>1098</v>
      </c>
      <c r="AK103" s="77">
        <v>776</v>
      </c>
      <c r="AL103" s="77">
        <v>516</v>
      </c>
      <c r="AM103" s="77">
        <v>325</v>
      </c>
      <c r="AN103" s="77">
        <v>313</v>
      </c>
      <c r="AO103" s="77">
        <v>23</v>
      </c>
      <c r="AP103" s="77">
        <v>186</v>
      </c>
      <c r="AQ103" s="77">
        <v>229</v>
      </c>
      <c r="AR103" s="77">
        <v>468</v>
      </c>
      <c r="AS103" s="77">
        <v>20726</v>
      </c>
      <c r="AT103" s="77">
        <v>1746</v>
      </c>
      <c r="AU103" s="77">
        <v>1725</v>
      </c>
      <c r="AV103" s="77">
        <v>9997</v>
      </c>
      <c r="AW103" s="34">
        <v>576</v>
      </c>
      <c r="AY103" s="245">
        <f t="shared" si="4"/>
        <v>4013</v>
      </c>
      <c r="AZ103" s="246">
        <f t="shared" si="5"/>
        <v>8547</v>
      </c>
    </row>
    <row r="104" spans="2:52" ht="15.75" thickBot="1" x14ac:dyDescent="0.3">
      <c r="B104" s="41" t="s">
        <v>40</v>
      </c>
      <c r="C104" s="45">
        <v>34187</v>
      </c>
      <c r="D104" s="42" t="s">
        <v>144</v>
      </c>
      <c r="E104" s="46" t="s">
        <v>55</v>
      </c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8"/>
      <c r="AY104" s="253">
        <f t="shared" si="4"/>
        <v>0</v>
      </c>
      <c r="AZ104" s="254">
        <f t="shared" si="5"/>
        <v>0</v>
      </c>
    </row>
    <row r="105" spans="2:52" x14ac:dyDescent="0.25">
      <c r="B105" s="2" t="s">
        <v>205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2:52" x14ac:dyDescent="0.25">
      <c r="B106" s="2" t="s">
        <v>146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2:52" x14ac:dyDescent="0.25">
      <c r="B107" s="2" t="s">
        <v>147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2:52" x14ac:dyDescent="0.25">
      <c r="B108" s="2" t="s">
        <v>148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10" spans="2:52" ht="15.75" thickBo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2:52" ht="15.75" thickBot="1" x14ac:dyDescent="0.3">
      <c r="B111" s="1"/>
      <c r="C111" s="1"/>
      <c r="D111" s="288" t="s">
        <v>149</v>
      </c>
      <c r="E111" s="289"/>
      <c r="F111" s="292" t="s">
        <v>1</v>
      </c>
      <c r="G111" s="209" t="s">
        <v>2</v>
      </c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1"/>
      <c r="AA111" s="212" t="s">
        <v>3</v>
      </c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3"/>
      <c r="AN111" s="214"/>
      <c r="AO111" s="281" t="s">
        <v>4</v>
      </c>
      <c r="AP111" s="282"/>
      <c r="AQ111" s="282"/>
      <c r="AR111" s="259" t="s">
        <v>5</v>
      </c>
      <c r="AS111" s="259" t="s">
        <v>6</v>
      </c>
      <c r="AT111" s="265" t="s">
        <v>7</v>
      </c>
      <c r="AU111" s="265"/>
      <c r="AV111" s="265"/>
      <c r="AW111" s="259" t="s">
        <v>8</v>
      </c>
      <c r="AY111" s="257" t="s">
        <v>203</v>
      </c>
      <c r="AZ111" s="257" t="s">
        <v>204</v>
      </c>
    </row>
    <row r="112" spans="2:52" ht="15.75" thickBot="1" x14ac:dyDescent="0.3">
      <c r="B112" s="1"/>
      <c r="C112" s="1"/>
      <c r="D112" s="290"/>
      <c r="E112" s="291"/>
      <c r="F112" s="293"/>
      <c r="G112" s="215" t="s">
        <v>9</v>
      </c>
      <c r="H112" s="216">
        <v>1</v>
      </c>
      <c r="I112" s="217">
        <v>2</v>
      </c>
      <c r="J112" s="217">
        <v>3</v>
      </c>
      <c r="K112" s="218">
        <v>4</v>
      </c>
      <c r="L112" s="217">
        <v>5</v>
      </c>
      <c r="M112" s="217">
        <v>6</v>
      </c>
      <c r="N112" s="216">
        <v>7</v>
      </c>
      <c r="O112" s="217">
        <v>8</v>
      </c>
      <c r="P112" s="218">
        <v>9</v>
      </c>
      <c r="Q112" s="217">
        <v>10</v>
      </c>
      <c r="R112" s="216">
        <v>11</v>
      </c>
      <c r="S112" s="217">
        <v>12</v>
      </c>
      <c r="T112" s="217">
        <v>13</v>
      </c>
      <c r="U112" s="218">
        <v>14</v>
      </c>
      <c r="V112" s="217">
        <v>15</v>
      </c>
      <c r="W112" s="216">
        <v>16</v>
      </c>
      <c r="X112" s="217">
        <v>17</v>
      </c>
      <c r="Y112" s="217">
        <v>18</v>
      </c>
      <c r="Z112" s="218">
        <v>19</v>
      </c>
      <c r="AA112" s="217" t="s">
        <v>10</v>
      </c>
      <c r="AB112" s="216" t="s">
        <v>11</v>
      </c>
      <c r="AC112" s="217" t="s">
        <v>12</v>
      </c>
      <c r="AD112" s="216" t="s">
        <v>13</v>
      </c>
      <c r="AE112" s="217" t="s">
        <v>14</v>
      </c>
      <c r="AF112" s="216" t="s">
        <v>15</v>
      </c>
      <c r="AG112" s="217" t="s">
        <v>16</v>
      </c>
      <c r="AH112" s="216" t="s">
        <v>17</v>
      </c>
      <c r="AI112" s="217" t="s">
        <v>18</v>
      </c>
      <c r="AJ112" s="216" t="s">
        <v>19</v>
      </c>
      <c r="AK112" s="217" t="s">
        <v>20</v>
      </c>
      <c r="AL112" s="216" t="s">
        <v>21</v>
      </c>
      <c r="AM112" s="217" t="s">
        <v>22</v>
      </c>
      <c r="AN112" s="218" t="s">
        <v>23</v>
      </c>
      <c r="AO112" s="219" t="s">
        <v>24</v>
      </c>
      <c r="AP112" s="219" t="s">
        <v>25</v>
      </c>
      <c r="AQ112" s="219" t="s">
        <v>26</v>
      </c>
      <c r="AR112" s="283"/>
      <c r="AS112" s="264"/>
      <c r="AT112" s="220" t="s">
        <v>27</v>
      </c>
      <c r="AU112" s="221" t="s">
        <v>28</v>
      </c>
      <c r="AV112" s="221" t="s">
        <v>29</v>
      </c>
      <c r="AW112" s="260"/>
      <c r="AY112" s="258"/>
      <c r="AZ112" s="258"/>
    </row>
    <row r="113" spans="4:52" ht="15.75" thickBot="1" x14ac:dyDescent="0.3">
      <c r="D113" s="284" t="s">
        <v>30</v>
      </c>
      <c r="E113" s="285"/>
      <c r="F113" s="59">
        <f>SUM(F114:F120)</f>
        <v>1751659</v>
      </c>
      <c r="G113" s="59">
        <f t="shared" ref="G113:AW113" si="6">SUM(G114:G120)</f>
        <v>20187</v>
      </c>
      <c r="H113" s="59">
        <f t="shared" si="6"/>
        <v>21718</v>
      </c>
      <c r="I113" s="59">
        <f t="shared" si="6"/>
        <v>19980</v>
      </c>
      <c r="J113" s="59">
        <f t="shared" si="6"/>
        <v>21526</v>
      </c>
      <c r="K113" s="59">
        <f t="shared" si="6"/>
        <v>22790</v>
      </c>
      <c r="L113" s="59">
        <f t="shared" si="6"/>
        <v>24769</v>
      </c>
      <c r="M113" s="59">
        <f t="shared" si="6"/>
        <v>31050</v>
      </c>
      <c r="N113" s="59">
        <f t="shared" si="6"/>
        <v>30922</v>
      </c>
      <c r="O113" s="59">
        <f t="shared" si="6"/>
        <v>30642</v>
      </c>
      <c r="P113" s="59">
        <f t="shared" si="6"/>
        <v>30096</v>
      </c>
      <c r="Q113" s="59">
        <f t="shared" si="6"/>
        <v>29187</v>
      </c>
      <c r="R113" s="59">
        <f t="shared" si="6"/>
        <v>29133</v>
      </c>
      <c r="S113" s="59">
        <f t="shared" si="6"/>
        <v>29526</v>
      </c>
      <c r="T113" s="59">
        <f t="shared" si="6"/>
        <v>29544</v>
      </c>
      <c r="U113" s="59">
        <f t="shared" si="6"/>
        <v>27276</v>
      </c>
      <c r="V113" s="59">
        <f t="shared" si="6"/>
        <v>27669</v>
      </c>
      <c r="W113" s="59">
        <f t="shared" si="6"/>
        <v>28315</v>
      </c>
      <c r="X113" s="59">
        <f t="shared" si="6"/>
        <v>27827</v>
      </c>
      <c r="Y113" s="59">
        <f t="shared" si="6"/>
        <v>26865</v>
      </c>
      <c r="Z113" s="59">
        <f t="shared" si="6"/>
        <v>26314</v>
      </c>
      <c r="AA113" s="59">
        <f t="shared" si="6"/>
        <v>139115</v>
      </c>
      <c r="AB113" s="59">
        <f t="shared" si="6"/>
        <v>163509</v>
      </c>
      <c r="AC113" s="59">
        <f t="shared" si="6"/>
        <v>158676</v>
      </c>
      <c r="AD113" s="59">
        <f t="shared" si="6"/>
        <v>145782</v>
      </c>
      <c r="AE113" s="59">
        <f t="shared" si="6"/>
        <v>129974</v>
      </c>
      <c r="AF113" s="59">
        <f t="shared" si="6"/>
        <v>114735</v>
      </c>
      <c r="AG113" s="59">
        <f t="shared" si="6"/>
        <v>93092</v>
      </c>
      <c r="AH113" s="59">
        <f t="shared" si="6"/>
        <v>76548</v>
      </c>
      <c r="AI113" s="59">
        <f t="shared" si="6"/>
        <v>60438</v>
      </c>
      <c r="AJ113" s="59">
        <f t="shared" si="6"/>
        <v>48527</v>
      </c>
      <c r="AK113" s="59">
        <f t="shared" si="6"/>
        <v>35113</v>
      </c>
      <c r="AL113" s="59">
        <f t="shared" si="6"/>
        <v>23533</v>
      </c>
      <c r="AM113" s="59">
        <f t="shared" si="6"/>
        <v>14353</v>
      </c>
      <c r="AN113" s="59">
        <f t="shared" si="6"/>
        <v>12928</v>
      </c>
      <c r="AO113" s="59">
        <f t="shared" si="6"/>
        <v>1276</v>
      </c>
      <c r="AP113" s="59">
        <f t="shared" si="6"/>
        <v>9431</v>
      </c>
      <c r="AQ113" s="59">
        <f t="shared" si="6"/>
        <v>10756</v>
      </c>
      <c r="AR113" s="59">
        <f t="shared" si="6"/>
        <v>24342</v>
      </c>
      <c r="AS113" s="59">
        <f t="shared" si="6"/>
        <v>907261</v>
      </c>
      <c r="AT113" s="59">
        <f t="shared" si="6"/>
        <v>74073</v>
      </c>
      <c r="AU113" s="59">
        <f t="shared" si="6"/>
        <v>70305</v>
      </c>
      <c r="AV113" s="59">
        <f t="shared" si="6"/>
        <v>438388</v>
      </c>
      <c r="AW113" s="60">
        <f t="shared" si="6"/>
        <v>38077</v>
      </c>
      <c r="AY113" s="235">
        <f t="shared" ref="AY113:AY120" si="7">+S113+T113+U113+V113+W113+X113</f>
        <v>170157</v>
      </c>
      <c r="AZ113" s="236">
        <f t="shared" ref="AZ113:AZ120" si="8">+Y113+Z113+AA113+AB113</f>
        <v>355803</v>
      </c>
    </row>
    <row r="114" spans="4:52" x14ac:dyDescent="0.25">
      <c r="D114" s="286" t="s">
        <v>37</v>
      </c>
      <c r="E114" s="287"/>
      <c r="F114" s="55">
        <f>SUMIFS(F6:F104,$B$6:$B$104,$D$114)</f>
        <v>231524</v>
      </c>
      <c r="G114" s="55">
        <f t="shared" ref="G114:AW114" si="9">SUMIFS(G6:G104,$B$6:$B$104,$D$114)</f>
        <v>2875</v>
      </c>
      <c r="H114" s="55">
        <f t="shared" si="9"/>
        <v>3104</v>
      </c>
      <c r="I114" s="55">
        <f t="shared" si="9"/>
        <v>2873</v>
      </c>
      <c r="J114" s="55">
        <f t="shared" si="9"/>
        <v>3104</v>
      </c>
      <c r="K114" s="55">
        <f t="shared" si="9"/>
        <v>3198</v>
      </c>
      <c r="L114" s="55">
        <f t="shared" si="9"/>
        <v>3541</v>
      </c>
      <c r="M114" s="55">
        <f t="shared" si="9"/>
        <v>4084</v>
      </c>
      <c r="N114" s="55">
        <f t="shared" si="9"/>
        <v>4050</v>
      </c>
      <c r="O114" s="55">
        <f t="shared" si="9"/>
        <v>3889</v>
      </c>
      <c r="P114" s="55">
        <f t="shared" si="9"/>
        <v>3970</v>
      </c>
      <c r="Q114" s="55">
        <f t="shared" si="9"/>
        <v>3854</v>
      </c>
      <c r="R114" s="55">
        <f t="shared" si="9"/>
        <v>3804</v>
      </c>
      <c r="S114" s="55">
        <f t="shared" si="9"/>
        <v>4028</v>
      </c>
      <c r="T114" s="55">
        <f t="shared" si="9"/>
        <v>3894</v>
      </c>
      <c r="U114" s="55">
        <f t="shared" si="9"/>
        <v>3541</v>
      </c>
      <c r="V114" s="55">
        <f t="shared" si="9"/>
        <v>3632</v>
      </c>
      <c r="W114" s="55">
        <f t="shared" si="9"/>
        <v>3728</v>
      </c>
      <c r="X114" s="55">
        <f t="shared" si="9"/>
        <v>3726</v>
      </c>
      <c r="Y114" s="55">
        <f t="shared" si="9"/>
        <v>3474</v>
      </c>
      <c r="Z114" s="55">
        <f t="shared" si="9"/>
        <v>3381</v>
      </c>
      <c r="AA114" s="55">
        <f t="shared" si="9"/>
        <v>17922</v>
      </c>
      <c r="AB114" s="55">
        <f t="shared" si="9"/>
        <v>21016</v>
      </c>
      <c r="AC114" s="55">
        <f t="shared" si="9"/>
        <v>20031</v>
      </c>
      <c r="AD114" s="55">
        <f t="shared" si="9"/>
        <v>18690</v>
      </c>
      <c r="AE114" s="55">
        <f t="shared" si="9"/>
        <v>16554</v>
      </c>
      <c r="AF114" s="55">
        <f t="shared" si="9"/>
        <v>14896</v>
      </c>
      <c r="AG114" s="55">
        <f t="shared" si="9"/>
        <v>12557</v>
      </c>
      <c r="AH114" s="55">
        <f t="shared" si="9"/>
        <v>11028</v>
      </c>
      <c r="AI114" s="55">
        <f t="shared" si="9"/>
        <v>8898</v>
      </c>
      <c r="AJ114" s="55">
        <f t="shared" si="9"/>
        <v>6840</v>
      </c>
      <c r="AK114" s="55">
        <f t="shared" si="9"/>
        <v>4588</v>
      </c>
      <c r="AL114" s="55">
        <f t="shared" si="9"/>
        <v>2963</v>
      </c>
      <c r="AM114" s="55">
        <f t="shared" si="9"/>
        <v>1945</v>
      </c>
      <c r="AN114" s="55">
        <f t="shared" si="9"/>
        <v>1846</v>
      </c>
      <c r="AO114" s="55">
        <f t="shared" si="9"/>
        <v>175</v>
      </c>
      <c r="AP114" s="55">
        <f t="shared" si="9"/>
        <v>1304</v>
      </c>
      <c r="AQ114" s="55">
        <f t="shared" si="9"/>
        <v>1571</v>
      </c>
      <c r="AR114" s="55">
        <f t="shared" si="9"/>
        <v>3590</v>
      </c>
      <c r="AS114" s="55">
        <f t="shared" si="9"/>
        <v>119730</v>
      </c>
      <c r="AT114" s="55">
        <f t="shared" si="9"/>
        <v>9901</v>
      </c>
      <c r="AU114" s="55">
        <f t="shared" si="9"/>
        <v>9284</v>
      </c>
      <c r="AV114" s="55">
        <f t="shared" si="9"/>
        <v>56144</v>
      </c>
      <c r="AW114" s="56">
        <f t="shared" si="9"/>
        <v>5648</v>
      </c>
      <c r="AY114" s="231">
        <f t="shared" si="7"/>
        <v>22549</v>
      </c>
      <c r="AZ114" s="232">
        <f t="shared" si="8"/>
        <v>45793</v>
      </c>
    </row>
    <row r="115" spans="4:52" x14ac:dyDescent="0.25">
      <c r="D115" s="262" t="s">
        <v>43</v>
      </c>
      <c r="E115" s="263"/>
      <c r="F115" s="55">
        <f>SUMIFS(F6:F104,$B$6:$B$104,$D$115)</f>
        <v>236435</v>
      </c>
      <c r="G115" s="55">
        <f t="shared" ref="G115:AW115" si="10">SUMIFS(G6:G104,$B$6:$B$104,$D$115)</f>
        <v>3098</v>
      </c>
      <c r="H115" s="55">
        <f t="shared" si="10"/>
        <v>3131</v>
      </c>
      <c r="I115" s="55">
        <f t="shared" si="10"/>
        <v>3037</v>
      </c>
      <c r="J115" s="55">
        <f t="shared" si="10"/>
        <v>3331</v>
      </c>
      <c r="K115" s="55">
        <f t="shared" si="10"/>
        <v>3672</v>
      </c>
      <c r="L115" s="55">
        <f t="shared" si="10"/>
        <v>3903</v>
      </c>
      <c r="M115" s="55">
        <f t="shared" si="10"/>
        <v>4192</v>
      </c>
      <c r="N115" s="55">
        <f t="shared" si="10"/>
        <v>4309</v>
      </c>
      <c r="O115" s="55">
        <f t="shared" si="10"/>
        <v>4318</v>
      </c>
      <c r="P115" s="55">
        <f t="shared" si="10"/>
        <v>4160</v>
      </c>
      <c r="Q115" s="55">
        <f t="shared" si="10"/>
        <v>4076</v>
      </c>
      <c r="R115" s="55">
        <f t="shared" si="10"/>
        <v>3980</v>
      </c>
      <c r="S115" s="55">
        <f t="shared" si="10"/>
        <v>4082</v>
      </c>
      <c r="T115" s="55">
        <f t="shared" si="10"/>
        <v>3856</v>
      </c>
      <c r="U115" s="55">
        <f t="shared" si="10"/>
        <v>3635</v>
      </c>
      <c r="V115" s="55">
        <f t="shared" si="10"/>
        <v>3573</v>
      </c>
      <c r="W115" s="55">
        <f t="shared" si="10"/>
        <v>3712</v>
      </c>
      <c r="X115" s="55">
        <f t="shared" si="10"/>
        <v>3635</v>
      </c>
      <c r="Y115" s="55">
        <f t="shared" si="10"/>
        <v>3242</v>
      </c>
      <c r="Z115" s="55">
        <f t="shared" si="10"/>
        <v>3277</v>
      </c>
      <c r="AA115" s="55">
        <f t="shared" si="10"/>
        <v>17914</v>
      </c>
      <c r="AB115" s="55">
        <f t="shared" si="10"/>
        <v>22137</v>
      </c>
      <c r="AC115" s="55">
        <f t="shared" si="10"/>
        <v>22423</v>
      </c>
      <c r="AD115" s="55">
        <f t="shared" si="10"/>
        <v>20819</v>
      </c>
      <c r="AE115" s="55">
        <f t="shared" si="10"/>
        <v>18589</v>
      </c>
      <c r="AF115" s="55">
        <f t="shared" si="10"/>
        <v>15901</v>
      </c>
      <c r="AG115" s="55">
        <f t="shared" si="10"/>
        <v>11656</v>
      </c>
      <c r="AH115" s="55">
        <f t="shared" si="10"/>
        <v>9126</v>
      </c>
      <c r="AI115" s="55">
        <f t="shared" si="10"/>
        <v>7039</v>
      </c>
      <c r="AJ115" s="55">
        <f t="shared" si="10"/>
        <v>5929</v>
      </c>
      <c r="AK115" s="55">
        <f t="shared" si="10"/>
        <v>4619</v>
      </c>
      <c r="AL115" s="55">
        <f t="shared" si="10"/>
        <v>3066</v>
      </c>
      <c r="AM115" s="55">
        <f t="shared" si="10"/>
        <v>1709</v>
      </c>
      <c r="AN115" s="55">
        <f t="shared" si="10"/>
        <v>1289</v>
      </c>
      <c r="AO115" s="55">
        <f t="shared" si="10"/>
        <v>217</v>
      </c>
      <c r="AP115" s="55">
        <f t="shared" si="10"/>
        <v>1466</v>
      </c>
      <c r="AQ115" s="55">
        <f t="shared" si="10"/>
        <v>1632</v>
      </c>
      <c r="AR115" s="55">
        <f t="shared" si="10"/>
        <v>3740</v>
      </c>
      <c r="AS115" s="55">
        <f t="shared" si="10"/>
        <v>122040</v>
      </c>
      <c r="AT115" s="55">
        <f t="shared" si="10"/>
        <v>10080</v>
      </c>
      <c r="AU115" s="55">
        <f t="shared" si="10"/>
        <v>8984</v>
      </c>
      <c r="AV115" s="55">
        <f t="shared" si="10"/>
        <v>60168</v>
      </c>
      <c r="AW115" s="56">
        <f t="shared" si="10"/>
        <v>6195</v>
      </c>
      <c r="AY115" s="231">
        <f t="shared" si="7"/>
        <v>22493</v>
      </c>
      <c r="AZ115" s="232">
        <f t="shared" si="8"/>
        <v>46570</v>
      </c>
    </row>
    <row r="116" spans="4:52" x14ac:dyDescent="0.25">
      <c r="D116" s="262" t="s">
        <v>34</v>
      </c>
      <c r="E116" s="263"/>
      <c r="F116" s="55">
        <f>SUMIFS(F6:F104,$B$6:$B$104,$D$116)</f>
        <v>717784</v>
      </c>
      <c r="G116" s="55">
        <f t="shared" ref="G116:AW116" si="11">SUMIFS(G6:G104,$B$6:$B$104,$D$116)</f>
        <v>8619</v>
      </c>
      <c r="H116" s="55">
        <f t="shared" si="11"/>
        <v>9413</v>
      </c>
      <c r="I116" s="55">
        <f t="shared" si="11"/>
        <v>8643</v>
      </c>
      <c r="J116" s="55">
        <f t="shared" si="11"/>
        <v>9332</v>
      </c>
      <c r="K116" s="55">
        <f t="shared" si="11"/>
        <v>9834</v>
      </c>
      <c r="L116" s="55">
        <f t="shared" si="11"/>
        <v>10541</v>
      </c>
      <c r="M116" s="55">
        <f t="shared" si="11"/>
        <v>13535</v>
      </c>
      <c r="N116" s="55">
        <f t="shared" si="11"/>
        <v>13379</v>
      </c>
      <c r="O116" s="55">
        <f t="shared" si="11"/>
        <v>13224</v>
      </c>
      <c r="P116" s="55">
        <f t="shared" si="11"/>
        <v>12781</v>
      </c>
      <c r="Q116" s="55">
        <f t="shared" si="11"/>
        <v>12252</v>
      </c>
      <c r="R116" s="55">
        <f t="shared" si="11"/>
        <v>12353</v>
      </c>
      <c r="S116" s="55">
        <f t="shared" si="11"/>
        <v>12448</v>
      </c>
      <c r="T116" s="55">
        <f t="shared" si="11"/>
        <v>12536</v>
      </c>
      <c r="U116" s="55">
        <f t="shared" si="11"/>
        <v>11599</v>
      </c>
      <c r="V116" s="55">
        <f t="shared" si="11"/>
        <v>11813</v>
      </c>
      <c r="W116" s="55">
        <f t="shared" si="11"/>
        <v>11933</v>
      </c>
      <c r="X116" s="55">
        <f t="shared" si="11"/>
        <v>11605</v>
      </c>
      <c r="Y116" s="55">
        <f t="shared" si="11"/>
        <v>11327</v>
      </c>
      <c r="Z116" s="55">
        <f t="shared" si="11"/>
        <v>11043</v>
      </c>
      <c r="AA116" s="55">
        <f t="shared" si="11"/>
        <v>58872</v>
      </c>
      <c r="AB116" s="55">
        <f t="shared" si="11"/>
        <v>69757</v>
      </c>
      <c r="AC116" s="55">
        <f t="shared" si="11"/>
        <v>67876</v>
      </c>
      <c r="AD116" s="55">
        <f t="shared" si="11"/>
        <v>61271</v>
      </c>
      <c r="AE116" s="55">
        <f t="shared" si="11"/>
        <v>52634</v>
      </c>
      <c r="AF116" s="55">
        <f t="shared" si="11"/>
        <v>44962</v>
      </c>
      <c r="AG116" s="55">
        <f t="shared" si="11"/>
        <v>36332</v>
      </c>
      <c r="AH116" s="55">
        <f t="shared" si="11"/>
        <v>29435</v>
      </c>
      <c r="AI116" s="55">
        <f t="shared" si="11"/>
        <v>22462</v>
      </c>
      <c r="AJ116" s="55">
        <f t="shared" si="11"/>
        <v>17370</v>
      </c>
      <c r="AK116" s="55">
        <f t="shared" si="11"/>
        <v>12032</v>
      </c>
      <c r="AL116" s="55">
        <f t="shared" si="11"/>
        <v>7838</v>
      </c>
      <c r="AM116" s="55">
        <f t="shared" si="11"/>
        <v>4731</v>
      </c>
      <c r="AN116" s="55">
        <f t="shared" si="11"/>
        <v>4002</v>
      </c>
      <c r="AO116" s="55">
        <f t="shared" si="11"/>
        <v>561</v>
      </c>
      <c r="AP116" s="55">
        <f t="shared" si="11"/>
        <v>4061</v>
      </c>
      <c r="AQ116" s="55">
        <f t="shared" si="11"/>
        <v>4558</v>
      </c>
      <c r="AR116" s="55">
        <f t="shared" si="11"/>
        <v>10393</v>
      </c>
      <c r="AS116" s="55">
        <f t="shared" si="11"/>
        <v>372244</v>
      </c>
      <c r="AT116" s="55">
        <f t="shared" si="11"/>
        <v>31442</v>
      </c>
      <c r="AU116" s="55">
        <f t="shared" si="11"/>
        <v>29779</v>
      </c>
      <c r="AV116" s="55">
        <f t="shared" si="11"/>
        <v>183347</v>
      </c>
      <c r="AW116" s="56">
        <f t="shared" si="11"/>
        <v>16637</v>
      </c>
      <c r="AY116" s="231">
        <f t="shared" si="7"/>
        <v>71934</v>
      </c>
      <c r="AZ116" s="232">
        <f t="shared" si="8"/>
        <v>150999</v>
      </c>
    </row>
    <row r="117" spans="4:52" x14ac:dyDescent="0.25">
      <c r="D117" s="262" t="s">
        <v>99</v>
      </c>
      <c r="E117" s="263"/>
      <c r="F117" s="55">
        <f>SUMIFS(F6:F104,$B$6:$B$104,$D$117)</f>
        <v>167439</v>
      </c>
      <c r="G117" s="55">
        <f t="shared" ref="G117:AW117" si="12">SUMIFS(G6:G104,$B$6:$B$104,$D$117)</f>
        <v>1292</v>
      </c>
      <c r="H117" s="55">
        <f t="shared" si="12"/>
        <v>1298</v>
      </c>
      <c r="I117" s="55">
        <f t="shared" si="12"/>
        <v>1112</v>
      </c>
      <c r="J117" s="55">
        <f t="shared" si="12"/>
        <v>1643</v>
      </c>
      <c r="K117" s="55">
        <f t="shared" si="12"/>
        <v>1890</v>
      </c>
      <c r="L117" s="55">
        <f t="shared" si="12"/>
        <v>2121</v>
      </c>
      <c r="M117" s="55">
        <f t="shared" si="12"/>
        <v>2180</v>
      </c>
      <c r="N117" s="55">
        <f t="shared" si="12"/>
        <v>2217</v>
      </c>
      <c r="O117" s="55">
        <f t="shared" si="12"/>
        <v>2174</v>
      </c>
      <c r="P117" s="55">
        <f t="shared" si="12"/>
        <v>2215</v>
      </c>
      <c r="Q117" s="55">
        <f t="shared" si="12"/>
        <v>2269</v>
      </c>
      <c r="R117" s="55">
        <f t="shared" si="12"/>
        <v>2264</v>
      </c>
      <c r="S117" s="55">
        <f t="shared" si="12"/>
        <v>2329</v>
      </c>
      <c r="T117" s="55">
        <f t="shared" si="12"/>
        <v>2358</v>
      </c>
      <c r="U117" s="55">
        <f t="shared" si="12"/>
        <v>2246</v>
      </c>
      <c r="V117" s="55">
        <f t="shared" si="12"/>
        <v>2238</v>
      </c>
      <c r="W117" s="55">
        <f t="shared" si="12"/>
        <v>2291</v>
      </c>
      <c r="X117" s="55">
        <f t="shared" si="12"/>
        <v>2329</v>
      </c>
      <c r="Y117" s="55">
        <f t="shared" si="12"/>
        <v>2269</v>
      </c>
      <c r="Z117" s="55">
        <f t="shared" si="12"/>
        <v>2219</v>
      </c>
      <c r="AA117" s="55">
        <f t="shared" si="12"/>
        <v>11889</v>
      </c>
      <c r="AB117" s="55">
        <f t="shared" si="12"/>
        <v>12797</v>
      </c>
      <c r="AC117" s="55">
        <f t="shared" si="12"/>
        <v>13441</v>
      </c>
      <c r="AD117" s="55">
        <f t="shared" si="12"/>
        <v>12767</v>
      </c>
      <c r="AE117" s="55">
        <f t="shared" si="12"/>
        <v>12838</v>
      </c>
      <c r="AF117" s="55">
        <f t="shared" si="12"/>
        <v>12444</v>
      </c>
      <c r="AG117" s="55">
        <f t="shared" si="12"/>
        <v>10739</v>
      </c>
      <c r="AH117" s="55">
        <f t="shared" si="12"/>
        <v>9005</v>
      </c>
      <c r="AI117" s="55">
        <f t="shared" si="12"/>
        <v>7943</v>
      </c>
      <c r="AJ117" s="55">
        <f t="shared" si="12"/>
        <v>7292</v>
      </c>
      <c r="AK117" s="55">
        <f t="shared" si="12"/>
        <v>5896</v>
      </c>
      <c r="AL117" s="55">
        <f t="shared" si="12"/>
        <v>4290</v>
      </c>
      <c r="AM117" s="55">
        <f t="shared" si="12"/>
        <v>2592</v>
      </c>
      <c r="AN117" s="55">
        <f t="shared" si="12"/>
        <v>2552</v>
      </c>
      <c r="AO117" s="55">
        <f t="shared" si="12"/>
        <v>93</v>
      </c>
      <c r="AP117" s="55">
        <f t="shared" si="12"/>
        <v>636</v>
      </c>
      <c r="AQ117" s="55">
        <f t="shared" si="12"/>
        <v>656</v>
      </c>
      <c r="AR117" s="55">
        <f t="shared" si="12"/>
        <v>1668</v>
      </c>
      <c r="AS117" s="55">
        <f t="shared" si="12"/>
        <v>87075</v>
      </c>
      <c r="AT117" s="55">
        <f t="shared" si="12"/>
        <v>5508</v>
      </c>
      <c r="AU117" s="55">
        <f t="shared" si="12"/>
        <v>5475</v>
      </c>
      <c r="AV117" s="55">
        <f t="shared" si="12"/>
        <v>39469</v>
      </c>
      <c r="AW117" s="56">
        <f t="shared" si="12"/>
        <v>3011</v>
      </c>
      <c r="AY117" s="231">
        <f t="shared" si="7"/>
        <v>13791</v>
      </c>
      <c r="AZ117" s="232">
        <f t="shared" si="8"/>
        <v>29174</v>
      </c>
    </row>
    <row r="118" spans="4:52" x14ac:dyDescent="0.25">
      <c r="D118" s="262" t="s">
        <v>105</v>
      </c>
      <c r="E118" s="263"/>
      <c r="F118" s="55">
        <f>SUMIFS(F6:F104,$B$6:$B$104,$D$118)</f>
        <v>43119</v>
      </c>
      <c r="G118" s="55">
        <f t="shared" ref="G118:AW118" si="13">SUMIFS(G6:G104,$B$6:$B$104,$D$118)</f>
        <v>595</v>
      </c>
      <c r="H118" s="55">
        <f t="shared" si="13"/>
        <v>524</v>
      </c>
      <c r="I118" s="55">
        <f t="shared" si="13"/>
        <v>551</v>
      </c>
      <c r="J118" s="55">
        <f t="shared" si="13"/>
        <v>465</v>
      </c>
      <c r="K118" s="55">
        <f t="shared" si="13"/>
        <v>502</v>
      </c>
      <c r="L118" s="55">
        <f t="shared" si="13"/>
        <v>563</v>
      </c>
      <c r="M118" s="55">
        <f t="shared" si="13"/>
        <v>832</v>
      </c>
      <c r="N118" s="55">
        <f t="shared" si="13"/>
        <v>819</v>
      </c>
      <c r="O118" s="55">
        <f t="shared" si="13"/>
        <v>816</v>
      </c>
      <c r="P118" s="55">
        <f t="shared" si="13"/>
        <v>837</v>
      </c>
      <c r="Q118" s="55">
        <f t="shared" si="13"/>
        <v>750</v>
      </c>
      <c r="R118" s="55">
        <f t="shared" si="13"/>
        <v>741</v>
      </c>
      <c r="S118" s="55">
        <f t="shared" si="13"/>
        <v>786</v>
      </c>
      <c r="T118" s="55">
        <f t="shared" si="13"/>
        <v>775</v>
      </c>
      <c r="U118" s="55">
        <f t="shared" si="13"/>
        <v>726</v>
      </c>
      <c r="V118" s="55">
        <f t="shared" si="13"/>
        <v>687</v>
      </c>
      <c r="W118" s="55">
        <f t="shared" si="13"/>
        <v>726</v>
      </c>
      <c r="X118" s="55">
        <f t="shared" si="13"/>
        <v>714</v>
      </c>
      <c r="Y118" s="55">
        <f t="shared" si="13"/>
        <v>658</v>
      </c>
      <c r="Z118" s="55">
        <f t="shared" si="13"/>
        <v>660</v>
      </c>
      <c r="AA118" s="55">
        <f t="shared" si="13"/>
        <v>3609</v>
      </c>
      <c r="AB118" s="55">
        <f t="shared" si="13"/>
        <v>4052</v>
      </c>
      <c r="AC118" s="55">
        <f t="shared" si="13"/>
        <v>3824</v>
      </c>
      <c r="AD118" s="55">
        <f t="shared" si="13"/>
        <v>3764</v>
      </c>
      <c r="AE118" s="55">
        <f t="shared" si="13"/>
        <v>3401</v>
      </c>
      <c r="AF118" s="55">
        <f t="shared" si="13"/>
        <v>2890</v>
      </c>
      <c r="AG118" s="55">
        <f t="shared" si="13"/>
        <v>2248</v>
      </c>
      <c r="AH118" s="55">
        <f t="shared" si="13"/>
        <v>1651</v>
      </c>
      <c r="AI118" s="55">
        <f t="shared" si="13"/>
        <v>1259</v>
      </c>
      <c r="AJ118" s="55">
        <f t="shared" si="13"/>
        <v>959</v>
      </c>
      <c r="AK118" s="55">
        <f t="shared" si="13"/>
        <v>711</v>
      </c>
      <c r="AL118" s="55">
        <f t="shared" si="13"/>
        <v>493</v>
      </c>
      <c r="AM118" s="55">
        <f t="shared" si="13"/>
        <v>285</v>
      </c>
      <c r="AN118" s="55">
        <f t="shared" si="13"/>
        <v>246</v>
      </c>
      <c r="AO118" s="55">
        <f t="shared" si="13"/>
        <v>33</v>
      </c>
      <c r="AP118" s="55">
        <f t="shared" si="13"/>
        <v>291</v>
      </c>
      <c r="AQ118" s="55">
        <f t="shared" si="13"/>
        <v>304</v>
      </c>
      <c r="AR118" s="55">
        <f t="shared" si="13"/>
        <v>707</v>
      </c>
      <c r="AS118" s="55">
        <f t="shared" si="13"/>
        <v>22347</v>
      </c>
      <c r="AT118" s="55">
        <f t="shared" si="13"/>
        <v>1916</v>
      </c>
      <c r="AU118" s="55">
        <f t="shared" si="13"/>
        <v>1777</v>
      </c>
      <c r="AV118" s="55">
        <f t="shared" si="13"/>
        <v>11273</v>
      </c>
      <c r="AW118" s="56">
        <f t="shared" si="13"/>
        <v>1183</v>
      </c>
      <c r="AY118" s="231">
        <f t="shared" si="7"/>
        <v>4414</v>
      </c>
      <c r="AZ118" s="232">
        <f t="shared" si="8"/>
        <v>8979</v>
      </c>
    </row>
    <row r="119" spans="4:52" x14ac:dyDescent="0.25">
      <c r="D119" s="262" t="s">
        <v>112</v>
      </c>
      <c r="E119" s="263"/>
      <c r="F119" s="55">
        <f>SUMIFS(F6:F104,$B$6:$B$104,$D$119)</f>
        <v>45271</v>
      </c>
      <c r="G119" s="55">
        <f t="shared" ref="G119:AW119" si="14">SUMIFS(G6:G104,$B$6:$B$104,$D$119)</f>
        <v>493</v>
      </c>
      <c r="H119" s="55">
        <f t="shared" si="14"/>
        <v>554</v>
      </c>
      <c r="I119" s="55">
        <f t="shared" si="14"/>
        <v>541</v>
      </c>
      <c r="J119" s="55">
        <f t="shared" si="14"/>
        <v>554</v>
      </c>
      <c r="K119" s="55">
        <f t="shared" si="14"/>
        <v>601</v>
      </c>
      <c r="L119" s="55">
        <f t="shared" si="14"/>
        <v>604</v>
      </c>
      <c r="M119" s="55">
        <f t="shared" si="14"/>
        <v>567</v>
      </c>
      <c r="N119" s="55">
        <f t="shared" si="14"/>
        <v>631</v>
      </c>
      <c r="O119" s="55">
        <f t="shared" si="14"/>
        <v>606</v>
      </c>
      <c r="P119" s="55">
        <f t="shared" si="14"/>
        <v>646</v>
      </c>
      <c r="Q119" s="55">
        <f t="shared" si="14"/>
        <v>660</v>
      </c>
      <c r="R119" s="55">
        <f t="shared" si="14"/>
        <v>645</v>
      </c>
      <c r="S119" s="55">
        <f t="shared" si="14"/>
        <v>618</v>
      </c>
      <c r="T119" s="55">
        <f t="shared" si="14"/>
        <v>680</v>
      </c>
      <c r="U119" s="55">
        <f t="shared" si="14"/>
        <v>628</v>
      </c>
      <c r="V119" s="55">
        <f t="shared" si="14"/>
        <v>681</v>
      </c>
      <c r="W119" s="55">
        <f t="shared" si="14"/>
        <v>647</v>
      </c>
      <c r="X119" s="55">
        <f t="shared" si="14"/>
        <v>663</v>
      </c>
      <c r="Y119" s="55">
        <f t="shared" si="14"/>
        <v>630</v>
      </c>
      <c r="Z119" s="55">
        <f t="shared" si="14"/>
        <v>629</v>
      </c>
      <c r="AA119" s="55">
        <f t="shared" si="14"/>
        <v>3231</v>
      </c>
      <c r="AB119" s="55">
        <f t="shared" si="14"/>
        <v>3650</v>
      </c>
      <c r="AC119" s="55">
        <f t="shared" si="14"/>
        <v>3445</v>
      </c>
      <c r="AD119" s="55">
        <f t="shared" si="14"/>
        <v>3472</v>
      </c>
      <c r="AE119" s="55">
        <f t="shared" si="14"/>
        <v>3545</v>
      </c>
      <c r="AF119" s="55">
        <f t="shared" si="14"/>
        <v>3470</v>
      </c>
      <c r="AG119" s="55">
        <f t="shared" si="14"/>
        <v>2876</v>
      </c>
      <c r="AH119" s="55">
        <f t="shared" si="14"/>
        <v>2384</v>
      </c>
      <c r="AI119" s="55">
        <f t="shared" si="14"/>
        <v>1981</v>
      </c>
      <c r="AJ119" s="55">
        <f t="shared" si="14"/>
        <v>1639</v>
      </c>
      <c r="AK119" s="55">
        <f t="shared" si="14"/>
        <v>1261</v>
      </c>
      <c r="AL119" s="55">
        <f t="shared" si="14"/>
        <v>890</v>
      </c>
      <c r="AM119" s="55">
        <f t="shared" si="14"/>
        <v>575</v>
      </c>
      <c r="AN119" s="55">
        <f t="shared" si="14"/>
        <v>574</v>
      </c>
      <c r="AO119" s="55">
        <f t="shared" si="14"/>
        <v>18</v>
      </c>
      <c r="AP119" s="55">
        <f t="shared" si="14"/>
        <v>230</v>
      </c>
      <c r="AQ119" s="55">
        <f t="shared" si="14"/>
        <v>263</v>
      </c>
      <c r="AR119" s="55">
        <f t="shared" si="14"/>
        <v>625</v>
      </c>
      <c r="AS119" s="55">
        <f t="shared" si="14"/>
        <v>23416</v>
      </c>
      <c r="AT119" s="55">
        <f t="shared" si="14"/>
        <v>1710</v>
      </c>
      <c r="AU119" s="55">
        <f t="shared" si="14"/>
        <v>1656</v>
      </c>
      <c r="AV119" s="55">
        <f t="shared" si="14"/>
        <v>10619</v>
      </c>
      <c r="AW119" s="56">
        <f t="shared" si="14"/>
        <v>947</v>
      </c>
      <c r="AY119" s="231">
        <f t="shared" si="7"/>
        <v>3917</v>
      </c>
      <c r="AZ119" s="232">
        <f t="shared" si="8"/>
        <v>8140</v>
      </c>
    </row>
    <row r="120" spans="4:52" ht="15.75" thickBot="1" x14ac:dyDescent="0.3">
      <c r="D120" s="279" t="s">
        <v>40</v>
      </c>
      <c r="E120" s="280"/>
      <c r="F120" s="57">
        <f>SUMIFS(F6:F104,$B$6:$B$104,$D$120)</f>
        <v>310087</v>
      </c>
      <c r="G120" s="57">
        <f t="shared" ref="G120:AW120" si="15">SUMIFS(G6:G104,$B$6:$B$104,$D$120)</f>
        <v>3215</v>
      </c>
      <c r="H120" s="57">
        <f t="shared" si="15"/>
        <v>3694</v>
      </c>
      <c r="I120" s="57">
        <f t="shared" si="15"/>
        <v>3223</v>
      </c>
      <c r="J120" s="57">
        <f t="shared" si="15"/>
        <v>3097</v>
      </c>
      <c r="K120" s="57">
        <f t="shared" si="15"/>
        <v>3093</v>
      </c>
      <c r="L120" s="57">
        <f t="shared" si="15"/>
        <v>3496</v>
      </c>
      <c r="M120" s="57">
        <f t="shared" si="15"/>
        <v>5660</v>
      </c>
      <c r="N120" s="57">
        <f t="shared" si="15"/>
        <v>5517</v>
      </c>
      <c r="O120" s="57">
        <f t="shared" si="15"/>
        <v>5615</v>
      </c>
      <c r="P120" s="57">
        <f t="shared" si="15"/>
        <v>5487</v>
      </c>
      <c r="Q120" s="57">
        <f t="shared" si="15"/>
        <v>5326</v>
      </c>
      <c r="R120" s="57">
        <f t="shared" si="15"/>
        <v>5346</v>
      </c>
      <c r="S120" s="57">
        <f t="shared" si="15"/>
        <v>5235</v>
      </c>
      <c r="T120" s="57">
        <f t="shared" si="15"/>
        <v>5445</v>
      </c>
      <c r="U120" s="57">
        <f t="shared" si="15"/>
        <v>4901</v>
      </c>
      <c r="V120" s="57">
        <f t="shared" si="15"/>
        <v>5045</v>
      </c>
      <c r="W120" s="57">
        <f t="shared" si="15"/>
        <v>5278</v>
      </c>
      <c r="X120" s="57">
        <f t="shared" si="15"/>
        <v>5155</v>
      </c>
      <c r="Y120" s="57">
        <f t="shared" si="15"/>
        <v>5265</v>
      </c>
      <c r="Z120" s="57">
        <f t="shared" si="15"/>
        <v>5105</v>
      </c>
      <c r="AA120" s="57">
        <f t="shared" si="15"/>
        <v>25678</v>
      </c>
      <c r="AB120" s="57">
        <f t="shared" si="15"/>
        <v>30100</v>
      </c>
      <c r="AC120" s="57">
        <f t="shared" si="15"/>
        <v>27636</v>
      </c>
      <c r="AD120" s="57">
        <f t="shared" si="15"/>
        <v>24999</v>
      </c>
      <c r="AE120" s="57">
        <f t="shared" si="15"/>
        <v>22413</v>
      </c>
      <c r="AF120" s="57">
        <f t="shared" si="15"/>
        <v>20172</v>
      </c>
      <c r="AG120" s="57">
        <f t="shared" si="15"/>
        <v>16684</v>
      </c>
      <c r="AH120" s="57">
        <f t="shared" si="15"/>
        <v>13919</v>
      </c>
      <c r="AI120" s="57">
        <f t="shared" si="15"/>
        <v>10856</v>
      </c>
      <c r="AJ120" s="57">
        <f t="shared" si="15"/>
        <v>8498</v>
      </c>
      <c r="AK120" s="57">
        <f t="shared" si="15"/>
        <v>6006</v>
      </c>
      <c r="AL120" s="57">
        <f t="shared" si="15"/>
        <v>3993</v>
      </c>
      <c r="AM120" s="57">
        <f t="shared" si="15"/>
        <v>2516</v>
      </c>
      <c r="AN120" s="57">
        <f t="shared" si="15"/>
        <v>2419</v>
      </c>
      <c r="AO120" s="57">
        <f t="shared" si="15"/>
        <v>179</v>
      </c>
      <c r="AP120" s="57">
        <f t="shared" si="15"/>
        <v>1443</v>
      </c>
      <c r="AQ120" s="57">
        <f t="shared" si="15"/>
        <v>1772</v>
      </c>
      <c r="AR120" s="57">
        <f t="shared" si="15"/>
        <v>3619</v>
      </c>
      <c r="AS120" s="57">
        <f t="shared" si="15"/>
        <v>160409</v>
      </c>
      <c r="AT120" s="57">
        <f t="shared" si="15"/>
        <v>13516</v>
      </c>
      <c r="AU120" s="57">
        <f t="shared" si="15"/>
        <v>13350</v>
      </c>
      <c r="AV120" s="57">
        <f t="shared" si="15"/>
        <v>77368</v>
      </c>
      <c r="AW120" s="58">
        <f t="shared" si="15"/>
        <v>4456</v>
      </c>
      <c r="AY120" s="233">
        <f t="shared" si="7"/>
        <v>31059</v>
      </c>
      <c r="AZ120" s="234">
        <f t="shared" si="8"/>
        <v>66148</v>
      </c>
    </row>
    <row r="121" spans="4:52" x14ac:dyDescent="0.25">
      <c r="D121" s="2" t="s">
        <v>145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4:52" x14ac:dyDescent="0.25">
      <c r="D122" s="2" t="s">
        <v>146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4:52" x14ac:dyDescent="0.25">
      <c r="D123" s="2" t="s">
        <v>147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4:52" x14ac:dyDescent="0.25">
      <c r="D124" s="2" t="s">
        <v>148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</sheetData>
  <mergeCells count="27">
    <mergeCell ref="D119:E119"/>
    <mergeCell ref="D120:E120"/>
    <mergeCell ref="AO111:AQ111"/>
    <mergeCell ref="AR111:AR112"/>
    <mergeCell ref="D113:E113"/>
    <mergeCell ref="D114:E114"/>
    <mergeCell ref="D115:E115"/>
    <mergeCell ref="D111:E112"/>
    <mergeCell ref="F111:F112"/>
    <mergeCell ref="AT111:AV111"/>
    <mergeCell ref="AW4:AW5"/>
    <mergeCell ref="B4:E5"/>
    <mergeCell ref="F4:F5"/>
    <mergeCell ref="AO4:AQ4"/>
    <mergeCell ref="AR4:AR5"/>
    <mergeCell ref="AS4:AS5"/>
    <mergeCell ref="AT4:AV4"/>
    <mergeCell ref="B2:AB2"/>
    <mergeCell ref="D116:E116"/>
    <mergeCell ref="D117:E117"/>
    <mergeCell ref="D118:E118"/>
    <mergeCell ref="AS111:AS112"/>
    <mergeCell ref="AY4:AY5"/>
    <mergeCell ref="AZ4:AZ5"/>
    <mergeCell ref="AY111:AY112"/>
    <mergeCell ref="AZ111:AZ112"/>
    <mergeCell ref="AW111:AW11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S124"/>
  <sheetViews>
    <sheetView topLeftCell="A42" zoomScale="85" zoomScaleNormal="85" workbookViewId="0">
      <selection activeCell="C70" sqref="C70"/>
    </sheetView>
  </sheetViews>
  <sheetFormatPr baseColWidth="10" defaultRowHeight="15" x14ac:dyDescent="0.25"/>
  <cols>
    <col min="1" max="1" width="5" style="1" customWidth="1"/>
    <col min="2" max="3" width="11.42578125" style="1"/>
    <col min="4" max="4" width="40.28515625" style="1" customWidth="1"/>
    <col min="5" max="46" width="11.42578125" style="1"/>
    <col min="47" max="53" width="0" style="62" hidden="1" customWidth="1"/>
    <col min="54" max="71" width="11.42578125" style="1" hidden="1" customWidth="1"/>
    <col min="72" max="92" width="0" style="1" hidden="1" customWidth="1"/>
    <col min="93" max="16384" width="11.42578125" style="1"/>
  </cols>
  <sheetData>
    <row r="2" spans="2:70" ht="23.25" x14ac:dyDescent="0.35">
      <c r="B2" s="261" t="s">
        <v>151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</row>
    <row r="3" spans="2:70" ht="21.75" thickBot="1" x14ac:dyDescent="0.4">
      <c r="E3" s="12"/>
    </row>
    <row r="4" spans="2:70" ht="15.75" customHeight="1" thickBot="1" x14ac:dyDescent="0.3">
      <c r="B4" s="308"/>
      <c r="C4" s="309"/>
      <c r="D4" s="309"/>
      <c r="E4" s="310"/>
      <c r="F4" s="314" t="s">
        <v>1</v>
      </c>
      <c r="G4" s="78" t="s">
        <v>2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1" t="s">
        <v>3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2"/>
      <c r="AN4" s="83"/>
      <c r="AO4" s="316" t="s">
        <v>4</v>
      </c>
      <c r="AP4" s="317"/>
      <c r="AQ4" s="317"/>
      <c r="AR4" s="306" t="s">
        <v>5</v>
      </c>
      <c r="AS4" s="306" t="s">
        <v>6</v>
      </c>
      <c r="AU4" s="62" t="s">
        <v>195</v>
      </c>
      <c r="AV4" s="62" t="s">
        <v>196</v>
      </c>
      <c r="AW4" s="62" t="s">
        <v>197</v>
      </c>
      <c r="AX4" s="222" t="s">
        <v>198</v>
      </c>
      <c r="AY4" s="222" t="s">
        <v>199</v>
      </c>
      <c r="AZ4" s="222" t="s">
        <v>200</v>
      </c>
      <c r="BB4" s="294" t="s">
        <v>162</v>
      </c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</row>
    <row r="5" spans="2:70" ht="26.25" thickBot="1" x14ac:dyDescent="0.3">
      <c r="B5" s="311"/>
      <c r="C5" s="312"/>
      <c r="D5" s="312"/>
      <c r="E5" s="313"/>
      <c r="F5" s="315"/>
      <c r="G5" s="84" t="s">
        <v>9</v>
      </c>
      <c r="H5" s="85">
        <v>1</v>
      </c>
      <c r="I5" s="86">
        <v>2</v>
      </c>
      <c r="J5" s="86">
        <v>3</v>
      </c>
      <c r="K5" s="87">
        <v>4</v>
      </c>
      <c r="L5" s="86">
        <v>5</v>
      </c>
      <c r="M5" s="86">
        <v>6</v>
      </c>
      <c r="N5" s="85">
        <v>7</v>
      </c>
      <c r="O5" s="86">
        <v>8</v>
      </c>
      <c r="P5" s="87">
        <v>9</v>
      </c>
      <c r="Q5" s="86">
        <v>10</v>
      </c>
      <c r="R5" s="85">
        <v>11</v>
      </c>
      <c r="S5" s="86">
        <v>12</v>
      </c>
      <c r="T5" s="86">
        <v>13</v>
      </c>
      <c r="U5" s="87">
        <v>14</v>
      </c>
      <c r="V5" s="86">
        <v>15</v>
      </c>
      <c r="W5" s="85">
        <v>16</v>
      </c>
      <c r="X5" s="86">
        <v>17</v>
      </c>
      <c r="Y5" s="86">
        <v>18</v>
      </c>
      <c r="Z5" s="87">
        <v>19</v>
      </c>
      <c r="AA5" s="86" t="s">
        <v>10</v>
      </c>
      <c r="AB5" s="85" t="s">
        <v>11</v>
      </c>
      <c r="AC5" s="86" t="s">
        <v>12</v>
      </c>
      <c r="AD5" s="85" t="s">
        <v>13</v>
      </c>
      <c r="AE5" s="86" t="s">
        <v>14</v>
      </c>
      <c r="AF5" s="85" t="s">
        <v>15</v>
      </c>
      <c r="AG5" s="86" t="s">
        <v>16</v>
      </c>
      <c r="AH5" s="85" t="s">
        <v>17</v>
      </c>
      <c r="AI5" s="86" t="s">
        <v>18</v>
      </c>
      <c r="AJ5" s="85" t="s">
        <v>19</v>
      </c>
      <c r="AK5" s="86" t="s">
        <v>20</v>
      </c>
      <c r="AL5" s="85" t="s">
        <v>21</v>
      </c>
      <c r="AM5" s="86" t="s">
        <v>22</v>
      </c>
      <c r="AN5" s="87" t="s">
        <v>23</v>
      </c>
      <c r="AO5" s="88" t="s">
        <v>24</v>
      </c>
      <c r="AP5" s="88" t="s">
        <v>25</v>
      </c>
      <c r="AQ5" s="88" t="s">
        <v>26</v>
      </c>
      <c r="AR5" s="318"/>
      <c r="AS5" s="307"/>
      <c r="BB5" s="184" t="s">
        <v>173</v>
      </c>
      <c r="BC5" s="184" t="s">
        <v>174</v>
      </c>
      <c r="BD5" s="184" t="s">
        <v>175</v>
      </c>
      <c r="BE5" s="184" t="s">
        <v>176</v>
      </c>
      <c r="BF5" s="184" t="s">
        <v>177</v>
      </c>
      <c r="BG5" s="184" t="s">
        <v>178</v>
      </c>
      <c r="BH5" s="184" t="s">
        <v>179</v>
      </c>
      <c r="BI5" s="184" t="s">
        <v>180</v>
      </c>
      <c r="BJ5" s="184" t="s">
        <v>181</v>
      </c>
      <c r="BK5" s="184" t="s">
        <v>182</v>
      </c>
      <c r="BL5" s="184" t="s">
        <v>183</v>
      </c>
      <c r="BM5" s="184" t="s">
        <v>184</v>
      </c>
      <c r="BN5" s="184" t="s">
        <v>185</v>
      </c>
      <c r="BO5" s="184" t="s">
        <v>186</v>
      </c>
      <c r="BP5" s="184" t="s">
        <v>187</v>
      </c>
      <c r="BQ5" s="184" t="s">
        <v>188</v>
      </c>
      <c r="BR5" s="184" t="s">
        <v>189</v>
      </c>
    </row>
    <row r="6" spans="2:70" ht="15.75" thickBot="1" x14ac:dyDescent="0.3">
      <c r="B6" s="14"/>
      <c r="C6" s="15"/>
      <c r="D6" s="15" t="s">
        <v>30</v>
      </c>
      <c r="E6" s="16"/>
      <c r="F6" s="30">
        <f>+F7+F14+F37+F49+F61+F72+F95</f>
        <v>907261</v>
      </c>
      <c r="G6" s="30">
        <f t="shared" ref="G6:AS6" si="0">+G7+G14+G37+G49+G61+G72+G95</f>
        <v>9878</v>
      </c>
      <c r="H6" s="30">
        <f t="shared" si="0"/>
        <v>10674</v>
      </c>
      <c r="I6" s="30">
        <f t="shared" si="0"/>
        <v>9835</v>
      </c>
      <c r="J6" s="30">
        <f t="shared" si="0"/>
        <v>10417</v>
      </c>
      <c r="K6" s="30">
        <f t="shared" si="0"/>
        <v>11276</v>
      </c>
      <c r="L6" s="30">
        <f t="shared" si="0"/>
        <v>12052</v>
      </c>
      <c r="M6" s="30">
        <f t="shared" si="0"/>
        <v>16049</v>
      </c>
      <c r="N6" s="30">
        <f t="shared" si="0"/>
        <v>16019</v>
      </c>
      <c r="O6" s="30">
        <f t="shared" si="0"/>
        <v>15556</v>
      </c>
      <c r="P6" s="30">
        <f t="shared" si="0"/>
        <v>15310</v>
      </c>
      <c r="Q6" s="30">
        <f t="shared" si="0"/>
        <v>15027</v>
      </c>
      <c r="R6" s="30">
        <f t="shared" si="0"/>
        <v>14951</v>
      </c>
      <c r="S6" s="30">
        <f t="shared" si="0"/>
        <v>15048</v>
      </c>
      <c r="T6" s="30">
        <f t="shared" si="0"/>
        <v>15169</v>
      </c>
      <c r="U6" s="30">
        <f t="shared" si="0"/>
        <v>13878</v>
      </c>
      <c r="V6" s="30">
        <f t="shared" si="0"/>
        <v>14254</v>
      </c>
      <c r="W6" s="30">
        <f t="shared" si="0"/>
        <v>14535</v>
      </c>
      <c r="X6" s="30">
        <f t="shared" si="0"/>
        <v>14243</v>
      </c>
      <c r="Y6" s="30">
        <f t="shared" si="0"/>
        <v>13832</v>
      </c>
      <c r="Z6" s="30">
        <f t="shared" si="0"/>
        <v>13441</v>
      </c>
      <c r="AA6" s="30">
        <f t="shared" si="0"/>
        <v>71374</v>
      </c>
      <c r="AB6" s="30">
        <f t="shared" si="0"/>
        <v>83340</v>
      </c>
      <c r="AC6" s="30">
        <f t="shared" si="0"/>
        <v>81075</v>
      </c>
      <c r="AD6" s="30">
        <f t="shared" si="0"/>
        <v>74610</v>
      </c>
      <c r="AE6" s="30">
        <f t="shared" si="0"/>
        <v>67412</v>
      </c>
      <c r="AF6" s="30">
        <f t="shared" si="0"/>
        <v>60577</v>
      </c>
      <c r="AG6" s="30">
        <f t="shared" si="0"/>
        <v>49529</v>
      </c>
      <c r="AH6" s="30">
        <f t="shared" si="0"/>
        <v>40848</v>
      </c>
      <c r="AI6" s="30">
        <f t="shared" si="0"/>
        <v>32672</v>
      </c>
      <c r="AJ6" s="30">
        <f t="shared" si="0"/>
        <v>26733</v>
      </c>
      <c r="AK6" s="30">
        <f t="shared" si="0"/>
        <v>19114</v>
      </c>
      <c r="AL6" s="30">
        <f t="shared" si="0"/>
        <v>12692</v>
      </c>
      <c r="AM6" s="30">
        <f t="shared" si="0"/>
        <v>7987</v>
      </c>
      <c r="AN6" s="30">
        <f t="shared" si="0"/>
        <v>7854</v>
      </c>
      <c r="AO6" s="30">
        <f t="shared" si="0"/>
        <v>638</v>
      </c>
      <c r="AP6" s="30">
        <f t="shared" si="0"/>
        <v>4593</v>
      </c>
      <c r="AQ6" s="30">
        <f t="shared" si="0"/>
        <v>5285</v>
      </c>
      <c r="AR6" s="30">
        <f t="shared" si="0"/>
        <v>11994</v>
      </c>
      <c r="AS6" s="30">
        <f t="shared" si="0"/>
        <v>38077</v>
      </c>
      <c r="AU6" s="223">
        <f t="shared" ref="AU6:AU7" si="1">+G6+H6+I6+J6+K6+L6</f>
        <v>64132</v>
      </c>
      <c r="AV6" s="223">
        <f t="shared" ref="AV6:AV7" si="2">SUM(G6:R6)</f>
        <v>157044</v>
      </c>
      <c r="AW6" s="223">
        <f t="shared" ref="AW6:AW7" si="3">SUM(S6:X6)</f>
        <v>87127</v>
      </c>
      <c r="AX6" s="223">
        <f t="shared" ref="AX6:AX7" si="4">SUM(Y6:AB6)</f>
        <v>181987</v>
      </c>
      <c r="AY6" s="223">
        <f t="shared" ref="AY6:AY7" si="5">SUM(AC6:AH6)</f>
        <v>374051</v>
      </c>
      <c r="AZ6" s="223">
        <f t="shared" ref="AZ6:AZ7" si="6">SUM(AI6:AN6)</f>
        <v>107052</v>
      </c>
      <c r="BB6" s="190">
        <f>SUM(G6:K6)</f>
        <v>52080</v>
      </c>
      <c r="BC6" s="190">
        <f>SUM(L6:P6)</f>
        <v>74986</v>
      </c>
      <c r="BD6" s="190">
        <f>SUM(Q6:U6)</f>
        <v>74073</v>
      </c>
      <c r="BE6" s="190">
        <f>SUM(V6:Z6)</f>
        <v>70305</v>
      </c>
      <c r="BF6" s="190">
        <f>+AA6</f>
        <v>71374</v>
      </c>
      <c r="BG6" s="190">
        <f>+AB6</f>
        <v>83340</v>
      </c>
      <c r="BH6" s="190">
        <f>+AC6</f>
        <v>81075</v>
      </c>
      <c r="BI6" s="190">
        <f t="shared" ref="BI6:BO6" si="7">+AD6</f>
        <v>74610</v>
      </c>
      <c r="BJ6" s="190">
        <f t="shared" si="7"/>
        <v>67412</v>
      </c>
      <c r="BK6" s="190">
        <f t="shared" si="7"/>
        <v>60577</v>
      </c>
      <c r="BL6" s="190">
        <f t="shared" si="7"/>
        <v>49529</v>
      </c>
      <c r="BM6" s="190">
        <f t="shared" si="7"/>
        <v>40848</v>
      </c>
      <c r="BN6" s="190">
        <f t="shared" si="7"/>
        <v>32672</v>
      </c>
      <c r="BO6" s="190">
        <f t="shared" si="7"/>
        <v>26733</v>
      </c>
      <c r="BP6" s="190">
        <f t="shared" ref="BP6" si="8">+AK6</f>
        <v>19114</v>
      </c>
      <c r="BQ6" s="190">
        <f t="shared" ref="BQ6" si="9">+AL6</f>
        <v>12692</v>
      </c>
      <c r="BR6" s="190">
        <f>+AM6+AN6</f>
        <v>15841</v>
      </c>
    </row>
    <row r="7" spans="2:70" ht="15.75" thickBot="1" x14ac:dyDescent="0.3">
      <c r="B7" s="27" t="s">
        <v>31</v>
      </c>
      <c r="C7" s="28" t="s">
        <v>32</v>
      </c>
      <c r="D7" s="28" t="s">
        <v>33</v>
      </c>
      <c r="E7" s="29"/>
      <c r="F7" s="53">
        <f>SUM(F8:F13)</f>
        <v>54709</v>
      </c>
      <c r="G7" s="53">
        <f t="shared" ref="G7:AS7" si="10">SUM(G8:G13)</f>
        <v>623</v>
      </c>
      <c r="H7" s="53">
        <f t="shared" si="10"/>
        <v>689</v>
      </c>
      <c r="I7" s="53">
        <f t="shared" si="10"/>
        <v>616</v>
      </c>
      <c r="J7" s="53">
        <f t="shared" si="10"/>
        <v>665</v>
      </c>
      <c r="K7" s="53">
        <f t="shared" si="10"/>
        <v>712</v>
      </c>
      <c r="L7" s="53">
        <f t="shared" si="10"/>
        <v>754</v>
      </c>
      <c r="M7" s="53">
        <f t="shared" si="10"/>
        <v>1044</v>
      </c>
      <c r="N7" s="53">
        <f t="shared" si="10"/>
        <v>1019</v>
      </c>
      <c r="O7" s="53">
        <f t="shared" si="10"/>
        <v>985</v>
      </c>
      <c r="P7" s="53">
        <f t="shared" si="10"/>
        <v>960</v>
      </c>
      <c r="Q7" s="53">
        <f t="shared" si="10"/>
        <v>941</v>
      </c>
      <c r="R7" s="53">
        <f t="shared" si="10"/>
        <v>929</v>
      </c>
      <c r="S7" s="53">
        <f t="shared" si="10"/>
        <v>925</v>
      </c>
      <c r="T7" s="53">
        <f t="shared" si="10"/>
        <v>949</v>
      </c>
      <c r="U7" s="53">
        <f t="shared" si="10"/>
        <v>874</v>
      </c>
      <c r="V7" s="53">
        <f t="shared" si="10"/>
        <v>901</v>
      </c>
      <c r="W7" s="53">
        <f t="shared" si="10"/>
        <v>906</v>
      </c>
      <c r="X7" s="53">
        <f t="shared" si="10"/>
        <v>882</v>
      </c>
      <c r="Y7" s="53">
        <f t="shared" si="10"/>
        <v>857</v>
      </c>
      <c r="Z7" s="53">
        <f t="shared" si="10"/>
        <v>831</v>
      </c>
      <c r="AA7" s="53">
        <f t="shared" si="10"/>
        <v>4470</v>
      </c>
      <c r="AB7" s="53">
        <f t="shared" si="10"/>
        <v>5244</v>
      </c>
      <c r="AC7" s="53">
        <f t="shared" si="10"/>
        <v>5114</v>
      </c>
      <c r="AD7" s="53">
        <f t="shared" si="10"/>
        <v>4583</v>
      </c>
      <c r="AE7" s="53">
        <f t="shared" si="10"/>
        <v>4022</v>
      </c>
      <c r="AF7" s="53">
        <f t="shared" si="10"/>
        <v>3513</v>
      </c>
      <c r="AG7" s="53">
        <f t="shared" si="10"/>
        <v>2863</v>
      </c>
      <c r="AH7" s="53">
        <f t="shared" si="10"/>
        <v>2342</v>
      </c>
      <c r="AI7" s="53">
        <f t="shared" si="10"/>
        <v>1791</v>
      </c>
      <c r="AJ7" s="53">
        <f t="shared" si="10"/>
        <v>1401</v>
      </c>
      <c r="AK7" s="53">
        <f t="shared" si="10"/>
        <v>955</v>
      </c>
      <c r="AL7" s="53">
        <f t="shared" si="10"/>
        <v>605</v>
      </c>
      <c r="AM7" s="53">
        <f t="shared" si="10"/>
        <v>382</v>
      </c>
      <c r="AN7" s="53">
        <f t="shared" si="10"/>
        <v>362</v>
      </c>
      <c r="AO7" s="53">
        <f t="shared" si="10"/>
        <v>41</v>
      </c>
      <c r="AP7" s="53">
        <f t="shared" si="10"/>
        <v>291</v>
      </c>
      <c r="AQ7" s="53">
        <f t="shared" si="10"/>
        <v>333</v>
      </c>
      <c r="AR7" s="53">
        <f t="shared" si="10"/>
        <v>762</v>
      </c>
      <c r="AS7" s="54">
        <f t="shared" si="10"/>
        <v>2444</v>
      </c>
      <c r="AU7" s="223">
        <f t="shared" si="1"/>
        <v>4059</v>
      </c>
      <c r="AV7" s="223">
        <f t="shared" si="2"/>
        <v>9937</v>
      </c>
      <c r="AW7" s="223">
        <f t="shared" si="3"/>
        <v>5437</v>
      </c>
      <c r="AX7" s="223">
        <f t="shared" si="4"/>
        <v>11402</v>
      </c>
      <c r="AY7" s="223">
        <f t="shared" si="5"/>
        <v>22437</v>
      </c>
      <c r="AZ7" s="223">
        <f t="shared" si="6"/>
        <v>5496</v>
      </c>
      <c r="BB7" s="190">
        <f t="shared" ref="BB7:BB70" si="11">SUM(G7:K7)</f>
        <v>3305</v>
      </c>
      <c r="BC7" s="190">
        <f t="shared" ref="BC7:BC70" si="12">SUM(L7:P7)</f>
        <v>4762</v>
      </c>
      <c r="BD7" s="190">
        <f t="shared" ref="BD7:BD70" si="13">SUM(Q7:U7)</f>
        <v>4618</v>
      </c>
      <c r="BE7" s="190">
        <f t="shared" ref="BE7:BE70" si="14">SUM(V7:Z7)</f>
        <v>4377</v>
      </c>
      <c r="BF7" s="190">
        <f t="shared" ref="BF7:BF70" si="15">+AA7</f>
        <v>4470</v>
      </c>
      <c r="BG7" s="190">
        <f t="shared" ref="BG7:BG70" si="16">+AB7</f>
        <v>5244</v>
      </c>
      <c r="BH7" s="190">
        <f t="shared" ref="BH7:BH70" si="17">+AC7</f>
        <v>5114</v>
      </c>
      <c r="BI7" s="190">
        <f t="shared" ref="BI7:BI70" si="18">+AD7</f>
        <v>4583</v>
      </c>
      <c r="BJ7" s="190">
        <f t="shared" ref="BJ7:BJ70" si="19">+AE7</f>
        <v>4022</v>
      </c>
      <c r="BK7" s="190">
        <f t="shared" ref="BK7:BK70" si="20">+AF7</f>
        <v>3513</v>
      </c>
      <c r="BL7" s="190">
        <f t="shared" ref="BL7:BL70" si="21">+AG7</f>
        <v>2863</v>
      </c>
      <c r="BM7" s="190">
        <f t="shared" ref="BM7:BM70" si="22">+AH7</f>
        <v>2342</v>
      </c>
      <c r="BN7" s="190">
        <f t="shared" ref="BN7:BN70" si="23">+AI7</f>
        <v>1791</v>
      </c>
      <c r="BO7" s="190">
        <f t="shared" ref="BO7:BO70" si="24">+AJ7</f>
        <v>1401</v>
      </c>
      <c r="BP7" s="190">
        <f t="shared" ref="BP7:BP70" si="25">+AK7</f>
        <v>955</v>
      </c>
      <c r="BQ7" s="190">
        <f t="shared" ref="BQ7:BQ70" si="26">+AL7</f>
        <v>605</v>
      </c>
      <c r="BR7" s="190">
        <f t="shared" ref="BR7:BR70" si="27">+AM7+AN7</f>
        <v>744</v>
      </c>
    </row>
    <row r="8" spans="2:70" x14ac:dyDescent="0.25">
      <c r="B8" s="32" t="s">
        <v>34</v>
      </c>
      <c r="C8" s="74">
        <v>5945</v>
      </c>
      <c r="D8" s="74" t="s">
        <v>35</v>
      </c>
      <c r="E8" s="49" t="s">
        <v>36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193"/>
      <c r="BB8" s="190">
        <f t="shared" si="11"/>
        <v>0</v>
      </c>
      <c r="BC8" s="190">
        <f t="shared" si="12"/>
        <v>0</v>
      </c>
      <c r="BD8" s="190">
        <f t="shared" si="13"/>
        <v>0</v>
      </c>
      <c r="BE8" s="190">
        <f t="shared" si="14"/>
        <v>0</v>
      </c>
      <c r="BF8" s="190">
        <f t="shared" si="15"/>
        <v>0</v>
      </c>
      <c r="BG8" s="190">
        <f t="shared" si="16"/>
        <v>0</v>
      </c>
      <c r="BH8" s="190">
        <f t="shared" si="17"/>
        <v>0</v>
      </c>
      <c r="BI8" s="190">
        <f t="shared" si="18"/>
        <v>0</v>
      </c>
      <c r="BJ8" s="190">
        <f t="shared" si="19"/>
        <v>0</v>
      </c>
      <c r="BK8" s="190">
        <f t="shared" si="20"/>
        <v>0</v>
      </c>
      <c r="BL8" s="190">
        <f t="shared" si="21"/>
        <v>0</v>
      </c>
      <c r="BM8" s="190">
        <f t="shared" si="22"/>
        <v>0</v>
      </c>
      <c r="BN8" s="190">
        <f t="shared" si="23"/>
        <v>0</v>
      </c>
      <c r="BO8" s="190">
        <f t="shared" si="24"/>
        <v>0</v>
      </c>
      <c r="BP8" s="190">
        <f t="shared" si="25"/>
        <v>0</v>
      </c>
      <c r="BQ8" s="190">
        <f t="shared" si="26"/>
        <v>0</v>
      </c>
      <c r="BR8" s="190">
        <f t="shared" si="27"/>
        <v>0</v>
      </c>
    </row>
    <row r="9" spans="2:70" x14ac:dyDescent="0.25">
      <c r="B9" s="33" t="s">
        <v>37</v>
      </c>
      <c r="C9" s="75">
        <v>5946</v>
      </c>
      <c r="D9" s="75" t="s">
        <v>38</v>
      </c>
      <c r="E9" s="50" t="s">
        <v>39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94"/>
      <c r="BB9" s="190">
        <f t="shared" si="11"/>
        <v>0</v>
      </c>
      <c r="BC9" s="190">
        <f t="shared" si="12"/>
        <v>0</v>
      </c>
      <c r="BD9" s="190">
        <f t="shared" si="13"/>
        <v>0</v>
      </c>
      <c r="BE9" s="190">
        <f t="shared" si="14"/>
        <v>0</v>
      </c>
      <c r="BF9" s="190">
        <f t="shared" si="15"/>
        <v>0</v>
      </c>
      <c r="BG9" s="190">
        <f t="shared" si="16"/>
        <v>0</v>
      </c>
      <c r="BH9" s="190">
        <f t="shared" si="17"/>
        <v>0</v>
      </c>
      <c r="BI9" s="190">
        <f t="shared" si="18"/>
        <v>0</v>
      </c>
      <c r="BJ9" s="190">
        <f t="shared" si="19"/>
        <v>0</v>
      </c>
      <c r="BK9" s="190">
        <f t="shared" si="20"/>
        <v>0</v>
      </c>
      <c r="BL9" s="190">
        <f t="shared" si="21"/>
        <v>0</v>
      </c>
      <c r="BM9" s="190">
        <f t="shared" si="22"/>
        <v>0</v>
      </c>
      <c r="BN9" s="190">
        <f t="shared" si="23"/>
        <v>0</v>
      </c>
      <c r="BO9" s="190">
        <f t="shared" si="24"/>
        <v>0</v>
      </c>
      <c r="BP9" s="190">
        <f t="shared" si="25"/>
        <v>0</v>
      </c>
      <c r="BQ9" s="190">
        <f t="shared" si="26"/>
        <v>0</v>
      </c>
      <c r="BR9" s="190">
        <f t="shared" si="27"/>
        <v>0</v>
      </c>
    </row>
    <row r="10" spans="2:70" x14ac:dyDescent="0.25">
      <c r="B10" s="33" t="s">
        <v>40</v>
      </c>
      <c r="C10" s="75">
        <v>5947</v>
      </c>
      <c r="D10" s="75" t="s">
        <v>41</v>
      </c>
      <c r="E10" s="50" t="s">
        <v>42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94"/>
      <c r="BB10" s="190">
        <f t="shared" si="11"/>
        <v>0</v>
      </c>
      <c r="BC10" s="190">
        <f t="shared" si="12"/>
        <v>0</v>
      </c>
      <c r="BD10" s="190">
        <f t="shared" si="13"/>
        <v>0</v>
      </c>
      <c r="BE10" s="190">
        <f t="shared" si="14"/>
        <v>0</v>
      </c>
      <c r="BF10" s="190">
        <f t="shared" si="15"/>
        <v>0</v>
      </c>
      <c r="BG10" s="190">
        <f t="shared" si="16"/>
        <v>0</v>
      </c>
      <c r="BH10" s="190">
        <f t="shared" si="17"/>
        <v>0</v>
      </c>
      <c r="BI10" s="190">
        <f t="shared" si="18"/>
        <v>0</v>
      </c>
      <c r="BJ10" s="190">
        <f t="shared" si="19"/>
        <v>0</v>
      </c>
      <c r="BK10" s="190">
        <f t="shared" si="20"/>
        <v>0</v>
      </c>
      <c r="BL10" s="190">
        <f t="shared" si="21"/>
        <v>0</v>
      </c>
      <c r="BM10" s="190">
        <f t="shared" si="22"/>
        <v>0</v>
      </c>
      <c r="BN10" s="190">
        <f t="shared" si="23"/>
        <v>0</v>
      </c>
      <c r="BO10" s="190">
        <f t="shared" si="24"/>
        <v>0</v>
      </c>
      <c r="BP10" s="190">
        <f t="shared" si="25"/>
        <v>0</v>
      </c>
      <c r="BQ10" s="190">
        <f t="shared" si="26"/>
        <v>0</v>
      </c>
      <c r="BR10" s="190">
        <f t="shared" si="27"/>
        <v>0</v>
      </c>
    </row>
    <row r="11" spans="2:70" x14ac:dyDescent="0.25">
      <c r="B11" s="33" t="s">
        <v>43</v>
      </c>
      <c r="C11" s="75">
        <v>5948</v>
      </c>
      <c r="D11" s="75" t="s">
        <v>44</v>
      </c>
      <c r="E11" s="50" t="s">
        <v>39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94"/>
      <c r="BB11" s="190">
        <f t="shared" si="11"/>
        <v>0</v>
      </c>
      <c r="BC11" s="190">
        <f t="shared" si="12"/>
        <v>0</v>
      </c>
      <c r="BD11" s="190">
        <f t="shared" si="13"/>
        <v>0</v>
      </c>
      <c r="BE11" s="190">
        <f t="shared" si="14"/>
        <v>0</v>
      </c>
      <c r="BF11" s="190">
        <f t="shared" si="15"/>
        <v>0</v>
      </c>
      <c r="BG11" s="190">
        <f t="shared" si="16"/>
        <v>0</v>
      </c>
      <c r="BH11" s="190">
        <f t="shared" si="17"/>
        <v>0</v>
      </c>
      <c r="BI11" s="190">
        <f t="shared" si="18"/>
        <v>0</v>
      </c>
      <c r="BJ11" s="190">
        <f t="shared" si="19"/>
        <v>0</v>
      </c>
      <c r="BK11" s="190">
        <f t="shared" si="20"/>
        <v>0</v>
      </c>
      <c r="BL11" s="190">
        <f t="shared" si="21"/>
        <v>0</v>
      </c>
      <c r="BM11" s="190">
        <f t="shared" si="22"/>
        <v>0</v>
      </c>
      <c r="BN11" s="190">
        <f t="shared" si="23"/>
        <v>0</v>
      </c>
      <c r="BO11" s="190">
        <f t="shared" si="24"/>
        <v>0</v>
      </c>
      <c r="BP11" s="190">
        <f t="shared" si="25"/>
        <v>0</v>
      </c>
      <c r="BQ11" s="190">
        <f t="shared" si="26"/>
        <v>0</v>
      </c>
      <c r="BR11" s="190">
        <f t="shared" si="27"/>
        <v>0</v>
      </c>
    </row>
    <row r="12" spans="2:70" x14ac:dyDescent="0.25">
      <c r="B12" s="33" t="s">
        <v>34</v>
      </c>
      <c r="C12" s="77">
        <v>5883</v>
      </c>
      <c r="D12" s="77" t="s">
        <v>45</v>
      </c>
      <c r="E12" s="51" t="s">
        <v>36</v>
      </c>
      <c r="F12" s="77">
        <f>SUM(G12:AN12)</f>
        <v>54709</v>
      </c>
      <c r="G12" s="77">
        <v>623</v>
      </c>
      <c r="H12" s="77">
        <v>689</v>
      </c>
      <c r="I12" s="77">
        <v>616</v>
      </c>
      <c r="J12" s="77">
        <v>665</v>
      </c>
      <c r="K12" s="77">
        <v>712</v>
      </c>
      <c r="L12" s="77">
        <v>754</v>
      </c>
      <c r="M12" s="77">
        <v>1044</v>
      </c>
      <c r="N12" s="77">
        <v>1019</v>
      </c>
      <c r="O12" s="77">
        <v>985</v>
      </c>
      <c r="P12" s="77">
        <v>960</v>
      </c>
      <c r="Q12" s="77">
        <v>941</v>
      </c>
      <c r="R12" s="77">
        <v>929</v>
      </c>
      <c r="S12" s="77">
        <v>925</v>
      </c>
      <c r="T12" s="77">
        <v>949</v>
      </c>
      <c r="U12" s="77">
        <v>874</v>
      </c>
      <c r="V12" s="77">
        <v>901</v>
      </c>
      <c r="W12" s="77">
        <v>906</v>
      </c>
      <c r="X12" s="77">
        <v>882</v>
      </c>
      <c r="Y12" s="77">
        <v>857</v>
      </c>
      <c r="Z12" s="77">
        <v>831</v>
      </c>
      <c r="AA12" s="77">
        <v>4470</v>
      </c>
      <c r="AB12" s="77">
        <v>5244</v>
      </c>
      <c r="AC12" s="77">
        <v>5114</v>
      </c>
      <c r="AD12" s="77">
        <v>4583</v>
      </c>
      <c r="AE12" s="77">
        <v>4022</v>
      </c>
      <c r="AF12" s="77">
        <v>3513</v>
      </c>
      <c r="AG12" s="77">
        <v>2863</v>
      </c>
      <c r="AH12" s="77">
        <v>2342</v>
      </c>
      <c r="AI12" s="77">
        <v>1791</v>
      </c>
      <c r="AJ12" s="77">
        <v>1401</v>
      </c>
      <c r="AK12" s="77">
        <v>955</v>
      </c>
      <c r="AL12" s="77">
        <v>605</v>
      </c>
      <c r="AM12" s="77">
        <v>382</v>
      </c>
      <c r="AN12" s="77">
        <v>362</v>
      </c>
      <c r="AO12" s="77">
        <v>41</v>
      </c>
      <c r="AP12" s="77">
        <v>291</v>
      </c>
      <c r="AQ12" s="77">
        <v>333</v>
      </c>
      <c r="AR12" s="77">
        <v>762</v>
      </c>
      <c r="AS12" s="34">
        <v>2444</v>
      </c>
      <c r="AU12" s="223">
        <f>+G12+H12+I12+J12+K12+L12</f>
        <v>4059</v>
      </c>
      <c r="AV12" s="223">
        <f>SUM(G12:R12)</f>
        <v>9937</v>
      </c>
      <c r="AW12" s="223">
        <f>SUM(S12:X12)</f>
        <v>5437</v>
      </c>
      <c r="AX12" s="223">
        <f>SUM(Y12:AB12)</f>
        <v>11402</v>
      </c>
      <c r="AY12" s="223">
        <f>SUM(AC12:AH12)</f>
        <v>22437</v>
      </c>
      <c r="AZ12" s="223">
        <f>SUM(AI12:AN12)</f>
        <v>5496</v>
      </c>
      <c r="BB12" s="190">
        <f t="shared" si="11"/>
        <v>3305</v>
      </c>
      <c r="BC12" s="190">
        <f t="shared" si="12"/>
        <v>4762</v>
      </c>
      <c r="BD12" s="190">
        <f t="shared" si="13"/>
        <v>4618</v>
      </c>
      <c r="BE12" s="190">
        <f t="shared" si="14"/>
        <v>4377</v>
      </c>
      <c r="BF12" s="190">
        <f t="shared" si="15"/>
        <v>4470</v>
      </c>
      <c r="BG12" s="190">
        <f t="shared" si="16"/>
        <v>5244</v>
      </c>
      <c r="BH12" s="190">
        <f t="shared" si="17"/>
        <v>5114</v>
      </c>
      <c r="BI12" s="190">
        <f t="shared" si="18"/>
        <v>4583</v>
      </c>
      <c r="BJ12" s="190">
        <f t="shared" si="19"/>
        <v>4022</v>
      </c>
      <c r="BK12" s="190">
        <f t="shared" si="20"/>
        <v>3513</v>
      </c>
      <c r="BL12" s="190">
        <f t="shared" si="21"/>
        <v>2863</v>
      </c>
      <c r="BM12" s="190">
        <f t="shared" si="22"/>
        <v>2342</v>
      </c>
      <c r="BN12" s="190">
        <f t="shared" si="23"/>
        <v>1791</v>
      </c>
      <c r="BO12" s="190">
        <f t="shared" si="24"/>
        <v>1401</v>
      </c>
      <c r="BP12" s="190">
        <f t="shared" si="25"/>
        <v>955</v>
      </c>
      <c r="BQ12" s="190">
        <f t="shared" si="26"/>
        <v>605</v>
      </c>
      <c r="BR12" s="190">
        <f t="shared" si="27"/>
        <v>744</v>
      </c>
    </row>
    <row r="13" spans="2:70" ht="15.75" thickBot="1" x14ac:dyDescent="0.3">
      <c r="B13" s="33" t="s">
        <v>34</v>
      </c>
      <c r="C13" s="71">
        <v>33381</v>
      </c>
      <c r="D13" s="71" t="s">
        <v>46</v>
      </c>
      <c r="E13" s="9" t="s">
        <v>47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95"/>
      <c r="BB13" s="190">
        <f t="shared" si="11"/>
        <v>0</v>
      </c>
      <c r="BC13" s="190">
        <f t="shared" si="12"/>
        <v>0</v>
      </c>
      <c r="BD13" s="190">
        <f t="shared" si="13"/>
        <v>0</v>
      </c>
      <c r="BE13" s="190">
        <f t="shared" si="14"/>
        <v>0</v>
      </c>
      <c r="BF13" s="190">
        <f t="shared" si="15"/>
        <v>0</v>
      </c>
      <c r="BG13" s="190">
        <f t="shared" si="16"/>
        <v>0</v>
      </c>
      <c r="BH13" s="190">
        <f t="shared" si="17"/>
        <v>0</v>
      </c>
      <c r="BI13" s="190">
        <f t="shared" si="18"/>
        <v>0</v>
      </c>
      <c r="BJ13" s="190">
        <f t="shared" si="19"/>
        <v>0</v>
      </c>
      <c r="BK13" s="190">
        <f t="shared" si="20"/>
        <v>0</v>
      </c>
      <c r="BL13" s="190">
        <f t="shared" si="21"/>
        <v>0</v>
      </c>
      <c r="BM13" s="190">
        <f t="shared" si="22"/>
        <v>0</v>
      </c>
      <c r="BN13" s="190">
        <f t="shared" si="23"/>
        <v>0</v>
      </c>
      <c r="BO13" s="190">
        <f t="shared" si="24"/>
        <v>0</v>
      </c>
      <c r="BP13" s="190">
        <f t="shared" si="25"/>
        <v>0</v>
      </c>
      <c r="BQ13" s="190">
        <f t="shared" si="26"/>
        <v>0</v>
      </c>
      <c r="BR13" s="190">
        <f t="shared" si="27"/>
        <v>0</v>
      </c>
    </row>
    <row r="14" spans="2:70" ht="15.75" thickBot="1" x14ac:dyDescent="0.3">
      <c r="B14" s="11" t="s">
        <v>31</v>
      </c>
      <c r="C14" s="7" t="s">
        <v>32</v>
      </c>
      <c r="D14" s="7" t="s">
        <v>48</v>
      </c>
      <c r="E14" s="8"/>
      <c r="F14" s="13">
        <f>SUM(F15:F36)</f>
        <v>241770</v>
      </c>
      <c r="G14" s="13">
        <f t="shared" ref="G14:AS14" si="28">SUM(G15:G36)</f>
        <v>2913</v>
      </c>
      <c r="H14" s="13">
        <f t="shared" si="28"/>
        <v>3029</v>
      </c>
      <c r="I14" s="13">
        <f t="shared" si="28"/>
        <v>2947</v>
      </c>
      <c r="J14" s="13">
        <f t="shared" si="28"/>
        <v>3080</v>
      </c>
      <c r="K14" s="13">
        <f t="shared" si="28"/>
        <v>3430</v>
      </c>
      <c r="L14" s="13">
        <f t="shared" si="28"/>
        <v>3598</v>
      </c>
      <c r="M14" s="13">
        <f t="shared" si="28"/>
        <v>4300</v>
      </c>
      <c r="N14" s="13">
        <f t="shared" si="28"/>
        <v>4325</v>
      </c>
      <c r="O14" s="13">
        <f t="shared" si="28"/>
        <v>4208</v>
      </c>
      <c r="P14" s="13">
        <f t="shared" si="28"/>
        <v>4162</v>
      </c>
      <c r="Q14" s="13">
        <f t="shared" si="28"/>
        <v>4112</v>
      </c>
      <c r="R14" s="13">
        <f t="shared" si="28"/>
        <v>4009</v>
      </c>
      <c r="S14" s="13">
        <f t="shared" si="28"/>
        <v>4236</v>
      </c>
      <c r="T14" s="13">
        <f t="shared" si="28"/>
        <v>3954</v>
      </c>
      <c r="U14" s="13">
        <f t="shared" si="28"/>
        <v>3670</v>
      </c>
      <c r="V14" s="13">
        <f t="shared" si="28"/>
        <v>3750</v>
      </c>
      <c r="W14" s="13">
        <f t="shared" si="28"/>
        <v>3813</v>
      </c>
      <c r="X14" s="13">
        <f t="shared" si="28"/>
        <v>3757</v>
      </c>
      <c r="Y14" s="13">
        <f t="shared" si="28"/>
        <v>3507</v>
      </c>
      <c r="Z14" s="13">
        <f t="shared" si="28"/>
        <v>3441</v>
      </c>
      <c r="AA14" s="13">
        <f t="shared" si="28"/>
        <v>18474</v>
      </c>
      <c r="AB14" s="13">
        <f t="shared" si="28"/>
        <v>21982</v>
      </c>
      <c r="AC14" s="13">
        <f t="shared" si="28"/>
        <v>21553</v>
      </c>
      <c r="AD14" s="13">
        <f t="shared" si="28"/>
        <v>20241</v>
      </c>
      <c r="AE14" s="13">
        <f t="shared" si="28"/>
        <v>18059</v>
      </c>
      <c r="AF14" s="13">
        <f t="shared" si="28"/>
        <v>16003</v>
      </c>
      <c r="AG14" s="13">
        <f t="shared" si="28"/>
        <v>12701</v>
      </c>
      <c r="AH14" s="13">
        <f t="shared" si="28"/>
        <v>10650</v>
      </c>
      <c r="AI14" s="13">
        <f t="shared" si="28"/>
        <v>8626</v>
      </c>
      <c r="AJ14" s="13">
        <f t="shared" si="28"/>
        <v>7074</v>
      </c>
      <c r="AK14" s="13">
        <f t="shared" si="28"/>
        <v>4956</v>
      </c>
      <c r="AL14" s="13">
        <f t="shared" si="28"/>
        <v>3279</v>
      </c>
      <c r="AM14" s="13">
        <f t="shared" si="28"/>
        <v>2007</v>
      </c>
      <c r="AN14" s="13">
        <f t="shared" si="28"/>
        <v>1924</v>
      </c>
      <c r="AO14" s="13">
        <f t="shared" si="28"/>
        <v>181</v>
      </c>
      <c r="AP14" s="13">
        <f t="shared" si="28"/>
        <v>1354</v>
      </c>
      <c r="AQ14" s="13">
        <f t="shared" si="28"/>
        <v>1559</v>
      </c>
      <c r="AR14" s="13">
        <f t="shared" si="28"/>
        <v>3579</v>
      </c>
      <c r="AS14" s="35">
        <f t="shared" si="28"/>
        <v>11843</v>
      </c>
      <c r="BB14" s="190">
        <f t="shared" si="11"/>
        <v>15399</v>
      </c>
      <c r="BC14" s="190">
        <f t="shared" si="12"/>
        <v>20593</v>
      </c>
      <c r="BD14" s="190">
        <f t="shared" si="13"/>
        <v>19981</v>
      </c>
      <c r="BE14" s="190">
        <f t="shared" si="14"/>
        <v>18268</v>
      </c>
      <c r="BF14" s="190">
        <f t="shared" si="15"/>
        <v>18474</v>
      </c>
      <c r="BG14" s="190">
        <f t="shared" si="16"/>
        <v>21982</v>
      </c>
      <c r="BH14" s="190">
        <f t="shared" si="17"/>
        <v>21553</v>
      </c>
      <c r="BI14" s="190">
        <f t="shared" si="18"/>
        <v>20241</v>
      </c>
      <c r="BJ14" s="190">
        <f t="shared" si="19"/>
        <v>18059</v>
      </c>
      <c r="BK14" s="190">
        <f t="shared" si="20"/>
        <v>16003</v>
      </c>
      <c r="BL14" s="190">
        <f t="shared" si="21"/>
        <v>12701</v>
      </c>
      <c r="BM14" s="190">
        <f t="shared" si="22"/>
        <v>10650</v>
      </c>
      <c r="BN14" s="190">
        <f t="shared" si="23"/>
        <v>8626</v>
      </c>
      <c r="BO14" s="190">
        <f t="shared" si="24"/>
        <v>7074</v>
      </c>
      <c r="BP14" s="190">
        <f t="shared" si="25"/>
        <v>4956</v>
      </c>
      <c r="BQ14" s="190">
        <f t="shared" si="26"/>
        <v>3279</v>
      </c>
      <c r="BR14" s="190">
        <f t="shared" si="27"/>
        <v>3931</v>
      </c>
    </row>
    <row r="15" spans="2:70" x14ac:dyDescent="0.25">
      <c r="B15" s="36" t="s">
        <v>37</v>
      </c>
      <c r="C15" s="76">
        <v>5918</v>
      </c>
      <c r="D15" s="68" t="s">
        <v>49</v>
      </c>
      <c r="E15" s="69" t="s">
        <v>50</v>
      </c>
      <c r="F15" s="77">
        <f t="shared" ref="F15:F78" si="29">SUM(G15:AN15)</f>
        <v>22015</v>
      </c>
      <c r="G15" s="77">
        <v>260</v>
      </c>
      <c r="H15" s="77">
        <v>278</v>
      </c>
      <c r="I15" s="77">
        <v>265</v>
      </c>
      <c r="J15" s="77">
        <v>276</v>
      </c>
      <c r="K15" s="77">
        <v>295</v>
      </c>
      <c r="L15" s="77">
        <v>313</v>
      </c>
      <c r="M15" s="77">
        <v>395</v>
      </c>
      <c r="N15" s="77">
        <v>384</v>
      </c>
      <c r="O15" s="77">
        <v>354</v>
      </c>
      <c r="P15" s="77">
        <v>371</v>
      </c>
      <c r="Q15" s="77">
        <v>369</v>
      </c>
      <c r="R15" s="77">
        <v>365</v>
      </c>
      <c r="S15" s="77">
        <v>387</v>
      </c>
      <c r="T15" s="77">
        <v>364</v>
      </c>
      <c r="U15" s="77">
        <v>336</v>
      </c>
      <c r="V15" s="77">
        <v>353</v>
      </c>
      <c r="W15" s="77">
        <v>348</v>
      </c>
      <c r="X15" s="77">
        <v>350</v>
      </c>
      <c r="Y15" s="77">
        <v>336</v>
      </c>
      <c r="Z15" s="77">
        <v>318</v>
      </c>
      <c r="AA15" s="77">
        <v>1707</v>
      </c>
      <c r="AB15" s="77">
        <v>1987</v>
      </c>
      <c r="AC15" s="77">
        <v>1878</v>
      </c>
      <c r="AD15" s="77">
        <v>1773</v>
      </c>
      <c r="AE15" s="77">
        <v>1563</v>
      </c>
      <c r="AF15" s="77">
        <v>1416</v>
      </c>
      <c r="AG15" s="77">
        <v>1203</v>
      </c>
      <c r="AH15" s="77">
        <v>1068</v>
      </c>
      <c r="AI15" s="77">
        <v>864</v>
      </c>
      <c r="AJ15" s="77">
        <v>677</v>
      </c>
      <c r="AK15" s="77">
        <v>449</v>
      </c>
      <c r="AL15" s="77">
        <v>298</v>
      </c>
      <c r="AM15" s="77">
        <v>203</v>
      </c>
      <c r="AN15" s="77">
        <v>212</v>
      </c>
      <c r="AO15" s="77">
        <v>13</v>
      </c>
      <c r="AP15" s="77">
        <v>116</v>
      </c>
      <c r="AQ15" s="77">
        <v>142</v>
      </c>
      <c r="AR15" s="77">
        <v>323</v>
      </c>
      <c r="AS15" s="34">
        <v>1039</v>
      </c>
      <c r="AU15" s="223">
        <f t="shared" ref="AU15:AU78" si="30">+G15+H15+I15+J15+K15+L15</f>
        <v>1687</v>
      </c>
      <c r="AV15" s="223">
        <f t="shared" ref="AV15:AV78" si="31">SUM(G15:R15)</f>
        <v>3925</v>
      </c>
      <c r="AW15" s="223">
        <f t="shared" ref="AW15:AW78" si="32">SUM(S15:X15)</f>
        <v>2138</v>
      </c>
      <c r="AX15" s="223">
        <f t="shared" ref="AX15:AX78" si="33">SUM(Y15:AB15)</f>
        <v>4348</v>
      </c>
      <c r="AY15" s="223">
        <f t="shared" ref="AY15:AY78" si="34">SUM(AC15:AH15)</f>
        <v>8901</v>
      </c>
      <c r="AZ15" s="223">
        <f t="shared" ref="AZ15:AZ78" si="35">SUM(AI15:AN15)</f>
        <v>2703</v>
      </c>
      <c r="BB15" s="190">
        <f t="shared" si="11"/>
        <v>1374</v>
      </c>
      <c r="BC15" s="190">
        <f t="shared" si="12"/>
        <v>1817</v>
      </c>
      <c r="BD15" s="190">
        <f t="shared" si="13"/>
        <v>1821</v>
      </c>
      <c r="BE15" s="190">
        <f t="shared" si="14"/>
        <v>1705</v>
      </c>
      <c r="BF15" s="190">
        <f t="shared" si="15"/>
        <v>1707</v>
      </c>
      <c r="BG15" s="190">
        <f t="shared" si="16"/>
        <v>1987</v>
      </c>
      <c r="BH15" s="190">
        <f t="shared" si="17"/>
        <v>1878</v>
      </c>
      <c r="BI15" s="190">
        <f t="shared" si="18"/>
        <v>1773</v>
      </c>
      <c r="BJ15" s="190">
        <f t="shared" si="19"/>
        <v>1563</v>
      </c>
      <c r="BK15" s="190">
        <f t="shared" si="20"/>
        <v>1416</v>
      </c>
      <c r="BL15" s="190">
        <f t="shared" si="21"/>
        <v>1203</v>
      </c>
      <c r="BM15" s="190">
        <f t="shared" si="22"/>
        <v>1068</v>
      </c>
      <c r="BN15" s="190">
        <f t="shared" si="23"/>
        <v>864</v>
      </c>
      <c r="BO15" s="190">
        <f t="shared" si="24"/>
        <v>677</v>
      </c>
      <c r="BP15" s="190">
        <f t="shared" si="25"/>
        <v>449</v>
      </c>
      <c r="BQ15" s="190">
        <f t="shared" si="26"/>
        <v>298</v>
      </c>
      <c r="BR15" s="190">
        <f t="shared" si="27"/>
        <v>415</v>
      </c>
    </row>
    <row r="16" spans="2:70" x14ac:dyDescent="0.25">
      <c r="B16" s="37" t="s">
        <v>37</v>
      </c>
      <c r="C16" s="75">
        <v>5965</v>
      </c>
      <c r="D16" s="66" t="s">
        <v>51</v>
      </c>
      <c r="E16" s="67" t="s">
        <v>50</v>
      </c>
      <c r="F16" s="77">
        <f t="shared" si="29"/>
        <v>10669</v>
      </c>
      <c r="G16" s="77">
        <v>125</v>
      </c>
      <c r="H16" s="77">
        <v>135</v>
      </c>
      <c r="I16" s="77">
        <v>128</v>
      </c>
      <c r="J16" s="77">
        <v>134</v>
      </c>
      <c r="K16" s="77">
        <v>143</v>
      </c>
      <c r="L16" s="77">
        <v>152</v>
      </c>
      <c r="M16" s="77">
        <v>192</v>
      </c>
      <c r="N16" s="77">
        <v>186</v>
      </c>
      <c r="O16" s="77">
        <v>172</v>
      </c>
      <c r="P16" s="77">
        <v>180</v>
      </c>
      <c r="Q16" s="77">
        <v>179</v>
      </c>
      <c r="R16" s="77">
        <v>176</v>
      </c>
      <c r="S16" s="77">
        <v>187</v>
      </c>
      <c r="T16" s="77">
        <v>177</v>
      </c>
      <c r="U16" s="77">
        <v>162</v>
      </c>
      <c r="V16" s="77">
        <v>170</v>
      </c>
      <c r="W16" s="77">
        <v>169</v>
      </c>
      <c r="X16" s="77">
        <v>170</v>
      </c>
      <c r="Y16" s="77">
        <v>163</v>
      </c>
      <c r="Z16" s="77">
        <v>155</v>
      </c>
      <c r="AA16" s="77">
        <v>827</v>
      </c>
      <c r="AB16" s="77">
        <v>963</v>
      </c>
      <c r="AC16" s="77">
        <v>909</v>
      </c>
      <c r="AD16" s="77">
        <v>859</v>
      </c>
      <c r="AE16" s="77">
        <v>757</v>
      </c>
      <c r="AF16" s="77">
        <v>687</v>
      </c>
      <c r="AG16" s="77">
        <v>583</v>
      </c>
      <c r="AH16" s="77">
        <v>518</v>
      </c>
      <c r="AI16" s="77">
        <v>420</v>
      </c>
      <c r="AJ16" s="77">
        <v>328</v>
      </c>
      <c r="AK16" s="77">
        <v>217</v>
      </c>
      <c r="AL16" s="77">
        <v>145</v>
      </c>
      <c r="AM16" s="77">
        <v>98</v>
      </c>
      <c r="AN16" s="77">
        <v>103</v>
      </c>
      <c r="AO16" s="77">
        <v>7</v>
      </c>
      <c r="AP16" s="77">
        <v>56</v>
      </c>
      <c r="AQ16" s="77">
        <v>69</v>
      </c>
      <c r="AR16" s="77">
        <v>156</v>
      </c>
      <c r="AS16" s="34">
        <v>503</v>
      </c>
      <c r="AU16" s="223">
        <f t="shared" si="30"/>
        <v>817</v>
      </c>
      <c r="AV16" s="223">
        <f t="shared" si="31"/>
        <v>1902</v>
      </c>
      <c r="AW16" s="223">
        <f t="shared" si="32"/>
        <v>1035</v>
      </c>
      <c r="AX16" s="223">
        <f t="shared" si="33"/>
        <v>2108</v>
      </c>
      <c r="AY16" s="223">
        <f t="shared" si="34"/>
        <v>4313</v>
      </c>
      <c r="AZ16" s="223">
        <f t="shared" si="35"/>
        <v>1311</v>
      </c>
      <c r="BB16" s="190">
        <f t="shared" si="11"/>
        <v>665</v>
      </c>
      <c r="BC16" s="190">
        <f t="shared" si="12"/>
        <v>882</v>
      </c>
      <c r="BD16" s="190">
        <f t="shared" si="13"/>
        <v>881</v>
      </c>
      <c r="BE16" s="190">
        <f t="shared" si="14"/>
        <v>827</v>
      </c>
      <c r="BF16" s="190">
        <f t="shared" si="15"/>
        <v>827</v>
      </c>
      <c r="BG16" s="190">
        <f t="shared" si="16"/>
        <v>963</v>
      </c>
      <c r="BH16" s="190">
        <f t="shared" si="17"/>
        <v>909</v>
      </c>
      <c r="BI16" s="190">
        <f t="shared" si="18"/>
        <v>859</v>
      </c>
      <c r="BJ16" s="190">
        <f t="shared" si="19"/>
        <v>757</v>
      </c>
      <c r="BK16" s="190">
        <f t="shared" si="20"/>
        <v>687</v>
      </c>
      <c r="BL16" s="190">
        <f t="shared" si="21"/>
        <v>583</v>
      </c>
      <c r="BM16" s="190">
        <f t="shared" si="22"/>
        <v>518</v>
      </c>
      <c r="BN16" s="190">
        <f t="shared" si="23"/>
        <v>420</v>
      </c>
      <c r="BO16" s="190">
        <f t="shared" si="24"/>
        <v>328</v>
      </c>
      <c r="BP16" s="190">
        <f t="shared" si="25"/>
        <v>217</v>
      </c>
      <c r="BQ16" s="190">
        <f t="shared" si="26"/>
        <v>145</v>
      </c>
      <c r="BR16" s="190">
        <f t="shared" si="27"/>
        <v>201</v>
      </c>
    </row>
    <row r="17" spans="2:70" x14ac:dyDescent="0.25">
      <c r="B17" s="37" t="s">
        <v>37</v>
      </c>
      <c r="C17" s="75">
        <v>5923</v>
      </c>
      <c r="D17" s="66" t="s">
        <v>52</v>
      </c>
      <c r="E17" s="67" t="s">
        <v>50</v>
      </c>
      <c r="F17" s="77">
        <f t="shared" si="29"/>
        <v>13081</v>
      </c>
      <c r="G17" s="77">
        <v>153</v>
      </c>
      <c r="H17" s="77">
        <v>165</v>
      </c>
      <c r="I17" s="77">
        <v>157</v>
      </c>
      <c r="J17" s="77">
        <v>164</v>
      </c>
      <c r="K17" s="77">
        <v>175</v>
      </c>
      <c r="L17" s="77">
        <v>186</v>
      </c>
      <c r="M17" s="77">
        <v>235</v>
      </c>
      <c r="N17" s="77">
        <v>228</v>
      </c>
      <c r="O17" s="77">
        <v>211</v>
      </c>
      <c r="P17" s="77">
        <v>221</v>
      </c>
      <c r="Q17" s="77">
        <v>219</v>
      </c>
      <c r="R17" s="77">
        <v>216</v>
      </c>
      <c r="S17" s="77">
        <v>230</v>
      </c>
      <c r="T17" s="77">
        <v>217</v>
      </c>
      <c r="U17" s="77">
        <v>199</v>
      </c>
      <c r="V17" s="77">
        <v>209</v>
      </c>
      <c r="W17" s="77">
        <v>207</v>
      </c>
      <c r="X17" s="77">
        <v>209</v>
      </c>
      <c r="Y17" s="77">
        <v>200</v>
      </c>
      <c r="Z17" s="77">
        <v>190</v>
      </c>
      <c r="AA17" s="77">
        <v>1014</v>
      </c>
      <c r="AB17" s="77">
        <v>1182</v>
      </c>
      <c r="AC17" s="77">
        <v>1115</v>
      </c>
      <c r="AD17" s="77">
        <v>1053</v>
      </c>
      <c r="AE17" s="77">
        <v>928</v>
      </c>
      <c r="AF17" s="77">
        <v>842</v>
      </c>
      <c r="AG17" s="77">
        <v>715</v>
      </c>
      <c r="AH17" s="77">
        <v>635</v>
      </c>
      <c r="AI17" s="77">
        <v>515</v>
      </c>
      <c r="AJ17" s="77">
        <v>402</v>
      </c>
      <c r="AK17" s="77">
        <v>266</v>
      </c>
      <c r="AL17" s="77">
        <v>177</v>
      </c>
      <c r="AM17" s="77">
        <v>120</v>
      </c>
      <c r="AN17" s="77">
        <v>126</v>
      </c>
      <c r="AO17" s="77">
        <v>8</v>
      </c>
      <c r="AP17" s="77">
        <v>69</v>
      </c>
      <c r="AQ17" s="77">
        <v>85</v>
      </c>
      <c r="AR17" s="77">
        <v>191</v>
      </c>
      <c r="AS17" s="34">
        <v>617</v>
      </c>
      <c r="AU17" s="223">
        <f t="shared" si="30"/>
        <v>1000</v>
      </c>
      <c r="AV17" s="223">
        <f t="shared" si="31"/>
        <v>2330</v>
      </c>
      <c r="AW17" s="223">
        <f t="shared" si="32"/>
        <v>1271</v>
      </c>
      <c r="AX17" s="223">
        <f t="shared" si="33"/>
        <v>2586</v>
      </c>
      <c r="AY17" s="223">
        <f t="shared" si="34"/>
        <v>5288</v>
      </c>
      <c r="AZ17" s="223">
        <f t="shared" si="35"/>
        <v>1606</v>
      </c>
      <c r="BB17" s="190">
        <f t="shared" si="11"/>
        <v>814</v>
      </c>
      <c r="BC17" s="190">
        <f t="shared" si="12"/>
        <v>1081</v>
      </c>
      <c r="BD17" s="190">
        <f t="shared" si="13"/>
        <v>1081</v>
      </c>
      <c r="BE17" s="190">
        <f t="shared" si="14"/>
        <v>1015</v>
      </c>
      <c r="BF17" s="190">
        <f t="shared" si="15"/>
        <v>1014</v>
      </c>
      <c r="BG17" s="190">
        <f t="shared" si="16"/>
        <v>1182</v>
      </c>
      <c r="BH17" s="190">
        <f t="shared" si="17"/>
        <v>1115</v>
      </c>
      <c r="BI17" s="190">
        <f t="shared" si="18"/>
        <v>1053</v>
      </c>
      <c r="BJ17" s="190">
        <f t="shared" si="19"/>
        <v>928</v>
      </c>
      <c r="BK17" s="190">
        <f t="shared" si="20"/>
        <v>842</v>
      </c>
      <c r="BL17" s="190">
        <f t="shared" si="21"/>
        <v>715</v>
      </c>
      <c r="BM17" s="190">
        <f t="shared" si="22"/>
        <v>635</v>
      </c>
      <c r="BN17" s="190">
        <f t="shared" si="23"/>
        <v>515</v>
      </c>
      <c r="BO17" s="190">
        <f t="shared" si="24"/>
        <v>402</v>
      </c>
      <c r="BP17" s="190">
        <f t="shared" si="25"/>
        <v>266</v>
      </c>
      <c r="BQ17" s="190">
        <f t="shared" si="26"/>
        <v>177</v>
      </c>
      <c r="BR17" s="190">
        <f t="shared" si="27"/>
        <v>246</v>
      </c>
    </row>
    <row r="18" spans="2:70" x14ac:dyDescent="0.25">
      <c r="B18" s="37" t="s">
        <v>37</v>
      </c>
      <c r="C18" s="75">
        <v>5919</v>
      </c>
      <c r="D18" s="66" t="s">
        <v>53</v>
      </c>
      <c r="E18" s="67" t="s">
        <v>50</v>
      </c>
      <c r="F18" s="77">
        <f t="shared" si="29"/>
        <v>8468</v>
      </c>
      <c r="G18" s="77">
        <v>99</v>
      </c>
      <c r="H18" s="77">
        <v>107</v>
      </c>
      <c r="I18" s="77">
        <v>101</v>
      </c>
      <c r="J18" s="77">
        <v>106</v>
      </c>
      <c r="K18" s="77">
        <v>113</v>
      </c>
      <c r="L18" s="77">
        <v>120</v>
      </c>
      <c r="M18" s="77">
        <v>152</v>
      </c>
      <c r="N18" s="77">
        <v>148</v>
      </c>
      <c r="O18" s="77">
        <v>136</v>
      </c>
      <c r="P18" s="77">
        <v>143</v>
      </c>
      <c r="Q18" s="77">
        <v>142</v>
      </c>
      <c r="R18" s="77">
        <v>140</v>
      </c>
      <c r="S18" s="77">
        <v>149</v>
      </c>
      <c r="T18" s="77">
        <v>141</v>
      </c>
      <c r="U18" s="77">
        <v>129</v>
      </c>
      <c r="V18" s="77">
        <v>135</v>
      </c>
      <c r="W18" s="77">
        <v>134</v>
      </c>
      <c r="X18" s="77">
        <v>135</v>
      </c>
      <c r="Y18" s="77">
        <v>130</v>
      </c>
      <c r="Z18" s="77">
        <v>123</v>
      </c>
      <c r="AA18" s="77">
        <v>656</v>
      </c>
      <c r="AB18" s="77">
        <v>765</v>
      </c>
      <c r="AC18" s="77">
        <v>722</v>
      </c>
      <c r="AD18" s="77">
        <v>682</v>
      </c>
      <c r="AE18" s="77">
        <v>601</v>
      </c>
      <c r="AF18" s="77">
        <v>545</v>
      </c>
      <c r="AG18" s="77">
        <v>463</v>
      </c>
      <c r="AH18" s="77">
        <v>411</v>
      </c>
      <c r="AI18" s="77">
        <v>333</v>
      </c>
      <c r="AJ18" s="77">
        <v>260</v>
      </c>
      <c r="AK18" s="77">
        <v>172</v>
      </c>
      <c r="AL18" s="77">
        <v>115</v>
      </c>
      <c r="AM18" s="77">
        <v>78</v>
      </c>
      <c r="AN18" s="77">
        <v>82</v>
      </c>
      <c r="AO18" s="77">
        <v>5</v>
      </c>
      <c r="AP18" s="77">
        <v>44</v>
      </c>
      <c r="AQ18" s="77">
        <v>55</v>
      </c>
      <c r="AR18" s="77">
        <v>124</v>
      </c>
      <c r="AS18" s="34">
        <v>399</v>
      </c>
      <c r="AU18" s="223">
        <f t="shared" si="30"/>
        <v>646</v>
      </c>
      <c r="AV18" s="223">
        <f t="shared" si="31"/>
        <v>1507</v>
      </c>
      <c r="AW18" s="223">
        <f t="shared" si="32"/>
        <v>823</v>
      </c>
      <c r="AX18" s="223">
        <f t="shared" si="33"/>
        <v>1674</v>
      </c>
      <c r="AY18" s="223">
        <f t="shared" si="34"/>
        <v>3424</v>
      </c>
      <c r="AZ18" s="223">
        <f t="shared" si="35"/>
        <v>1040</v>
      </c>
      <c r="BB18" s="190">
        <f t="shared" si="11"/>
        <v>526</v>
      </c>
      <c r="BC18" s="190">
        <f t="shared" si="12"/>
        <v>699</v>
      </c>
      <c r="BD18" s="190">
        <f t="shared" si="13"/>
        <v>701</v>
      </c>
      <c r="BE18" s="190">
        <f t="shared" si="14"/>
        <v>657</v>
      </c>
      <c r="BF18" s="190">
        <f t="shared" si="15"/>
        <v>656</v>
      </c>
      <c r="BG18" s="190">
        <f t="shared" si="16"/>
        <v>765</v>
      </c>
      <c r="BH18" s="190">
        <f t="shared" si="17"/>
        <v>722</v>
      </c>
      <c r="BI18" s="190">
        <f t="shared" si="18"/>
        <v>682</v>
      </c>
      <c r="BJ18" s="190">
        <f t="shared" si="19"/>
        <v>601</v>
      </c>
      <c r="BK18" s="190">
        <f t="shared" si="20"/>
        <v>545</v>
      </c>
      <c r="BL18" s="190">
        <f t="shared" si="21"/>
        <v>463</v>
      </c>
      <c r="BM18" s="190">
        <f t="shared" si="22"/>
        <v>411</v>
      </c>
      <c r="BN18" s="190">
        <f t="shared" si="23"/>
        <v>333</v>
      </c>
      <c r="BO18" s="190">
        <f t="shared" si="24"/>
        <v>260</v>
      </c>
      <c r="BP18" s="190">
        <f t="shared" si="25"/>
        <v>172</v>
      </c>
      <c r="BQ18" s="190">
        <f t="shared" si="26"/>
        <v>115</v>
      </c>
      <c r="BR18" s="190">
        <f t="shared" si="27"/>
        <v>160</v>
      </c>
    </row>
    <row r="19" spans="2:70" x14ac:dyDescent="0.25">
      <c r="B19" s="37" t="s">
        <v>37</v>
      </c>
      <c r="C19" s="75">
        <v>26996</v>
      </c>
      <c r="D19" s="70" t="s">
        <v>54</v>
      </c>
      <c r="E19" s="67" t="s">
        <v>55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94"/>
      <c r="AU19" s="223">
        <f t="shared" si="30"/>
        <v>0</v>
      </c>
      <c r="AV19" s="223">
        <f t="shared" si="31"/>
        <v>0</v>
      </c>
      <c r="AW19" s="223">
        <f t="shared" si="32"/>
        <v>0</v>
      </c>
      <c r="AX19" s="223">
        <f t="shared" si="33"/>
        <v>0</v>
      </c>
      <c r="AY19" s="223">
        <f t="shared" si="34"/>
        <v>0</v>
      </c>
      <c r="AZ19" s="223">
        <f t="shared" si="35"/>
        <v>0</v>
      </c>
      <c r="BB19" s="190">
        <f t="shared" si="11"/>
        <v>0</v>
      </c>
      <c r="BC19" s="190">
        <f t="shared" si="12"/>
        <v>0</v>
      </c>
      <c r="BD19" s="190">
        <f t="shared" si="13"/>
        <v>0</v>
      </c>
      <c r="BE19" s="190">
        <f t="shared" si="14"/>
        <v>0</v>
      </c>
      <c r="BF19" s="190">
        <f t="shared" si="15"/>
        <v>0</v>
      </c>
      <c r="BG19" s="190">
        <f t="shared" si="16"/>
        <v>0</v>
      </c>
      <c r="BH19" s="190">
        <f t="shared" si="17"/>
        <v>0</v>
      </c>
      <c r="BI19" s="190">
        <f t="shared" si="18"/>
        <v>0</v>
      </c>
      <c r="BJ19" s="190">
        <f t="shared" si="19"/>
        <v>0</v>
      </c>
      <c r="BK19" s="190">
        <f t="shared" si="20"/>
        <v>0</v>
      </c>
      <c r="BL19" s="190">
        <f t="shared" si="21"/>
        <v>0</v>
      </c>
      <c r="BM19" s="190">
        <f t="shared" si="22"/>
        <v>0</v>
      </c>
      <c r="BN19" s="190">
        <f t="shared" si="23"/>
        <v>0</v>
      </c>
      <c r="BO19" s="190">
        <f t="shared" si="24"/>
        <v>0</v>
      </c>
      <c r="BP19" s="190">
        <f t="shared" si="25"/>
        <v>0</v>
      </c>
      <c r="BQ19" s="190">
        <f t="shared" si="26"/>
        <v>0</v>
      </c>
      <c r="BR19" s="190">
        <f t="shared" si="27"/>
        <v>0</v>
      </c>
    </row>
    <row r="20" spans="2:70" x14ac:dyDescent="0.25">
      <c r="B20" s="37" t="s">
        <v>37</v>
      </c>
      <c r="C20" s="75">
        <v>13261</v>
      </c>
      <c r="D20" s="66" t="s">
        <v>56</v>
      </c>
      <c r="E20" s="67" t="s">
        <v>55</v>
      </c>
      <c r="F20" s="77">
        <f t="shared" si="29"/>
        <v>7625</v>
      </c>
      <c r="G20" s="77">
        <v>89</v>
      </c>
      <c r="H20" s="77">
        <v>96</v>
      </c>
      <c r="I20" s="77">
        <v>91</v>
      </c>
      <c r="J20" s="77">
        <v>96</v>
      </c>
      <c r="K20" s="77">
        <v>102</v>
      </c>
      <c r="L20" s="77">
        <v>108</v>
      </c>
      <c r="M20" s="77">
        <v>137</v>
      </c>
      <c r="N20" s="77">
        <v>133</v>
      </c>
      <c r="O20" s="77">
        <v>123</v>
      </c>
      <c r="P20" s="77">
        <v>129</v>
      </c>
      <c r="Q20" s="77">
        <v>128</v>
      </c>
      <c r="R20" s="77">
        <v>126</v>
      </c>
      <c r="S20" s="77">
        <v>134</v>
      </c>
      <c r="T20" s="77">
        <v>127</v>
      </c>
      <c r="U20" s="77">
        <v>116</v>
      </c>
      <c r="V20" s="77">
        <v>122</v>
      </c>
      <c r="W20" s="77">
        <v>120</v>
      </c>
      <c r="X20" s="77">
        <v>122</v>
      </c>
      <c r="Y20" s="77">
        <v>117</v>
      </c>
      <c r="Z20" s="77">
        <v>111</v>
      </c>
      <c r="AA20" s="77">
        <v>591</v>
      </c>
      <c r="AB20" s="77">
        <v>689</v>
      </c>
      <c r="AC20" s="77">
        <v>650</v>
      </c>
      <c r="AD20" s="77">
        <v>614</v>
      </c>
      <c r="AE20" s="77">
        <v>541</v>
      </c>
      <c r="AF20" s="77">
        <v>491</v>
      </c>
      <c r="AG20" s="77">
        <v>416</v>
      </c>
      <c r="AH20" s="77">
        <v>370</v>
      </c>
      <c r="AI20" s="77">
        <v>300</v>
      </c>
      <c r="AJ20" s="77">
        <v>234</v>
      </c>
      <c r="AK20" s="77">
        <v>155</v>
      </c>
      <c r="AL20" s="77">
        <v>103</v>
      </c>
      <c r="AM20" s="77">
        <v>70</v>
      </c>
      <c r="AN20" s="77">
        <v>74</v>
      </c>
      <c r="AO20" s="77">
        <v>5</v>
      </c>
      <c r="AP20" s="77">
        <v>40</v>
      </c>
      <c r="AQ20" s="77">
        <v>49</v>
      </c>
      <c r="AR20" s="77">
        <v>111</v>
      </c>
      <c r="AS20" s="34">
        <v>360</v>
      </c>
      <c r="AU20" s="223">
        <f t="shared" si="30"/>
        <v>582</v>
      </c>
      <c r="AV20" s="223">
        <f t="shared" si="31"/>
        <v>1358</v>
      </c>
      <c r="AW20" s="223">
        <f t="shared" si="32"/>
        <v>741</v>
      </c>
      <c r="AX20" s="223">
        <f t="shared" si="33"/>
        <v>1508</v>
      </c>
      <c r="AY20" s="223">
        <f t="shared" si="34"/>
        <v>3082</v>
      </c>
      <c r="AZ20" s="223">
        <f t="shared" si="35"/>
        <v>936</v>
      </c>
      <c r="BB20" s="190">
        <f t="shared" si="11"/>
        <v>474</v>
      </c>
      <c r="BC20" s="190">
        <f t="shared" si="12"/>
        <v>630</v>
      </c>
      <c r="BD20" s="190">
        <f t="shared" si="13"/>
        <v>631</v>
      </c>
      <c r="BE20" s="190">
        <f t="shared" si="14"/>
        <v>592</v>
      </c>
      <c r="BF20" s="190">
        <f t="shared" si="15"/>
        <v>591</v>
      </c>
      <c r="BG20" s="190">
        <f t="shared" si="16"/>
        <v>689</v>
      </c>
      <c r="BH20" s="190">
        <f t="shared" si="17"/>
        <v>650</v>
      </c>
      <c r="BI20" s="190">
        <f t="shared" si="18"/>
        <v>614</v>
      </c>
      <c r="BJ20" s="190">
        <f t="shared" si="19"/>
        <v>541</v>
      </c>
      <c r="BK20" s="190">
        <f t="shared" si="20"/>
        <v>491</v>
      </c>
      <c r="BL20" s="190">
        <f t="shared" si="21"/>
        <v>416</v>
      </c>
      <c r="BM20" s="190">
        <f t="shared" si="22"/>
        <v>370</v>
      </c>
      <c r="BN20" s="190">
        <f t="shared" si="23"/>
        <v>300</v>
      </c>
      <c r="BO20" s="190">
        <f t="shared" si="24"/>
        <v>234</v>
      </c>
      <c r="BP20" s="190">
        <f t="shared" si="25"/>
        <v>155</v>
      </c>
      <c r="BQ20" s="190">
        <f t="shared" si="26"/>
        <v>103</v>
      </c>
      <c r="BR20" s="190">
        <f t="shared" si="27"/>
        <v>144</v>
      </c>
    </row>
    <row r="21" spans="2:70" x14ac:dyDescent="0.25">
      <c r="B21" s="37" t="s">
        <v>37</v>
      </c>
      <c r="C21" s="75">
        <v>5967</v>
      </c>
      <c r="D21" s="66" t="s">
        <v>57</v>
      </c>
      <c r="E21" s="67" t="s">
        <v>50</v>
      </c>
      <c r="F21" s="77">
        <f t="shared" si="29"/>
        <v>4954</v>
      </c>
      <c r="G21" s="77">
        <v>58</v>
      </c>
      <c r="H21" s="77">
        <v>63</v>
      </c>
      <c r="I21" s="77">
        <v>59</v>
      </c>
      <c r="J21" s="77">
        <v>62</v>
      </c>
      <c r="K21" s="77">
        <v>66</v>
      </c>
      <c r="L21" s="77">
        <v>70</v>
      </c>
      <c r="M21" s="77">
        <v>89</v>
      </c>
      <c r="N21" s="77">
        <v>86</v>
      </c>
      <c r="O21" s="77">
        <v>80</v>
      </c>
      <c r="P21" s="77">
        <v>84</v>
      </c>
      <c r="Q21" s="77">
        <v>83</v>
      </c>
      <c r="R21" s="77">
        <v>82</v>
      </c>
      <c r="S21" s="77">
        <v>87</v>
      </c>
      <c r="T21" s="77">
        <v>82</v>
      </c>
      <c r="U21" s="77">
        <v>75</v>
      </c>
      <c r="V21" s="77">
        <v>79</v>
      </c>
      <c r="W21" s="77">
        <v>78</v>
      </c>
      <c r="X21" s="77">
        <v>79</v>
      </c>
      <c r="Y21" s="77">
        <v>76</v>
      </c>
      <c r="Z21" s="77">
        <v>72</v>
      </c>
      <c r="AA21" s="77">
        <v>384</v>
      </c>
      <c r="AB21" s="77">
        <v>448</v>
      </c>
      <c r="AC21" s="77">
        <v>422</v>
      </c>
      <c r="AD21" s="77">
        <v>399</v>
      </c>
      <c r="AE21" s="77">
        <v>352</v>
      </c>
      <c r="AF21" s="77">
        <v>319</v>
      </c>
      <c r="AG21" s="77">
        <v>271</v>
      </c>
      <c r="AH21" s="77">
        <v>240</v>
      </c>
      <c r="AI21" s="77">
        <v>195</v>
      </c>
      <c r="AJ21" s="77">
        <v>152</v>
      </c>
      <c r="AK21" s="77">
        <v>101</v>
      </c>
      <c r="AL21" s="77">
        <v>67</v>
      </c>
      <c r="AM21" s="77">
        <v>46</v>
      </c>
      <c r="AN21" s="77">
        <v>48</v>
      </c>
      <c r="AO21" s="77">
        <v>3</v>
      </c>
      <c r="AP21" s="77">
        <v>26</v>
      </c>
      <c r="AQ21" s="77">
        <v>32</v>
      </c>
      <c r="AR21" s="77">
        <v>72</v>
      </c>
      <c r="AS21" s="34">
        <v>234</v>
      </c>
      <c r="AU21" s="223">
        <f t="shared" si="30"/>
        <v>378</v>
      </c>
      <c r="AV21" s="223">
        <f t="shared" si="31"/>
        <v>882</v>
      </c>
      <c r="AW21" s="223">
        <f t="shared" si="32"/>
        <v>480</v>
      </c>
      <c r="AX21" s="223">
        <f t="shared" si="33"/>
        <v>980</v>
      </c>
      <c r="AY21" s="223">
        <f t="shared" si="34"/>
        <v>2003</v>
      </c>
      <c r="AZ21" s="223">
        <f t="shared" si="35"/>
        <v>609</v>
      </c>
      <c r="BB21" s="190">
        <f t="shared" si="11"/>
        <v>308</v>
      </c>
      <c r="BC21" s="190">
        <f t="shared" si="12"/>
        <v>409</v>
      </c>
      <c r="BD21" s="190">
        <f t="shared" si="13"/>
        <v>409</v>
      </c>
      <c r="BE21" s="190">
        <f t="shared" si="14"/>
        <v>384</v>
      </c>
      <c r="BF21" s="190">
        <f t="shared" si="15"/>
        <v>384</v>
      </c>
      <c r="BG21" s="190">
        <f t="shared" si="16"/>
        <v>448</v>
      </c>
      <c r="BH21" s="190">
        <f t="shared" si="17"/>
        <v>422</v>
      </c>
      <c r="BI21" s="190">
        <f t="shared" si="18"/>
        <v>399</v>
      </c>
      <c r="BJ21" s="190">
        <f t="shared" si="19"/>
        <v>352</v>
      </c>
      <c r="BK21" s="190">
        <f t="shared" si="20"/>
        <v>319</v>
      </c>
      <c r="BL21" s="190">
        <f t="shared" si="21"/>
        <v>271</v>
      </c>
      <c r="BM21" s="190">
        <f t="shared" si="22"/>
        <v>240</v>
      </c>
      <c r="BN21" s="190">
        <f t="shared" si="23"/>
        <v>195</v>
      </c>
      <c r="BO21" s="190">
        <f t="shared" si="24"/>
        <v>152</v>
      </c>
      <c r="BP21" s="190">
        <f t="shared" si="25"/>
        <v>101</v>
      </c>
      <c r="BQ21" s="190">
        <f t="shared" si="26"/>
        <v>67</v>
      </c>
      <c r="BR21" s="190">
        <f t="shared" si="27"/>
        <v>94</v>
      </c>
    </row>
    <row r="22" spans="2:70" x14ac:dyDescent="0.25">
      <c r="B22" s="37" t="s">
        <v>37</v>
      </c>
      <c r="C22" s="75">
        <v>5922</v>
      </c>
      <c r="D22" s="66" t="s">
        <v>58</v>
      </c>
      <c r="E22" s="67" t="s">
        <v>50</v>
      </c>
      <c r="F22" s="77">
        <f t="shared" si="29"/>
        <v>31873</v>
      </c>
      <c r="G22" s="77">
        <v>373</v>
      </c>
      <c r="H22" s="77">
        <v>402</v>
      </c>
      <c r="I22" s="77">
        <v>382</v>
      </c>
      <c r="J22" s="77">
        <v>400</v>
      </c>
      <c r="K22" s="77">
        <v>426</v>
      </c>
      <c r="L22" s="77">
        <v>453</v>
      </c>
      <c r="M22" s="77">
        <v>573</v>
      </c>
      <c r="N22" s="77">
        <v>556</v>
      </c>
      <c r="O22" s="77">
        <v>513</v>
      </c>
      <c r="P22" s="77">
        <v>538</v>
      </c>
      <c r="Q22" s="77">
        <v>535</v>
      </c>
      <c r="R22" s="77">
        <v>527</v>
      </c>
      <c r="S22" s="77">
        <v>560</v>
      </c>
      <c r="T22" s="77">
        <v>529</v>
      </c>
      <c r="U22" s="77">
        <v>485</v>
      </c>
      <c r="V22" s="77">
        <v>509</v>
      </c>
      <c r="W22" s="77">
        <v>504</v>
      </c>
      <c r="X22" s="77">
        <v>508</v>
      </c>
      <c r="Y22" s="77">
        <v>488</v>
      </c>
      <c r="Z22" s="77">
        <v>463</v>
      </c>
      <c r="AA22" s="77">
        <v>2470</v>
      </c>
      <c r="AB22" s="77">
        <v>2879</v>
      </c>
      <c r="AC22" s="77">
        <v>2717</v>
      </c>
      <c r="AD22" s="77">
        <v>2566</v>
      </c>
      <c r="AE22" s="77">
        <v>2262</v>
      </c>
      <c r="AF22" s="77">
        <v>2052</v>
      </c>
      <c r="AG22" s="77">
        <v>1741</v>
      </c>
      <c r="AH22" s="77">
        <v>1547</v>
      </c>
      <c r="AI22" s="77">
        <v>1254</v>
      </c>
      <c r="AJ22" s="77">
        <v>979</v>
      </c>
      <c r="AK22" s="77">
        <v>649</v>
      </c>
      <c r="AL22" s="77">
        <v>432</v>
      </c>
      <c r="AM22" s="77">
        <v>293</v>
      </c>
      <c r="AN22" s="77">
        <v>308</v>
      </c>
      <c r="AO22" s="77">
        <v>20</v>
      </c>
      <c r="AP22" s="77">
        <v>167</v>
      </c>
      <c r="AQ22" s="77">
        <v>206</v>
      </c>
      <c r="AR22" s="77">
        <v>466</v>
      </c>
      <c r="AS22" s="34">
        <v>1503</v>
      </c>
      <c r="AU22" s="223">
        <f t="shared" si="30"/>
        <v>2436</v>
      </c>
      <c r="AV22" s="223">
        <f t="shared" si="31"/>
        <v>5678</v>
      </c>
      <c r="AW22" s="223">
        <f t="shared" si="32"/>
        <v>3095</v>
      </c>
      <c r="AX22" s="223">
        <f t="shared" si="33"/>
        <v>6300</v>
      </c>
      <c r="AY22" s="223">
        <f t="shared" si="34"/>
        <v>12885</v>
      </c>
      <c r="AZ22" s="223">
        <f t="shared" si="35"/>
        <v>3915</v>
      </c>
      <c r="BB22" s="190">
        <f t="shared" si="11"/>
        <v>1983</v>
      </c>
      <c r="BC22" s="190">
        <f t="shared" si="12"/>
        <v>2633</v>
      </c>
      <c r="BD22" s="190">
        <f t="shared" si="13"/>
        <v>2636</v>
      </c>
      <c r="BE22" s="190">
        <f t="shared" si="14"/>
        <v>2472</v>
      </c>
      <c r="BF22" s="190">
        <f t="shared" si="15"/>
        <v>2470</v>
      </c>
      <c r="BG22" s="190">
        <f t="shared" si="16"/>
        <v>2879</v>
      </c>
      <c r="BH22" s="190">
        <f t="shared" si="17"/>
        <v>2717</v>
      </c>
      <c r="BI22" s="190">
        <f t="shared" si="18"/>
        <v>2566</v>
      </c>
      <c r="BJ22" s="190">
        <f t="shared" si="19"/>
        <v>2262</v>
      </c>
      <c r="BK22" s="190">
        <f t="shared" si="20"/>
        <v>2052</v>
      </c>
      <c r="BL22" s="190">
        <f t="shared" si="21"/>
        <v>1741</v>
      </c>
      <c r="BM22" s="190">
        <f t="shared" si="22"/>
        <v>1547</v>
      </c>
      <c r="BN22" s="190">
        <f t="shared" si="23"/>
        <v>1254</v>
      </c>
      <c r="BO22" s="190">
        <f t="shared" si="24"/>
        <v>979</v>
      </c>
      <c r="BP22" s="190">
        <f t="shared" si="25"/>
        <v>649</v>
      </c>
      <c r="BQ22" s="190">
        <f t="shared" si="26"/>
        <v>432</v>
      </c>
      <c r="BR22" s="190">
        <f t="shared" si="27"/>
        <v>601</v>
      </c>
    </row>
    <row r="23" spans="2:70" x14ac:dyDescent="0.25">
      <c r="B23" s="37" t="s">
        <v>37</v>
      </c>
      <c r="C23" s="75">
        <v>27290</v>
      </c>
      <c r="D23" s="70" t="s">
        <v>59</v>
      </c>
      <c r="E23" s="67" t="s">
        <v>55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94"/>
      <c r="AU23" s="223">
        <f t="shared" si="30"/>
        <v>0</v>
      </c>
      <c r="AV23" s="223">
        <f t="shared" si="31"/>
        <v>0</v>
      </c>
      <c r="AW23" s="223">
        <f t="shared" si="32"/>
        <v>0</v>
      </c>
      <c r="AX23" s="223">
        <f t="shared" si="33"/>
        <v>0</v>
      </c>
      <c r="AY23" s="223">
        <f t="shared" si="34"/>
        <v>0</v>
      </c>
      <c r="AZ23" s="223">
        <f t="shared" si="35"/>
        <v>0</v>
      </c>
      <c r="BB23" s="190">
        <f t="shared" si="11"/>
        <v>0</v>
      </c>
      <c r="BC23" s="190">
        <f t="shared" si="12"/>
        <v>0</v>
      </c>
      <c r="BD23" s="190">
        <f t="shared" si="13"/>
        <v>0</v>
      </c>
      <c r="BE23" s="190">
        <f t="shared" si="14"/>
        <v>0</v>
      </c>
      <c r="BF23" s="190">
        <f t="shared" si="15"/>
        <v>0</v>
      </c>
      <c r="BG23" s="190">
        <f t="shared" si="16"/>
        <v>0</v>
      </c>
      <c r="BH23" s="190">
        <f t="shared" si="17"/>
        <v>0</v>
      </c>
      <c r="BI23" s="190">
        <f t="shared" si="18"/>
        <v>0</v>
      </c>
      <c r="BJ23" s="190">
        <f t="shared" si="19"/>
        <v>0</v>
      </c>
      <c r="BK23" s="190">
        <f t="shared" si="20"/>
        <v>0</v>
      </c>
      <c r="BL23" s="190">
        <f t="shared" si="21"/>
        <v>0</v>
      </c>
      <c r="BM23" s="190">
        <f t="shared" si="22"/>
        <v>0</v>
      </c>
      <c r="BN23" s="190">
        <f t="shared" si="23"/>
        <v>0</v>
      </c>
      <c r="BO23" s="190">
        <f t="shared" si="24"/>
        <v>0</v>
      </c>
      <c r="BP23" s="190">
        <f t="shared" si="25"/>
        <v>0</v>
      </c>
      <c r="BQ23" s="190">
        <f t="shared" si="26"/>
        <v>0</v>
      </c>
      <c r="BR23" s="190">
        <f t="shared" si="27"/>
        <v>0</v>
      </c>
    </row>
    <row r="24" spans="2:70" x14ac:dyDescent="0.25">
      <c r="B24" s="37" t="s">
        <v>37</v>
      </c>
      <c r="C24" s="75">
        <v>5920</v>
      </c>
      <c r="D24" s="66" t="s">
        <v>60</v>
      </c>
      <c r="E24" s="67" t="s">
        <v>50</v>
      </c>
      <c r="F24" s="77">
        <f t="shared" si="29"/>
        <v>15220</v>
      </c>
      <c r="G24" s="77">
        <v>178</v>
      </c>
      <c r="H24" s="77">
        <v>192</v>
      </c>
      <c r="I24" s="77">
        <v>182</v>
      </c>
      <c r="J24" s="77">
        <v>191</v>
      </c>
      <c r="K24" s="77">
        <v>204</v>
      </c>
      <c r="L24" s="77">
        <v>216</v>
      </c>
      <c r="M24" s="77">
        <v>274</v>
      </c>
      <c r="N24" s="77">
        <v>265</v>
      </c>
      <c r="O24" s="77">
        <v>245</v>
      </c>
      <c r="P24" s="77">
        <v>257</v>
      </c>
      <c r="Q24" s="77">
        <v>255</v>
      </c>
      <c r="R24" s="77">
        <v>252</v>
      </c>
      <c r="S24" s="77">
        <v>267</v>
      </c>
      <c r="T24" s="77">
        <v>253</v>
      </c>
      <c r="U24" s="77">
        <v>232</v>
      </c>
      <c r="V24" s="77">
        <v>243</v>
      </c>
      <c r="W24" s="77">
        <v>240</v>
      </c>
      <c r="X24" s="77">
        <v>243</v>
      </c>
      <c r="Y24" s="77">
        <v>233</v>
      </c>
      <c r="Z24" s="77">
        <v>221</v>
      </c>
      <c r="AA24" s="77">
        <v>1180</v>
      </c>
      <c r="AB24" s="77">
        <v>1375</v>
      </c>
      <c r="AC24" s="77">
        <v>1297</v>
      </c>
      <c r="AD24" s="77">
        <v>1225</v>
      </c>
      <c r="AE24" s="77">
        <v>1080</v>
      </c>
      <c r="AF24" s="77">
        <v>980</v>
      </c>
      <c r="AG24" s="77">
        <v>831</v>
      </c>
      <c r="AH24" s="77">
        <v>739</v>
      </c>
      <c r="AI24" s="77">
        <v>599</v>
      </c>
      <c r="AJ24" s="77">
        <v>468</v>
      </c>
      <c r="AK24" s="77">
        <v>310</v>
      </c>
      <c r="AL24" s="77">
        <v>206</v>
      </c>
      <c r="AM24" s="77">
        <v>140</v>
      </c>
      <c r="AN24" s="77">
        <v>147</v>
      </c>
      <c r="AO24" s="77">
        <v>9</v>
      </c>
      <c r="AP24" s="77">
        <v>80</v>
      </c>
      <c r="AQ24" s="77">
        <v>98</v>
      </c>
      <c r="AR24" s="77">
        <v>223</v>
      </c>
      <c r="AS24" s="34">
        <v>718</v>
      </c>
      <c r="AU24" s="223">
        <f t="shared" si="30"/>
        <v>1163</v>
      </c>
      <c r="AV24" s="223">
        <f t="shared" si="31"/>
        <v>2711</v>
      </c>
      <c r="AW24" s="223">
        <f t="shared" si="32"/>
        <v>1478</v>
      </c>
      <c r="AX24" s="223">
        <f t="shared" si="33"/>
        <v>3009</v>
      </c>
      <c r="AY24" s="223">
        <f t="shared" si="34"/>
        <v>6152</v>
      </c>
      <c r="AZ24" s="223">
        <f t="shared" si="35"/>
        <v>1870</v>
      </c>
      <c r="BB24" s="190">
        <f t="shared" si="11"/>
        <v>947</v>
      </c>
      <c r="BC24" s="190">
        <f t="shared" si="12"/>
        <v>1257</v>
      </c>
      <c r="BD24" s="190">
        <f t="shared" si="13"/>
        <v>1259</v>
      </c>
      <c r="BE24" s="190">
        <f t="shared" si="14"/>
        <v>1180</v>
      </c>
      <c r="BF24" s="190">
        <f t="shared" si="15"/>
        <v>1180</v>
      </c>
      <c r="BG24" s="190">
        <f t="shared" si="16"/>
        <v>1375</v>
      </c>
      <c r="BH24" s="190">
        <f t="shared" si="17"/>
        <v>1297</v>
      </c>
      <c r="BI24" s="190">
        <f t="shared" si="18"/>
        <v>1225</v>
      </c>
      <c r="BJ24" s="190">
        <f t="shared" si="19"/>
        <v>1080</v>
      </c>
      <c r="BK24" s="190">
        <f t="shared" si="20"/>
        <v>980</v>
      </c>
      <c r="BL24" s="190">
        <f t="shared" si="21"/>
        <v>831</v>
      </c>
      <c r="BM24" s="190">
        <f t="shared" si="22"/>
        <v>739</v>
      </c>
      <c r="BN24" s="190">
        <f t="shared" si="23"/>
        <v>599</v>
      </c>
      <c r="BO24" s="190">
        <f t="shared" si="24"/>
        <v>468</v>
      </c>
      <c r="BP24" s="190">
        <f t="shared" si="25"/>
        <v>310</v>
      </c>
      <c r="BQ24" s="190">
        <f t="shared" si="26"/>
        <v>206</v>
      </c>
      <c r="BR24" s="190">
        <f t="shared" si="27"/>
        <v>287</v>
      </c>
    </row>
    <row r="25" spans="2:70" x14ac:dyDescent="0.25">
      <c r="B25" s="37" t="s">
        <v>37</v>
      </c>
      <c r="C25" s="75">
        <v>5921</v>
      </c>
      <c r="D25" s="66" t="s">
        <v>61</v>
      </c>
      <c r="E25" s="67" t="s">
        <v>50</v>
      </c>
      <c r="F25" s="77">
        <f t="shared" si="29"/>
        <v>5825</v>
      </c>
      <c r="G25" s="77">
        <v>68</v>
      </c>
      <c r="H25" s="77">
        <v>74</v>
      </c>
      <c r="I25" s="77">
        <v>70</v>
      </c>
      <c r="J25" s="77">
        <v>73</v>
      </c>
      <c r="K25" s="77">
        <v>78</v>
      </c>
      <c r="L25" s="77">
        <v>83</v>
      </c>
      <c r="M25" s="77">
        <v>105</v>
      </c>
      <c r="N25" s="77">
        <v>101</v>
      </c>
      <c r="O25" s="77">
        <v>94</v>
      </c>
      <c r="P25" s="77">
        <v>98</v>
      </c>
      <c r="Q25" s="77">
        <v>98</v>
      </c>
      <c r="R25" s="77">
        <v>96</v>
      </c>
      <c r="S25" s="77">
        <v>102</v>
      </c>
      <c r="T25" s="77">
        <v>97</v>
      </c>
      <c r="U25" s="77">
        <v>89</v>
      </c>
      <c r="V25" s="77">
        <v>93</v>
      </c>
      <c r="W25" s="77">
        <v>92</v>
      </c>
      <c r="X25" s="77">
        <v>93</v>
      </c>
      <c r="Y25" s="77">
        <v>89</v>
      </c>
      <c r="Z25" s="77">
        <v>85</v>
      </c>
      <c r="AA25" s="77">
        <v>451</v>
      </c>
      <c r="AB25" s="77">
        <v>526</v>
      </c>
      <c r="AC25" s="77">
        <v>496</v>
      </c>
      <c r="AD25" s="77">
        <v>469</v>
      </c>
      <c r="AE25" s="77">
        <v>413</v>
      </c>
      <c r="AF25" s="77">
        <v>375</v>
      </c>
      <c r="AG25" s="77">
        <v>318</v>
      </c>
      <c r="AH25" s="77">
        <v>283</v>
      </c>
      <c r="AI25" s="77">
        <v>229</v>
      </c>
      <c r="AJ25" s="77">
        <v>179</v>
      </c>
      <c r="AK25" s="77">
        <v>119</v>
      </c>
      <c r="AL25" s="77">
        <v>79</v>
      </c>
      <c r="AM25" s="77">
        <v>54</v>
      </c>
      <c r="AN25" s="77">
        <v>56</v>
      </c>
      <c r="AO25" s="77">
        <v>4</v>
      </c>
      <c r="AP25" s="77">
        <v>31</v>
      </c>
      <c r="AQ25" s="77">
        <v>38</v>
      </c>
      <c r="AR25" s="77">
        <v>85</v>
      </c>
      <c r="AS25" s="34">
        <v>275</v>
      </c>
      <c r="AU25" s="223">
        <f t="shared" si="30"/>
        <v>446</v>
      </c>
      <c r="AV25" s="223">
        <f t="shared" si="31"/>
        <v>1038</v>
      </c>
      <c r="AW25" s="223">
        <f t="shared" si="32"/>
        <v>566</v>
      </c>
      <c r="AX25" s="223">
        <f t="shared" si="33"/>
        <v>1151</v>
      </c>
      <c r="AY25" s="223">
        <f t="shared" si="34"/>
        <v>2354</v>
      </c>
      <c r="AZ25" s="223">
        <f t="shared" si="35"/>
        <v>716</v>
      </c>
      <c r="BB25" s="190">
        <f t="shared" si="11"/>
        <v>363</v>
      </c>
      <c r="BC25" s="190">
        <f t="shared" si="12"/>
        <v>481</v>
      </c>
      <c r="BD25" s="190">
        <f t="shared" si="13"/>
        <v>482</v>
      </c>
      <c r="BE25" s="190">
        <f t="shared" si="14"/>
        <v>452</v>
      </c>
      <c r="BF25" s="190">
        <f t="shared" si="15"/>
        <v>451</v>
      </c>
      <c r="BG25" s="190">
        <f t="shared" si="16"/>
        <v>526</v>
      </c>
      <c r="BH25" s="190">
        <f t="shared" si="17"/>
        <v>496</v>
      </c>
      <c r="BI25" s="190">
        <f t="shared" si="18"/>
        <v>469</v>
      </c>
      <c r="BJ25" s="190">
        <f t="shared" si="19"/>
        <v>413</v>
      </c>
      <c r="BK25" s="190">
        <f t="shared" si="20"/>
        <v>375</v>
      </c>
      <c r="BL25" s="190">
        <f t="shared" si="21"/>
        <v>318</v>
      </c>
      <c r="BM25" s="190">
        <f t="shared" si="22"/>
        <v>283</v>
      </c>
      <c r="BN25" s="190">
        <f t="shared" si="23"/>
        <v>229</v>
      </c>
      <c r="BO25" s="190">
        <f t="shared" si="24"/>
        <v>179</v>
      </c>
      <c r="BP25" s="190">
        <f t="shared" si="25"/>
        <v>119</v>
      </c>
      <c r="BQ25" s="190">
        <f t="shared" si="26"/>
        <v>79</v>
      </c>
      <c r="BR25" s="190">
        <f t="shared" si="27"/>
        <v>110</v>
      </c>
    </row>
    <row r="26" spans="2:70" x14ac:dyDescent="0.25">
      <c r="B26" s="33" t="s">
        <v>43</v>
      </c>
      <c r="C26" s="75">
        <v>5924</v>
      </c>
      <c r="D26" s="66" t="s">
        <v>62</v>
      </c>
      <c r="E26" s="67" t="s">
        <v>50</v>
      </c>
      <c r="F26" s="77">
        <f t="shared" si="29"/>
        <v>9802</v>
      </c>
      <c r="G26" s="77">
        <v>121</v>
      </c>
      <c r="H26" s="77">
        <v>122</v>
      </c>
      <c r="I26" s="77">
        <v>121</v>
      </c>
      <c r="J26" s="77">
        <v>127</v>
      </c>
      <c r="K26" s="77">
        <v>147</v>
      </c>
      <c r="L26" s="77">
        <v>152</v>
      </c>
      <c r="M26" s="77">
        <v>173</v>
      </c>
      <c r="N26" s="77">
        <v>180</v>
      </c>
      <c r="O26" s="77">
        <v>183</v>
      </c>
      <c r="P26" s="77">
        <v>172</v>
      </c>
      <c r="Q26" s="77">
        <v>169</v>
      </c>
      <c r="R26" s="77">
        <v>163</v>
      </c>
      <c r="S26" s="77">
        <v>171</v>
      </c>
      <c r="T26" s="77">
        <v>158</v>
      </c>
      <c r="U26" s="77">
        <v>148</v>
      </c>
      <c r="V26" s="77">
        <v>148</v>
      </c>
      <c r="W26" s="77">
        <v>154</v>
      </c>
      <c r="X26" s="77">
        <v>148</v>
      </c>
      <c r="Y26" s="77">
        <v>135</v>
      </c>
      <c r="Z26" s="77">
        <v>137</v>
      </c>
      <c r="AA26" s="77">
        <v>738</v>
      </c>
      <c r="AB26" s="77">
        <v>897</v>
      </c>
      <c r="AC26" s="77">
        <v>911</v>
      </c>
      <c r="AD26" s="77">
        <v>851</v>
      </c>
      <c r="AE26" s="77">
        <v>768</v>
      </c>
      <c r="AF26" s="77">
        <v>666</v>
      </c>
      <c r="AG26" s="77">
        <v>495</v>
      </c>
      <c r="AH26" s="77">
        <v>389</v>
      </c>
      <c r="AI26" s="77">
        <v>315</v>
      </c>
      <c r="AJ26" s="77">
        <v>273</v>
      </c>
      <c r="AK26" s="77">
        <v>202</v>
      </c>
      <c r="AL26" s="77">
        <v>133</v>
      </c>
      <c r="AM26" s="77">
        <v>73</v>
      </c>
      <c r="AN26" s="77">
        <v>62</v>
      </c>
      <c r="AO26" s="77">
        <v>9</v>
      </c>
      <c r="AP26" s="77">
        <v>58</v>
      </c>
      <c r="AQ26" s="77">
        <v>63</v>
      </c>
      <c r="AR26" s="77">
        <v>147</v>
      </c>
      <c r="AS26" s="34">
        <v>498</v>
      </c>
      <c r="AU26" s="223">
        <f t="shared" si="30"/>
        <v>790</v>
      </c>
      <c r="AV26" s="223">
        <f t="shared" si="31"/>
        <v>1830</v>
      </c>
      <c r="AW26" s="223">
        <f t="shared" si="32"/>
        <v>927</v>
      </c>
      <c r="AX26" s="223">
        <f t="shared" si="33"/>
        <v>1907</v>
      </c>
      <c r="AY26" s="223">
        <f t="shared" si="34"/>
        <v>4080</v>
      </c>
      <c r="AZ26" s="223">
        <f t="shared" si="35"/>
        <v>1058</v>
      </c>
      <c r="BB26" s="190">
        <f t="shared" si="11"/>
        <v>638</v>
      </c>
      <c r="BC26" s="190">
        <f t="shared" si="12"/>
        <v>860</v>
      </c>
      <c r="BD26" s="190">
        <f t="shared" si="13"/>
        <v>809</v>
      </c>
      <c r="BE26" s="190">
        <f t="shared" si="14"/>
        <v>722</v>
      </c>
      <c r="BF26" s="190">
        <f t="shared" si="15"/>
        <v>738</v>
      </c>
      <c r="BG26" s="190">
        <f t="shared" si="16"/>
        <v>897</v>
      </c>
      <c r="BH26" s="190">
        <f t="shared" si="17"/>
        <v>911</v>
      </c>
      <c r="BI26" s="190">
        <f t="shared" si="18"/>
        <v>851</v>
      </c>
      <c r="BJ26" s="190">
        <f t="shared" si="19"/>
        <v>768</v>
      </c>
      <c r="BK26" s="190">
        <f t="shared" si="20"/>
        <v>666</v>
      </c>
      <c r="BL26" s="190">
        <f t="shared" si="21"/>
        <v>495</v>
      </c>
      <c r="BM26" s="190">
        <f t="shared" si="22"/>
        <v>389</v>
      </c>
      <c r="BN26" s="190">
        <f t="shared" si="23"/>
        <v>315</v>
      </c>
      <c r="BO26" s="190">
        <f t="shared" si="24"/>
        <v>273</v>
      </c>
      <c r="BP26" s="190">
        <f t="shared" si="25"/>
        <v>202</v>
      </c>
      <c r="BQ26" s="190">
        <f t="shared" si="26"/>
        <v>133</v>
      </c>
      <c r="BR26" s="190">
        <f t="shared" si="27"/>
        <v>135</v>
      </c>
    </row>
    <row r="27" spans="2:70" x14ac:dyDescent="0.25">
      <c r="B27" s="33" t="s">
        <v>43</v>
      </c>
      <c r="C27" s="75">
        <v>5925</v>
      </c>
      <c r="D27" s="66" t="s">
        <v>63</v>
      </c>
      <c r="E27" s="67" t="s">
        <v>55</v>
      </c>
      <c r="F27" s="77">
        <f t="shared" si="29"/>
        <v>7458</v>
      </c>
      <c r="G27" s="77">
        <v>92</v>
      </c>
      <c r="H27" s="77">
        <v>93</v>
      </c>
      <c r="I27" s="77">
        <v>92</v>
      </c>
      <c r="J27" s="77">
        <v>96</v>
      </c>
      <c r="K27" s="77">
        <v>112</v>
      </c>
      <c r="L27" s="77">
        <v>116</v>
      </c>
      <c r="M27" s="77">
        <v>131</v>
      </c>
      <c r="N27" s="77">
        <v>137</v>
      </c>
      <c r="O27" s="77">
        <v>139</v>
      </c>
      <c r="P27" s="77">
        <v>131</v>
      </c>
      <c r="Q27" s="77">
        <v>129</v>
      </c>
      <c r="R27" s="77">
        <v>124</v>
      </c>
      <c r="S27" s="77">
        <v>130</v>
      </c>
      <c r="T27" s="77">
        <v>120</v>
      </c>
      <c r="U27" s="77">
        <v>113</v>
      </c>
      <c r="V27" s="77">
        <v>112</v>
      </c>
      <c r="W27" s="77">
        <v>117</v>
      </c>
      <c r="X27" s="77">
        <v>113</v>
      </c>
      <c r="Y27" s="77">
        <v>102</v>
      </c>
      <c r="Z27" s="77">
        <v>104</v>
      </c>
      <c r="AA27" s="77">
        <v>562</v>
      </c>
      <c r="AB27" s="77">
        <v>683</v>
      </c>
      <c r="AC27" s="77">
        <v>694</v>
      </c>
      <c r="AD27" s="77">
        <v>648</v>
      </c>
      <c r="AE27" s="77">
        <v>584</v>
      </c>
      <c r="AF27" s="77">
        <v>507</v>
      </c>
      <c r="AG27" s="77">
        <v>377</v>
      </c>
      <c r="AH27" s="77">
        <v>296</v>
      </c>
      <c r="AI27" s="77">
        <v>239</v>
      </c>
      <c r="AJ27" s="77">
        <v>208</v>
      </c>
      <c r="AK27" s="77">
        <v>154</v>
      </c>
      <c r="AL27" s="77">
        <v>101</v>
      </c>
      <c r="AM27" s="77">
        <v>55</v>
      </c>
      <c r="AN27" s="77">
        <v>47</v>
      </c>
      <c r="AO27" s="77">
        <v>7</v>
      </c>
      <c r="AP27" s="77">
        <v>44</v>
      </c>
      <c r="AQ27" s="77">
        <v>48</v>
      </c>
      <c r="AR27" s="77">
        <v>112</v>
      </c>
      <c r="AS27" s="34">
        <v>379</v>
      </c>
      <c r="AU27" s="223">
        <f t="shared" si="30"/>
        <v>601</v>
      </c>
      <c r="AV27" s="223">
        <f t="shared" si="31"/>
        <v>1392</v>
      </c>
      <c r="AW27" s="223">
        <f t="shared" si="32"/>
        <v>705</v>
      </c>
      <c r="AX27" s="223">
        <f t="shared" si="33"/>
        <v>1451</v>
      </c>
      <c r="AY27" s="223">
        <f t="shared" si="34"/>
        <v>3106</v>
      </c>
      <c r="AZ27" s="223">
        <f t="shared" si="35"/>
        <v>804</v>
      </c>
      <c r="BB27" s="190">
        <f t="shared" si="11"/>
        <v>485</v>
      </c>
      <c r="BC27" s="190">
        <f t="shared" si="12"/>
        <v>654</v>
      </c>
      <c r="BD27" s="190">
        <f t="shared" si="13"/>
        <v>616</v>
      </c>
      <c r="BE27" s="190">
        <f t="shared" si="14"/>
        <v>548</v>
      </c>
      <c r="BF27" s="190">
        <f t="shared" si="15"/>
        <v>562</v>
      </c>
      <c r="BG27" s="190">
        <f t="shared" si="16"/>
        <v>683</v>
      </c>
      <c r="BH27" s="190">
        <f t="shared" si="17"/>
        <v>694</v>
      </c>
      <c r="BI27" s="190">
        <f t="shared" si="18"/>
        <v>648</v>
      </c>
      <c r="BJ27" s="190">
        <f t="shared" si="19"/>
        <v>584</v>
      </c>
      <c r="BK27" s="190">
        <f t="shared" si="20"/>
        <v>507</v>
      </c>
      <c r="BL27" s="190">
        <f t="shared" si="21"/>
        <v>377</v>
      </c>
      <c r="BM27" s="190">
        <f t="shared" si="22"/>
        <v>296</v>
      </c>
      <c r="BN27" s="190">
        <f t="shared" si="23"/>
        <v>239</v>
      </c>
      <c r="BO27" s="190">
        <f t="shared" si="24"/>
        <v>208</v>
      </c>
      <c r="BP27" s="190">
        <f t="shared" si="25"/>
        <v>154</v>
      </c>
      <c r="BQ27" s="190">
        <f t="shared" si="26"/>
        <v>101</v>
      </c>
      <c r="BR27" s="190">
        <f t="shared" si="27"/>
        <v>102</v>
      </c>
    </row>
    <row r="28" spans="2:70" x14ac:dyDescent="0.25">
      <c r="B28" s="33" t="s">
        <v>43</v>
      </c>
      <c r="C28" s="75">
        <v>5852</v>
      </c>
      <c r="D28" s="66" t="s">
        <v>64</v>
      </c>
      <c r="E28" s="67" t="s">
        <v>50</v>
      </c>
      <c r="F28" s="77">
        <f t="shared" si="29"/>
        <v>21217</v>
      </c>
      <c r="G28" s="77">
        <v>263</v>
      </c>
      <c r="H28" s="77">
        <v>262</v>
      </c>
      <c r="I28" s="77">
        <v>265</v>
      </c>
      <c r="J28" s="77">
        <v>274</v>
      </c>
      <c r="K28" s="77">
        <v>317</v>
      </c>
      <c r="L28" s="77">
        <v>331</v>
      </c>
      <c r="M28" s="77">
        <v>373</v>
      </c>
      <c r="N28" s="77">
        <v>389</v>
      </c>
      <c r="O28" s="77">
        <v>397</v>
      </c>
      <c r="P28" s="77">
        <v>371</v>
      </c>
      <c r="Q28" s="77">
        <v>366</v>
      </c>
      <c r="R28" s="77">
        <v>353</v>
      </c>
      <c r="S28" s="77">
        <v>372</v>
      </c>
      <c r="T28" s="77">
        <v>342</v>
      </c>
      <c r="U28" s="77">
        <v>322</v>
      </c>
      <c r="V28" s="77">
        <v>319</v>
      </c>
      <c r="W28" s="77">
        <v>335</v>
      </c>
      <c r="X28" s="77">
        <v>322</v>
      </c>
      <c r="Y28" s="77">
        <v>292</v>
      </c>
      <c r="Z28" s="77">
        <v>296</v>
      </c>
      <c r="AA28" s="77">
        <v>1599</v>
      </c>
      <c r="AB28" s="77">
        <v>1940</v>
      </c>
      <c r="AC28" s="77">
        <v>1972</v>
      </c>
      <c r="AD28" s="77">
        <v>1844</v>
      </c>
      <c r="AE28" s="77">
        <v>1663</v>
      </c>
      <c r="AF28" s="77">
        <v>1442</v>
      </c>
      <c r="AG28" s="77">
        <v>1071</v>
      </c>
      <c r="AH28" s="77">
        <v>841</v>
      </c>
      <c r="AI28" s="77">
        <v>681</v>
      </c>
      <c r="AJ28" s="77">
        <v>588</v>
      </c>
      <c r="AK28" s="77">
        <v>438</v>
      </c>
      <c r="AL28" s="77">
        <v>287</v>
      </c>
      <c r="AM28" s="77">
        <v>158</v>
      </c>
      <c r="AN28" s="77">
        <v>132</v>
      </c>
      <c r="AO28" s="77">
        <v>18</v>
      </c>
      <c r="AP28" s="77">
        <v>126</v>
      </c>
      <c r="AQ28" s="77">
        <v>136</v>
      </c>
      <c r="AR28" s="77">
        <v>317</v>
      </c>
      <c r="AS28" s="34">
        <v>1075</v>
      </c>
      <c r="AU28" s="223">
        <f t="shared" si="30"/>
        <v>1712</v>
      </c>
      <c r="AV28" s="223">
        <f t="shared" si="31"/>
        <v>3961</v>
      </c>
      <c r="AW28" s="223">
        <f t="shared" si="32"/>
        <v>2012</v>
      </c>
      <c r="AX28" s="223">
        <f t="shared" si="33"/>
        <v>4127</v>
      </c>
      <c r="AY28" s="223">
        <f t="shared" si="34"/>
        <v>8833</v>
      </c>
      <c r="AZ28" s="223">
        <f t="shared" si="35"/>
        <v>2284</v>
      </c>
      <c r="BB28" s="190">
        <f t="shared" si="11"/>
        <v>1381</v>
      </c>
      <c r="BC28" s="190">
        <f t="shared" si="12"/>
        <v>1861</v>
      </c>
      <c r="BD28" s="190">
        <f t="shared" si="13"/>
        <v>1755</v>
      </c>
      <c r="BE28" s="190">
        <f t="shared" si="14"/>
        <v>1564</v>
      </c>
      <c r="BF28" s="190">
        <f t="shared" si="15"/>
        <v>1599</v>
      </c>
      <c r="BG28" s="190">
        <f t="shared" si="16"/>
        <v>1940</v>
      </c>
      <c r="BH28" s="190">
        <f t="shared" si="17"/>
        <v>1972</v>
      </c>
      <c r="BI28" s="190">
        <f t="shared" si="18"/>
        <v>1844</v>
      </c>
      <c r="BJ28" s="190">
        <f t="shared" si="19"/>
        <v>1663</v>
      </c>
      <c r="BK28" s="190">
        <f t="shared" si="20"/>
        <v>1442</v>
      </c>
      <c r="BL28" s="190">
        <f t="shared" si="21"/>
        <v>1071</v>
      </c>
      <c r="BM28" s="190">
        <f t="shared" si="22"/>
        <v>841</v>
      </c>
      <c r="BN28" s="190">
        <f t="shared" si="23"/>
        <v>681</v>
      </c>
      <c r="BO28" s="190">
        <f t="shared" si="24"/>
        <v>588</v>
      </c>
      <c r="BP28" s="190">
        <f t="shared" si="25"/>
        <v>438</v>
      </c>
      <c r="BQ28" s="190">
        <f t="shared" si="26"/>
        <v>287</v>
      </c>
      <c r="BR28" s="190">
        <f t="shared" si="27"/>
        <v>290</v>
      </c>
    </row>
    <row r="29" spans="2:70" x14ac:dyDescent="0.25">
      <c r="B29" s="33" t="s">
        <v>43</v>
      </c>
      <c r="C29" s="75">
        <v>5855</v>
      </c>
      <c r="D29" s="66" t="s">
        <v>65</v>
      </c>
      <c r="E29" s="67" t="s">
        <v>55</v>
      </c>
      <c r="F29" s="77">
        <f t="shared" si="29"/>
        <v>8191</v>
      </c>
      <c r="G29" s="77">
        <v>101</v>
      </c>
      <c r="H29" s="77">
        <v>102</v>
      </c>
      <c r="I29" s="77">
        <v>101</v>
      </c>
      <c r="J29" s="77">
        <v>106</v>
      </c>
      <c r="K29" s="77">
        <v>123</v>
      </c>
      <c r="L29" s="77">
        <v>127</v>
      </c>
      <c r="M29" s="77">
        <v>144</v>
      </c>
      <c r="N29" s="77">
        <v>150</v>
      </c>
      <c r="O29" s="77">
        <v>153</v>
      </c>
      <c r="P29" s="77">
        <v>144</v>
      </c>
      <c r="Q29" s="77">
        <v>141</v>
      </c>
      <c r="R29" s="77">
        <v>136</v>
      </c>
      <c r="S29" s="77">
        <v>143</v>
      </c>
      <c r="T29" s="77">
        <v>132</v>
      </c>
      <c r="U29" s="77">
        <v>124</v>
      </c>
      <c r="V29" s="77">
        <v>123</v>
      </c>
      <c r="W29" s="77">
        <v>129</v>
      </c>
      <c r="X29" s="77">
        <v>124</v>
      </c>
      <c r="Y29" s="77">
        <v>112</v>
      </c>
      <c r="Z29" s="77">
        <v>114</v>
      </c>
      <c r="AA29" s="77">
        <v>617</v>
      </c>
      <c r="AB29" s="77">
        <v>750</v>
      </c>
      <c r="AC29" s="77">
        <v>762</v>
      </c>
      <c r="AD29" s="77">
        <v>712</v>
      </c>
      <c r="AE29" s="77">
        <v>642</v>
      </c>
      <c r="AF29" s="77">
        <v>557</v>
      </c>
      <c r="AG29" s="77">
        <v>413</v>
      </c>
      <c r="AH29" s="77">
        <v>325</v>
      </c>
      <c r="AI29" s="77">
        <v>263</v>
      </c>
      <c r="AJ29" s="77">
        <v>228</v>
      </c>
      <c r="AK29" s="77">
        <v>169</v>
      </c>
      <c r="AL29" s="77">
        <v>111</v>
      </c>
      <c r="AM29" s="77">
        <v>61</v>
      </c>
      <c r="AN29" s="77">
        <v>52</v>
      </c>
      <c r="AO29" s="77">
        <v>7</v>
      </c>
      <c r="AP29" s="77">
        <v>49</v>
      </c>
      <c r="AQ29" s="77">
        <v>53</v>
      </c>
      <c r="AR29" s="77">
        <v>123</v>
      </c>
      <c r="AS29" s="34">
        <v>416</v>
      </c>
      <c r="AU29" s="223">
        <f t="shared" si="30"/>
        <v>660</v>
      </c>
      <c r="AV29" s="223">
        <f t="shared" si="31"/>
        <v>1528</v>
      </c>
      <c r="AW29" s="223">
        <f t="shared" si="32"/>
        <v>775</v>
      </c>
      <c r="AX29" s="223">
        <f t="shared" si="33"/>
        <v>1593</v>
      </c>
      <c r="AY29" s="223">
        <f t="shared" si="34"/>
        <v>3411</v>
      </c>
      <c r="AZ29" s="223">
        <f t="shared" si="35"/>
        <v>884</v>
      </c>
      <c r="BB29" s="190">
        <f t="shared" si="11"/>
        <v>533</v>
      </c>
      <c r="BC29" s="190">
        <f t="shared" si="12"/>
        <v>718</v>
      </c>
      <c r="BD29" s="190">
        <f t="shared" si="13"/>
        <v>676</v>
      </c>
      <c r="BE29" s="190">
        <f t="shared" si="14"/>
        <v>602</v>
      </c>
      <c r="BF29" s="190">
        <f t="shared" si="15"/>
        <v>617</v>
      </c>
      <c r="BG29" s="190">
        <f t="shared" si="16"/>
        <v>750</v>
      </c>
      <c r="BH29" s="190">
        <f t="shared" si="17"/>
        <v>762</v>
      </c>
      <c r="BI29" s="190">
        <f t="shared" si="18"/>
        <v>712</v>
      </c>
      <c r="BJ29" s="190">
        <f t="shared" si="19"/>
        <v>642</v>
      </c>
      <c r="BK29" s="190">
        <f t="shared" si="20"/>
        <v>557</v>
      </c>
      <c r="BL29" s="190">
        <f t="shared" si="21"/>
        <v>413</v>
      </c>
      <c r="BM29" s="190">
        <f t="shared" si="22"/>
        <v>325</v>
      </c>
      <c r="BN29" s="190">
        <f t="shared" si="23"/>
        <v>263</v>
      </c>
      <c r="BO29" s="190">
        <f t="shared" si="24"/>
        <v>228</v>
      </c>
      <c r="BP29" s="190">
        <f t="shared" si="25"/>
        <v>169</v>
      </c>
      <c r="BQ29" s="190">
        <f t="shared" si="26"/>
        <v>111</v>
      </c>
      <c r="BR29" s="190">
        <f t="shared" si="27"/>
        <v>113</v>
      </c>
    </row>
    <row r="30" spans="2:70" x14ac:dyDescent="0.25">
      <c r="B30" s="33" t="s">
        <v>43</v>
      </c>
      <c r="C30" s="75">
        <v>29113</v>
      </c>
      <c r="D30" s="70" t="s">
        <v>66</v>
      </c>
      <c r="E30" s="6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194"/>
      <c r="AU30" s="223">
        <f t="shared" si="30"/>
        <v>0</v>
      </c>
      <c r="AV30" s="223">
        <f t="shared" si="31"/>
        <v>0</v>
      </c>
      <c r="AW30" s="223">
        <f t="shared" si="32"/>
        <v>0</v>
      </c>
      <c r="AX30" s="223">
        <f t="shared" si="33"/>
        <v>0</v>
      </c>
      <c r="AY30" s="223">
        <f t="shared" si="34"/>
        <v>0</v>
      </c>
      <c r="AZ30" s="223">
        <f t="shared" si="35"/>
        <v>0</v>
      </c>
      <c r="BB30" s="190">
        <f t="shared" si="11"/>
        <v>0</v>
      </c>
      <c r="BC30" s="190">
        <f t="shared" si="12"/>
        <v>0</v>
      </c>
      <c r="BD30" s="190">
        <f t="shared" si="13"/>
        <v>0</v>
      </c>
      <c r="BE30" s="190">
        <f t="shared" si="14"/>
        <v>0</v>
      </c>
      <c r="BF30" s="190">
        <f t="shared" si="15"/>
        <v>0</v>
      </c>
      <c r="BG30" s="190">
        <f t="shared" si="16"/>
        <v>0</v>
      </c>
      <c r="BH30" s="190">
        <f t="shared" si="17"/>
        <v>0</v>
      </c>
      <c r="BI30" s="190">
        <f t="shared" si="18"/>
        <v>0</v>
      </c>
      <c r="BJ30" s="190">
        <f t="shared" si="19"/>
        <v>0</v>
      </c>
      <c r="BK30" s="190">
        <f t="shared" si="20"/>
        <v>0</v>
      </c>
      <c r="BL30" s="190">
        <f t="shared" si="21"/>
        <v>0</v>
      </c>
      <c r="BM30" s="190">
        <f t="shared" si="22"/>
        <v>0</v>
      </c>
      <c r="BN30" s="190">
        <f t="shared" si="23"/>
        <v>0</v>
      </c>
      <c r="BO30" s="190">
        <f t="shared" si="24"/>
        <v>0</v>
      </c>
      <c r="BP30" s="190">
        <f t="shared" si="25"/>
        <v>0</v>
      </c>
      <c r="BQ30" s="190">
        <f t="shared" si="26"/>
        <v>0</v>
      </c>
      <c r="BR30" s="190">
        <f t="shared" si="27"/>
        <v>0</v>
      </c>
    </row>
    <row r="31" spans="2:70" x14ac:dyDescent="0.25">
      <c r="B31" s="33" t="s">
        <v>43</v>
      </c>
      <c r="C31" s="75">
        <v>5854</v>
      </c>
      <c r="D31" s="66" t="s">
        <v>67</v>
      </c>
      <c r="E31" s="67" t="s">
        <v>50</v>
      </c>
      <c r="F31" s="77">
        <f t="shared" si="29"/>
        <v>7855</v>
      </c>
      <c r="G31" s="77">
        <v>97</v>
      </c>
      <c r="H31" s="77">
        <v>98</v>
      </c>
      <c r="I31" s="77">
        <v>97</v>
      </c>
      <c r="J31" s="77">
        <v>102</v>
      </c>
      <c r="K31" s="77">
        <v>118</v>
      </c>
      <c r="L31" s="77">
        <v>122</v>
      </c>
      <c r="M31" s="77">
        <v>138</v>
      </c>
      <c r="N31" s="77">
        <v>144</v>
      </c>
      <c r="O31" s="77">
        <v>147</v>
      </c>
      <c r="P31" s="77">
        <v>138</v>
      </c>
      <c r="Q31" s="77">
        <v>135</v>
      </c>
      <c r="R31" s="77">
        <v>131</v>
      </c>
      <c r="S31" s="77">
        <v>137</v>
      </c>
      <c r="T31" s="77">
        <v>127</v>
      </c>
      <c r="U31" s="77">
        <v>119</v>
      </c>
      <c r="V31" s="77">
        <v>118</v>
      </c>
      <c r="W31" s="77">
        <v>124</v>
      </c>
      <c r="X31" s="77">
        <v>119</v>
      </c>
      <c r="Y31" s="77">
        <v>108</v>
      </c>
      <c r="Z31" s="77">
        <v>110</v>
      </c>
      <c r="AA31" s="77">
        <v>592</v>
      </c>
      <c r="AB31" s="77">
        <v>719</v>
      </c>
      <c r="AC31" s="77">
        <v>730</v>
      </c>
      <c r="AD31" s="77">
        <v>682</v>
      </c>
      <c r="AE31" s="77">
        <v>615</v>
      </c>
      <c r="AF31" s="77">
        <v>534</v>
      </c>
      <c r="AG31" s="77">
        <v>396</v>
      </c>
      <c r="AH31" s="77">
        <v>311</v>
      </c>
      <c r="AI31" s="77">
        <v>252</v>
      </c>
      <c r="AJ31" s="77">
        <v>219</v>
      </c>
      <c r="AK31" s="77">
        <v>162</v>
      </c>
      <c r="AL31" s="77">
        <v>107</v>
      </c>
      <c r="AM31" s="77">
        <v>58</v>
      </c>
      <c r="AN31" s="77">
        <v>49</v>
      </c>
      <c r="AO31" s="77">
        <v>7</v>
      </c>
      <c r="AP31" s="77">
        <v>47</v>
      </c>
      <c r="AQ31" s="77">
        <v>51</v>
      </c>
      <c r="AR31" s="77">
        <v>118</v>
      </c>
      <c r="AS31" s="34">
        <v>399</v>
      </c>
      <c r="AU31" s="223">
        <f t="shared" si="30"/>
        <v>634</v>
      </c>
      <c r="AV31" s="223">
        <f t="shared" si="31"/>
        <v>1467</v>
      </c>
      <c r="AW31" s="223">
        <f t="shared" si="32"/>
        <v>744</v>
      </c>
      <c r="AX31" s="223">
        <f t="shared" si="33"/>
        <v>1529</v>
      </c>
      <c r="AY31" s="223">
        <f t="shared" si="34"/>
        <v>3268</v>
      </c>
      <c r="AZ31" s="223">
        <f t="shared" si="35"/>
        <v>847</v>
      </c>
      <c r="BB31" s="190">
        <f t="shared" si="11"/>
        <v>512</v>
      </c>
      <c r="BC31" s="190">
        <f t="shared" si="12"/>
        <v>689</v>
      </c>
      <c r="BD31" s="190">
        <f t="shared" si="13"/>
        <v>649</v>
      </c>
      <c r="BE31" s="190">
        <f t="shared" si="14"/>
        <v>579</v>
      </c>
      <c r="BF31" s="190">
        <f t="shared" si="15"/>
        <v>592</v>
      </c>
      <c r="BG31" s="190">
        <f t="shared" si="16"/>
        <v>719</v>
      </c>
      <c r="BH31" s="190">
        <f t="shared" si="17"/>
        <v>730</v>
      </c>
      <c r="BI31" s="190">
        <f t="shared" si="18"/>
        <v>682</v>
      </c>
      <c r="BJ31" s="190">
        <f t="shared" si="19"/>
        <v>615</v>
      </c>
      <c r="BK31" s="190">
        <f t="shared" si="20"/>
        <v>534</v>
      </c>
      <c r="BL31" s="190">
        <f t="shared" si="21"/>
        <v>396</v>
      </c>
      <c r="BM31" s="190">
        <f t="shared" si="22"/>
        <v>311</v>
      </c>
      <c r="BN31" s="190">
        <f t="shared" si="23"/>
        <v>252</v>
      </c>
      <c r="BO31" s="190">
        <f t="shared" si="24"/>
        <v>219</v>
      </c>
      <c r="BP31" s="190">
        <f t="shared" si="25"/>
        <v>162</v>
      </c>
      <c r="BQ31" s="190">
        <f t="shared" si="26"/>
        <v>107</v>
      </c>
      <c r="BR31" s="190">
        <f t="shared" si="27"/>
        <v>107</v>
      </c>
    </row>
    <row r="32" spans="2:70" x14ac:dyDescent="0.25">
      <c r="B32" s="33" t="s">
        <v>43</v>
      </c>
      <c r="C32" s="75">
        <v>6750</v>
      </c>
      <c r="D32" s="66" t="s">
        <v>68</v>
      </c>
      <c r="E32" s="67" t="s">
        <v>69</v>
      </c>
      <c r="F32" s="77">
        <f t="shared" si="29"/>
        <v>16477</v>
      </c>
      <c r="G32" s="77">
        <v>204</v>
      </c>
      <c r="H32" s="77">
        <v>205</v>
      </c>
      <c r="I32" s="77">
        <v>204</v>
      </c>
      <c r="J32" s="77">
        <v>213</v>
      </c>
      <c r="K32" s="77">
        <v>247</v>
      </c>
      <c r="L32" s="77">
        <v>256</v>
      </c>
      <c r="M32" s="77">
        <v>290</v>
      </c>
      <c r="N32" s="77">
        <v>302</v>
      </c>
      <c r="O32" s="77">
        <v>308</v>
      </c>
      <c r="P32" s="77">
        <v>289</v>
      </c>
      <c r="Q32" s="77">
        <v>284</v>
      </c>
      <c r="R32" s="77">
        <v>274</v>
      </c>
      <c r="S32" s="77">
        <v>288</v>
      </c>
      <c r="T32" s="77">
        <v>266</v>
      </c>
      <c r="U32" s="77">
        <v>249</v>
      </c>
      <c r="V32" s="77">
        <v>248</v>
      </c>
      <c r="W32" s="77">
        <v>259</v>
      </c>
      <c r="X32" s="77">
        <v>250</v>
      </c>
      <c r="Y32" s="77">
        <v>226</v>
      </c>
      <c r="Z32" s="77">
        <v>230</v>
      </c>
      <c r="AA32" s="77">
        <v>1241</v>
      </c>
      <c r="AB32" s="77">
        <v>1508</v>
      </c>
      <c r="AC32" s="77">
        <v>1532</v>
      </c>
      <c r="AD32" s="77">
        <v>1431</v>
      </c>
      <c r="AE32" s="77">
        <v>1291</v>
      </c>
      <c r="AF32" s="77">
        <v>1120</v>
      </c>
      <c r="AG32" s="77">
        <v>832</v>
      </c>
      <c r="AH32" s="77">
        <v>653</v>
      </c>
      <c r="AI32" s="77">
        <v>529</v>
      </c>
      <c r="AJ32" s="77">
        <v>458</v>
      </c>
      <c r="AK32" s="77">
        <v>340</v>
      </c>
      <c r="AL32" s="77">
        <v>224</v>
      </c>
      <c r="AM32" s="77">
        <v>122</v>
      </c>
      <c r="AN32" s="77">
        <v>104</v>
      </c>
      <c r="AO32" s="77">
        <v>14</v>
      </c>
      <c r="AP32" s="77">
        <v>98</v>
      </c>
      <c r="AQ32" s="77">
        <v>106</v>
      </c>
      <c r="AR32" s="77">
        <v>247</v>
      </c>
      <c r="AS32" s="34">
        <v>837</v>
      </c>
      <c r="AU32" s="223">
        <f t="shared" si="30"/>
        <v>1329</v>
      </c>
      <c r="AV32" s="223">
        <f t="shared" si="31"/>
        <v>3076</v>
      </c>
      <c r="AW32" s="223">
        <f t="shared" si="32"/>
        <v>1560</v>
      </c>
      <c r="AX32" s="223">
        <f t="shared" si="33"/>
        <v>3205</v>
      </c>
      <c r="AY32" s="223">
        <f t="shared" si="34"/>
        <v>6859</v>
      </c>
      <c r="AZ32" s="223">
        <f t="shared" si="35"/>
        <v>1777</v>
      </c>
      <c r="BB32" s="190">
        <f t="shared" si="11"/>
        <v>1073</v>
      </c>
      <c r="BC32" s="190">
        <f t="shared" si="12"/>
        <v>1445</v>
      </c>
      <c r="BD32" s="190">
        <f t="shared" si="13"/>
        <v>1361</v>
      </c>
      <c r="BE32" s="190">
        <f t="shared" si="14"/>
        <v>1213</v>
      </c>
      <c r="BF32" s="190">
        <f t="shared" si="15"/>
        <v>1241</v>
      </c>
      <c r="BG32" s="190">
        <f t="shared" si="16"/>
        <v>1508</v>
      </c>
      <c r="BH32" s="190">
        <f t="shared" si="17"/>
        <v>1532</v>
      </c>
      <c r="BI32" s="190">
        <f t="shared" si="18"/>
        <v>1431</v>
      </c>
      <c r="BJ32" s="190">
        <f t="shared" si="19"/>
        <v>1291</v>
      </c>
      <c r="BK32" s="190">
        <f t="shared" si="20"/>
        <v>1120</v>
      </c>
      <c r="BL32" s="190">
        <f t="shared" si="21"/>
        <v>832</v>
      </c>
      <c r="BM32" s="190">
        <f t="shared" si="22"/>
        <v>653</v>
      </c>
      <c r="BN32" s="190">
        <f t="shared" si="23"/>
        <v>529</v>
      </c>
      <c r="BO32" s="190">
        <f t="shared" si="24"/>
        <v>458</v>
      </c>
      <c r="BP32" s="190">
        <f t="shared" si="25"/>
        <v>340</v>
      </c>
      <c r="BQ32" s="190">
        <f t="shared" si="26"/>
        <v>224</v>
      </c>
      <c r="BR32" s="190">
        <f t="shared" si="27"/>
        <v>226</v>
      </c>
    </row>
    <row r="33" spans="2:70" x14ac:dyDescent="0.25">
      <c r="B33" s="33" t="s">
        <v>43</v>
      </c>
      <c r="C33" s="75">
        <v>26999</v>
      </c>
      <c r="D33" s="70" t="s">
        <v>70</v>
      </c>
      <c r="E33" s="67" t="s">
        <v>55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194"/>
      <c r="AU33" s="223">
        <f t="shared" si="30"/>
        <v>0</v>
      </c>
      <c r="AV33" s="223">
        <f t="shared" si="31"/>
        <v>0</v>
      </c>
      <c r="AW33" s="223">
        <f t="shared" si="32"/>
        <v>0</v>
      </c>
      <c r="AX33" s="223">
        <f t="shared" si="33"/>
        <v>0</v>
      </c>
      <c r="AY33" s="223">
        <f t="shared" si="34"/>
        <v>0</v>
      </c>
      <c r="AZ33" s="223">
        <f t="shared" si="35"/>
        <v>0</v>
      </c>
      <c r="BB33" s="190">
        <f t="shared" si="11"/>
        <v>0</v>
      </c>
      <c r="BC33" s="190">
        <f t="shared" si="12"/>
        <v>0</v>
      </c>
      <c r="BD33" s="190">
        <f t="shared" si="13"/>
        <v>0</v>
      </c>
      <c r="BE33" s="190">
        <f t="shared" si="14"/>
        <v>0</v>
      </c>
      <c r="BF33" s="190">
        <f t="shared" si="15"/>
        <v>0</v>
      </c>
      <c r="BG33" s="190">
        <f t="shared" si="16"/>
        <v>0</v>
      </c>
      <c r="BH33" s="190">
        <f t="shared" si="17"/>
        <v>0</v>
      </c>
      <c r="BI33" s="190">
        <f t="shared" si="18"/>
        <v>0</v>
      </c>
      <c r="BJ33" s="190">
        <f t="shared" si="19"/>
        <v>0</v>
      </c>
      <c r="BK33" s="190">
        <f t="shared" si="20"/>
        <v>0</v>
      </c>
      <c r="BL33" s="190">
        <f t="shared" si="21"/>
        <v>0</v>
      </c>
      <c r="BM33" s="190">
        <f t="shared" si="22"/>
        <v>0</v>
      </c>
      <c r="BN33" s="190">
        <f t="shared" si="23"/>
        <v>0</v>
      </c>
      <c r="BO33" s="190">
        <f t="shared" si="24"/>
        <v>0</v>
      </c>
      <c r="BP33" s="190">
        <f t="shared" si="25"/>
        <v>0</v>
      </c>
      <c r="BQ33" s="190">
        <f t="shared" si="26"/>
        <v>0</v>
      </c>
      <c r="BR33" s="190">
        <f t="shared" si="27"/>
        <v>0</v>
      </c>
    </row>
    <row r="34" spans="2:70" x14ac:dyDescent="0.25">
      <c r="B34" s="33" t="s">
        <v>43</v>
      </c>
      <c r="C34" s="75">
        <v>5853</v>
      </c>
      <c r="D34" s="66" t="s">
        <v>71</v>
      </c>
      <c r="E34" s="67" t="s">
        <v>50</v>
      </c>
      <c r="F34" s="77">
        <f t="shared" si="29"/>
        <v>18251</v>
      </c>
      <c r="G34" s="77">
        <v>226</v>
      </c>
      <c r="H34" s="77">
        <v>227</v>
      </c>
      <c r="I34" s="77">
        <v>226</v>
      </c>
      <c r="J34" s="77">
        <v>236</v>
      </c>
      <c r="K34" s="77">
        <v>273</v>
      </c>
      <c r="L34" s="77">
        <v>284</v>
      </c>
      <c r="M34" s="77">
        <v>321</v>
      </c>
      <c r="N34" s="77">
        <v>335</v>
      </c>
      <c r="O34" s="77">
        <v>341</v>
      </c>
      <c r="P34" s="77">
        <v>320</v>
      </c>
      <c r="Q34" s="77">
        <v>315</v>
      </c>
      <c r="R34" s="77">
        <v>303</v>
      </c>
      <c r="S34" s="77">
        <v>319</v>
      </c>
      <c r="T34" s="77">
        <v>294</v>
      </c>
      <c r="U34" s="77">
        <v>276</v>
      </c>
      <c r="V34" s="77">
        <v>275</v>
      </c>
      <c r="W34" s="77">
        <v>287</v>
      </c>
      <c r="X34" s="77">
        <v>276</v>
      </c>
      <c r="Y34" s="77">
        <v>250</v>
      </c>
      <c r="Z34" s="77">
        <v>255</v>
      </c>
      <c r="AA34" s="77">
        <v>1375</v>
      </c>
      <c r="AB34" s="77">
        <v>1670</v>
      </c>
      <c r="AC34" s="77">
        <v>1697</v>
      </c>
      <c r="AD34" s="77">
        <v>1585</v>
      </c>
      <c r="AE34" s="77">
        <v>1430</v>
      </c>
      <c r="AF34" s="77">
        <v>1241</v>
      </c>
      <c r="AG34" s="77">
        <v>921</v>
      </c>
      <c r="AH34" s="77">
        <v>724</v>
      </c>
      <c r="AI34" s="77">
        <v>586</v>
      </c>
      <c r="AJ34" s="77">
        <v>508</v>
      </c>
      <c r="AK34" s="77">
        <v>377</v>
      </c>
      <c r="AL34" s="77">
        <v>248</v>
      </c>
      <c r="AM34" s="77">
        <v>135</v>
      </c>
      <c r="AN34" s="77">
        <v>115</v>
      </c>
      <c r="AO34" s="77">
        <v>16</v>
      </c>
      <c r="AP34" s="77">
        <v>108</v>
      </c>
      <c r="AQ34" s="77">
        <v>117</v>
      </c>
      <c r="AR34" s="77">
        <v>273</v>
      </c>
      <c r="AS34" s="34">
        <v>926</v>
      </c>
      <c r="AU34" s="223">
        <f t="shared" si="30"/>
        <v>1472</v>
      </c>
      <c r="AV34" s="223">
        <f t="shared" si="31"/>
        <v>3407</v>
      </c>
      <c r="AW34" s="223">
        <f t="shared" si="32"/>
        <v>1727</v>
      </c>
      <c r="AX34" s="223">
        <f t="shared" si="33"/>
        <v>3550</v>
      </c>
      <c r="AY34" s="223">
        <f t="shared" si="34"/>
        <v>7598</v>
      </c>
      <c r="AZ34" s="223">
        <f t="shared" si="35"/>
        <v>1969</v>
      </c>
      <c r="BB34" s="190">
        <f t="shared" si="11"/>
        <v>1188</v>
      </c>
      <c r="BC34" s="190">
        <f t="shared" si="12"/>
        <v>1601</v>
      </c>
      <c r="BD34" s="190">
        <f t="shared" si="13"/>
        <v>1507</v>
      </c>
      <c r="BE34" s="190">
        <f t="shared" si="14"/>
        <v>1343</v>
      </c>
      <c r="BF34" s="190">
        <f t="shared" si="15"/>
        <v>1375</v>
      </c>
      <c r="BG34" s="190">
        <f t="shared" si="16"/>
        <v>1670</v>
      </c>
      <c r="BH34" s="190">
        <f t="shared" si="17"/>
        <v>1697</v>
      </c>
      <c r="BI34" s="190">
        <f t="shared" si="18"/>
        <v>1585</v>
      </c>
      <c r="BJ34" s="190">
        <f t="shared" si="19"/>
        <v>1430</v>
      </c>
      <c r="BK34" s="190">
        <f t="shared" si="20"/>
        <v>1241</v>
      </c>
      <c r="BL34" s="190">
        <f t="shared" si="21"/>
        <v>921</v>
      </c>
      <c r="BM34" s="190">
        <f t="shared" si="22"/>
        <v>724</v>
      </c>
      <c r="BN34" s="190">
        <f t="shared" si="23"/>
        <v>586</v>
      </c>
      <c r="BO34" s="190">
        <f t="shared" si="24"/>
        <v>508</v>
      </c>
      <c r="BP34" s="190">
        <f t="shared" si="25"/>
        <v>377</v>
      </c>
      <c r="BQ34" s="190">
        <f t="shared" si="26"/>
        <v>248</v>
      </c>
      <c r="BR34" s="190">
        <f t="shared" si="27"/>
        <v>250</v>
      </c>
    </row>
    <row r="35" spans="2:70" x14ac:dyDescent="0.25">
      <c r="B35" s="33" t="s">
        <v>43</v>
      </c>
      <c r="C35" s="75">
        <v>5856</v>
      </c>
      <c r="D35" s="66" t="s">
        <v>72</v>
      </c>
      <c r="E35" s="67" t="s">
        <v>50</v>
      </c>
      <c r="F35" s="77">
        <f t="shared" si="29"/>
        <v>17133</v>
      </c>
      <c r="G35" s="77">
        <v>212</v>
      </c>
      <c r="H35" s="77">
        <v>213</v>
      </c>
      <c r="I35" s="77">
        <v>212</v>
      </c>
      <c r="J35" s="77">
        <v>222</v>
      </c>
      <c r="K35" s="77">
        <v>257</v>
      </c>
      <c r="L35" s="77">
        <v>266</v>
      </c>
      <c r="M35" s="77">
        <v>302</v>
      </c>
      <c r="N35" s="77">
        <v>314</v>
      </c>
      <c r="O35" s="77">
        <v>320</v>
      </c>
      <c r="P35" s="77">
        <v>301</v>
      </c>
      <c r="Q35" s="77">
        <v>295</v>
      </c>
      <c r="R35" s="77">
        <v>285</v>
      </c>
      <c r="S35" s="77">
        <v>299</v>
      </c>
      <c r="T35" s="77">
        <v>276</v>
      </c>
      <c r="U35" s="77">
        <v>259</v>
      </c>
      <c r="V35" s="77">
        <v>258</v>
      </c>
      <c r="W35" s="77">
        <v>270</v>
      </c>
      <c r="X35" s="77">
        <v>259</v>
      </c>
      <c r="Y35" s="77">
        <v>235</v>
      </c>
      <c r="Z35" s="77">
        <v>239</v>
      </c>
      <c r="AA35" s="77">
        <v>1291</v>
      </c>
      <c r="AB35" s="77">
        <v>1568</v>
      </c>
      <c r="AC35" s="77">
        <v>1593</v>
      </c>
      <c r="AD35" s="77">
        <v>1488</v>
      </c>
      <c r="AE35" s="77">
        <v>1342</v>
      </c>
      <c r="AF35" s="77">
        <v>1165</v>
      </c>
      <c r="AG35" s="77">
        <v>865</v>
      </c>
      <c r="AH35" s="77">
        <v>679</v>
      </c>
      <c r="AI35" s="77">
        <v>550</v>
      </c>
      <c r="AJ35" s="77">
        <v>477</v>
      </c>
      <c r="AK35" s="77">
        <v>353</v>
      </c>
      <c r="AL35" s="77">
        <v>233</v>
      </c>
      <c r="AM35" s="77">
        <v>127</v>
      </c>
      <c r="AN35" s="77">
        <v>108</v>
      </c>
      <c r="AO35" s="77">
        <v>15</v>
      </c>
      <c r="AP35" s="77">
        <v>102</v>
      </c>
      <c r="AQ35" s="77">
        <v>110</v>
      </c>
      <c r="AR35" s="77">
        <v>257</v>
      </c>
      <c r="AS35" s="34">
        <v>870</v>
      </c>
      <c r="AU35" s="223">
        <f t="shared" si="30"/>
        <v>1382</v>
      </c>
      <c r="AV35" s="223">
        <f t="shared" si="31"/>
        <v>3199</v>
      </c>
      <c r="AW35" s="223">
        <f t="shared" si="32"/>
        <v>1621</v>
      </c>
      <c r="AX35" s="223">
        <f t="shared" si="33"/>
        <v>3333</v>
      </c>
      <c r="AY35" s="223">
        <f t="shared" si="34"/>
        <v>7132</v>
      </c>
      <c r="AZ35" s="223">
        <f t="shared" si="35"/>
        <v>1848</v>
      </c>
      <c r="BB35" s="190">
        <f t="shared" si="11"/>
        <v>1116</v>
      </c>
      <c r="BC35" s="190">
        <f t="shared" si="12"/>
        <v>1503</v>
      </c>
      <c r="BD35" s="190">
        <f t="shared" si="13"/>
        <v>1414</v>
      </c>
      <c r="BE35" s="190">
        <f t="shared" si="14"/>
        <v>1261</v>
      </c>
      <c r="BF35" s="190">
        <f t="shared" si="15"/>
        <v>1291</v>
      </c>
      <c r="BG35" s="190">
        <f t="shared" si="16"/>
        <v>1568</v>
      </c>
      <c r="BH35" s="190">
        <f t="shared" si="17"/>
        <v>1593</v>
      </c>
      <c r="BI35" s="190">
        <f t="shared" si="18"/>
        <v>1488</v>
      </c>
      <c r="BJ35" s="190">
        <f t="shared" si="19"/>
        <v>1342</v>
      </c>
      <c r="BK35" s="190">
        <f t="shared" si="20"/>
        <v>1165</v>
      </c>
      <c r="BL35" s="190">
        <f t="shared" si="21"/>
        <v>865</v>
      </c>
      <c r="BM35" s="190">
        <f t="shared" si="22"/>
        <v>679</v>
      </c>
      <c r="BN35" s="190">
        <f t="shared" si="23"/>
        <v>550</v>
      </c>
      <c r="BO35" s="190">
        <f t="shared" si="24"/>
        <v>477</v>
      </c>
      <c r="BP35" s="190">
        <f t="shared" si="25"/>
        <v>353</v>
      </c>
      <c r="BQ35" s="190">
        <f t="shared" si="26"/>
        <v>233</v>
      </c>
      <c r="BR35" s="190">
        <f t="shared" si="27"/>
        <v>235</v>
      </c>
    </row>
    <row r="36" spans="2:70" ht="15.75" thickBot="1" x14ac:dyDescent="0.3">
      <c r="B36" s="38" t="s">
        <v>43</v>
      </c>
      <c r="C36" s="75">
        <v>5857</v>
      </c>
      <c r="D36" s="71" t="s">
        <v>73</v>
      </c>
      <c r="E36" s="67" t="s">
        <v>55</v>
      </c>
      <c r="F36" s="77">
        <f t="shared" si="29"/>
        <v>15656</v>
      </c>
      <c r="G36" s="77">
        <v>194</v>
      </c>
      <c r="H36" s="77">
        <v>195</v>
      </c>
      <c r="I36" s="77">
        <v>194</v>
      </c>
      <c r="J36" s="77">
        <v>202</v>
      </c>
      <c r="K36" s="77">
        <v>234</v>
      </c>
      <c r="L36" s="77">
        <v>243</v>
      </c>
      <c r="M36" s="77">
        <v>276</v>
      </c>
      <c r="N36" s="77">
        <v>287</v>
      </c>
      <c r="O36" s="77">
        <v>292</v>
      </c>
      <c r="P36" s="77">
        <v>275</v>
      </c>
      <c r="Q36" s="77">
        <v>270</v>
      </c>
      <c r="R36" s="77">
        <v>260</v>
      </c>
      <c r="S36" s="77">
        <v>274</v>
      </c>
      <c r="T36" s="77">
        <v>252</v>
      </c>
      <c r="U36" s="77">
        <v>237</v>
      </c>
      <c r="V36" s="77">
        <v>236</v>
      </c>
      <c r="W36" s="77">
        <v>246</v>
      </c>
      <c r="X36" s="77">
        <v>237</v>
      </c>
      <c r="Y36" s="77">
        <v>215</v>
      </c>
      <c r="Z36" s="77">
        <v>218</v>
      </c>
      <c r="AA36" s="77">
        <v>1179</v>
      </c>
      <c r="AB36" s="77">
        <v>1433</v>
      </c>
      <c r="AC36" s="77">
        <v>1456</v>
      </c>
      <c r="AD36" s="77">
        <v>1360</v>
      </c>
      <c r="AE36" s="77">
        <v>1227</v>
      </c>
      <c r="AF36" s="77">
        <v>1064</v>
      </c>
      <c r="AG36" s="77">
        <v>790</v>
      </c>
      <c r="AH36" s="77">
        <v>621</v>
      </c>
      <c r="AI36" s="77">
        <v>502</v>
      </c>
      <c r="AJ36" s="77">
        <v>436</v>
      </c>
      <c r="AK36" s="77">
        <v>323</v>
      </c>
      <c r="AL36" s="77">
        <v>213</v>
      </c>
      <c r="AM36" s="77">
        <v>116</v>
      </c>
      <c r="AN36" s="77">
        <v>99</v>
      </c>
      <c r="AO36" s="77">
        <v>14</v>
      </c>
      <c r="AP36" s="77">
        <v>93</v>
      </c>
      <c r="AQ36" s="77">
        <v>101</v>
      </c>
      <c r="AR36" s="77">
        <v>234</v>
      </c>
      <c r="AS36" s="34">
        <v>795</v>
      </c>
      <c r="AU36" s="223">
        <f t="shared" si="30"/>
        <v>1262</v>
      </c>
      <c r="AV36" s="223">
        <f t="shared" si="31"/>
        <v>2922</v>
      </c>
      <c r="AW36" s="223">
        <f t="shared" si="32"/>
        <v>1482</v>
      </c>
      <c r="AX36" s="223">
        <f t="shared" si="33"/>
        <v>3045</v>
      </c>
      <c r="AY36" s="223">
        <f t="shared" si="34"/>
        <v>6518</v>
      </c>
      <c r="AZ36" s="223">
        <f t="shared" si="35"/>
        <v>1689</v>
      </c>
      <c r="BB36" s="190">
        <f t="shared" si="11"/>
        <v>1019</v>
      </c>
      <c r="BC36" s="190">
        <f t="shared" si="12"/>
        <v>1373</v>
      </c>
      <c r="BD36" s="190">
        <f t="shared" si="13"/>
        <v>1293</v>
      </c>
      <c r="BE36" s="190">
        <f t="shared" si="14"/>
        <v>1152</v>
      </c>
      <c r="BF36" s="190">
        <f t="shared" si="15"/>
        <v>1179</v>
      </c>
      <c r="BG36" s="190">
        <f t="shared" si="16"/>
        <v>1433</v>
      </c>
      <c r="BH36" s="190">
        <f t="shared" si="17"/>
        <v>1456</v>
      </c>
      <c r="BI36" s="190">
        <f t="shared" si="18"/>
        <v>1360</v>
      </c>
      <c r="BJ36" s="190">
        <f t="shared" si="19"/>
        <v>1227</v>
      </c>
      <c r="BK36" s="190">
        <f t="shared" si="20"/>
        <v>1064</v>
      </c>
      <c r="BL36" s="190">
        <f t="shared" si="21"/>
        <v>790</v>
      </c>
      <c r="BM36" s="190">
        <f t="shared" si="22"/>
        <v>621</v>
      </c>
      <c r="BN36" s="190">
        <f t="shared" si="23"/>
        <v>502</v>
      </c>
      <c r="BO36" s="190">
        <f t="shared" si="24"/>
        <v>436</v>
      </c>
      <c r="BP36" s="190">
        <f t="shared" si="25"/>
        <v>323</v>
      </c>
      <c r="BQ36" s="190">
        <f t="shared" si="26"/>
        <v>213</v>
      </c>
      <c r="BR36" s="190">
        <f t="shared" si="27"/>
        <v>215</v>
      </c>
    </row>
    <row r="37" spans="2:70" ht="15.75" thickBot="1" x14ac:dyDescent="0.3">
      <c r="B37" s="11" t="s">
        <v>31</v>
      </c>
      <c r="C37" s="7" t="s">
        <v>32</v>
      </c>
      <c r="D37" s="7" t="s">
        <v>74</v>
      </c>
      <c r="E37" s="8"/>
      <c r="F37" s="13">
        <f>SUM(F38:F48)</f>
        <v>160640</v>
      </c>
      <c r="G37" s="13">
        <f t="shared" ref="G37:AS37" si="36">SUM(G38:G48)</f>
        <v>1828</v>
      </c>
      <c r="H37" s="13">
        <f t="shared" si="36"/>
        <v>2020</v>
      </c>
      <c r="I37" s="13">
        <f t="shared" si="36"/>
        <v>1804</v>
      </c>
      <c r="J37" s="13">
        <f t="shared" si="36"/>
        <v>1958</v>
      </c>
      <c r="K37" s="13">
        <f t="shared" si="36"/>
        <v>2092</v>
      </c>
      <c r="L37" s="13">
        <f t="shared" si="36"/>
        <v>2219</v>
      </c>
      <c r="M37" s="13">
        <f t="shared" si="36"/>
        <v>3064</v>
      </c>
      <c r="N37" s="13">
        <f t="shared" si="36"/>
        <v>2991</v>
      </c>
      <c r="O37" s="13">
        <f t="shared" si="36"/>
        <v>2894</v>
      </c>
      <c r="P37" s="13">
        <f t="shared" si="36"/>
        <v>2816</v>
      </c>
      <c r="Q37" s="13">
        <f t="shared" si="36"/>
        <v>2763</v>
      </c>
      <c r="R37" s="13">
        <f t="shared" si="36"/>
        <v>2739</v>
      </c>
      <c r="S37" s="13">
        <f t="shared" si="36"/>
        <v>2719</v>
      </c>
      <c r="T37" s="13">
        <f t="shared" si="36"/>
        <v>2783</v>
      </c>
      <c r="U37" s="13">
        <f t="shared" si="36"/>
        <v>2567</v>
      </c>
      <c r="V37" s="13">
        <f t="shared" si="36"/>
        <v>2645</v>
      </c>
      <c r="W37" s="13">
        <f t="shared" si="36"/>
        <v>2657</v>
      </c>
      <c r="X37" s="13">
        <f t="shared" si="36"/>
        <v>2592</v>
      </c>
      <c r="Y37" s="13">
        <f t="shared" si="36"/>
        <v>2515</v>
      </c>
      <c r="Z37" s="13">
        <f t="shared" si="36"/>
        <v>2442</v>
      </c>
      <c r="AA37" s="13">
        <f t="shared" si="36"/>
        <v>13130</v>
      </c>
      <c r="AB37" s="13">
        <f t="shared" si="36"/>
        <v>15398</v>
      </c>
      <c r="AC37" s="13">
        <f t="shared" si="36"/>
        <v>15012</v>
      </c>
      <c r="AD37" s="13">
        <f t="shared" si="36"/>
        <v>13459</v>
      </c>
      <c r="AE37" s="13">
        <f t="shared" si="36"/>
        <v>11810</v>
      </c>
      <c r="AF37" s="13">
        <f t="shared" si="36"/>
        <v>10314</v>
      </c>
      <c r="AG37" s="13">
        <f t="shared" si="36"/>
        <v>8410</v>
      </c>
      <c r="AH37" s="13">
        <f t="shared" si="36"/>
        <v>6867</v>
      </c>
      <c r="AI37" s="13">
        <f t="shared" si="36"/>
        <v>5258</v>
      </c>
      <c r="AJ37" s="13">
        <f t="shared" si="36"/>
        <v>4117</v>
      </c>
      <c r="AK37" s="13">
        <f t="shared" si="36"/>
        <v>2796</v>
      </c>
      <c r="AL37" s="13">
        <f t="shared" si="36"/>
        <v>1777</v>
      </c>
      <c r="AM37" s="13">
        <f t="shared" si="36"/>
        <v>1119</v>
      </c>
      <c r="AN37" s="13">
        <f t="shared" si="36"/>
        <v>1065</v>
      </c>
      <c r="AO37" s="13">
        <f t="shared" si="36"/>
        <v>124</v>
      </c>
      <c r="AP37" s="13">
        <f t="shared" si="36"/>
        <v>851</v>
      </c>
      <c r="AQ37" s="13">
        <f t="shared" si="36"/>
        <v>975</v>
      </c>
      <c r="AR37" s="13">
        <f t="shared" si="36"/>
        <v>2234</v>
      </c>
      <c r="AS37" s="35">
        <f t="shared" si="36"/>
        <v>7180</v>
      </c>
      <c r="AU37" s="223">
        <f t="shared" si="30"/>
        <v>11921</v>
      </c>
      <c r="AV37" s="223">
        <f t="shared" si="31"/>
        <v>29188</v>
      </c>
      <c r="AW37" s="223">
        <f t="shared" si="32"/>
        <v>15963</v>
      </c>
      <c r="AX37" s="223">
        <f t="shared" si="33"/>
        <v>33485</v>
      </c>
      <c r="AY37" s="223">
        <f t="shared" si="34"/>
        <v>65872</v>
      </c>
      <c r="AZ37" s="223">
        <f t="shared" si="35"/>
        <v>16132</v>
      </c>
      <c r="BB37" s="190">
        <f t="shared" si="11"/>
        <v>9702</v>
      </c>
      <c r="BC37" s="190">
        <f t="shared" si="12"/>
        <v>13984</v>
      </c>
      <c r="BD37" s="190">
        <f t="shared" si="13"/>
        <v>13571</v>
      </c>
      <c r="BE37" s="190">
        <f t="shared" si="14"/>
        <v>12851</v>
      </c>
      <c r="BF37" s="190">
        <f t="shared" si="15"/>
        <v>13130</v>
      </c>
      <c r="BG37" s="190">
        <f t="shared" si="16"/>
        <v>15398</v>
      </c>
      <c r="BH37" s="190">
        <f t="shared" si="17"/>
        <v>15012</v>
      </c>
      <c r="BI37" s="190">
        <f t="shared" si="18"/>
        <v>13459</v>
      </c>
      <c r="BJ37" s="190">
        <f t="shared" si="19"/>
        <v>11810</v>
      </c>
      <c r="BK37" s="190">
        <f t="shared" si="20"/>
        <v>10314</v>
      </c>
      <c r="BL37" s="190">
        <f t="shared" si="21"/>
        <v>8410</v>
      </c>
      <c r="BM37" s="190">
        <f t="shared" si="22"/>
        <v>6867</v>
      </c>
      <c r="BN37" s="190">
        <f t="shared" si="23"/>
        <v>5258</v>
      </c>
      <c r="BO37" s="190">
        <f t="shared" si="24"/>
        <v>4117</v>
      </c>
      <c r="BP37" s="190">
        <f t="shared" si="25"/>
        <v>2796</v>
      </c>
      <c r="BQ37" s="190">
        <f t="shared" si="26"/>
        <v>1777</v>
      </c>
      <c r="BR37" s="190">
        <f t="shared" si="27"/>
        <v>2184</v>
      </c>
    </row>
    <row r="38" spans="2:70" x14ac:dyDescent="0.25">
      <c r="B38" s="36" t="s">
        <v>34</v>
      </c>
      <c r="C38" s="76">
        <v>5931</v>
      </c>
      <c r="D38" s="68" t="s">
        <v>75</v>
      </c>
      <c r="E38" s="69" t="s">
        <v>55</v>
      </c>
      <c r="F38" s="77">
        <f t="shared" si="29"/>
        <v>11953</v>
      </c>
      <c r="G38" s="77">
        <v>136</v>
      </c>
      <c r="H38" s="77">
        <v>150</v>
      </c>
      <c r="I38" s="77">
        <v>134</v>
      </c>
      <c r="J38" s="77">
        <v>146</v>
      </c>
      <c r="K38" s="77">
        <v>156</v>
      </c>
      <c r="L38" s="77">
        <v>165</v>
      </c>
      <c r="M38" s="77">
        <v>228</v>
      </c>
      <c r="N38" s="77">
        <v>223</v>
      </c>
      <c r="O38" s="77">
        <v>215</v>
      </c>
      <c r="P38" s="77">
        <v>210</v>
      </c>
      <c r="Q38" s="77">
        <v>206</v>
      </c>
      <c r="R38" s="77">
        <v>204</v>
      </c>
      <c r="S38" s="77">
        <v>202</v>
      </c>
      <c r="T38" s="77">
        <v>207</v>
      </c>
      <c r="U38" s="77">
        <v>191</v>
      </c>
      <c r="V38" s="77">
        <v>197</v>
      </c>
      <c r="W38" s="77">
        <v>198</v>
      </c>
      <c r="X38" s="77">
        <v>193</v>
      </c>
      <c r="Y38" s="77">
        <v>187</v>
      </c>
      <c r="Z38" s="77">
        <v>182</v>
      </c>
      <c r="AA38" s="77">
        <v>977</v>
      </c>
      <c r="AB38" s="77">
        <v>1146</v>
      </c>
      <c r="AC38" s="77">
        <v>1117</v>
      </c>
      <c r="AD38" s="77">
        <v>1001</v>
      </c>
      <c r="AE38" s="77">
        <v>879</v>
      </c>
      <c r="AF38" s="77">
        <v>767</v>
      </c>
      <c r="AG38" s="77">
        <v>626</v>
      </c>
      <c r="AH38" s="77">
        <v>511</v>
      </c>
      <c r="AI38" s="77">
        <v>391</v>
      </c>
      <c r="AJ38" s="77">
        <v>306</v>
      </c>
      <c r="AK38" s="77">
        <v>208</v>
      </c>
      <c r="AL38" s="77">
        <v>132</v>
      </c>
      <c r="AM38" s="77">
        <v>83</v>
      </c>
      <c r="AN38" s="77">
        <v>79</v>
      </c>
      <c r="AO38" s="77">
        <v>9</v>
      </c>
      <c r="AP38" s="77">
        <v>63</v>
      </c>
      <c r="AQ38" s="77">
        <v>73</v>
      </c>
      <c r="AR38" s="77">
        <v>166</v>
      </c>
      <c r="AS38" s="34">
        <v>534</v>
      </c>
      <c r="AU38" s="223">
        <f t="shared" si="30"/>
        <v>887</v>
      </c>
      <c r="AV38" s="223">
        <f t="shared" si="31"/>
        <v>2173</v>
      </c>
      <c r="AW38" s="223">
        <f t="shared" si="32"/>
        <v>1188</v>
      </c>
      <c r="AX38" s="223">
        <f t="shared" si="33"/>
        <v>2492</v>
      </c>
      <c r="AY38" s="223">
        <f t="shared" si="34"/>
        <v>4901</v>
      </c>
      <c r="AZ38" s="223">
        <f t="shared" si="35"/>
        <v>1199</v>
      </c>
      <c r="BB38" s="190">
        <f t="shared" si="11"/>
        <v>722</v>
      </c>
      <c r="BC38" s="190">
        <f t="shared" si="12"/>
        <v>1041</v>
      </c>
      <c r="BD38" s="190">
        <f t="shared" si="13"/>
        <v>1010</v>
      </c>
      <c r="BE38" s="190">
        <f t="shared" si="14"/>
        <v>957</v>
      </c>
      <c r="BF38" s="190">
        <f t="shared" si="15"/>
        <v>977</v>
      </c>
      <c r="BG38" s="190">
        <f t="shared" si="16"/>
        <v>1146</v>
      </c>
      <c r="BH38" s="190">
        <f t="shared" si="17"/>
        <v>1117</v>
      </c>
      <c r="BI38" s="190">
        <f t="shared" si="18"/>
        <v>1001</v>
      </c>
      <c r="BJ38" s="190">
        <f t="shared" si="19"/>
        <v>879</v>
      </c>
      <c r="BK38" s="190">
        <f t="shared" si="20"/>
        <v>767</v>
      </c>
      <c r="BL38" s="190">
        <f t="shared" si="21"/>
        <v>626</v>
      </c>
      <c r="BM38" s="190">
        <f t="shared" si="22"/>
        <v>511</v>
      </c>
      <c r="BN38" s="190">
        <f t="shared" si="23"/>
        <v>391</v>
      </c>
      <c r="BO38" s="190">
        <f t="shared" si="24"/>
        <v>306</v>
      </c>
      <c r="BP38" s="190">
        <f t="shared" si="25"/>
        <v>208</v>
      </c>
      <c r="BQ38" s="190">
        <f t="shared" si="26"/>
        <v>132</v>
      </c>
      <c r="BR38" s="190">
        <f t="shared" si="27"/>
        <v>162</v>
      </c>
    </row>
    <row r="39" spans="2:70" x14ac:dyDescent="0.25">
      <c r="B39" s="37" t="s">
        <v>34</v>
      </c>
      <c r="C39" s="75">
        <v>5926</v>
      </c>
      <c r="D39" s="66" t="s">
        <v>76</v>
      </c>
      <c r="E39" s="67" t="s">
        <v>50</v>
      </c>
      <c r="F39" s="77">
        <f t="shared" si="29"/>
        <v>20192</v>
      </c>
      <c r="G39" s="77">
        <v>230</v>
      </c>
      <c r="H39" s="77">
        <v>254</v>
      </c>
      <c r="I39" s="77">
        <v>227</v>
      </c>
      <c r="J39" s="77">
        <v>246</v>
      </c>
      <c r="K39" s="77">
        <v>263</v>
      </c>
      <c r="L39" s="77">
        <v>279</v>
      </c>
      <c r="M39" s="77">
        <v>385</v>
      </c>
      <c r="N39" s="77">
        <v>376</v>
      </c>
      <c r="O39" s="77">
        <v>364</v>
      </c>
      <c r="P39" s="77">
        <v>354</v>
      </c>
      <c r="Q39" s="77">
        <v>347</v>
      </c>
      <c r="R39" s="77">
        <v>344</v>
      </c>
      <c r="S39" s="77">
        <v>342</v>
      </c>
      <c r="T39" s="77">
        <v>350</v>
      </c>
      <c r="U39" s="77">
        <v>323</v>
      </c>
      <c r="V39" s="77">
        <v>332</v>
      </c>
      <c r="W39" s="77">
        <v>334</v>
      </c>
      <c r="X39" s="77">
        <v>326</v>
      </c>
      <c r="Y39" s="77">
        <v>316</v>
      </c>
      <c r="Z39" s="77">
        <v>307</v>
      </c>
      <c r="AA39" s="77">
        <v>1650</v>
      </c>
      <c r="AB39" s="77">
        <v>1935</v>
      </c>
      <c r="AC39" s="77">
        <v>1887</v>
      </c>
      <c r="AD39" s="77">
        <v>1692</v>
      </c>
      <c r="AE39" s="77">
        <v>1484</v>
      </c>
      <c r="AF39" s="77">
        <v>1296</v>
      </c>
      <c r="AG39" s="77">
        <v>1057</v>
      </c>
      <c r="AH39" s="77">
        <v>863</v>
      </c>
      <c r="AI39" s="77">
        <v>661</v>
      </c>
      <c r="AJ39" s="77">
        <v>518</v>
      </c>
      <c r="AK39" s="77">
        <v>352</v>
      </c>
      <c r="AL39" s="77">
        <v>223</v>
      </c>
      <c r="AM39" s="77">
        <v>141</v>
      </c>
      <c r="AN39" s="77">
        <v>134</v>
      </c>
      <c r="AO39" s="77">
        <v>16</v>
      </c>
      <c r="AP39" s="77">
        <v>107</v>
      </c>
      <c r="AQ39" s="77">
        <v>123</v>
      </c>
      <c r="AR39" s="77">
        <v>281</v>
      </c>
      <c r="AS39" s="34">
        <v>902</v>
      </c>
      <c r="AU39" s="223">
        <f t="shared" si="30"/>
        <v>1499</v>
      </c>
      <c r="AV39" s="223">
        <f t="shared" si="31"/>
        <v>3669</v>
      </c>
      <c r="AW39" s="223">
        <f t="shared" si="32"/>
        <v>2007</v>
      </c>
      <c r="AX39" s="223">
        <f t="shared" si="33"/>
        <v>4208</v>
      </c>
      <c r="AY39" s="223">
        <f t="shared" si="34"/>
        <v>8279</v>
      </c>
      <c r="AZ39" s="223">
        <f t="shared" si="35"/>
        <v>2029</v>
      </c>
      <c r="BB39" s="190">
        <f t="shared" si="11"/>
        <v>1220</v>
      </c>
      <c r="BC39" s="190">
        <f t="shared" si="12"/>
        <v>1758</v>
      </c>
      <c r="BD39" s="190">
        <f t="shared" si="13"/>
        <v>1706</v>
      </c>
      <c r="BE39" s="190">
        <f t="shared" si="14"/>
        <v>1615</v>
      </c>
      <c r="BF39" s="190">
        <f t="shared" si="15"/>
        <v>1650</v>
      </c>
      <c r="BG39" s="190">
        <f t="shared" si="16"/>
        <v>1935</v>
      </c>
      <c r="BH39" s="190">
        <f t="shared" si="17"/>
        <v>1887</v>
      </c>
      <c r="BI39" s="190">
        <f t="shared" si="18"/>
        <v>1692</v>
      </c>
      <c r="BJ39" s="190">
        <f t="shared" si="19"/>
        <v>1484</v>
      </c>
      <c r="BK39" s="190">
        <f t="shared" si="20"/>
        <v>1296</v>
      </c>
      <c r="BL39" s="190">
        <f t="shared" si="21"/>
        <v>1057</v>
      </c>
      <c r="BM39" s="190">
        <f t="shared" si="22"/>
        <v>863</v>
      </c>
      <c r="BN39" s="190">
        <f t="shared" si="23"/>
        <v>661</v>
      </c>
      <c r="BO39" s="190">
        <f t="shared" si="24"/>
        <v>518</v>
      </c>
      <c r="BP39" s="190">
        <f t="shared" si="25"/>
        <v>352</v>
      </c>
      <c r="BQ39" s="190">
        <f t="shared" si="26"/>
        <v>223</v>
      </c>
      <c r="BR39" s="190">
        <f t="shared" si="27"/>
        <v>275</v>
      </c>
    </row>
    <row r="40" spans="2:70" x14ac:dyDescent="0.25">
      <c r="B40" s="37" t="s">
        <v>34</v>
      </c>
      <c r="C40" s="75">
        <v>5928</v>
      </c>
      <c r="D40" s="66" t="s">
        <v>77</v>
      </c>
      <c r="E40" s="67" t="s">
        <v>50</v>
      </c>
      <c r="F40" s="77">
        <f t="shared" si="29"/>
        <v>22131</v>
      </c>
      <c r="G40" s="77">
        <v>252</v>
      </c>
      <c r="H40" s="77">
        <v>278</v>
      </c>
      <c r="I40" s="77">
        <v>249</v>
      </c>
      <c r="J40" s="77">
        <v>270</v>
      </c>
      <c r="K40" s="77">
        <v>288</v>
      </c>
      <c r="L40" s="77">
        <v>306</v>
      </c>
      <c r="M40" s="77">
        <v>422</v>
      </c>
      <c r="N40" s="77">
        <v>412</v>
      </c>
      <c r="O40" s="77">
        <v>399</v>
      </c>
      <c r="P40" s="77">
        <v>388</v>
      </c>
      <c r="Q40" s="77">
        <v>381</v>
      </c>
      <c r="R40" s="77">
        <v>377</v>
      </c>
      <c r="S40" s="77">
        <v>375</v>
      </c>
      <c r="T40" s="77">
        <v>383</v>
      </c>
      <c r="U40" s="77">
        <v>354</v>
      </c>
      <c r="V40" s="77">
        <v>364</v>
      </c>
      <c r="W40" s="77">
        <v>366</v>
      </c>
      <c r="X40" s="77">
        <v>357</v>
      </c>
      <c r="Y40" s="77">
        <v>347</v>
      </c>
      <c r="Z40" s="77">
        <v>336</v>
      </c>
      <c r="AA40" s="77">
        <v>1809</v>
      </c>
      <c r="AB40" s="77">
        <v>2121</v>
      </c>
      <c r="AC40" s="77">
        <v>2068</v>
      </c>
      <c r="AD40" s="77">
        <v>1854</v>
      </c>
      <c r="AE40" s="77">
        <v>1627</v>
      </c>
      <c r="AF40" s="77">
        <v>1421</v>
      </c>
      <c r="AG40" s="77">
        <v>1159</v>
      </c>
      <c r="AH40" s="77">
        <v>946</v>
      </c>
      <c r="AI40" s="77">
        <v>724</v>
      </c>
      <c r="AJ40" s="77">
        <v>567</v>
      </c>
      <c r="AK40" s="77">
        <v>385</v>
      </c>
      <c r="AL40" s="77">
        <v>245</v>
      </c>
      <c r="AM40" s="77">
        <v>154</v>
      </c>
      <c r="AN40" s="77">
        <v>147</v>
      </c>
      <c r="AO40" s="77">
        <v>17</v>
      </c>
      <c r="AP40" s="77">
        <v>117</v>
      </c>
      <c r="AQ40" s="77">
        <v>134</v>
      </c>
      <c r="AR40" s="77">
        <v>308</v>
      </c>
      <c r="AS40" s="34">
        <v>989</v>
      </c>
      <c r="AU40" s="223">
        <f t="shared" si="30"/>
        <v>1643</v>
      </c>
      <c r="AV40" s="223">
        <f t="shared" si="31"/>
        <v>4022</v>
      </c>
      <c r="AW40" s="223">
        <f t="shared" si="32"/>
        <v>2199</v>
      </c>
      <c r="AX40" s="223">
        <f t="shared" si="33"/>
        <v>4613</v>
      </c>
      <c r="AY40" s="223">
        <f t="shared" si="34"/>
        <v>9075</v>
      </c>
      <c r="AZ40" s="223">
        <f t="shared" si="35"/>
        <v>2222</v>
      </c>
      <c r="BB40" s="190">
        <f t="shared" si="11"/>
        <v>1337</v>
      </c>
      <c r="BC40" s="190">
        <f t="shared" si="12"/>
        <v>1927</v>
      </c>
      <c r="BD40" s="190">
        <f t="shared" si="13"/>
        <v>1870</v>
      </c>
      <c r="BE40" s="190">
        <f t="shared" si="14"/>
        <v>1770</v>
      </c>
      <c r="BF40" s="190">
        <f t="shared" si="15"/>
        <v>1809</v>
      </c>
      <c r="BG40" s="190">
        <f t="shared" si="16"/>
        <v>2121</v>
      </c>
      <c r="BH40" s="190">
        <f t="shared" si="17"/>
        <v>2068</v>
      </c>
      <c r="BI40" s="190">
        <f t="shared" si="18"/>
        <v>1854</v>
      </c>
      <c r="BJ40" s="190">
        <f t="shared" si="19"/>
        <v>1627</v>
      </c>
      <c r="BK40" s="190">
        <f t="shared" si="20"/>
        <v>1421</v>
      </c>
      <c r="BL40" s="190">
        <f t="shared" si="21"/>
        <v>1159</v>
      </c>
      <c r="BM40" s="190">
        <f t="shared" si="22"/>
        <v>946</v>
      </c>
      <c r="BN40" s="190">
        <f t="shared" si="23"/>
        <v>724</v>
      </c>
      <c r="BO40" s="190">
        <f t="shared" si="24"/>
        <v>567</v>
      </c>
      <c r="BP40" s="190">
        <f t="shared" si="25"/>
        <v>385</v>
      </c>
      <c r="BQ40" s="190">
        <f t="shared" si="26"/>
        <v>245</v>
      </c>
      <c r="BR40" s="190">
        <f t="shared" si="27"/>
        <v>301</v>
      </c>
    </row>
    <row r="41" spans="2:70" x14ac:dyDescent="0.25">
      <c r="B41" s="37" t="s">
        <v>34</v>
      </c>
      <c r="C41" s="75">
        <v>5932</v>
      </c>
      <c r="D41" s="66" t="s">
        <v>78</v>
      </c>
      <c r="E41" s="67" t="s">
        <v>50</v>
      </c>
      <c r="F41" s="77">
        <f t="shared" si="29"/>
        <v>17175</v>
      </c>
      <c r="G41" s="77">
        <v>195</v>
      </c>
      <c r="H41" s="77">
        <v>216</v>
      </c>
      <c r="I41" s="77">
        <v>193</v>
      </c>
      <c r="J41" s="77">
        <v>209</v>
      </c>
      <c r="K41" s="77">
        <v>224</v>
      </c>
      <c r="L41" s="77">
        <v>237</v>
      </c>
      <c r="M41" s="77">
        <v>328</v>
      </c>
      <c r="N41" s="77">
        <v>320</v>
      </c>
      <c r="O41" s="77">
        <v>309</v>
      </c>
      <c r="P41" s="77">
        <v>301</v>
      </c>
      <c r="Q41" s="77">
        <v>295</v>
      </c>
      <c r="R41" s="77">
        <v>293</v>
      </c>
      <c r="S41" s="77">
        <v>291</v>
      </c>
      <c r="T41" s="77">
        <v>298</v>
      </c>
      <c r="U41" s="77">
        <v>274</v>
      </c>
      <c r="V41" s="77">
        <v>283</v>
      </c>
      <c r="W41" s="77">
        <v>284</v>
      </c>
      <c r="X41" s="77">
        <v>277</v>
      </c>
      <c r="Y41" s="77">
        <v>269</v>
      </c>
      <c r="Z41" s="77">
        <v>261</v>
      </c>
      <c r="AA41" s="77">
        <v>1404</v>
      </c>
      <c r="AB41" s="77">
        <v>1646</v>
      </c>
      <c r="AC41" s="77">
        <v>1605</v>
      </c>
      <c r="AD41" s="77">
        <v>1439</v>
      </c>
      <c r="AE41" s="77">
        <v>1263</v>
      </c>
      <c r="AF41" s="77">
        <v>1103</v>
      </c>
      <c r="AG41" s="77">
        <v>899</v>
      </c>
      <c r="AH41" s="77">
        <v>734</v>
      </c>
      <c r="AI41" s="77">
        <v>562</v>
      </c>
      <c r="AJ41" s="77">
        <v>440</v>
      </c>
      <c r="AK41" s="77">
        <v>299</v>
      </c>
      <c r="AL41" s="77">
        <v>190</v>
      </c>
      <c r="AM41" s="77">
        <v>120</v>
      </c>
      <c r="AN41" s="77">
        <v>114</v>
      </c>
      <c r="AO41" s="77">
        <v>13</v>
      </c>
      <c r="AP41" s="77">
        <v>91</v>
      </c>
      <c r="AQ41" s="77">
        <v>104</v>
      </c>
      <c r="AR41" s="77">
        <v>239</v>
      </c>
      <c r="AS41" s="34">
        <v>768</v>
      </c>
      <c r="AU41" s="223">
        <f t="shared" si="30"/>
        <v>1274</v>
      </c>
      <c r="AV41" s="223">
        <f t="shared" si="31"/>
        <v>3120</v>
      </c>
      <c r="AW41" s="223">
        <f t="shared" si="32"/>
        <v>1707</v>
      </c>
      <c r="AX41" s="223">
        <f t="shared" si="33"/>
        <v>3580</v>
      </c>
      <c r="AY41" s="223">
        <f t="shared" si="34"/>
        <v>7043</v>
      </c>
      <c r="AZ41" s="223">
        <f t="shared" si="35"/>
        <v>1725</v>
      </c>
      <c r="BB41" s="190">
        <f t="shared" si="11"/>
        <v>1037</v>
      </c>
      <c r="BC41" s="190">
        <f t="shared" si="12"/>
        <v>1495</v>
      </c>
      <c r="BD41" s="190">
        <f t="shared" si="13"/>
        <v>1451</v>
      </c>
      <c r="BE41" s="190">
        <f t="shared" si="14"/>
        <v>1374</v>
      </c>
      <c r="BF41" s="190">
        <f t="shared" si="15"/>
        <v>1404</v>
      </c>
      <c r="BG41" s="190">
        <f t="shared" si="16"/>
        <v>1646</v>
      </c>
      <c r="BH41" s="190">
        <f t="shared" si="17"/>
        <v>1605</v>
      </c>
      <c r="BI41" s="190">
        <f t="shared" si="18"/>
        <v>1439</v>
      </c>
      <c r="BJ41" s="190">
        <f t="shared" si="19"/>
        <v>1263</v>
      </c>
      <c r="BK41" s="190">
        <f t="shared" si="20"/>
        <v>1103</v>
      </c>
      <c r="BL41" s="190">
        <f t="shared" si="21"/>
        <v>899</v>
      </c>
      <c r="BM41" s="190">
        <f t="shared" si="22"/>
        <v>734</v>
      </c>
      <c r="BN41" s="190">
        <f t="shared" si="23"/>
        <v>562</v>
      </c>
      <c r="BO41" s="190">
        <f t="shared" si="24"/>
        <v>440</v>
      </c>
      <c r="BP41" s="190">
        <f t="shared" si="25"/>
        <v>299</v>
      </c>
      <c r="BQ41" s="190">
        <f t="shared" si="26"/>
        <v>190</v>
      </c>
      <c r="BR41" s="190">
        <f t="shared" si="27"/>
        <v>234</v>
      </c>
    </row>
    <row r="42" spans="2:70" x14ac:dyDescent="0.25">
      <c r="B42" s="37" t="s">
        <v>34</v>
      </c>
      <c r="C42" s="75">
        <v>5927</v>
      </c>
      <c r="D42" s="66" t="s">
        <v>79</v>
      </c>
      <c r="E42" s="67" t="s">
        <v>50</v>
      </c>
      <c r="F42" s="77">
        <f t="shared" si="29"/>
        <v>33147</v>
      </c>
      <c r="G42" s="77">
        <v>377</v>
      </c>
      <c r="H42" s="77">
        <v>417</v>
      </c>
      <c r="I42" s="77">
        <v>372</v>
      </c>
      <c r="J42" s="77">
        <v>404</v>
      </c>
      <c r="K42" s="77">
        <v>432</v>
      </c>
      <c r="L42" s="77">
        <v>458</v>
      </c>
      <c r="M42" s="77">
        <v>632</v>
      </c>
      <c r="N42" s="77">
        <v>617</v>
      </c>
      <c r="O42" s="77">
        <v>597</v>
      </c>
      <c r="P42" s="77">
        <v>581</v>
      </c>
      <c r="Q42" s="77">
        <v>570</v>
      </c>
      <c r="R42" s="77">
        <v>565</v>
      </c>
      <c r="S42" s="77">
        <v>561</v>
      </c>
      <c r="T42" s="77">
        <v>574</v>
      </c>
      <c r="U42" s="77">
        <v>530</v>
      </c>
      <c r="V42" s="77">
        <v>546</v>
      </c>
      <c r="W42" s="77">
        <v>548</v>
      </c>
      <c r="X42" s="77">
        <v>535</v>
      </c>
      <c r="Y42" s="77">
        <v>519</v>
      </c>
      <c r="Z42" s="77">
        <v>504</v>
      </c>
      <c r="AA42" s="77">
        <v>2709</v>
      </c>
      <c r="AB42" s="77">
        <v>3177</v>
      </c>
      <c r="AC42" s="77">
        <v>3098</v>
      </c>
      <c r="AD42" s="77">
        <v>2777</v>
      </c>
      <c r="AE42" s="77">
        <v>2437</v>
      </c>
      <c r="AF42" s="77">
        <v>2128</v>
      </c>
      <c r="AG42" s="77">
        <v>1735</v>
      </c>
      <c r="AH42" s="77">
        <v>1417</v>
      </c>
      <c r="AI42" s="77">
        <v>1085</v>
      </c>
      <c r="AJ42" s="77">
        <v>850</v>
      </c>
      <c r="AK42" s="77">
        <v>577</v>
      </c>
      <c r="AL42" s="77">
        <v>367</v>
      </c>
      <c r="AM42" s="77">
        <v>231</v>
      </c>
      <c r="AN42" s="77">
        <v>220</v>
      </c>
      <c r="AO42" s="77">
        <v>25</v>
      </c>
      <c r="AP42" s="77">
        <v>176</v>
      </c>
      <c r="AQ42" s="77">
        <v>201</v>
      </c>
      <c r="AR42" s="77">
        <v>461</v>
      </c>
      <c r="AS42" s="34">
        <v>1482</v>
      </c>
      <c r="AU42" s="223">
        <f t="shared" si="30"/>
        <v>2460</v>
      </c>
      <c r="AV42" s="223">
        <f t="shared" si="31"/>
        <v>6022</v>
      </c>
      <c r="AW42" s="223">
        <f t="shared" si="32"/>
        <v>3294</v>
      </c>
      <c r="AX42" s="223">
        <f t="shared" si="33"/>
        <v>6909</v>
      </c>
      <c r="AY42" s="223">
        <f t="shared" si="34"/>
        <v>13592</v>
      </c>
      <c r="AZ42" s="223">
        <f t="shared" si="35"/>
        <v>3330</v>
      </c>
      <c r="BB42" s="190">
        <f t="shared" si="11"/>
        <v>2002</v>
      </c>
      <c r="BC42" s="190">
        <f t="shared" si="12"/>
        <v>2885</v>
      </c>
      <c r="BD42" s="190">
        <f t="shared" si="13"/>
        <v>2800</v>
      </c>
      <c r="BE42" s="190">
        <f t="shared" si="14"/>
        <v>2652</v>
      </c>
      <c r="BF42" s="190">
        <f t="shared" si="15"/>
        <v>2709</v>
      </c>
      <c r="BG42" s="190">
        <f t="shared" si="16"/>
        <v>3177</v>
      </c>
      <c r="BH42" s="190">
        <f t="shared" si="17"/>
        <v>3098</v>
      </c>
      <c r="BI42" s="190">
        <f t="shared" si="18"/>
        <v>2777</v>
      </c>
      <c r="BJ42" s="190">
        <f t="shared" si="19"/>
        <v>2437</v>
      </c>
      <c r="BK42" s="190">
        <f t="shared" si="20"/>
        <v>2128</v>
      </c>
      <c r="BL42" s="190">
        <f t="shared" si="21"/>
        <v>1735</v>
      </c>
      <c r="BM42" s="190">
        <f t="shared" si="22"/>
        <v>1417</v>
      </c>
      <c r="BN42" s="190">
        <f t="shared" si="23"/>
        <v>1085</v>
      </c>
      <c r="BO42" s="190">
        <f t="shared" si="24"/>
        <v>850</v>
      </c>
      <c r="BP42" s="190">
        <f t="shared" si="25"/>
        <v>577</v>
      </c>
      <c r="BQ42" s="190">
        <f t="shared" si="26"/>
        <v>367</v>
      </c>
      <c r="BR42" s="190">
        <f t="shared" si="27"/>
        <v>451</v>
      </c>
    </row>
    <row r="43" spans="2:70" x14ac:dyDescent="0.25">
      <c r="B43" s="37" t="s">
        <v>34</v>
      </c>
      <c r="C43" s="75">
        <v>5884</v>
      </c>
      <c r="D43" s="66" t="s">
        <v>80</v>
      </c>
      <c r="E43" s="67" t="s">
        <v>55</v>
      </c>
      <c r="F43" s="77">
        <f t="shared" si="29"/>
        <v>14321</v>
      </c>
      <c r="G43" s="77">
        <v>163</v>
      </c>
      <c r="H43" s="77">
        <v>180</v>
      </c>
      <c r="I43" s="77">
        <v>161</v>
      </c>
      <c r="J43" s="77">
        <v>174</v>
      </c>
      <c r="K43" s="77">
        <v>186</v>
      </c>
      <c r="L43" s="77">
        <v>198</v>
      </c>
      <c r="M43" s="77">
        <v>273</v>
      </c>
      <c r="N43" s="77">
        <v>267</v>
      </c>
      <c r="O43" s="77">
        <v>258</v>
      </c>
      <c r="P43" s="77">
        <v>251</v>
      </c>
      <c r="Q43" s="77">
        <v>246</v>
      </c>
      <c r="R43" s="77">
        <v>244</v>
      </c>
      <c r="S43" s="77">
        <v>242</v>
      </c>
      <c r="T43" s="77">
        <v>248</v>
      </c>
      <c r="U43" s="77">
        <v>229</v>
      </c>
      <c r="V43" s="77">
        <v>236</v>
      </c>
      <c r="W43" s="77">
        <v>237</v>
      </c>
      <c r="X43" s="77">
        <v>231</v>
      </c>
      <c r="Y43" s="77">
        <v>224</v>
      </c>
      <c r="Z43" s="77">
        <v>218</v>
      </c>
      <c r="AA43" s="77">
        <v>1171</v>
      </c>
      <c r="AB43" s="77">
        <v>1373</v>
      </c>
      <c r="AC43" s="77">
        <v>1338</v>
      </c>
      <c r="AD43" s="77">
        <v>1200</v>
      </c>
      <c r="AE43" s="77">
        <v>1053</v>
      </c>
      <c r="AF43" s="77">
        <v>920</v>
      </c>
      <c r="AG43" s="77">
        <v>750</v>
      </c>
      <c r="AH43" s="77">
        <v>612</v>
      </c>
      <c r="AI43" s="77">
        <v>469</v>
      </c>
      <c r="AJ43" s="77">
        <v>367</v>
      </c>
      <c r="AK43" s="77">
        <v>249</v>
      </c>
      <c r="AL43" s="77">
        <v>158</v>
      </c>
      <c r="AM43" s="77">
        <v>100</v>
      </c>
      <c r="AN43" s="77">
        <v>95</v>
      </c>
      <c r="AO43" s="77">
        <v>11</v>
      </c>
      <c r="AP43" s="77">
        <v>76</v>
      </c>
      <c r="AQ43" s="77">
        <v>87</v>
      </c>
      <c r="AR43" s="77">
        <v>199</v>
      </c>
      <c r="AS43" s="34">
        <v>640</v>
      </c>
      <c r="AU43" s="223">
        <f t="shared" si="30"/>
        <v>1062</v>
      </c>
      <c r="AV43" s="223">
        <f t="shared" si="31"/>
        <v>2601</v>
      </c>
      <c r="AW43" s="223">
        <f t="shared" si="32"/>
        <v>1423</v>
      </c>
      <c r="AX43" s="223">
        <f t="shared" si="33"/>
        <v>2986</v>
      </c>
      <c r="AY43" s="223">
        <f t="shared" si="34"/>
        <v>5873</v>
      </c>
      <c r="AZ43" s="223">
        <f t="shared" si="35"/>
        <v>1438</v>
      </c>
      <c r="BB43" s="190">
        <f t="shared" si="11"/>
        <v>864</v>
      </c>
      <c r="BC43" s="190">
        <f t="shared" si="12"/>
        <v>1247</v>
      </c>
      <c r="BD43" s="190">
        <f t="shared" si="13"/>
        <v>1209</v>
      </c>
      <c r="BE43" s="190">
        <f t="shared" si="14"/>
        <v>1146</v>
      </c>
      <c r="BF43" s="190">
        <f t="shared" si="15"/>
        <v>1171</v>
      </c>
      <c r="BG43" s="190">
        <f t="shared" si="16"/>
        <v>1373</v>
      </c>
      <c r="BH43" s="190">
        <f t="shared" si="17"/>
        <v>1338</v>
      </c>
      <c r="BI43" s="190">
        <f t="shared" si="18"/>
        <v>1200</v>
      </c>
      <c r="BJ43" s="190">
        <f t="shared" si="19"/>
        <v>1053</v>
      </c>
      <c r="BK43" s="190">
        <f t="shared" si="20"/>
        <v>920</v>
      </c>
      <c r="BL43" s="190">
        <f t="shared" si="21"/>
        <v>750</v>
      </c>
      <c r="BM43" s="190">
        <f t="shared" si="22"/>
        <v>612</v>
      </c>
      <c r="BN43" s="190">
        <f t="shared" si="23"/>
        <v>469</v>
      </c>
      <c r="BO43" s="190">
        <f t="shared" si="24"/>
        <v>367</v>
      </c>
      <c r="BP43" s="190">
        <f t="shared" si="25"/>
        <v>249</v>
      </c>
      <c r="BQ43" s="190">
        <f t="shared" si="26"/>
        <v>158</v>
      </c>
      <c r="BR43" s="190">
        <f t="shared" si="27"/>
        <v>195</v>
      </c>
    </row>
    <row r="44" spans="2:70" x14ac:dyDescent="0.25">
      <c r="B44" s="37" t="s">
        <v>34</v>
      </c>
      <c r="C44" s="75">
        <v>13186</v>
      </c>
      <c r="D44" s="66" t="s">
        <v>81</v>
      </c>
      <c r="E44" s="67" t="s">
        <v>55</v>
      </c>
      <c r="F44" s="77">
        <f t="shared" si="29"/>
        <v>3502</v>
      </c>
      <c r="G44" s="77">
        <v>40</v>
      </c>
      <c r="H44" s="77">
        <v>44</v>
      </c>
      <c r="I44" s="77">
        <v>39</v>
      </c>
      <c r="J44" s="77">
        <v>43</v>
      </c>
      <c r="K44" s="77">
        <v>46</v>
      </c>
      <c r="L44" s="77">
        <v>48</v>
      </c>
      <c r="M44" s="77">
        <v>67</v>
      </c>
      <c r="N44" s="77">
        <v>65</v>
      </c>
      <c r="O44" s="77">
        <v>63</v>
      </c>
      <c r="P44" s="77">
        <v>61</v>
      </c>
      <c r="Q44" s="77">
        <v>60</v>
      </c>
      <c r="R44" s="77">
        <v>60</v>
      </c>
      <c r="S44" s="77">
        <v>59</v>
      </c>
      <c r="T44" s="77">
        <v>61</v>
      </c>
      <c r="U44" s="77">
        <v>56</v>
      </c>
      <c r="V44" s="77">
        <v>58</v>
      </c>
      <c r="W44" s="77">
        <v>58</v>
      </c>
      <c r="X44" s="77">
        <v>57</v>
      </c>
      <c r="Y44" s="77">
        <v>55</v>
      </c>
      <c r="Z44" s="77">
        <v>53</v>
      </c>
      <c r="AA44" s="77">
        <v>286</v>
      </c>
      <c r="AB44" s="77">
        <v>336</v>
      </c>
      <c r="AC44" s="77">
        <v>327</v>
      </c>
      <c r="AD44" s="77">
        <v>293</v>
      </c>
      <c r="AE44" s="77">
        <v>257</v>
      </c>
      <c r="AF44" s="77">
        <v>225</v>
      </c>
      <c r="AG44" s="77">
        <v>183</v>
      </c>
      <c r="AH44" s="77">
        <v>150</v>
      </c>
      <c r="AI44" s="77">
        <v>115</v>
      </c>
      <c r="AJ44" s="77">
        <v>90</v>
      </c>
      <c r="AK44" s="77">
        <v>61</v>
      </c>
      <c r="AL44" s="77">
        <v>39</v>
      </c>
      <c r="AM44" s="77">
        <v>24</v>
      </c>
      <c r="AN44" s="77">
        <v>23</v>
      </c>
      <c r="AO44" s="77">
        <v>3</v>
      </c>
      <c r="AP44" s="77">
        <v>19</v>
      </c>
      <c r="AQ44" s="77">
        <v>21</v>
      </c>
      <c r="AR44" s="77">
        <v>49</v>
      </c>
      <c r="AS44" s="34">
        <v>157</v>
      </c>
      <c r="AU44" s="223">
        <f t="shared" si="30"/>
        <v>260</v>
      </c>
      <c r="AV44" s="223">
        <f t="shared" si="31"/>
        <v>636</v>
      </c>
      <c r="AW44" s="223">
        <f t="shared" si="32"/>
        <v>349</v>
      </c>
      <c r="AX44" s="223">
        <f t="shared" si="33"/>
        <v>730</v>
      </c>
      <c r="AY44" s="223">
        <f t="shared" si="34"/>
        <v>1435</v>
      </c>
      <c r="AZ44" s="223">
        <f t="shared" si="35"/>
        <v>352</v>
      </c>
      <c r="BB44" s="190">
        <f t="shared" si="11"/>
        <v>212</v>
      </c>
      <c r="BC44" s="190">
        <f t="shared" si="12"/>
        <v>304</v>
      </c>
      <c r="BD44" s="190">
        <f t="shared" si="13"/>
        <v>296</v>
      </c>
      <c r="BE44" s="190">
        <f t="shared" si="14"/>
        <v>281</v>
      </c>
      <c r="BF44" s="190">
        <f t="shared" si="15"/>
        <v>286</v>
      </c>
      <c r="BG44" s="190">
        <f t="shared" si="16"/>
        <v>336</v>
      </c>
      <c r="BH44" s="190">
        <f t="shared" si="17"/>
        <v>327</v>
      </c>
      <c r="BI44" s="190">
        <f t="shared" si="18"/>
        <v>293</v>
      </c>
      <c r="BJ44" s="190">
        <f t="shared" si="19"/>
        <v>257</v>
      </c>
      <c r="BK44" s="190">
        <f t="shared" si="20"/>
        <v>225</v>
      </c>
      <c r="BL44" s="190">
        <f t="shared" si="21"/>
        <v>183</v>
      </c>
      <c r="BM44" s="190">
        <f t="shared" si="22"/>
        <v>150</v>
      </c>
      <c r="BN44" s="190">
        <f t="shared" si="23"/>
        <v>115</v>
      </c>
      <c r="BO44" s="190">
        <f t="shared" si="24"/>
        <v>90</v>
      </c>
      <c r="BP44" s="190">
        <f t="shared" si="25"/>
        <v>61</v>
      </c>
      <c r="BQ44" s="190">
        <f t="shared" si="26"/>
        <v>39</v>
      </c>
      <c r="BR44" s="190">
        <f t="shared" si="27"/>
        <v>47</v>
      </c>
    </row>
    <row r="45" spans="2:70" x14ac:dyDescent="0.25">
      <c r="B45" s="37" t="s">
        <v>34</v>
      </c>
      <c r="C45" s="75">
        <v>7149</v>
      </c>
      <c r="D45" s="66" t="s">
        <v>82</v>
      </c>
      <c r="E45" s="67" t="s">
        <v>55</v>
      </c>
      <c r="F45" s="77">
        <f t="shared" si="29"/>
        <v>12537</v>
      </c>
      <c r="G45" s="77">
        <v>143</v>
      </c>
      <c r="H45" s="77">
        <v>158</v>
      </c>
      <c r="I45" s="77">
        <v>141</v>
      </c>
      <c r="J45" s="77">
        <v>153</v>
      </c>
      <c r="K45" s="77">
        <v>163</v>
      </c>
      <c r="L45" s="77">
        <v>173</v>
      </c>
      <c r="M45" s="77">
        <v>239</v>
      </c>
      <c r="N45" s="77">
        <v>233</v>
      </c>
      <c r="O45" s="77">
        <v>226</v>
      </c>
      <c r="P45" s="77">
        <v>220</v>
      </c>
      <c r="Q45" s="77">
        <v>216</v>
      </c>
      <c r="R45" s="77">
        <v>214</v>
      </c>
      <c r="S45" s="77">
        <v>212</v>
      </c>
      <c r="T45" s="77">
        <v>217</v>
      </c>
      <c r="U45" s="77">
        <v>200</v>
      </c>
      <c r="V45" s="77">
        <v>206</v>
      </c>
      <c r="W45" s="77">
        <v>207</v>
      </c>
      <c r="X45" s="77">
        <v>202</v>
      </c>
      <c r="Y45" s="77">
        <v>196</v>
      </c>
      <c r="Z45" s="77">
        <v>191</v>
      </c>
      <c r="AA45" s="77">
        <v>1025</v>
      </c>
      <c r="AB45" s="77">
        <v>1202</v>
      </c>
      <c r="AC45" s="77">
        <v>1172</v>
      </c>
      <c r="AD45" s="77">
        <v>1051</v>
      </c>
      <c r="AE45" s="77">
        <v>922</v>
      </c>
      <c r="AF45" s="77">
        <v>805</v>
      </c>
      <c r="AG45" s="77">
        <v>656</v>
      </c>
      <c r="AH45" s="77">
        <v>536</v>
      </c>
      <c r="AI45" s="77">
        <v>410</v>
      </c>
      <c r="AJ45" s="77">
        <v>321</v>
      </c>
      <c r="AK45" s="77">
        <v>218</v>
      </c>
      <c r="AL45" s="77">
        <v>139</v>
      </c>
      <c r="AM45" s="77">
        <v>87</v>
      </c>
      <c r="AN45" s="77">
        <v>83</v>
      </c>
      <c r="AO45" s="77">
        <v>10</v>
      </c>
      <c r="AP45" s="77">
        <v>66</v>
      </c>
      <c r="AQ45" s="77">
        <v>76</v>
      </c>
      <c r="AR45" s="77">
        <v>174</v>
      </c>
      <c r="AS45" s="34">
        <v>560</v>
      </c>
      <c r="AU45" s="223">
        <f t="shared" si="30"/>
        <v>931</v>
      </c>
      <c r="AV45" s="223">
        <f t="shared" si="31"/>
        <v>2279</v>
      </c>
      <c r="AW45" s="223">
        <f t="shared" si="32"/>
        <v>1244</v>
      </c>
      <c r="AX45" s="223">
        <f t="shared" si="33"/>
        <v>2614</v>
      </c>
      <c r="AY45" s="223">
        <f t="shared" si="34"/>
        <v>5142</v>
      </c>
      <c r="AZ45" s="223">
        <f t="shared" si="35"/>
        <v>1258</v>
      </c>
      <c r="BB45" s="190">
        <f t="shared" si="11"/>
        <v>758</v>
      </c>
      <c r="BC45" s="190">
        <f t="shared" si="12"/>
        <v>1091</v>
      </c>
      <c r="BD45" s="190">
        <f t="shared" si="13"/>
        <v>1059</v>
      </c>
      <c r="BE45" s="190">
        <f t="shared" si="14"/>
        <v>1002</v>
      </c>
      <c r="BF45" s="190">
        <f t="shared" si="15"/>
        <v>1025</v>
      </c>
      <c r="BG45" s="190">
        <f t="shared" si="16"/>
        <v>1202</v>
      </c>
      <c r="BH45" s="190">
        <f t="shared" si="17"/>
        <v>1172</v>
      </c>
      <c r="BI45" s="190">
        <f t="shared" si="18"/>
        <v>1051</v>
      </c>
      <c r="BJ45" s="190">
        <f t="shared" si="19"/>
        <v>922</v>
      </c>
      <c r="BK45" s="190">
        <f t="shared" si="20"/>
        <v>805</v>
      </c>
      <c r="BL45" s="190">
        <f t="shared" si="21"/>
        <v>656</v>
      </c>
      <c r="BM45" s="190">
        <f t="shared" si="22"/>
        <v>536</v>
      </c>
      <c r="BN45" s="190">
        <f t="shared" si="23"/>
        <v>410</v>
      </c>
      <c r="BO45" s="190">
        <f t="shared" si="24"/>
        <v>321</v>
      </c>
      <c r="BP45" s="190">
        <f t="shared" si="25"/>
        <v>218</v>
      </c>
      <c r="BQ45" s="190">
        <f t="shared" si="26"/>
        <v>139</v>
      </c>
      <c r="BR45" s="190">
        <f t="shared" si="27"/>
        <v>170</v>
      </c>
    </row>
    <row r="46" spans="2:70" x14ac:dyDescent="0.25">
      <c r="B46" s="37" t="s">
        <v>34</v>
      </c>
      <c r="C46" s="75">
        <v>5885</v>
      </c>
      <c r="D46" s="66" t="s">
        <v>83</v>
      </c>
      <c r="E46" s="67" t="s">
        <v>50</v>
      </c>
      <c r="F46" s="77">
        <f t="shared" si="29"/>
        <v>25682</v>
      </c>
      <c r="G46" s="77">
        <v>292</v>
      </c>
      <c r="H46" s="77">
        <v>323</v>
      </c>
      <c r="I46" s="77">
        <v>288</v>
      </c>
      <c r="J46" s="77">
        <v>313</v>
      </c>
      <c r="K46" s="77">
        <v>334</v>
      </c>
      <c r="L46" s="77">
        <v>355</v>
      </c>
      <c r="M46" s="77">
        <v>490</v>
      </c>
      <c r="N46" s="77">
        <v>478</v>
      </c>
      <c r="O46" s="77">
        <v>463</v>
      </c>
      <c r="P46" s="77">
        <v>450</v>
      </c>
      <c r="Q46" s="77">
        <v>442</v>
      </c>
      <c r="R46" s="77">
        <v>438</v>
      </c>
      <c r="S46" s="77">
        <v>435</v>
      </c>
      <c r="T46" s="77">
        <v>445</v>
      </c>
      <c r="U46" s="77">
        <v>410</v>
      </c>
      <c r="V46" s="77">
        <v>423</v>
      </c>
      <c r="W46" s="77">
        <v>425</v>
      </c>
      <c r="X46" s="77">
        <v>414</v>
      </c>
      <c r="Y46" s="77">
        <v>402</v>
      </c>
      <c r="Z46" s="77">
        <v>390</v>
      </c>
      <c r="AA46" s="77">
        <v>2099</v>
      </c>
      <c r="AB46" s="77">
        <v>2462</v>
      </c>
      <c r="AC46" s="77">
        <v>2400</v>
      </c>
      <c r="AD46" s="77">
        <v>2152</v>
      </c>
      <c r="AE46" s="77">
        <v>1888</v>
      </c>
      <c r="AF46" s="77">
        <v>1649</v>
      </c>
      <c r="AG46" s="77">
        <v>1345</v>
      </c>
      <c r="AH46" s="77">
        <v>1098</v>
      </c>
      <c r="AI46" s="77">
        <v>841</v>
      </c>
      <c r="AJ46" s="77">
        <v>658</v>
      </c>
      <c r="AK46" s="77">
        <v>447</v>
      </c>
      <c r="AL46" s="77">
        <v>284</v>
      </c>
      <c r="AM46" s="77">
        <v>179</v>
      </c>
      <c r="AN46" s="77">
        <v>170</v>
      </c>
      <c r="AO46" s="77">
        <v>20</v>
      </c>
      <c r="AP46" s="77">
        <v>136</v>
      </c>
      <c r="AQ46" s="77">
        <v>156</v>
      </c>
      <c r="AR46" s="77">
        <v>357</v>
      </c>
      <c r="AS46" s="34">
        <v>1148</v>
      </c>
      <c r="AU46" s="223">
        <f t="shared" si="30"/>
        <v>1905</v>
      </c>
      <c r="AV46" s="223">
        <f t="shared" si="31"/>
        <v>4666</v>
      </c>
      <c r="AW46" s="223">
        <f t="shared" si="32"/>
        <v>2552</v>
      </c>
      <c r="AX46" s="223">
        <f t="shared" si="33"/>
        <v>5353</v>
      </c>
      <c r="AY46" s="223">
        <f t="shared" si="34"/>
        <v>10532</v>
      </c>
      <c r="AZ46" s="223">
        <f t="shared" si="35"/>
        <v>2579</v>
      </c>
      <c r="BB46" s="190">
        <f t="shared" si="11"/>
        <v>1550</v>
      </c>
      <c r="BC46" s="190">
        <f t="shared" si="12"/>
        <v>2236</v>
      </c>
      <c r="BD46" s="190">
        <f t="shared" si="13"/>
        <v>2170</v>
      </c>
      <c r="BE46" s="190">
        <f t="shared" si="14"/>
        <v>2054</v>
      </c>
      <c r="BF46" s="190">
        <f t="shared" si="15"/>
        <v>2099</v>
      </c>
      <c r="BG46" s="190">
        <f t="shared" si="16"/>
        <v>2462</v>
      </c>
      <c r="BH46" s="190">
        <f t="shared" si="17"/>
        <v>2400</v>
      </c>
      <c r="BI46" s="190">
        <f t="shared" si="18"/>
        <v>2152</v>
      </c>
      <c r="BJ46" s="190">
        <f t="shared" si="19"/>
        <v>1888</v>
      </c>
      <c r="BK46" s="190">
        <f t="shared" si="20"/>
        <v>1649</v>
      </c>
      <c r="BL46" s="190">
        <f t="shared" si="21"/>
        <v>1345</v>
      </c>
      <c r="BM46" s="190">
        <f t="shared" si="22"/>
        <v>1098</v>
      </c>
      <c r="BN46" s="190">
        <f t="shared" si="23"/>
        <v>841</v>
      </c>
      <c r="BO46" s="190">
        <f t="shared" si="24"/>
        <v>658</v>
      </c>
      <c r="BP46" s="190">
        <f t="shared" si="25"/>
        <v>447</v>
      </c>
      <c r="BQ46" s="190">
        <f t="shared" si="26"/>
        <v>284</v>
      </c>
      <c r="BR46" s="190">
        <f t="shared" si="27"/>
        <v>349</v>
      </c>
    </row>
    <row r="47" spans="2:70" x14ac:dyDescent="0.25">
      <c r="B47" s="37" t="s">
        <v>34</v>
      </c>
      <c r="C47" s="75">
        <v>29115</v>
      </c>
      <c r="D47" s="70" t="s">
        <v>84</v>
      </c>
      <c r="E47" s="6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194"/>
      <c r="AU47" s="223">
        <f t="shared" si="30"/>
        <v>0</v>
      </c>
      <c r="AV47" s="223">
        <f t="shared" si="31"/>
        <v>0</v>
      </c>
      <c r="AW47" s="223">
        <f t="shared" si="32"/>
        <v>0</v>
      </c>
      <c r="AX47" s="223">
        <f t="shared" si="33"/>
        <v>0</v>
      </c>
      <c r="AY47" s="223">
        <f t="shared" si="34"/>
        <v>0</v>
      </c>
      <c r="AZ47" s="223">
        <f t="shared" si="35"/>
        <v>0</v>
      </c>
      <c r="BB47" s="190">
        <f t="shared" si="11"/>
        <v>0</v>
      </c>
      <c r="BC47" s="190">
        <f t="shared" si="12"/>
        <v>0</v>
      </c>
      <c r="BD47" s="190">
        <f t="shared" si="13"/>
        <v>0</v>
      </c>
      <c r="BE47" s="190">
        <f t="shared" si="14"/>
        <v>0</v>
      </c>
      <c r="BF47" s="190">
        <f t="shared" si="15"/>
        <v>0</v>
      </c>
      <c r="BG47" s="190">
        <f t="shared" si="16"/>
        <v>0</v>
      </c>
      <c r="BH47" s="190">
        <f t="shared" si="17"/>
        <v>0</v>
      </c>
      <c r="BI47" s="190">
        <f t="shared" si="18"/>
        <v>0</v>
      </c>
      <c r="BJ47" s="190">
        <f t="shared" si="19"/>
        <v>0</v>
      </c>
      <c r="BK47" s="190">
        <f t="shared" si="20"/>
        <v>0</v>
      </c>
      <c r="BL47" s="190">
        <f t="shared" si="21"/>
        <v>0</v>
      </c>
      <c r="BM47" s="190">
        <f t="shared" si="22"/>
        <v>0</v>
      </c>
      <c r="BN47" s="190">
        <f t="shared" si="23"/>
        <v>0</v>
      </c>
      <c r="BO47" s="190">
        <f t="shared" si="24"/>
        <v>0</v>
      </c>
      <c r="BP47" s="190">
        <f t="shared" si="25"/>
        <v>0</v>
      </c>
      <c r="BQ47" s="190">
        <f t="shared" si="26"/>
        <v>0</v>
      </c>
      <c r="BR47" s="190">
        <f t="shared" si="27"/>
        <v>0</v>
      </c>
    </row>
    <row r="48" spans="2:70" ht="15.75" thickBot="1" x14ac:dyDescent="0.3">
      <c r="B48" s="39" t="s">
        <v>34</v>
      </c>
      <c r="C48" s="75">
        <v>27068</v>
      </c>
      <c r="D48" s="73" t="s">
        <v>85</v>
      </c>
      <c r="E48" s="67" t="s">
        <v>55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194"/>
      <c r="AU48" s="223">
        <f t="shared" si="30"/>
        <v>0</v>
      </c>
      <c r="AV48" s="223">
        <f t="shared" si="31"/>
        <v>0</v>
      </c>
      <c r="AW48" s="223">
        <f t="shared" si="32"/>
        <v>0</v>
      </c>
      <c r="AX48" s="223">
        <f t="shared" si="33"/>
        <v>0</v>
      </c>
      <c r="AY48" s="223">
        <f t="shared" si="34"/>
        <v>0</v>
      </c>
      <c r="AZ48" s="223">
        <f t="shared" si="35"/>
        <v>0</v>
      </c>
      <c r="BB48" s="190">
        <f t="shared" si="11"/>
        <v>0</v>
      </c>
      <c r="BC48" s="190">
        <f t="shared" si="12"/>
        <v>0</v>
      </c>
      <c r="BD48" s="190">
        <f t="shared" si="13"/>
        <v>0</v>
      </c>
      <c r="BE48" s="190">
        <f t="shared" si="14"/>
        <v>0</v>
      </c>
      <c r="BF48" s="190">
        <f t="shared" si="15"/>
        <v>0</v>
      </c>
      <c r="BG48" s="190">
        <f t="shared" si="16"/>
        <v>0</v>
      </c>
      <c r="BH48" s="190">
        <f t="shared" si="17"/>
        <v>0</v>
      </c>
      <c r="BI48" s="190">
        <f t="shared" si="18"/>
        <v>0</v>
      </c>
      <c r="BJ48" s="190">
        <f t="shared" si="19"/>
        <v>0</v>
      </c>
      <c r="BK48" s="190">
        <f t="shared" si="20"/>
        <v>0</v>
      </c>
      <c r="BL48" s="190">
        <f t="shared" si="21"/>
        <v>0</v>
      </c>
      <c r="BM48" s="190">
        <f t="shared" si="22"/>
        <v>0</v>
      </c>
      <c r="BN48" s="190">
        <f t="shared" si="23"/>
        <v>0</v>
      </c>
      <c r="BO48" s="190">
        <f t="shared" si="24"/>
        <v>0</v>
      </c>
      <c r="BP48" s="190">
        <f t="shared" si="25"/>
        <v>0</v>
      </c>
      <c r="BQ48" s="190">
        <f t="shared" si="26"/>
        <v>0</v>
      </c>
      <c r="BR48" s="190">
        <f t="shared" si="27"/>
        <v>0</v>
      </c>
    </row>
    <row r="49" spans="2:70" ht="15.75" thickBot="1" x14ac:dyDescent="0.3">
      <c r="B49" s="11" t="s">
        <v>31</v>
      </c>
      <c r="C49" s="7" t="s">
        <v>32</v>
      </c>
      <c r="D49" s="7" t="s">
        <v>86</v>
      </c>
      <c r="E49" s="8"/>
      <c r="F49" s="13">
        <f>SUM(F50:F60)</f>
        <v>156895</v>
      </c>
      <c r="G49" s="13">
        <f t="shared" ref="G49:AS49" si="37">SUM(G50:G60)</f>
        <v>1784</v>
      </c>
      <c r="H49" s="13">
        <f t="shared" si="37"/>
        <v>1975</v>
      </c>
      <c r="I49" s="13">
        <f t="shared" si="37"/>
        <v>1761</v>
      </c>
      <c r="J49" s="13">
        <f t="shared" si="37"/>
        <v>1911</v>
      </c>
      <c r="K49" s="13">
        <f t="shared" si="37"/>
        <v>2043</v>
      </c>
      <c r="L49" s="13">
        <f t="shared" si="37"/>
        <v>2167</v>
      </c>
      <c r="M49" s="13">
        <f t="shared" si="37"/>
        <v>2993</v>
      </c>
      <c r="N49" s="13">
        <f t="shared" si="37"/>
        <v>2921</v>
      </c>
      <c r="O49" s="13">
        <f t="shared" si="37"/>
        <v>2826</v>
      </c>
      <c r="P49" s="13">
        <f t="shared" si="37"/>
        <v>2751</v>
      </c>
      <c r="Q49" s="13">
        <f t="shared" si="37"/>
        <v>2700</v>
      </c>
      <c r="R49" s="13">
        <f t="shared" si="37"/>
        <v>2673</v>
      </c>
      <c r="S49" s="13">
        <f t="shared" si="37"/>
        <v>2656</v>
      </c>
      <c r="T49" s="13">
        <f t="shared" si="37"/>
        <v>2718</v>
      </c>
      <c r="U49" s="13">
        <f t="shared" si="37"/>
        <v>2506</v>
      </c>
      <c r="V49" s="13">
        <f t="shared" si="37"/>
        <v>2583</v>
      </c>
      <c r="W49" s="13">
        <f t="shared" si="37"/>
        <v>2594</v>
      </c>
      <c r="X49" s="13">
        <f t="shared" si="37"/>
        <v>2532</v>
      </c>
      <c r="Y49" s="13">
        <f t="shared" si="37"/>
        <v>2457</v>
      </c>
      <c r="Z49" s="13">
        <f t="shared" si="37"/>
        <v>2385</v>
      </c>
      <c r="AA49" s="13">
        <f t="shared" si="37"/>
        <v>12824</v>
      </c>
      <c r="AB49" s="13">
        <f t="shared" si="37"/>
        <v>15037</v>
      </c>
      <c r="AC49" s="13">
        <f t="shared" si="37"/>
        <v>14663</v>
      </c>
      <c r="AD49" s="13">
        <f t="shared" si="37"/>
        <v>13146</v>
      </c>
      <c r="AE49" s="13">
        <f t="shared" si="37"/>
        <v>11534</v>
      </c>
      <c r="AF49" s="13">
        <f t="shared" si="37"/>
        <v>10074</v>
      </c>
      <c r="AG49" s="13">
        <f t="shared" si="37"/>
        <v>8214</v>
      </c>
      <c r="AH49" s="13">
        <f t="shared" si="37"/>
        <v>6708</v>
      </c>
      <c r="AI49" s="13">
        <f t="shared" si="37"/>
        <v>5134</v>
      </c>
      <c r="AJ49" s="13">
        <f t="shared" si="37"/>
        <v>4023</v>
      </c>
      <c r="AK49" s="13">
        <f t="shared" si="37"/>
        <v>2733</v>
      </c>
      <c r="AL49" s="13">
        <f t="shared" si="37"/>
        <v>1736</v>
      </c>
      <c r="AM49" s="13">
        <f t="shared" si="37"/>
        <v>1092</v>
      </c>
      <c r="AN49" s="13">
        <f t="shared" si="37"/>
        <v>1041</v>
      </c>
      <c r="AO49" s="13">
        <f t="shared" si="37"/>
        <v>121</v>
      </c>
      <c r="AP49" s="13">
        <f t="shared" si="37"/>
        <v>832</v>
      </c>
      <c r="AQ49" s="13">
        <f t="shared" si="37"/>
        <v>953</v>
      </c>
      <c r="AR49" s="13">
        <f t="shared" si="37"/>
        <v>2181</v>
      </c>
      <c r="AS49" s="35">
        <f t="shared" si="37"/>
        <v>7013</v>
      </c>
      <c r="AU49" s="223">
        <f t="shared" si="30"/>
        <v>11641</v>
      </c>
      <c r="AV49" s="223">
        <f t="shared" si="31"/>
        <v>28505</v>
      </c>
      <c r="AW49" s="223">
        <f t="shared" si="32"/>
        <v>15589</v>
      </c>
      <c r="AX49" s="223">
        <f t="shared" si="33"/>
        <v>32703</v>
      </c>
      <c r="AY49" s="223">
        <f t="shared" si="34"/>
        <v>64339</v>
      </c>
      <c r="AZ49" s="223">
        <f t="shared" si="35"/>
        <v>15759</v>
      </c>
      <c r="BB49" s="190">
        <f t="shared" si="11"/>
        <v>9474</v>
      </c>
      <c r="BC49" s="190">
        <f t="shared" si="12"/>
        <v>13658</v>
      </c>
      <c r="BD49" s="190">
        <f t="shared" si="13"/>
        <v>13253</v>
      </c>
      <c r="BE49" s="190">
        <f t="shared" si="14"/>
        <v>12551</v>
      </c>
      <c r="BF49" s="190">
        <f t="shared" si="15"/>
        <v>12824</v>
      </c>
      <c r="BG49" s="190">
        <f t="shared" si="16"/>
        <v>15037</v>
      </c>
      <c r="BH49" s="190">
        <f t="shared" si="17"/>
        <v>14663</v>
      </c>
      <c r="BI49" s="190">
        <f t="shared" si="18"/>
        <v>13146</v>
      </c>
      <c r="BJ49" s="190">
        <f t="shared" si="19"/>
        <v>11534</v>
      </c>
      <c r="BK49" s="190">
        <f t="shared" si="20"/>
        <v>10074</v>
      </c>
      <c r="BL49" s="190">
        <f t="shared" si="21"/>
        <v>8214</v>
      </c>
      <c r="BM49" s="190">
        <f t="shared" si="22"/>
        <v>6708</v>
      </c>
      <c r="BN49" s="190">
        <f t="shared" si="23"/>
        <v>5134</v>
      </c>
      <c r="BO49" s="190">
        <f t="shared" si="24"/>
        <v>4023</v>
      </c>
      <c r="BP49" s="190">
        <f t="shared" si="25"/>
        <v>2733</v>
      </c>
      <c r="BQ49" s="190">
        <f t="shared" si="26"/>
        <v>1736</v>
      </c>
      <c r="BR49" s="190">
        <f t="shared" si="27"/>
        <v>2133</v>
      </c>
    </row>
    <row r="50" spans="2:70" x14ac:dyDescent="0.25">
      <c r="B50" s="36" t="s">
        <v>34</v>
      </c>
      <c r="C50" s="76">
        <v>5966</v>
      </c>
      <c r="D50" s="68" t="s">
        <v>87</v>
      </c>
      <c r="E50" s="69" t="s">
        <v>69</v>
      </c>
      <c r="F50" s="77">
        <f t="shared" si="29"/>
        <v>15840</v>
      </c>
      <c r="G50" s="77">
        <v>180</v>
      </c>
      <c r="H50" s="77">
        <v>199</v>
      </c>
      <c r="I50" s="77">
        <v>178</v>
      </c>
      <c r="J50" s="77">
        <v>193</v>
      </c>
      <c r="K50" s="77">
        <v>206</v>
      </c>
      <c r="L50" s="77">
        <v>219</v>
      </c>
      <c r="M50" s="77">
        <v>302</v>
      </c>
      <c r="N50" s="77">
        <v>295</v>
      </c>
      <c r="O50" s="77">
        <v>285</v>
      </c>
      <c r="P50" s="77">
        <v>278</v>
      </c>
      <c r="Q50" s="77">
        <v>273</v>
      </c>
      <c r="R50" s="77">
        <v>270</v>
      </c>
      <c r="S50" s="77">
        <v>268</v>
      </c>
      <c r="T50" s="77">
        <v>274</v>
      </c>
      <c r="U50" s="77">
        <v>253</v>
      </c>
      <c r="V50" s="77">
        <v>261</v>
      </c>
      <c r="W50" s="77">
        <v>262</v>
      </c>
      <c r="X50" s="77">
        <v>256</v>
      </c>
      <c r="Y50" s="77">
        <v>248</v>
      </c>
      <c r="Z50" s="77">
        <v>241</v>
      </c>
      <c r="AA50" s="77">
        <v>1295</v>
      </c>
      <c r="AB50" s="77">
        <v>1518</v>
      </c>
      <c r="AC50" s="77">
        <v>1481</v>
      </c>
      <c r="AD50" s="77">
        <v>1327</v>
      </c>
      <c r="AE50" s="77">
        <v>1165</v>
      </c>
      <c r="AF50" s="77">
        <v>1017</v>
      </c>
      <c r="AG50" s="77">
        <v>829</v>
      </c>
      <c r="AH50" s="77">
        <v>677</v>
      </c>
      <c r="AI50" s="77">
        <v>518</v>
      </c>
      <c r="AJ50" s="77">
        <v>406</v>
      </c>
      <c r="AK50" s="77">
        <v>276</v>
      </c>
      <c r="AL50" s="77">
        <v>175</v>
      </c>
      <c r="AM50" s="77">
        <v>110</v>
      </c>
      <c r="AN50" s="77">
        <v>105</v>
      </c>
      <c r="AO50" s="77">
        <v>12</v>
      </c>
      <c r="AP50" s="77">
        <v>84</v>
      </c>
      <c r="AQ50" s="77">
        <v>96</v>
      </c>
      <c r="AR50" s="77">
        <v>220</v>
      </c>
      <c r="AS50" s="34">
        <v>708</v>
      </c>
      <c r="AU50" s="223">
        <f t="shared" si="30"/>
        <v>1175</v>
      </c>
      <c r="AV50" s="223">
        <f t="shared" si="31"/>
        <v>2878</v>
      </c>
      <c r="AW50" s="223">
        <f t="shared" si="32"/>
        <v>1574</v>
      </c>
      <c r="AX50" s="223">
        <f t="shared" si="33"/>
        <v>3302</v>
      </c>
      <c r="AY50" s="223">
        <f t="shared" si="34"/>
        <v>6496</v>
      </c>
      <c r="AZ50" s="223">
        <f t="shared" si="35"/>
        <v>1590</v>
      </c>
      <c r="BB50" s="190">
        <f t="shared" si="11"/>
        <v>956</v>
      </c>
      <c r="BC50" s="190">
        <f t="shared" si="12"/>
        <v>1379</v>
      </c>
      <c r="BD50" s="190">
        <f t="shared" si="13"/>
        <v>1338</v>
      </c>
      <c r="BE50" s="190">
        <f t="shared" si="14"/>
        <v>1268</v>
      </c>
      <c r="BF50" s="190">
        <f t="shared" si="15"/>
        <v>1295</v>
      </c>
      <c r="BG50" s="190">
        <f t="shared" si="16"/>
        <v>1518</v>
      </c>
      <c r="BH50" s="190">
        <f t="shared" si="17"/>
        <v>1481</v>
      </c>
      <c r="BI50" s="190">
        <f t="shared" si="18"/>
        <v>1327</v>
      </c>
      <c r="BJ50" s="190">
        <f t="shared" si="19"/>
        <v>1165</v>
      </c>
      <c r="BK50" s="190">
        <f t="shared" si="20"/>
        <v>1017</v>
      </c>
      <c r="BL50" s="190">
        <f t="shared" si="21"/>
        <v>829</v>
      </c>
      <c r="BM50" s="190">
        <f t="shared" si="22"/>
        <v>677</v>
      </c>
      <c r="BN50" s="190">
        <f t="shared" si="23"/>
        <v>518</v>
      </c>
      <c r="BO50" s="190">
        <f t="shared" si="24"/>
        <v>406</v>
      </c>
      <c r="BP50" s="190">
        <f t="shared" si="25"/>
        <v>276</v>
      </c>
      <c r="BQ50" s="190">
        <f t="shared" si="26"/>
        <v>175</v>
      </c>
      <c r="BR50" s="190">
        <f t="shared" si="27"/>
        <v>215</v>
      </c>
    </row>
    <row r="51" spans="2:70" x14ac:dyDescent="0.25">
      <c r="B51" s="37" t="s">
        <v>34</v>
      </c>
      <c r="C51" s="75">
        <v>5962</v>
      </c>
      <c r="D51" s="66" t="s">
        <v>88</v>
      </c>
      <c r="E51" s="67" t="s">
        <v>50</v>
      </c>
      <c r="F51" s="77">
        <f t="shared" si="29"/>
        <v>10096</v>
      </c>
      <c r="G51" s="77">
        <v>115</v>
      </c>
      <c r="H51" s="77">
        <v>127</v>
      </c>
      <c r="I51" s="77">
        <v>113</v>
      </c>
      <c r="J51" s="77">
        <v>123</v>
      </c>
      <c r="K51" s="77">
        <v>131</v>
      </c>
      <c r="L51" s="77">
        <v>139</v>
      </c>
      <c r="M51" s="77">
        <v>193</v>
      </c>
      <c r="N51" s="77">
        <v>188</v>
      </c>
      <c r="O51" s="77">
        <v>182</v>
      </c>
      <c r="P51" s="77">
        <v>177</v>
      </c>
      <c r="Q51" s="77">
        <v>174</v>
      </c>
      <c r="R51" s="77">
        <v>172</v>
      </c>
      <c r="S51" s="77">
        <v>171</v>
      </c>
      <c r="T51" s="77">
        <v>175</v>
      </c>
      <c r="U51" s="77">
        <v>161</v>
      </c>
      <c r="V51" s="77">
        <v>166</v>
      </c>
      <c r="W51" s="77">
        <v>167</v>
      </c>
      <c r="X51" s="77">
        <v>163</v>
      </c>
      <c r="Y51" s="77">
        <v>158</v>
      </c>
      <c r="Z51" s="77">
        <v>153</v>
      </c>
      <c r="AA51" s="77">
        <v>825</v>
      </c>
      <c r="AB51" s="77">
        <v>968</v>
      </c>
      <c r="AC51" s="77">
        <v>944</v>
      </c>
      <c r="AD51" s="77">
        <v>846</v>
      </c>
      <c r="AE51" s="77">
        <v>742</v>
      </c>
      <c r="AF51" s="77">
        <v>648</v>
      </c>
      <c r="AG51" s="77">
        <v>529</v>
      </c>
      <c r="AH51" s="77">
        <v>432</v>
      </c>
      <c r="AI51" s="77">
        <v>330</v>
      </c>
      <c r="AJ51" s="77">
        <v>259</v>
      </c>
      <c r="AK51" s="77">
        <v>176</v>
      </c>
      <c r="AL51" s="77">
        <v>112</v>
      </c>
      <c r="AM51" s="77">
        <v>70</v>
      </c>
      <c r="AN51" s="77">
        <v>67</v>
      </c>
      <c r="AO51" s="77">
        <v>8</v>
      </c>
      <c r="AP51" s="77">
        <v>54</v>
      </c>
      <c r="AQ51" s="77">
        <v>61</v>
      </c>
      <c r="AR51" s="77">
        <v>140</v>
      </c>
      <c r="AS51" s="34">
        <v>451</v>
      </c>
      <c r="AU51" s="223">
        <f t="shared" si="30"/>
        <v>748</v>
      </c>
      <c r="AV51" s="223">
        <f t="shared" si="31"/>
        <v>1834</v>
      </c>
      <c r="AW51" s="223">
        <f t="shared" si="32"/>
        <v>1003</v>
      </c>
      <c r="AX51" s="223">
        <f t="shared" si="33"/>
        <v>2104</v>
      </c>
      <c r="AY51" s="223">
        <f t="shared" si="34"/>
        <v>4141</v>
      </c>
      <c r="AZ51" s="223">
        <f t="shared" si="35"/>
        <v>1014</v>
      </c>
      <c r="BB51" s="190">
        <f t="shared" si="11"/>
        <v>609</v>
      </c>
      <c r="BC51" s="190">
        <f t="shared" si="12"/>
        <v>879</v>
      </c>
      <c r="BD51" s="190">
        <f t="shared" si="13"/>
        <v>853</v>
      </c>
      <c r="BE51" s="190">
        <f t="shared" si="14"/>
        <v>807</v>
      </c>
      <c r="BF51" s="190">
        <f t="shared" si="15"/>
        <v>825</v>
      </c>
      <c r="BG51" s="190">
        <f t="shared" si="16"/>
        <v>968</v>
      </c>
      <c r="BH51" s="190">
        <f t="shared" si="17"/>
        <v>944</v>
      </c>
      <c r="BI51" s="190">
        <f t="shared" si="18"/>
        <v>846</v>
      </c>
      <c r="BJ51" s="190">
        <f t="shared" si="19"/>
        <v>742</v>
      </c>
      <c r="BK51" s="190">
        <f t="shared" si="20"/>
        <v>648</v>
      </c>
      <c r="BL51" s="190">
        <f t="shared" si="21"/>
        <v>529</v>
      </c>
      <c r="BM51" s="190">
        <f t="shared" si="22"/>
        <v>432</v>
      </c>
      <c r="BN51" s="190">
        <f t="shared" si="23"/>
        <v>330</v>
      </c>
      <c r="BO51" s="190">
        <f t="shared" si="24"/>
        <v>259</v>
      </c>
      <c r="BP51" s="190">
        <f t="shared" si="25"/>
        <v>176</v>
      </c>
      <c r="BQ51" s="190">
        <f t="shared" si="26"/>
        <v>112</v>
      </c>
      <c r="BR51" s="190">
        <f t="shared" si="27"/>
        <v>137</v>
      </c>
    </row>
    <row r="52" spans="2:70" x14ac:dyDescent="0.25">
      <c r="B52" s="37" t="s">
        <v>34</v>
      </c>
      <c r="C52" s="75">
        <v>28434</v>
      </c>
      <c r="D52" s="66" t="s">
        <v>89</v>
      </c>
      <c r="E52" s="67" t="s">
        <v>50</v>
      </c>
      <c r="F52" s="77">
        <f t="shared" si="29"/>
        <v>10058</v>
      </c>
      <c r="G52" s="77">
        <v>114</v>
      </c>
      <c r="H52" s="77">
        <v>127</v>
      </c>
      <c r="I52" s="77">
        <v>113</v>
      </c>
      <c r="J52" s="77">
        <v>123</v>
      </c>
      <c r="K52" s="77">
        <v>131</v>
      </c>
      <c r="L52" s="77">
        <v>139</v>
      </c>
      <c r="M52" s="77">
        <v>192</v>
      </c>
      <c r="N52" s="77">
        <v>187</v>
      </c>
      <c r="O52" s="77">
        <v>181</v>
      </c>
      <c r="P52" s="77">
        <v>176</v>
      </c>
      <c r="Q52" s="77">
        <v>173</v>
      </c>
      <c r="R52" s="77">
        <v>171</v>
      </c>
      <c r="S52" s="77">
        <v>170</v>
      </c>
      <c r="T52" s="77">
        <v>174</v>
      </c>
      <c r="U52" s="77">
        <v>161</v>
      </c>
      <c r="V52" s="77">
        <v>166</v>
      </c>
      <c r="W52" s="77">
        <v>166</v>
      </c>
      <c r="X52" s="77">
        <v>162</v>
      </c>
      <c r="Y52" s="77">
        <v>158</v>
      </c>
      <c r="Z52" s="77">
        <v>153</v>
      </c>
      <c r="AA52" s="77">
        <v>822</v>
      </c>
      <c r="AB52" s="77">
        <v>964</v>
      </c>
      <c r="AC52" s="77">
        <v>940</v>
      </c>
      <c r="AD52" s="77">
        <v>843</v>
      </c>
      <c r="AE52" s="77">
        <v>739</v>
      </c>
      <c r="AF52" s="77">
        <v>646</v>
      </c>
      <c r="AG52" s="77">
        <v>527</v>
      </c>
      <c r="AH52" s="77">
        <v>430</v>
      </c>
      <c r="AI52" s="77">
        <v>329</v>
      </c>
      <c r="AJ52" s="77">
        <v>258</v>
      </c>
      <c r="AK52" s="77">
        <v>175</v>
      </c>
      <c r="AL52" s="77">
        <v>111</v>
      </c>
      <c r="AM52" s="77">
        <v>70</v>
      </c>
      <c r="AN52" s="77">
        <v>67</v>
      </c>
      <c r="AO52" s="77">
        <v>8</v>
      </c>
      <c r="AP52" s="77">
        <v>53</v>
      </c>
      <c r="AQ52" s="77">
        <v>61</v>
      </c>
      <c r="AR52" s="77">
        <v>140</v>
      </c>
      <c r="AS52" s="34">
        <v>450</v>
      </c>
      <c r="AU52" s="223">
        <f t="shared" si="30"/>
        <v>747</v>
      </c>
      <c r="AV52" s="223">
        <f t="shared" si="31"/>
        <v>1827</v>
      </c>
      <c r="AW52" s="223">
        <f t="shared" si="32"/>
        <v>999</v>
      </c>
      <c r="AX52" s="223">
        <f t="shared" si="33"/>
        <v>2097</v>
      </c>
      <c r="AY52" s="223">
        <f t="shared" si="34"/>
        <v>4125</v>
      </c>
      <c r="AZ52" s="223">
        <f t="shared" si="35"/>
        <v>1010</v>
      </c>
      <c r="BB52" s="190">
        <f t="shared" si="11"/>
        <v>608</v>
      </c>
      <c r="BC52" s="190">
        <f t="shared" si="12"/>
        <v>875</v>
      </c>
      <c r="BD52" s="190">
        <f t="shared" si="13"/>
        <v>849</v>
      </c>
      <c r="BE52" s="190">
        <f t="shared" si="14"/>
        <v>805</v>
      </c>
      <c r="BF52" s="190">
        <f t="shared" si="15"/>
        <v>822</v>
      </c>
      <c r="BG52" s="190">
        <f t="shared" si="16"/>
        <v>964</v>
      </c>
      <c r="BH52" s="190">
        <f t="shared" si="17"/>
        <v>940</v>
      </c>
      <c r="BI52" s="190">
        <f t="shared" si="18"/>
        <v>843</v>
      </c>
      <c r="BJ52" s="190">
        <f t="shared" si="19"/>
        <v>739</v>
      </c>
      <c r="BK52" s="190">
        <f t="shared" si="20"/>
        <v>646</v>
      </c>
      <c r="BL52" s="190">
        <f t="shared" si="21"/>
        <v>527</v>
      </c>
      <c r="BM52" s="190">
        <f t="shared" si="22"/>
        <v>430</v>
      </c>
      <c r="BN52" s="190">
        <f t="shared" si="23"/>
        <v>329</v>
      </c>
      <c r="BO52" s="190">
        <f t="shared" si="24"/>
        <v>258</v>
      </c>
      <c r="BP52" s="190">
        <f t="shared" si="25"/>
        <v>175</v>
      </c>
      <c r="BQ52" s="190">
        <f t="shared" si="26"/>
        <v>111</v>
      </c>
      <c r="BR52" s="190">
        <f t="shared" si="27"/>
        <v>137</v>
      </c>
    </row>
    <row r="53" spans="2:70" x14ac:dyDescent="0.25">
      <c r="B53" s="37" t="s">
        <v>34</v>
      </c>
      <c r="C53" s="75">
        <v>5964</v>
      </c>
      <c r="D53" s="66" t="s">
        <v>90</v>
      </c>
      <c r="E53" s="67" t="s">
        <v>50</v>
      </c>
      <c r="F53" s="77">
        <f t="shared" si="29"/>
        <v>5765</v>
      </c>
      <c r="G53" s="77">
        <v>66</v>
      </c>
      <c r="H53" s="77">
        <v>73</v>
      </c>
      <c r="I53" s="77">
        <v>65</v>
      </c>
      <c r="J53" s="77">
        <v>70</v>
      </c>
      <c r="K53" s="77">
        <v>75</v>
      </c>
      <c r="L53" s="77">
        <v>80</v>
      </c>
      <c r="M53" s="77">
        <v>110</v>
      </c>
      <c r="N53" s="77">
        <v>107</v>
      </c>
      <c r="O53" s="77">
        <v>104</v>
      </c>
      <c r="P53" s="77">
        <v>101</v>
      </c>
      <c r="Q53" s="77">
        <v>99</v>
      </c>
      <c r="R53" s="77">
        <v>98</v>
      </c>
      <c r="S53" s="77">
        <v>98</v>
      </c>
      <c r="T53" s="77">
        <v>100</v>
      </c>
      <c r="U53" s="77">
        <v>92</v>
      </c>
      <c r="V53" s="77">
        <v>95</v>
      </c>
      <c r="W53" s="77">
        <v>95</v>
      </c>
      <c r="X53" s="77">
        <v>93</v>
      </c>
      <c r="Y53" s="77">
        <v>90</v>
      </c>
      <c r="Z53" s="77">
        <v>88</v>
      </c>
      <c r="AA53" s="77">
        <v>471</v>
      </c>
      <c r="AB53" s="77">
        <v>552</v>
      </c>
      <c r="AC53" s="77">
        <v>539</v>
      </c>
      <c r="AD53" s="77">
        <v>483</v>
      </c>
      <c r="AE53" s="77">
        <v>424</v>
      </c>
      <c r="AF53" s="77">
        <v>370</v>
      </c>
      <c r="AG53" s="77">
        <v>302</v>
      </c>
      <c r="AH53" s="77">
        <v>246</v>
      </c>
      <c r="AI53" s="77">
        <v>189</v>
      </c>
      <c r="AJ53" s="77">
        <v>148</v>
      </c>
      <c r="AK53" s="77">
        <v>100</v>
      </c>
      <c r="AL53" s="77">
        <v>64</v>
      </c>
      <c r="AM53" s="77">
        <v>40</v>
      </c>
      <c r="AN53" s="77">
        <v>38</v>
      </c>
      <c r="AO53" s="77">
        <v>4</v>
      </c>
      <c r="AP53" s="77">
        <v>31</v>
      </c>
      <c r="AQ53" s="77">
        <v>35</v>
      </c>
      <c r="AR53" s="77">
        <v>80</v>
      </c>
      <c r="AS53" s="34">
        <v>258</v>
      </c>
      <c r="AU53" s="223">
        <f t="shared" si="30"/>
        <v>429</v>
      </c>
      <c r="AV53" s="223">
        <f t="shared" si="31"/>
        <v>1048</v>
      </c>
      <c r="AW53" s="223">
        <f t="shared" si="32"/>
        <v>573</v>
      </c>
      <c r="AX53" s="223">
        <f t="shared" si="33"/>
        <v>1201</v>
      </c>
      <c r="AY53" s="223">
        <f t="shared" si="34"/>
        <v>2364</v>
      </c>
      <c r="AZ53" s="223">
        <f t="shared" si="35"/>
        <v>579</v>
      </c>
      <c r="BB53" s="190">
        <f t="shared" si="11"/>
        <v>349</v>
      </c>
      <c r="BC53" s="190">
        <f t="shared" si="12"/>
        <v>502</v>
      </c>
      <c r="BD53" s="190">
        <f t="shared" si="13"/>
        <v>487</v>
      </c>
      <c r="BE53" s="190">
        <f t="shared" si="14"/>
        <v>461</v>
      </c>
      <c r="BF53" s="190">
        <f t="shared" si="15"/>
        <v>471</v>
      </c>
      <c r="BG53" s="190">
        <f t="shared" si="16"/>
        <v>552</v>
      </c>
      <c r="BH53" s="190">
        <f t="shared" si="17"/>
        <v>539</v>
      </c>
      <c r="BI53" s="190">
        <f t="shared" si="18"/>
        <v>483</v>
      </c>
      <c r="BJ53" s="190">
        <f t="shared" si="19"/>
        <v>424</v>
      </c>
      <c r="BK53" s="190">
        <f t="shared" si="20"/>
        <v>370</v>
      </c>
      <c r="BL53" s="190">
        <f t="shared" si="21"/>
        <v>302</v>
      </c>
      <c r="BM53" s="190">
        <f t="shared" si="22"/>
        <v>246</v>
      </c>
      <c r="BN53" s="190">
        <f t="shared" si="23"/>
        <v>189</v>
      </c>
      <c r="BO53" s="190">
        <f t="shared" si="24"/>
        <v>148</v>
      </c>
      <c r="BP53" s="190">
        <f t="shared" si="25"/>
        <v>100</v>
      </c>
      <c r="BQ53" s="190">
        <f t="shared" si="26"/>
        <v>64</v>
      </c>
      <c r="BR53" s="190">
        <f t="shared" si="27"/>
        <v>78</v>
      </c>
    </row>
    <row r="54" spans="2:70" x14ac:dyDescent="0.25">
      <c r="B54" s="37" t="s">
        <v>34</v>
      </c>
      <c r="C54" s="75">
        <v>5930</v>
      </c>
      <c r="D54" s="66" t="s">
        <v>91</v>
      </c>
      <c r="E54" s="67" t="s">
        <v>55</v>
      </c>
      <c r="F54" s="77">
        <f t="shared" si="29"/>
        <v>12594</v>
      </c>
      <c r="G54" s="77">
        <v>143</v>
      </c>
      <c r="H54" s="77">
        <v>159</v>
      </c>
      <c r="I54" s="77">
        <v>141</v>
      </c>
      <c r="J54" s="77">
        <v>153</v>
      </c>
      <c r="K54" s="77">
        <v>164</v>
      </c>
      <c r="L54" s="77">
        <v>174</v>
      </c>
      <c r="M54" s="77">
        <v>240</v>
      </c>
      <c r="N54" s="77">
        <v>235</v>
      </c>
      <c r="O54" s="77">
        <v>227</v>
      </c>
      <c r="P54" s="77">
        <v>221</v>
      </c>
      <c r="Q54" s="77">
        <v>217</v>
      </c>
      <c r="R54" s="77">
        <v>215</v>
      </c>
      <c r="S54" s="77">
        <v>213</v>
      </c>
      <c r="T54" s="77">
        <v>218</v>
      </c>
      <c r="U54" s="77">
        <v>201</v>
      </c>
      <c r="V54" s="77">
        <v>207</v>
      </c>
      <c r="W54" s="77">
        <v>208</v>
      </c>
      <c r="X54" s="77">
        <v>203</v>
      </c>
      <c r="Y54" s="77">
        <v>197</v>
      </c>
      <c r="Z54" s="77">
        <v>191</v>
      </c>
      <c r="AA54" s="77">
        <v>1030</v>
      </c>
      <c r="AB54" s="77">
        <v>1207</v>
      </c>
      <c r="AC54" s="77">
        <v>1177</v>
      </c>
      <c r="AD54" s="77">
        <v>1055</v>
      </c>
      <c r="AE54" s="77">
        <v>926</v>
      </c>
      <c r="AF54" s="77">
        <v>809</v>
      </c>
      <c r="AG54" s="77">
        <v>659</v>
      </c>
      <c r="AH54" s="77">
        <v>539</v>
      </c>
      <c r="AI54" s="77">
        <v>412</v>
      </c>
      <c r="AJ54" s="77">
        <v>323</v>
      </c>
      <c r="AK54" s="77">
        <v>219</v>
      </c>
      <c r="AL54" s="77">
        <v>139</v>
      </c>
      <c r="AM54" s="77">
        <v>88</v>
      </c>
      <c r="AN54" s="77">
        <v>84</v>
      </c>
      <c r="AO54" s="77">
        <v>10</v>
      </c>
      <c r="AP54" s="77">
        <v>67</v>
      </c>
      <c r="AQ54" s="77">
        <v>77</v>
      </c>
      <c r="AR54" s="77">
        <v>175</v>
      </c>
      <c r="AS54" s="34">
        <v>563</v>
      </c>
      <c r="AU54" s="223">
        <f t="shared" si="30"/>
        <v>934</v>
      </c>
      <c r="AV54" s="223">
        <f t="shared" si="31"/>
        <v>2289</v>
      </c>
      <c r="AW54" s="223">
        <f t="shared" si="32"/>
        <v>1250</v>
      </c>
      <c r="AX54" s="223">
        <f t="shared" si="33"/>
        <v>2625</v>
      </c>
      <c r="AY54" s="223">
        <f t="shared" si="34"/>
        <v>5165</v>
      </c>
      <c r="AZ54" s="223">
        <f t="shared" si="35"/>
        <v>1265</v>
      </c>
      <c r="BB54" s="190">
        <f t="shared" si="11"/>
        <v>760</v>
      </c>
      <c r="BC54" s="190">
        <f t="shared" si="12"/>
        <v>1097</v>
      </c>
      <c r="BD54" s="190">
        <f t="shared" si="13"/>
        <v>1064</v>
      </c>
      <c r="BE54" s="190">
        <f t="shared" si="14"/>
        <v>1006</v>
      </c>
      <c r="BF54" s="190">
        <f t="shared" si="15"/>
        <v>1030</v>
      </c>
      <c r="BG54" s="190">
        <f t="shared" si="16"/>
        <v>1207</v>
      </c>
      <c r="BH54" s="190">
        <f t="shared" si="17"/>
        <v>1177</v>
      </c>
      <c r="BI54" s="190">
        <f t="shared" si="18"/>
        <v>1055</v>
      </c>
      <c r="BJ54" s="190">
        <f t="shared" si="19"/>
        <v>926</v>
      </c>
      <c r="BK54" s="190">
        <f t="shared" si="20"/>
        <v>809</v>
      </c>
      <c r="BL54" s="190">
        <f t="shared" si="21"/>
        <v>659</v>
      </c>
      <c r="BM54" s="190">
        <f t="shared" si="22"/>
        <v>539</v>
      </c>
      <c r="BN54" s="190">
        <f t="shared" si="23"/>
        <v>412</v>
      </c>
      <c r="BO54" s="190">
        <f t="shared" si="24"/>
        <v>323</v>
      </c>
      <c r="BP54" s="190">
        <f t="shared" si="25"/>
        <v>219</v>
      </c>
      <c r="BQ54" s="190">
        <f t="shared" si="26"/>
        <v>139</v>
      </c>
      <c r="BR54" s="190">
        <f t="shared" si="27"/>
        <v>172</v>
      </c>
    </row>
    <row r="55" spans="2:70" x14ac:dyDescent="0.25">
      <c r="B55" s="37" t="s">
        <v>34</v>
      </c>
      <c r="C55" s="61">
        <v>29166</v>
      </c>
      <c r="D55" s="70" t="s">
        <v>92</v>
      </c>
      <c r="E55" s="67" t="s">
        <v>55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194"/>
      <c r="AU55" s="223">
        <f t="shared" si="30"/>
        <v>0</v>
      </c>
      <c r="AV55" s="223">
        <f t="shared" si="31"/>
        <v>0</v>
      </c>
      <c r="AW55" s="223">
        <f t="shared" si="32"/>
        <v>0</v>
      </c>
      <c r="AX55" s="223">
        <f t="shared" si="33"/>
        <v>0</v>
      </c>
      <c r="AY55" s="223">
        <f t="shared" si="34"/>
        <v>0</v>
      </c>
      <c r="AZ55" s="223">
        <f t="shared" si="35"/>
        <v>0</v>
      </c>
      <c r="BB55" s="190">
        <f t="shared" si="11"/>
        <v>0</v>
      </c>
      <c r="BC55" s="190">
        <f t="shared" si="12"/>
        <v>0</v>
      </c>
      <c r="BD55" s="190">
        <f t="shared" si="13"/>
        <v>0</v>
      </c>
      <c r="BE55" s="190">
        <f t="shared" si="14"/>
        <v>0</v>
      </c>
      <c r="BF55" s="190">
        <f t="shared" si="15"/>
        <v>0</v>
      </c>
      <c r="BG55" s="190">
        <f t="shared" si="16"/>
        <v>0</v>
      </c>
      <c r="BH55" s="190">
        <f t="shared" si="17"/>
        <v>0</v>
      </c>
      <c r="BI55" s="190">
        <f t="shared" si="18"/>
        <v>0</v>
      </c>
      <c r="BJ55" s="190">
        <f t="shared" si="19"/>
        <v>0</v>
      </c>
      <c r="BK55" s="190">
        <f t="shared" si="20"/>
        <v>0</v>
      </c>
      <c r="BL55" s="190">
        <f t="shared" si="21"/>
        <v>0</v>
      </c>
      <c r="BM55" s="190">
        <f t="shared" si="22"/>
        <v>0</v>
      </c>
      <c r="BN55" s="190">
        <f t="shared" si="23"/>
        <v>0</v>
      </c>
      <c r="BO55" s="190">
        <f t="shared" si="24"/>
        <v>0</v>
      </c>
      <c r="BP55" s="190">
        <f t="shared" si="25"/>
        <v>0</v>
      </c>
      <c r="BQ55" s="190">
        <f t="shared" si="26"/>
        <v>0</v>
      </c>
      <c r="BR55" s="190">
        <f t="shared" si="27"/>
        <v>0</v>
      </c>
    </row>
    <row r="56" spans="2:70" x14ac:dyDescent="0.25">
      <c r="B56" s="37" t="s">
        <v>34</v>
      </c>
      <c r="C56" s="75">
        <v>5851</v>
      </c>
      <c r="D56" s="66" t="s">
        <v>93</v>
      </c>
      <c r="E56" s="67" t="s">
        <v>50</v>
      </c>
      <c r="F56" s="77">
        <f t="shared" si="29"/>
        <v>45124</v>
      </c>
      <c r="G56" s="77">
        <v>513</v>
      </c>
      <c r="H56" s="77">
        <v>568</v>
      </c>
      <c r="I56" s="77">
        <v>507</v>
      </c>
      <c r="J56" s="77">
        <v>550</v>
      </c>
      <c r="K56" s="77">
        <v>588</v>
      </c>
      <c r="L56" s="77">
        <v>623</v>
      </c>
      <c r="M56" s="77">
        <v>861</v>
      </c>
      <c r="N56" s="77">
        <v>840</v>
      </c>
      <c r="O56" s="77">
        <v>813</v>
      </c>
      <c r="P56" s="77">
        <v>791</v>
      </c>
      <c r="Q56" s="77">
        <v>776</v>
      </c>
      <c r="R56" s="77">
        <v>769</v>
      </c>
      <c r="S56" s="77">
        <v>764</v>
      </c>
      <c r="T56" s="77">
        <v>782</v>
      </c>
      <c r="U56" s="77">
        <v>721</v>
      </c>
      <c r="V56" s="77">
        <v>743</v>
      </c>
      <c r="W56" s="77">
        <v>746</v>
      </c>
      <c r="X56" s="77">
        <v>728</v>
      </c>
      <c r="Y56" s="77">
        <v>707</v>
      </c>
      <c r="Z56" s="77">
        <v>686</v>
      </c>
      <c r="AA56" s="77">
        <v>3688</v>
      </c>
      <c r="AB56" s="77">
        <v>4325</v>
      </c>
      <c r="AC56" s="77">
        <v>4217</v>
      </c>
      <c r="AD56" s="77">
        <v>3781</v>
      </c>
      <c r="AE56" s="77">
        <v>3317</v>
      </c>
      <c r="AF56" s="77">
        <v>2897</v>
      </c>
      <c r="AG56" s="77">
        <v>2362</v>
      </c>
      <c r="AH56" s="77">
        <v>1929</v>
      </c>
      <c r="AI56" s="77">
        <v>1477</v>
      </c>
      <c r="AJ56" s="77">
        <v>1157</v>
      </c>
      <c r="AK56" s="77">
        <v>786</v>
      </c>
      <c r="AL56" s="77">
        <v>499</v>
      </c>
      <c r="AM56" s="77">
        <v>314</v>
      </c>
      <c r="AN56" s="77">
        <v>299</v>
      </c>
      <c r="AO56" s="77">
        <v>35</v>
      </c>
      <c r="AP56" s="77">
        <v>239</v>
      </c>
      <c r="AQ56" s="77">
        <v>274</v>
      </c>
      <c r="AR56" s="77">
        <v>628</v>
      </c>
      <c r="AS56" s="34">
        <v>2017</v>
      </c>
      <c r="AU56" s="223">
        <f t="shared" si="30"/>
        <v>3349</v>
      </c>
      <c r="AV56" s="223">
        <f t="shared" si="31"/>
        <v>8199</v>
      </c>
      <c r="AW56" s="223">
        <f t="shared" si="32"/>
        <v>4484</v>
      </c>
      <c r="AX56" s="223">
        <f t="shared" si="33"/>
        <v>9406</v>
      </c>
      <c r="AY56" s="223">
        <f t="shared" si="34"/>
        <v>18503</v>
      </c>
      <c r="AZ56" s="223">
        <f t="shared" si="35"/>
        <v>4532</v>
      </c>
      <c r="BB56" s="190">
        <f t="shared" si="11"/>
        <v>2726</v>
      </c>
      <c r="BC56" s="190">
        <f t="shared" si="12"/>
        <v>3928</v>
      </c>
      <c r="BD56" s="190">
        <f t="shared" si="13"/>
        <v>3812</v>
      </c>
      <c r="BE56" s="190">
        <f t="shared" si="14"/>
        <v>3610</v>
      </c>
      <c r="BF56" s="190">
        <f t="shared" si="15"/>
        <v>3688</v>
      </c>
      <c r="BG56" s="190">
        <f t="shared" si="16"/>
        <v>4325</v>
      </c>
      <c r="BH56" s="190">
        <f t="shared" si="17"/>
        <v>4217</v>
      </c>
      <c r="BI56" s="190">
        <f t="shared" si="18"/>
        <v>3781</v>
      </c>
      <c r="BJ56" s="190">
        <f t="shared" si="19"/>
        <v>3317</v>
      </c>
      <c r="BK56" s="190">
        <f t="shared" si="20"/>
        <v>2897</v>
      </c>
      <c r="BL56" s="190">
        <f t="shared" si="21"/>
        <v>2362</v>
      </c>
      <c r="BM56" s="190">
        <f t="shared" si="22"/>
        <v>1929</v>
      </c>
      <c r="BN56" s="190">
        <f t="shared" si="23"/>
        <v>1477</v>
      </c>
      <c r="BO56" s="190">
        <f t="shared" si="24"/>
        <v>1157</v>
      </c>
      <c r="BP56" s="190">
        <f t="shared" si="25"/>
        <v>786</v>
      </c>
      <c r="BQ56" s="190">
        <f t="shared" si="26"/>
        <v>499</v>
      </c>
      <c r="BR56" s="190">
        <f t="shared" si="27"/>
        <v>613</v>
      </c>
    </row>
    <row r="57" spans="2:70" x14ac:dyDescent="0.25">
      <c r="B57" s="37" t="s">
        <v>34</v>
      </c>
      <c r="C57" s="75">
        <v>5929</v>
      </c>
      <c r="D57" s="66" t="s">
        <v>94</v>
      </c>
      <c r="E57" s="67" t="s">
        <v>50</v>
      </c>
      <c r="F57" s="77">
        <f t="shared" si="29"/>
        <v>27998</v>
      </c>
      <c r="G57" s="77">
        <v>319</v>
      </c>
      <c r="H57" s="77">
        <v>352</v>
      </c>
      <c r="I57" s="77">
        <v>314</v>
      </c>
      <c r="J57" s="77">
        <v>341</v>
      </c>
      <c r="K57" s="77">
        <v>365</v>
      </c>
      <c r="L57" s="77">
        <v>387</v>
      </c>
      <c r="M57" s="77">
        <v>534</v>
      </c>
      <c r="N57" s="77">
        <v>521</v>
      </c>
      <c r="O57" s="77">
        <v>504</v>
      </c>
      <c r="P57" s="77">
        <v>491</v>
      </c>
      <c r="Q57" s="77">
        <v>482</v>
      </c>
      <c r="R57" s="77">
        <v>477</v>
      </c>
      <c r="S57" s="77">
        <v>474</v>
      </c>
      <c r="T57" s="77">
        <v>485</v>
      </c>
      <c r="U57" s="77">
        <v>447</v>
      </c>
      <c r="V57" s="77">
        <v>461</v>
      </c>
      <c r="W57" s="77">
        <v>463</v>
      </c>
      <c r="X57" s="77">
        <v>452</v>
      </c>
      <c r="Y57" s="77">
        <v>438</v>
      </c>
      <c r="Z57" s="77">
        <v>426</v>
      </c>
      <c r="AA57" s="77">
        <v>2288</v>
      </c>
      <c r="AB57" s="77">
        <v>2683</v>
      </c>
      <c r="AC57" s="77">
        <v>2616</v>
      </c>
      <c r="AD57" s="77">
        <v>2346</v>
      </c>
      <c r="AE57" s="77">
        <v>2058</v>
      </c>
      <c r="AF57" s="77">
        <v>1798</v>
      </c>
      <c r="AG57" s="77">
        <v>1466</v>
      </c>
      <c r="AH57" s="77">
        <v>1197</v>
      </c>
      <c r="AI57" s="77">
        <v>916</v>
      </c>
      <c r="AJ57" s="77">
        <v>718</v>
      </c>
      <c r="AK57" s="77">
        <v>488</v>
      </c>
      <c r="AL57" s="77">
        <v>310</v>
      </c>
      <c r="AM57" s="77">
        <v>195</v>
      </c>
      <c r="AN57" s="77">
        <v>186</v>
      </c>
      <c r="AO57" s="77">
        <v>22</v>
      </c>
      <c r="AP57" s="77">
        <v>148</v>
      </c>
      <c r="AQ57" s="77">
        <v>170</v>
      </c>
      <c r="AR57" s="77">
        <v>389</v>
      </c>
      <c r="AS57" s="34">
        <v>1251</v>
      </c>
      <c r="AU57" s="223">
        <f t="shared" si="30"/>
        <v>2078</v>
      </c>
      <c r="AV57" s="223">
        <f t="shared" si="31"/>
        <v>5087</v>
      </c>
      <c r="AW57" s="223">
        <f t="shared" si="32"/>
        <v>2782</v>
      </c>
      <c r="AX57" s="223">
        <f t="shared" si="33"/>
        <v>5835</v>
      </c>
      <c r="AY57" s="223">
        <f t="shared" si="34"/>
        <v>11481</v>
      </c>
      <c r="AZ57" s="223">
        <f t="shared" si="35"/>
        <v>2813</v>
      </c>
      <c r="BB57" s="190">
        <f t="shared" si="11"/>
        <v>1691</v>
      </c>
      <c r="BC57" s="190">
        <f t="shared" si="12"/>
        <v>2437</v>
      </c>
      <c r="BD57" s="190">
        <f t="shared" si="13"/>
        <v>2365</v>
      </c>
      <c r="BE57" s="190">
        <f t="shared" si="14"/>
        <v>2240</v>
      </c>
      <c r="BF57" s="190">
        <f t="shared" si="15"/>
        <v>2288</v>
      </c>
      <c r="BG57" s="190">
        <f t="shared" si="16"/>
        <v>2683</v>
      </c>
      <c r="BH57" s="190">
        <f t="shared" si="17"/>
        <v>2616</v>
      </c>
      <c r="BI57" s="190">
        <f t="shared" si="18"/>
        <v>2346</v>
      </c>
      <c r="BJ57" s="190">
        <f t="shared" si="19"/>
        <v>2058</v>
      </c>
      <c r="BK57" s="190">
        <f t="shared" si="20"/>
        <v>1798</v>
      </c>
      <c r="BL57" s="190">
        <f t="shared" si="21"/>
        <v>1466</v>
      </c>
      <c r="BM57" s="190">
        <f t="shared" si="22"/>
        <v>1197</v>
      </c>
      <c r="BN57" s="190">
        <f t="shared" si="23"/>
        <v>916</v>
      </c>
      <c r="BO57" s="190">
        <f t="shared" si="24"/>
        <v>718</v>
      </c>
      <c r="BP57" s="190">
        <f t="shared" si="25"/>
        <v>488</v>
      </c>
      <c r="BQ57" s="190">
        <f t="shared" si="26"/>
        <v>310</v>
      </c>
      <c r="BR57" s="190">
        <f t="shared" si="27"/>
        <v>381</v>
      </c>
    </row>
    <row r="58" spans="2:70" x14ac:dyDescent="0.25">
      <c r="B58" s="37" t="s">
        <v>34</v>
      </c>
      <c r="C58" s="75">
        <v>29167</v>
      </c>
      <c r="D58" s="70" t="s">
        <v>95</v>
      </c>
      <c r="E58" s="6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194"/>
      <c r="AU58" s="223">
        <f t="shared" si="30"/>
        <v>0</v>
      </c>
      <c r="AV58" s="223">
        <f t="shared" si="31"/>
        <v>0</v>
      </c>
      <c r="AW58" s="223">
        <f t="shared" si="32"/>
        <v>0</v>
      </c>
      <c r="AX58" s="223">
        <f t="shared" si="33"/>
        <v>0</v>
      </c>
      <c r="AY58" s="223">
        <f t="shared" si="34"/>
        <v>0</v>
      </c>
      <c r="AZ58" s="223">
        <f t="shared" si="35"/>
        <v>0</v>
      </c>
      <c r="BB58" s="190">
        <f t="shared" si="11"/>
        <v>0</v>
      </c>
      <c r="BC58" s="190">
        <f t="shared" si="12"/>
        <v>0</v>
      </c>
      <c r="BD58" s="190">
        <f t="shared" si="13"/>
        <v>0</v>
      </c>
      <c r="BE58" s="190">
        <f t="shared" si="14"/>
        <v>0</v>
      </c>
      <c r="BF58" s="190">
        <f t="shared" si="15"/>
        <v>0</v>
      </c>
      <c r="BG58" s="190">
        <f t="shared" si="16"/>
        <v>0</v>
      </c>
      <c r="BH58" s="190">
        <f t="shared" si="17"/>
        <v>0</v>
      </c>
      <c r="BI58" s="190">
        <f t="shared" si="18"/>
        <v>0</v>
      </c>
      <c r="BJ58" s="190">
        <f t="shared" si="19"/>
        <v>0</v>
      </c>
      <c r="BK58" s="190">
        <f t="shared" si="20"/>
        <v>0</v>
      </c>
      <c r="BL58" s="190">
        <f t="shared" si="21"/>
        <v>0</v>
      </c>
      <c r="BM58" s="190">
        <f t="shared" si="22"/>
        <v>0</v>
      </c>
      <c r="BN58" s="190">
        <f t="shared" si="23"/>
        <v>0</v>
      </c>
      <c r="BO58" s="190">
        <f t="shared" si="24"/>
        <v>0</v>
      </c>
      <c r="BP58" s="190">
        <f t="shared" si="25"/>
        <v>0</v>
      </c>
      <c r="BQ58" s="190">
        <f t="shared" si="26"/>
        <v>0</v>
      </c>
      <c r="BR58" s="190">
        <f t="shared" si="27"/>
        <v>0</v>
      </c>
    </row>
    <row r="59" spans="2:70" x14ac:dyDescent="0.25">
      <c r="B59" s="37" t="s">
        <v>34</v>
      </c>
      <c r="C59" s="75">
        <v>6849</v>
      </c>
      <c r="D59" s="66" t="s">
        <v>96</v>
      </c>
      <c r="E59" s="67" t="s">
        <v>55</v>
      </c>
      <c r="F59" s="77">
        <f t="shared" si="29"/>
        <v>9356</v>
      </c>
      <c r="G59" s="77">
        <v>106</v>
      </c>
      <c r="H59" s="77">
        <v>118</v>
      </c>
      <c r="I59" s="77">
        <v>105</v>
      </c>
      <c r="J59" s="77">
        <v>114</v>
      </c>
      <c r="K59" s="77">
        <v>122</v>
      </c>
      <c r="L59" s="77">
        <v>129</v>
      </c>
      <c r="M59" s="77">
        <v>178</v>
      </c>
      <c r="N59" s="77">
        <v>174</v>
      </c>
      <c r="O59" s="77">
        <v>169</v>
      </c>
      <c r="P59" s="77">
        <v>164</v>
      </c>
      <c r="Q59" s="77">
        <v>161</v>
      </c>
      <c r="R59" s="77">
        <v>159</v>
      </c>
      <c r="S59" s="77">
        <v>158</v>
      </c>
      <c r="T59" s="77">
        <v>162</v>
      </c>
      <c r="U59" s="77">
        <v>149</v>
      </c>
      <c r="V59" s="77">
        <v>154</v>
      </c>
      <c r="W59" s="77">
        <v>155</v>
      </c>
      <c r="X59" s="77">
        <v>151</v>
      </c>
      <c r="Y59" s="77">
        <v>147</v>
      </c>
      <c r="Z59" s="77">
        <v>142</v>
      </c>
      <c r="AA59" s="77">
        <v>765</v>
      </c>
      <c r="AB59" s="77">
        <v>897</v>
      </c>
      <c r="AC59" s="77">
        <v>874</v>
      </c>
      <c r="AD59" s="77">
        <v>784</v>
      </c>
      <c r="AE59" s="77">
        <v>688</v>
      </c>
      <c r="AF59" s="77">
        <v>601</v>
      </c>
      <c r="AG59" s="77">
        <v>490</v>
      </c>
      <c r="AH59" s="77">
        <v>400</v>
      </c>
      <c r="AI59" s="77">
        <v>306</v>
      </c>
      <c r="AJ59" s="77">
        <v>240</v>
      </c>
      <c r="AK59" s="77">
        <v>163</v>
      </c>
      <c r="AL59" s="77">
        <v>104</v>
      </c>
      <c r="AM59" s="77">
        <v>65</v>
      </c>
      <c r="AN59" s="77">
        <v>62</v>
      </c>
      <c r="AO59" s="77">
        <v>7</v>
      </c>
      <c r="AP59" s="77">
        <v>50</v>
      </c>
      <c r="AQ59" s="77">
        <v>57</v>
      </c>
      <c r="AR59" s="77">
        <v>130</v>
      </c>
      <c r="AS59" s="34">
        <v>418</v>
      </c>
      <c r="AU59" s="223">
        <f t="shared" si="30"/>
        <v>694</v>
      </c>
      <c r="AV59" s="223">
        <f t="shared" si="31"/>
        <v>1699</v>
      </c>
      <c r="AW59" s="223">
        <f t="shared" si="32"/>
        <v>929</v>
      </c>
      <c r="AX59" s="223">
        <f t="shared" si="33"/>
        <v>1951</v>
      </c>
      <c r="AY59" s="223">
        <f t="shared" si="34"/>
        <v>3837</v>
      </c>
      <c r="AZ59" s="223">
        <f t="shared" si="35"/>
        <v>940</v>
      </c>
      <c r="BB59" s="190">
        <f t="shared" si="11"/>
        <v>565</v>
      </c>
      <c r="BC59" s="190">
        <f t="shared" si="12"/>
        <v>814</v>
      </c>
      <c r="BD59" s="190">
        <f t="shared" si="13"/>
        <v>789</v>
      </c>
      <c r="BE59" s="190">
        <f t="shared" si="14"/>
        <v>749</v>
      </c>
      <c r="BF59" s="190">
        <f t="shared" si="15"/>
        <v>765</v>
      </c>
      <c r="BG59" s="190">
        <f t="shared" si="16"/>
        <v>897</v>
      </c>
      <c r="BH59" s="190">
        <f t="shared" si="17"/>
        <v>874</v>
      </c>
      <c r="BI59" s="190">
        <f t="shared" si="18"/>
        <v>784</v>
      </c>
      <c r="BJ59" s="190">
        <f t="shared" si="19"/>
        <v>688</v>
      </c>
      <c r="BK59" s="190">
        <f t="shared" si="20"/>
        <v>601</v>
      </c>
      <c r="BL59" s="190">
        <f t="shared" si="21"/>
        <v>490</v>
      </c>
      <c r="BM59" s="190">
        <f t="shared" si="22"/>
        <v>400</v>
      </c>
      <c r="BN59" s="190">
        <f t="shared" si="23"/>
        <v>306</v>
      </c>
      <c r="BO59" s="190">
        <f t="shared" si="24"/>
        <v>240</v>
      </c>
      <c r="BP59" s="190">
        <f t="shared" si="25"/>
        <v>163</v>
      </c>
      <c r="BQ59" s="190">
        <f t="shared" si="26"/>
        <v>104</v>
      </c>
      <c r="BR59" s="190">
        <f t="shared" si="27"/>
        <v>127</v>
      </c>
    </row>
    <row r="60" spans="2:70" ht="15.75" thickBot="1" x14ac:dyDescent="0.3">
      <c r="B60" s="37" t="s">
        <v>34</v>
      </c>
      <c r="C60" s="75">
        <v>5933</v>
      </c>
      <c r="D60" s="66" t="s">
        <v>97</v>
      </c>
      <c r="E60" s="67" t="s">
        <v>50</v>
      </c>
      <c r="F60" s="77">
        <f t="shared" si="29"/>
        <v>20064</v>
      </c>
      <c r="G60" s="77">
        <v>228</v>
      </c>
      <c r="H60" s="77">
        <v>252</v>
      </c>
      <c r="I60" s="77">
        <v>225</v>
      </c>
      <c r="J60" s="77">
        <v>244</v>
      </c>
      <c r="K60" s="77">
        <v>261</v>
      </c>
      <c r="L60" s="77">
        <v>277</v>
      </c>
      <c r="M60" s="77">
        <v>383</v>
      </c>
      <c r="N60" s="77">
        <v>374</v>
      </c>
      <c r="O60" s="77">
        <v>361</v>
      </c>
      <c r="P60" s="77">
        <v>352</v>
      </c>
      <c r="Q60" s="77">
        <v>345</v>
      </c>
      <c r="R60" s="77">
        <v>342</v>
      </c>
      <c r="S60" s="77">
        <v>340</v>
      </c>
      <c r="T60" s="77">
        <v>348</v>
      </c>
      <c r="U60" s="77">
        <v>321</v>
      </c>
      <c r="V60" s="77">
        <v>330</v>
      </c>
      <c r="W60" s="77">
        <v>332</v>
      </c>
      <c r="X60" s="77">
        <v>324</v>
      </c>
      <c r="Y60" s="77">
        <v>314</v>
      </c>
      <c r="Z60" s="77">
        <v>305</v>
      </c>
      <c r="AA60" s="77">
        <v>1640</v>
      </c>
      <c r="AB60" s="77">
        <v>1923</v>
      </c>
      <c r="AC60" s="77">
        <v>1875</v>
      </c>
      <c r="AD60" s="77">
        <v>1681</v>
      </c>
      <c r="AE60" s="77">
        <v>1475</v>
      </c>
      <c r="AF60" s="77">
        <v>1288</v>
      </c>
      <c r="AG60" s="77">
        <v>1050</v>
      </c>
      <c r="AH60" s="77">
        <v>858</v>
      </c>
      <c r="AI60" s="77">
        <v>657</v>
      </c>
      <c r="AJ60" s="77">
        <v>514</v>
      </c>
      <c r="AK60" s="77">
        <v>350</v>
      </c>
      <c r="AL60" s="77">
        <v>222</v>
      </c>
      <c r="AM60" s="77">
        <v>140</v>
      </c>
      <c r="AN60" s="77">
        <v>133</v>
      </c>
      <c r="AO60" s="77">
        <v>15</v>
      </c>
      <c r="AP60" s="77">
        <v>106</v>
      </c>
      <c r="AQ60" s="77">
        <v>122</v>
      </c>
      <c r="AR60" s="77">
        <v>279</v>
      </c>
      <c r="AS60" s="34">
        <v>897</v>
      </c>
      <c r="AU60" s="223">
        <f t="shared" si="30"/>
        <v>1487</v>
      </c>
      <c r="AV60" s="223">
        <f t="shared" si="31"/>
        <v>3644</v>
      </c>
      <c r="AW60" s="223">
        <f t="shared" si="32"/>
        <v>1995</v>
      </c>
      <c r="AX60" s="223">
        <f t="shared" si="33"/>
        <v>4182</v>
      </c>
      <c r="AY60" s="223">
        <f t="shared" si="34"/>
        <v>8227</v>
      </c>
      <c r="AZ60" s="223">
        <f t="shared" si="35"/>
        <v>2016</v>
      </c>
      <c r="BB60" s="190">
        <f t="shared" si="11"/>
        <v>1210</v>
      </c>
      <c r="BC60" s="190">
        <f t="shared" si="12"/>
        <v>1747</v>
      </c>
      <c r="BD60" s="190">
        <f t="shared" si="13"/>
        <v>1696</v>
      </c>
      <c r="BE60" s="190">
        <f t="shared" si="14"/>
        <v>1605</v>
      </c>
      <c r="BF60" s="190">
        <f t="shared" si="15"/>
        <v>1640</v>
      </c>
      <c r="BG60" s="190">
        <f t="shared" si="16"/>
        <v>1923</v>
      </c>
      <c r="BH60" s="190">
        <f t="shared" si="17"/>
        <v>1875</v>
      </c>
      <c r="BI60" s="190">
        <f t="shared" si="18"/>
        <v>1681</v>
      </c>
      <c r="BJ60" s="190">
        <f t="shared" si="19"/>
        <v>1475</v>
      </c>
      <c r="BK60" s="190">
        <f t="shared" si="20"/>
        <v>1288</v>
      </c>
      <c r="BL60" s="190">
        <f t="shared" si="21"/>
        <v>1050</v>
      </c>
      <c r="BM60" s="190">
        <f t="shared" si="22"/>
        <v>858</v>
      </c>
      <c r="BN60" s="190">
        <f t="shared" si="23"/>
        <v>657</v>
      </c>
      <c r="BO60" s="190">
        <f t="shared" si="24"/>
        <v>514</v>
      </c>
      <c r="BP60" s="190">
        <f t="shared" si="25"/>
        <v>350</v>
      </c>
      <c r="BQ60" s="190">
        <f t="shared" si="26"/>
        <v>222</v>
      </c>
      <c r="BR60" s="190">
        <f t="shared" si="27"/>
        <v>273</v>
      </c>
    </row>
    <row r="61" spans="2:70" ht="15.75" thickBot="1" x14ac:dyDescent="0.3">
      <c r="B61" s="3" t="s">
        <v>31</v>
      </c>
      <c r="C61" s="4" t="s">
        <v>32</v>
      </c>
      <c r="D61" s="7" t="s">
        <v>98</v>
      </c>
      <c r="E61" s="8"/>
      <c r="F61" s="13">
        <f>SUM(F62:F71)</f>
        <v>109422</v>
      </c>
      <c r="G61" s="13">
        <f t="shared" ref="G61:AS61" si="38">SUM(G62:G71)</f>
        <v>910</v>
      </c>
      <c r="H61" s="13">
        <f t="shared" si="38"/>
        <v>912</v>
      </c>
      <c r="I61" s="13">
        <f t="shared" si="38"/>
        <v>830</v>
      </c>
      <c r="J61" s="13">
        <f t="shared" si="38"/>
        <v>1042</v>
      </c>
      <c r="K61" s="13">
        <f t="shared" si="38"/>
        <v>1217</v>
      </c>
      <c r="L61" s="13">
        <f t="shared" si="38"/>
        <v>1335</v>
      </c>
      <c r="M61" s="13">
        <f t="shared" si="38"/>
        <v>1485</v>
      </c>
      <c r="N61" s="13">
        <f t="shared" si="38"/>
        <v>1536</v>
      </c>
      <c r="O61" s="13">
        <f t="shared" si="38"/>
        <v>1428</v>
      </c>
      <c r="P61" s="13">
        <f t="shared" si="38"/>
        <v>1490</v>
      </c>
      <c r="Q61" s="13">
        <f t="shared" si="38"/>
        <v>1419</v>
      </c>
      <c r="R61" s="13">
        <f t="shared" si="38"/>
        <v>1505</v>
      </c>
      <c r="S61" s="13">
        <f t="shared" si="38"/>
        <v>1564</v>
      </c>
      <c r="T61" s="13">
        <f t="shared" si="38"/>
        <v>1526</v>
      </c>
      <c r="U61" s="13">
        <f t="shared" si="38"/>
        <v>1410</v>
      </c>
      <c r="V61" s="13">
        <f t="shared" si="38"/>
        <v>1452</v>
      </c>
      <c r="W61" s="13">
        <f t="shared" si="38"/>
        <v>1499</v>
      </c>
      <c r="X61" s="13">
        <f t="shared" si="38"/>
        <v>1482</v>
      </c>
      <c r="Y61" s="13">
        <f t="shared" si="38"/>
        <v>1443</v>
      </c>
      <c r="Z61" s="13">
        <f t="shared" si="38"/>
        <v>1376</v>
      </c>
      <c r="AA61" s="13">
        <f t="shared" si="38"/>
        <v>7722</v>
      </c>
      <c r="AB61" s="13">
        <f t="shared" si="38"/>
        <v>8585</v>
      </c>
      <c r="AC61" s="13">
        <f t="shared" si="38"/>
        <v>9033</v>
      </c>
      <c r="AD61" s="13">
        <f t="shared" si="38"/>
        <v>8628</v>
      </c>
      <c r="AE61" s="13">
        <f t="shared" si="38"/>
        <v>8570</v>
      </c>
      <c r="AF61" s="13">
        <f t="shared" si="38"/>
        <v>8204</v>
      </c>
      <c r="AG61" s="13">
        <f t="shared" si="38"/>
        <v>6916</v>
      </c>
      <c r="AH61" s="13">
        <f t="shared" si="38"/>
        <v>5780</v>
      </c>
      <c r="AI61" s="13">
        <f t="shared" si="38"/>
        <v>5032</v>
      </c>
      <c r="AJ61" s="13">
        <f t="shared" si="38"/>
        <v>4591</v>
      </c>
      <c r="AK61" s="13">
        <f t="shared" si="38"/>
        <v>3625</v>
      </c>
      <c r="AL61" s="13">
        <f t="shared" si="38"/>
        <v>2584</v>
      </c>
      <c r="AM61" s="13">
        <f t="shared" si="38"/>
        <v>1603</v>
      </c>
      <c r="AN61" s="13">
        <f t="shared" si="38"/>
        <v>1688</v>
      </c>
      <c r="AO61" s="13">
        <f t="shared" si="38"/>
        <v>66</v>
      </c>
      <c r="AP61" s="13">
        <f t="shared" si="38"/>
        <v>444</v>
      </c>
      <c r="AQ61" s="13">
        <f t="shared" si="38"/>
        <v>466</v>
      </c>
      <c r="AR61" s="13">
        <f t="shared" si="38"/>
        <v>1143</v>
      </c>
      <c r="AS61" s="35">
        <f t="shared" si="38"/>
        <v>4194</v>
      </c>
      <c r="AU61" s="223">
        <f t="shared" si="30"/>
        <v>6246</v>
      </c>
      <c r="AV61" s="223">
        <f t="shared" si="31"/>
        <v>15109</v>
      </c>
      <c r="AW61" s="223">
        <f t="shared" si="32"/>
        <v>8933</v>
      </c>
      <c r="AX61" s="223">
        <f t="shared" si="33"/>
        <v>19126</v>
      </c>
      <c r="AY61" s="223">
        <f t="shared" si="34"/>
        <v>47131</v>
      </c>
      <c r="AZ61" s="223">
        <f t="shared" si="35"/>
        <v>19123</v>
      </c>
      <c r="BB61" s="190">
        <f t="shared" si="11"/>
        <v>4911</v>
      </c>
      <c r="BC61" s="190">
        <f t="shared" si="12"/>
        <v>7274</v>
      </c>
      <c r="BD61" s="190">
        <f t="shared" si="13"/>
        <v>7424</v>
      </c>
      <c r="BE61" s="190">
        <f t="shared" si="14"/>
        <v>7252</v>
      </c>
      <c r="BF61" s="190">
        <f t="shared" si="15"/>
        <v>7722</v>
      </c>
      <c r="BG61" s="190">
        <f t="shared" si="16"/>
        <v>8585</v>
      </c>
      <c r="BH61" s="190">
        <f t="shared" si="17"/>
        <v>9033</v>
      </c>
      <c r="BI61" s="190">
        <f t="shared" si="18"/>
        <v>8628</v>
      </c>
      <c r="BJ61" s="190">
        <f t="shared" si="19"/>
        <v>8570</v>
      </c>
      <c r="BK61" s="190">
        <f t="shared" si="20"/>
        <v>8204</v>
      </c>
      <c r="BL61" s="190">
        <f t="shared" si="21"/>
        <v>6916</v>
      </c>
      <c r="BM61" s="190">
        <f t="shared" si="22"/>
        <v>5780</v>
      </c>
      <c r="BN61" s="190">
        <f t="shared" si="23"/>
        <v>5032</v>
      </c>
      <c r="BO61" s="190">
        <f t="shared" si="24"/>
        <v>4591</v>
      </c>
      <c r="BP61" s="190">
        <f t="shared" si="25"/>
        <v>3625</v>
      </c>
      <c r="BQ61" s="190">
        <f t="shared" si="26"/>
        <v>2584</v>
      </c>
      <c r="BR61" s="190">
        <f t="shared" si="27"/>
        <v>3291</v>
      </c>
    </row>
    <row r="62" spans="2:70" x14ac:dyDescent="0.25">
      <c r="B62" s="40" t="s">
        <v>99</v>
      </c>
      <c r="C62" s="74">
        <v>5906</v>
      </c>
      <c r="D62" s="64" t="s">
        <v>100</v>
      </c>
      <c r="E62" s="65" t="s">
        <v>55</v>
      </c>
      <c r="F62" s="77">
        <f t="shared" si="29"/>
        <v>7191</v>
      </c>
      <c r="G62" s="77">
        <v>52</v>
      </c>
      <c r="H62" s="77">
        <v>53</v>
      </c>
      <c r="I62" s="77">
        <v>47</v>
      </c>
      <c r="J62" s="77">
        <v>67</v>
      </c>
      <c r="K62" s="77">
        <v>79</v>
      </c>
      <c r="L62" s="77">
        <v>87</v>
      </c>
      <c r="M62" s="77">
        <v>86</v>
      </c>
      <c r="N62" s="77">
        <v>91</v>
      </c>
      <c r="O62" s="77">
        <v>85</v>
      </c>
      <c r="P62" s="77">
        <v>86</v>
      </c>
      <c r="Q62" s="77">
        <v>86</v>
      </c>
      <c r="R62" s="77">
        <v>90</v>
      </c>
      <c r="S62" s="77">
        <v>97</v>
      </c>
      <c r="T62" s="77">
        <v>94</v>
      </c>
      <c r="U62" s="77">
        <v>87</v>
      </c>
      <c r="V62" s="77">
        <v>90</v>
      </c>
      <c r="W62" s="77">
        <v>92</v>
      </c>
      <c r="X62" s="77">
        <v>93</v>
      </c>
      <c r="Y62" s="77">
        <v>91</v>
      </c>
      <c r="Z62" s="77">
        <v>87</v>
      </c>
      <c r="AA62" s="77">
        <v>481</v>
      </c>
      <c r="AB62" s="77">
        <v>536</v>
      </c>
      <c r="AC62" s="77">
        <v>581</v>
      </c>
      <c r="AD62" s="77">
        <v>549</v>
      </c>
      <c r="AE62" s="77">
        <v>562</v>
      </c>
      <c r="AF62" s="77">
        <v>551</v>
      </c>
      <c r="AG62" s="77">
        <v>476</v>
      </c>
      <c r="AH62" s="77">
        <v>404</v>
      </c>
      <c r="AI62" s="77">
        <v>364</v>
      </c>
      <c r="AJ62" s="77">
        <v>337</v>
      </c>
      <c r="AK62" s="77">
        <v>268</v>
      </c>
      <c r="AL62" s="77">
        <v>193</v>
      </c>
      <c r="AM62" s="77">
        <v>120</v>
      </c>
      <c r="AN62" s="77">
        <v>129</v>
      </c>
      <c r="AO62" s="77">
        <v>4</v>
      </c>
      <c r="AP62" s="77">
        <v>25</v>
      </c>
      <c r="AQ62" s="77">
        <v>27</v>
      </c>
      <c r="AR62" s="77">
        <v>67</v>
      </c>
      <c r="AS62" s="34">
        <v>249</v>
      </c>
      <c r="AU62" s="223">
        <f t="shared" si="30"/>
        <v>385</v>
      </c>
      <c r="AV62" s="223">
        <f t="shared" si="31"/>
        <v>909</v>
      </c>
      <c r="AW62" s="223">
        <f t="shared" si="32"/>
        <v>553</v>
      </c>
      <c r="AX62" s="223">
        <f t="shared" si="33"/>
        <v>1195</v>
      </c>
      <c r="AY62" s="223">
        <f t="shared" si="34"/>
        <v>3123</v>
      </c>
      <c r="AZ62" s="223">
        <f t="shared" si="35"/>
        <v>1411</v>
      </c>
      <c r="BB62" s="190">
        <f t="shared" si="11"/>
        <v>298</v>
      </c>
      <c r="BC62" s="190">
        <f t="shared" si="12"/>
        <v>435</v>
      </c>
      <c r="BD62" s="190">
        <f t="shared" si="13"/>
        <v>454</v>
      </c>
      <c r="BE62" s="190">
        <f t="shared" si="14"/>
        <v>453</v>
      </c>
      <c r="BF62" s="190">
        <f t="shared" si="15"/>
        <v>481</v>
      </c>
      <c r="BG62" s="190">
        <f t="shared" si="16"/>
        <v>536</v>
      </c>
      <c r="BH62" s="190">
        <f t="shared" si="17"/>
        <v>581</v>
      </c>
      <c r="BI62" s="190">
        <f t="shared" si="18"/>
        <v>549</v>
      </c>
      <c r="BJ62" s="190">
        <f t="shared" si="19"/>
        <v>562</v>
      </c>
      <c r="BK62" s="190">
        <f t="shared" si="20"/>
        <v>551</v>
      </c>
      <c r="BL62" s="190">
        <f t="shared" si="21"/>
        <v>476</v>
      </c>
      <c r="BM62" s="190">
        <f t="shared" si="22"/>
        <v>404</v>
      </c>
      <c r="BN62" s="190">
        <f t="shared" si="23"/>
        <v>364</v>
      </c>
      <c r="BO62" s="190">
        <f t="shared" si="24"/>
        <v>337</v>
      </c>
      <c r="BP62" s="190">
        <f t="shared" si="25"/>
        <v>268</v>
      </c>
      <c r="BQ62" s="190">
        <f t="shared" si="26"/>
        <v>193</v>
      </c>
      <c r="BR62" s="190">
        <f t="shared" si="27"/>
        <v>249</v>
      </c>
    </row>
    <row r="63" spans="2:70" x14ac:dyDescent="0.25">
      <c r="B63" s="37" t="s">
        <v>99</v>
      </c>
      <c r="C63" s="75">
        <v>5903</v>
      </c>
      <c r="D63" s="66" t="s">
        <v>101</v>
      </c>
      <c r="E63" s="67" t="s">
        <v>50</v>
      </c>
      <c r="F63" s="77">
        <f t="shared" si="29"/>
        <v>29596</v>
      </c>
      <c r="G63" s="77">
        <v>214</v>
      </c>
      <c r="H63" s="77">
        <v>217</v>
      </c>
      <c r="I63" s="77">
        <v>194</v>
      </c>
      <c r="J63" s="77">
        <v>274</v>
      </c>
      <c r="K63" s="77">
        <v>327</v>
      </c>
      <c r="L63" s="77">
        <v>358</v>
      </c>
      <c r="M63" s="77">
        <v>355</v>
      </c>
      <c r="N63" s="77">
        <v>375</v>
      </c>
      <c r="O63" s="77">
        <v>348</v>
      </c>
      <c r="P63" s="77">
        <v>355</v>
      </c>
      <c r="Q63" s="77">
        <v>355</v>
      </c>
      <c r="R63" s="77">
        <v>373</v>
      </c>
      <c r="S63" s="77">
        <v>399</v>
      </c>
      <c r="T63" s="77">
        <v>388</v>
      </c>
      <c r="U63" s="77">
        <v>359</v>
      </c>
      <c r="V63" s="77">
        <v>372</v>
      </c>
      <c r="W63" s="77">
        <v>378</v>
      </c>
      <c r="X63" s="77">
        <v>381</v>
      </c>
      <c r="Y63" s="77">
        <v>372</v>
      </c>
      <c r="Z63" s="77">
        <v>357</v>
      </c>
      <c r="AA63" s="77">
        <v>1979</v>
      </c>
      <c r="AB63" s="77">
        <v>2208</v>
      </c>
      <c r="AC63" s="77">
        <v>2389</v>
      </c>
      <c r="AD63" s="77">
        <v>2262</v>
      </c>
      <c r="AE63" s="77">
        <v>2311</v>
      </c>
      <c r="AF63" s="77">
        <v>2265</v>
      </c>
      <c r="AG63" s="77">
        <v>1959</v>
      </c>
      <c r="AH63" s="77">
        <v>1665</v>
      </c>
      <c r="AI63" s="77">
        <v>1498</v>
      </c>
      <c r="AJ63" s="77">
        <v>1388</v>
      </c>
      <c r="AK63" s="77">
        <v>1103</v>
      </c>
      <c r="AL63" s="77">
        <v>795</v>
      </c>
      <c r="AM63" s="77">
        <v>493</v>
      </c>
      <c r="AN63" s="77">
        <v>530</v>
      </c>
      <c r="AO63" s="77">
        <v>17</v>
      </c>
      <c r="AP63" s="77">
        <v>101</v>
      </c>
      <c r="AQ63" s="77">
        <v>113</v>
      </c>
      <c r="AR63" s="77">
        <v>274</v>
      </c>
      <c r="AS63" s="34">
        <v>1023</v>
      </c>
      <c r="AU63" s="223">
        <f t="shared" si="30"/>
        <v>1584</v>
      </c>
      <c r="AV63" s="223">
        <f t="shared" si="31"/>
        <v>3745</v>
      </c>
      <c r="AW63" s="223">
        <f t="shared" si="32"/>
        <v>2277</v>
      </c>
      <c r="AX63" s="223">
        <f t="shared" si="33"/>
        <v>4916</v>
      </c>
      <c r="AY63" s="223">
        <f t="shared" si="34"/>
        <v>12851</v>
      </c>
      <c r="AZ63" s="223">
        <f t="shared" si="35"/>
        <v>5807</v>
      </c>
      <c r="BB63" s="190">
        <f t="shared" si="11"/>
        <v>1226</v>
      </c>
      <c r="BC63" s="190">
        <f t="shared" si="12"/>
        <v>1791</v>
      </c>
      <c r="BD63" s="190">
        <f t="shared" si="13"/>
        <v>1874</v>
      </c>
      <c r="BE63" s="190">
        <f t="shared" si="14"/>
        <v>1860</v>
      </c>
      <c r="BF63" s="190">
        <f t="shared" si="15"/>
        <v>1979</v>
      </c>
      <c r="BG63" s="190">
        <f t="shared" si="16"/>
        <v>2208</v>
      </c>
      <c r="BH63" s="190">
        <f t="shared" si="17"/>
        <v>2389</v>
      </c>
      <c r="BI63" s="190">
        <f t="shared" si="18"/>
        <v>2262</v>
      </c>
      <c r="BJ63" s="190">
        <f t="shared" si="19"/>
        <v>2311</v>
      </c>
      <c r="BK63" s="190">
        <f t="shared" si="20"/>
        <v>2265</v>
      </c>
      <c r="BL63" s="190">
        <f t="shared" si="21"/>
        <v>1959</v>
      </c>
      <c r="BM63" s="190">
        <f t="shared" si="22"/>
        <v>1665</v>
      </c>
      <c r="BN63" s="190">
        <f t="shared" si="23"/>
        <v>1498</v>
      </c>
      <c r="BO63" s="190">
        <f t="shared" si="24"/>
        <v>1388</v>
      </c>
      <c r="BP63" s="190">
        <f t="shared" si="25"/>
        <v>1103</v>
      </c>
      <c r="BQ63" s="190">
        <f t="shared" si="26"/>
        <v>795</v>
      </c>
      <c r="BR63" s="190">
        <f t="shared" si="27"/>
        <v>1023</v>
      </c>
    </row>
    <row r="64" spans="2:70" x14ac:dyDescent="0.25">
      <c r="B64" s="37" t="s">
        <v>99</v>
      </c>
      <c r="C64" s="75">
        <v>27426</v>
      </c>
      <c r="D64" s="70" t="s">
        <v>102</v>
      </c>
      <c r="E64" s="67" t="s">
        <v>55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194"/>
      <c r="AU64" s="223">
        <f t="shared" si="30"/>
        <v>0</v>
      </c>
      <c r="AV64" s="223">
        <f t="shared" si="31"/>
        <v>0</v>
      </c>
      <c r="AW64" s="223">
        <f t="shared" si="32"/>
        <v>0</v>
      </c>
      <c r="AX64" s="223">
        <f t="shared" si="33"/>
        <v>0</v>
      </c>
      <c r="AY64" s="223">
        <f t="shared" si="34"/>
        <v>0</v>
      </c>
      <c r="AZ64" s="223">
        <f t="shared" si="35"/>
        <v>0</v>
      </c>
      <c r="BB64" s="190">
        <f t="shared" si="11"/>
        <v>0</v>
      </c>
      <c r="BC64" s="190">
        <f t="shared" si="12"/>
        <v>0</v>
      </c>
      <c r="BD64" s="190">
        <f t="shared" si="13"/>
        <v>0</v>
      </c>
      <c r="BE64" s="190">
        <f t="shared" si="14"/>
        <v>0</v>
      </c>
      <c r="BF64" s="190">
        <f t="shared" si="15"/>
        <v>0</v>
      </c>
      <c r="BG64" s="190">
        <f t="shared" si="16"/>
        <v>0</v>
      </c>
      <c r="BH64" s="190">
        <f t="shared" si="17"/>
        <v>0</v>
      </c>
      <c r="BI64" s="190">
        <f t="shared" si="18"/>
        <v>0</v>
      </c>
      <c r="BJ64" s="190">
        <f t="shared" si="19"/>
        <v>0</v>
      </c>
      <c r="BK64" s="190">
        <f t="shared" si="20"/>
        <v>0</v>
      </c>
      <c r="BL64" s="190">
        <f t="shared" si="21"/>
        <v>0</v>
      </c>
      <c r="BM64" s="190">
        <f t="shared" si="22"/>
        <v>0</v>
      </c>
      <c r="BN64" s="190">
        <f t="shared" si="23"/>
        <v>0</v>
      </c>
      <c r="BO64" s="190">
        <f t="shared" si="24"/>
        <v>0</v>
      </c>
      <c r="BP64" s="190">
        <f t="shared" si="25"/>
        <v>0</v>
      </c>
      <c r="BQ64" s="190">
        <f t="shared" si="26"/>
        <v>0</v>
      </c>
      <c r="BR64" s="190">
        <f t="shared" si="27"/>
        <v>0</v>
      </c>
    </row>
    <row r="65" spans="2:70" x14ac:dyDescent="0.25">
      <c r="B65" s="37" t="s">
        <v>99</v>
      </c>
      <c r="C65" s="75">
        <v>5907</v>
      </c>
      <c r="D65" s="66" t="s">
        <v>103</v>
      </c>
      <c r="E65" s="67" t="s">
        <v>55</v>
      </c>
      <c r="F65" s="77">
        <f t="shared" si="29"/>
        <v>29108</v>
      </c>
      <c r="G65" s="77">
        <v>210</v>
      </c>
      <c r="H65" s="77">
        <v>214</v>
      </c>
      <c r="I65" s="77">
        <v>190</v>
      </c>
      <c r="J65" s="77">
        <v>269</v>
      </c>
      <c r="K65" s="77">
        <v>321</v>
      </c>
      <c r="L65" s="77">
        <v>353</v>
      </c>
      <c r="M65" s="77">
        <v>348</v>
      </c>
      <c r="N65" s="77">
        <v>369</v>
      </c>
      <c r="O65" s="77">
        <v>343</v>
      </c>
      <c r="P65" s="77">
        <v>348</v>
      </c>
      <c r="Q65" s="77">
        <v>348</v>
      </c>
      <c r="R65" s="77">
        <v>366</v>
      </c>
      <c r="S65" s="77">
        <v>392</v>
      </c>
      <c r="T65" s="77">
        <v>381</v>
      </c>
      <c r="U65" s="77">
        <v>353</v>
      </c>
      <c r="V65" s="77">
        <v>366</v>
      </c>
      <c r="W65" s="77">
        <v>372</v>
      </c>
      <c r="X65" s="77">
        <v>375</v>
      </c>
      <c r="Y65" s="77">
        <v>367</v>
      </c>
      <c r="Z65" s="77">
        <v>351</v>
      </c>
      <c r="AA65" s="77">
        <v>1946</v>
      </c>
      <c r="AB65" s="77">
        <v>2171</v>
      </c>
      <c r="AC65" s="77">
        <v>2351</v>
      </c>
      <c r="AD65" s="77">
        <v>2224</v>
      </c>
      <c r="AE65" s="77">
        <v>2274</v>
      </c>
      <c r="AF65" s="77">
        <v>2228</v>
      </c>
      <c r="AG65" s="77">
        <v>1928</v>
      </c>
      <c r="AH65" s="77">
        <v>1637</v>
      </c>
      <c r="AI65" s="77">
        <v>1474</v>
      </c>
      <c r="AJ65" s="77">
        <v>1366</v>
      </c>
      <c r="AK65" s="77">
        <v>1085</v>
      </c>
      <c r="AL65" s="77">
        <v>782</v>
      </c>
      <c r="AM65" s="77">
        <v>484</v>
      </c>
      <c r="AN65" s="77">
        <v>522</v>
      </c>
      <c r="AO65" s="77">
        <v>16</v>
      </c>
      <c r="AP65" s="77">
        <v>100</v>
      </c>
      <c r="AQ65" s="77">
        <v>110</v>
      </c>
      <c r="AR65" s="77">
        <v>270</v>
      </c>
      <c r="AS65" s="34">
        <v>1007</v>
      </c>
      <c r="AU65" s="223">
        <f t="shared" si="30"/>
        <v>1557</v>
      </c>
      <c r="AV65" s="223">
        <f t="shared" si="31"/>
        <v>3679</v>
      </c>
      <c r="AW65" s="223">
        <f t="shared" si="32"/>
        <v>2239</v>
      </c>
      <c r="AX65" s="223">
        <f t="shared" si="33"/>
        <v>4835</v>
      </c>
      <c r="AY65" s="223">
        <f t="shared" si="34"/>
        <v>12642</v>
      </c>
      <c r="AZ65" s="223">
        <f t="shared" si="35"/>
        <v>5713</v>
      </c>
      <c r="BB65" s="190">
        <f t="shared" si="11"/>
        <v>1204</v>
      </c>
      <c r="BC65" s="190">
        <f t="shared" si="12"/>
        <v>1761</v>
      </c>
      <c r="BD65" s="190">
        <f t="shared" si="13"/>
        <v>1840</v>
      </c>
      <c r="BE65" s="190">
        <f t="shared" si="14"/>
        <v>1831</v>
      </c>
      <c r="BF65" s="190">
        <f t="shared" si="15"/>
        <v>1946</v>
      </c>
      <c r="BG65" s="190">
        <f t="shared" si="16"/>
        <v>2171</v>
      </c>
      <c r="BH65" s="190">
        <f t="shared" si="17"/>
        <v>2351</v>
      </c>
      <c r="BI65" s="190">
        <f t="shared" si="18"/>
        <v>2224</v>
      </c>
      <c r="BJ65" s="190">
        <f t="shared" si="19"/>
        <v>2274</v>
      </c>
      <c r="BK65" s="190">
        <f t="shared" si="20"/>
        <v>2228</v>
      </c>
      <c r="BL65" s="190">
        <f t="shared" si="21"/>
        <v>1928</v>
      </c>
      <c r="BM65" s="190">
        <f t="shared" si="22"/>
        <v>1637</v>
      </c>
      <c r="BN65" s="190">
        <f t="shared" si="23"/>
        <v>1474</v>
      </c>
      <c r="BO65" s="190">
        <f t="shared" si="24"/>
        <v>1366</v>
      </c>
      <c r="BP65" s="190">
        <f t="shared" si="25"/>
        <v>1085</v>
      </c>
      <c r="BQ65" s="190">
        <f t="shared" si="26"/>
        <v>782</v>
      </c>
      <c r="BR65" s="190">
        <f t="shared" si="27"/>
        <v>1006</v>
      </c>
    </row>
    <row r="66" spans="2:70" x14ac:dyDescent="0.25">
      <c r="B66" s="37" t="s">
        <v>99</v>
      </c>
      <c r="C66" s="75">
        <v>5904</v>
      </c>
      <c r="D66" s="66" t="s">
        <v>104</v>
      </c>
      <c r="E66" s="67" t="s">
        <v>50</v>
      </c>
      <c r="F66" s="77">
        <f t="shared" si="29"/>
        <v>21180</v>
      </c>
      <c r="G66" s="77">
        <v>153</v>
      </c>
      <c r="H66" s="77">
        <v>156</v>
      </c>
      <c r="I66" s="77">
        <v>138</v>
      </c>
      <c r="J66" s="77">
        <v>196</v>
      </c>
      <c r="K66" s="77">
        <v>234</v>
      </c>
      <c r="L66" s="77">
        <v>257</v>
      </c>
      <c r="M66" s="77">
        <v>253</v>
      </c>
      <c r="N66" s="77">
        <v>268</v>
      </c>
      <c r="O66" s="77">
        <v>249</v>
      </c>
      <c r="P66" s="77">
        <v>253</v>
      </c>
      <c r="Q66" s="77">
        <v>253</v>
      </c>
      <c r="R66" s="77">
        <v>266</v>
      </c>
      <c r="S66" s="77">
        <v>286</v>
      </c>
      <c r="T66" s="77">
        <v>278</v>
      </c>
      <c r="U66" s="77">
        <v>257</v>
      </c>
      <c r="V66" s="77">
        <v>266</v>
      </c>
      <c r="W66" s="77">
        <v>270</v>
      </c>
      <c r="X66" s="77">
        <v>273</v>
      </c>
      <c r="Y66" s="77">
        <v>267</v>
      </c>
      <c r="Z66" s="77">
        <v>255</v>
      </c>
      <c r="AA66" s="77">
        <v>1416</v>
      </c>
      <c r="AB66" s="77">
        <v>1580</v>
      </c>
      <c r="AC66" s="77">
        <v>1710</v>
      </c>
      <c r="AD66" s="77">
        <v>1618</v>
      </c>
      <c r="AE66" s="77">
        <v>1655</v>
      </c>
      <c r="AF66" s="77">
        <v>1622</v>
      </c>
      <c r="AG66" s="77">
        <v>1403</v>
      </c>
      <c r="AH66" s="77">
        <v>1191</v>
      </c>
      <c r="AI66" s="77">
        <v>1073</v>
      </c>
      <c r="AJ66" s="77">
        <v>994</v>
      </c>
      <c r="AK66" s="77">
        <v>789</v>
      </c>
      <c r="AL66" s="77">
        <v>569</v>
      </c>
      <c r="AM66" s="77">
        <v>352</v>
      </c>
      <c r="AN66" s="77">
        <v>380</v>
      </c>
      <c r="AO66" s="77">
        <v>12</v>
      </c>
      <c r="AP66" s="77">
        <v>73</v>
      </c>
      <c r="AQ66" s="77">
        <v>80</v>
      </c>
      <c r="AR66" s="77">
        <v>197</v>
      </c>
      <c r="AS66" s="34">
        <v>732</v>
      </c>
      <c r="AU66" s="223">
        <f t="shared" si="30"/>
        <v>1134</v>
      </c>
      <c r="AV66" s="223">
        <f t="shared" si="31"/>
        <v>2676</v>
      </c>
      <c r="AW66" s="223">
        <f t="shared" si="32"/>
        <v>1630</v>
      </c>
      <c r="AX66" s="223">
        <f t="shared" si="33"/>
        <v>3518</v>
      </c>
      <c r="AY66" s="223">
        <f t="shared" si="34"/>
        <v>9199</v>
      </c>
      <c r="AZ66" s="223">
        <f t="shared" si="35"/>
        <v>4157</v>
      </c>
      <c r="BB66" s="190">
        <f t="shared" si="11"/>
        <v>877</v>
      </c>
      <c r="BC66" s="190">
        <f t="shared" si="12"/>
        <v>1280</v>
      </c>
      <c r="BD66" s="190">
        <f t="shared" si="13"/>
        <v>1340</v>
      </c>
      <c r="BE66" s="190">
        <f t="shared" si="14"/>
        <v>1331</v>
      </c>
      <c r="BF66" s="190">
        <f t="shared" si="15"/>
        <v>1416</v>
      </c>
      <c r="BG66" s="190">
        <f t="shared" si="16"/>
        <v>1580</v>
      </c>
      <c r="BH66" s="190">
        <f t="shared" si="17"/>
        <v>1710</v>
      </c>
      <c r="BI66" s="190">
        <f t="shared" si="18"/>
        <v>1618</v>
      </c>
      <c r="BJ66" s="190">
        <f t="shared" si="19"/>
        <v>1655</v>
      </c>
      <c r="BK66" s="190">
        <f t="shared" si="20"/>
        <v>1622</v>
      </c>
      <c r="BL66" s="190">
        <f t="shared" si="21"/>
        <v>1403</v>
      </c>
      <c r="BM66" s="190">
        <f t="shared" si="22"/>
        <v>1191</v>
      </c>
      <c r="BN66" s="190">
        <f t="shared" si="23"/>
        <v>1073</v>
      </c>
      <c r="BO66" s="190">
        <f t="shared" si="24"/>
        <v>994</v>
      </c>
      <c r="BP66" s="190">
        <f t="shared" si="25"/>
        <v>789</v>
      </c>
      <c r="BQ66" s="190">
        <f t="shared" si="26"/>
        <v>569</v>
      </c>
      <c r="BR66" s="190">
        <f t="shared" si="27"/>
        <v>732</v>
      </c>
    </row>
    <row r="67" spans="2:70" x14ac:dyDescent="0.25">
      <c r="B67" s="37" t="s">
        <v>105</v>
      </c>
      <c r="C67" s="75">
        <v>5978</v>
      </c>
      <c r="D67" s="66" t="s">
        <v>106</v>
      </c>
      <c r="E67" s="67" t="s">
        <v>69</v>
      </c>
      <c r="F67" s="77">
        <f t="shared" si="29"/>
        <v>10056</v>
      </c>
      <c r="G67" s="77">
        <v>127</v>
      </c>
      <c r="H67" s="77">
        <v>123</v>
      </c>
      <c r="I67" s="77">
        <v>117</v>
      </c>
      <c r="J67" s="77">
        <v>106</v>
      </c>
      <c r="K67" s="77">
        <v>115</v>
      </c>
      <c r="L67" s="77">
        <v>126</v>
      </c>
      <c r="M67" s="77">
        <v>199</v>
      </c>
      <c r="N67" s="77">
        <v>195</v>
      </c>
      <c r="O67" s="77">
        <v>182</v>
      </c>
      <c r="P67" s="77">
        <v>201</v>
      </c>
      <c r="Q67" s="77">
        <v>170</v>
      </c>
      <c r="R67" s="77">
        <v>185</v>
      </c>
      <c r="S67" s="77">
        <v>175</v>
      </c>
      <c r="T67" s="77">
        <v>173</v>
      </c>
      <c r="U67" s="77">
        <v>159</v>
      </c>
      <c r="V67" s="77">
        <v>161</v>
      </c>
      <c r="W67" s="77">
        <v>175</v>
      </c>
      <c r="X67" s="77">
        <v>162</v>
      </c>
      <c r="Y67" s="77">
        <v>156</v>
      </c>
      <c r="Z67" s="77">
        <v>146</v>
      </c>
      <c r="AA67" s="77">
        <v>854</v>
      </c>
      <c r="AB67" s="77">
        <v>941</v>
      </c>
      <c r="AC67" s="77">
        <v>901</v>
      </c>
      <c r="AD67" s="77">
        <v>888</v>
      </c>
      <c r="AE67" s="77">
        <v>796</v>
      </c>
      <c r="AF67" s="77">
        <v>692</v>
      </c>
      <c r="AG67" s="77">
        <v>517</v>
      </c>
      <c r="AH67" s="77">
        <v>398</v>
      </c>
      <c r="AI67" s="77">
        <v>281</v>
      </c>
      <c r="AJ67" s="77">
        <v>228</v>
      </c>
      <c r="AK67" s="77">
        <v>170</v>
      </c>
      <c r="AL67" s="77">
        <v>110</v>
      </c>
      <c r="AM67" s="77">
        <v>70</v>
      </c>
      <c r="AN67" s="77">
        <v>57</v>
      </c>
      <c r="AO67" s="77">
        <v>8</v>
      </c>
      <c r="AP67" s="77">
        <v>65</v>
      </c>
      <c r="AQ67" s="77">
        <v>61</v>
      </c>
      <c r="AR67" s="77">
        <v>151</v>
      </c>
      <c r="AS67" s="34">
        <v>532</v>
      </c>
      <c r="AU67" s="223">
        <f t="shared" si="30"/>
        <v>714</v>
      </c>
      <c r="AV67" s="223">
        <f t="shared" si="31"/>
        <v>1846</v>
      </c>
      <c r="AW67" s="223">
        <f t="shared" si="32"/>
        <v>1005</v>
      </c>
      <c r="AX67" s="223">
        <f t="shared" si="33"/>
        <v>2097</v>
      </c>
      <c r="AY67" s="223">
        <f t="shared" si="34"/>
        <v>4192</v>
      </c>
      <c r="AZ67" s="223">
        <f t="shared" si="35"/>
        <v>916</v>
      </c>
      <c r="BB67" s="190">
        <f t="shared" si="11"/>
        <v>588</v>
      </c>
      <c r="BC67" s="190">
        <f t="shared" si="12"/>
        <v>903</v>
      </c>
      <c r="BD67" s="190">
        <f t="shared" si="13"/>
        <v>862</v>
      </c>
      <c r="BE67" s="190">
        <f t="shared" si="14"/>
        <v>800</v>
      </c>
      <c r="BF67" s="190">
        <f t="shared" si="15"/>
        <v>854</v>
      </c>
      <c r="BG67" s="190">
        <f t="shared" si="16"/>
        <v>941</v>
      </c>
      <c r="BH67" s="190">
        <f t="shared" si="17"/>
        <v>901</v>
      </c>
      <c r="BI67" s="190">
        <f t="shared" si="18"/>
        <v>888</v>
      </c>
      <c r="BJ67" s="190">
        <f t="shared" si="19"/>
        <v>796</v>
      </c>
      <c r="BK67" s="190">
        <f t="shared" si="20"/>
        <v>692</v>
      </c>
      <c r="BL67" s="190">
        <f t="shared" si="21"/>
        <v>517</v>
      </c>
      <c r="BM67" s="190">
        <f t="shared" si="22"/>
        <v>398</v>
      </c>
      <c r="BN67" s="190">
        <f t="shared" si="23"/>
        <v>281</v>
      </c>
      <c r="BO67" s="190">
        <f t="shared" si="24"/>
        <v>228</v>
      </c>
      <c r="BP67" s="190">
        <f t="shared" si="25"/>
        <v>170</v>
      </c>
      <c r="BQ67" s="190">
        <f t="shared" si="26"/>
        <v>110</v>
      </c>
      <c r="BR67" s="190">
        <f t="shared" si="27"/>
        <v>127</v>
      </c>
    </row>
    <row r="68" spans="2:70" x14ac:dyDescent="0.25">
      <c r="B68" s="37" t="s">
        <v>105</v>
      </c>
      <c r="C68" s="75">
        <v>5980</v>
      </c>
      <c r="D68" s="66" t="s">
        <v>107</v>
      </c>
      <c r="E68" s="67" t="s">
        <v>55</v>
      </c>
      <c r="F68" s="77">
        <f t="shared" si="29"/>
        <v>2793</v>
      </c>
      <c r="G68" s="77">
        <v>35</v>
      </c>
      <c r="H68" s="77">
        <v>34</v>
      </c>
      <c r="I68" s="77">
        <v>33</v>
      </c>
      <c r="J68" s="77">
        <v>30</v>
      </c>
      <c r="K68" s="77">
        <v>32</v>
      </c>
      <c r="L68" s="77">
        <v>35</v>
      </c>
      <c r="M68" s="77">
        <v>55</v>
      </c>
      <c r="N68" s="77">
        <v>54</v>
      </c>
      <c r="O68" s="77">
        <v>50</v>
      </c>
      <c r="P68" s="77">
        <v>56</v>
      </c>
      <c r="Q68" s="77">
        <v>47</v>
      </c>
      <c r="R68" s="77">
        <v>51</v>
      </c>
      <c r="S68" s="77">
        <v>49</v>
      </c>
      <c r="T68" s="77">
        <v>48</v>
      </c>
      <c r="U68" s="77">
        <v>44</v>
      </c>
      <c r="V68" s="77">
        <v>45</v>
      </c>
      <c r="W68" s="77">
        <v>48</v>
      </c>
      <c r="X68" s="77">
        <v>45</v>
      </c>
      <c r="Y68" s="77">
        <v>43</v>
      </c>
      <c r="Z68" s="77">
        <v>41</v>
      </c>
      <c r="AA68" s="77">
        <v>238</v>
      </c>
      <c r="AB68" s="77">
        <v>261</v>
      </c>
      <c r="AC68" s="77">
        <v>250</v>
      </c>
      <c r="AD68" s="77">
        <v>247</v>
      </c>
      <c r="AE68" s="77">
        <v>221</v>
      </c>
      <c r="AF68" s="77">
        <v>192</v>
      </c>
      <c r="AG68" s="77">
        <v>144</v>
      </c>
      <c r="AH68" s="77">
        <v>110</v>
      </c>
      <c r="AI68" s="77">
        <v>78</v>
      </c>
      <c r="AJ68" s="77">
        <v>63</v>
      </c>
      <c r="AK68" s="77">
        <v>48</v>
      </c>
      <c r="AL68" s="77">
        <v>31</v>
      </c>
      <c r="AM68" s="77">
        <v>19</v>
      </c>
      <c r="AN68" s="77">
        <v>16</v>
      </c>
      <c r="AO68" s="77">
        <v>2</v>
      </c>
      <c r="AP68" s="77">
        <v>18</v>
      </c>
      <c r="AQ68" s="77">
        <v>17</v>
      </c>
      <c r="AR68" s="77">
        <v>42</v>
      </c>
      <c r="AS68" s="34">
        <v>148</v>
      </c>
      <c r="AU68" s="223">
        <f t="shared" si="30"/>
        <v>199</v>
      </c>
      <c r="AV68" s="223">
        <f t="shared" si="31"/>
        <v>512</v>
      </c>
      <c r="AW68" s="223">
        <f t="shared" si="32"/>
        <v>279</v>
      </c>
      <c r="AX68" s="223">
        <f t="shared" si="33"/>
        <v>583</v>
      </c>
      <c r="AY68" s="223">
        <f t="shared" si="34"/>
        <v>1164</v>
      </c>
      <c r="AZ68" s="223">
        <f t="shared" si="35"/>
        <v>255</v>
      </c>
      <c r="BB68" s="190">
        <f t="shared" si="11"/>
        <v>164</v>
      </c>
      <c r="BC68" s="190">
        <f t="shared" si="12"/>
        <v>250</v>
      </c>
      <c r="BD68" s="190">
        <f t="shared" si="13"/>
        <v>239</v>
      </c>
      <c r="BE68" s="190">
        <f t="shared" si="14"/>
        <v>222</v>
      </c>
      <c r="BF68" s="190">
        <f t="shared" si="15"/>
        <v>238</v>
      </c>
      <c r="BG68" s="190">
        <f t="shared" si="16"/>
        <v>261</v>
      </c>
      <c r="BH68" s="190">
        <f t="shared" si="17"/>
        <v>250</v>
      </c>
      <c r="BI68" s="190">
        <f t="shared" si="18"/>
        <v>247</v>
      </c>
      <c r="BJ68" s="190">
        <f t="shared" si="19"/>
        <v>221</v>
      </c>
      <c r="BK68" s="190">
        <f t="shared" si="20"/>
        <v>192</v>
      </c>
      <c r="BL68" s="190">
        <f t="shared" si="21"/>
        <v>144</v>
      </c>
      <c r="BM68" s="190">
        <f t="shared" si="22"/>
        <v>110</v>
      </c>
      <c r="BN68" s="190">
        <f t="shared" si="23"/>
        <v>78</v>
      </c>
      <c r="BO68" s="190">
        <f t="shared" si="24"/>
        <v>63</v>
      </c>
      <c r="BP68" s="190">
        <f t="shared" si="25"/>
        <v>48</v>
      </c>
      <c r="BQ68" s="190">
        <f t="shared" si="26"/>
        <v>31</v>
      </c>
      <c r="BR68" s="190">
        <f t="shared" si="27"/>
        <v>35</v>
      </c>
    </row>
    <row r="69" spans="2:70" x14ac:dyDescent="0.25">
      <c r="B69" s="37" t="s">
        <v>105</v>
      </c>
      <c r="C69" s="75">
        <v>5979</v>
      </c>
      <c r="D69" s="66" t="s">
        <v>108</v>
      </c>
      <c r="E69" s="67" t="s">
        <v>55</v>
      </c>
      <c r="F69" s="77">
        <f t="shared" si="29"/>
        <v>3821</v>
      </c>
      <c r="G69" s="77">
        <v>48</v>
      </c>
      <c r="H69" s="77">
        <v>46</v>
      </c>
      <c r="I69" s="77">
        <v>45</v>
      </c>
      <c r="J69" s="77">
        <v>40</v>
      </c>
      <c r="K69" s="77">
        <v>44</v>
      </c>
      <c r="L69" s="77">
        <v>48</v>
      </c>
      <c r="M69" s="77">
        <v>76</v>
      </c>
      <c r="N69" s="77">
        <v>74</v>
      </c>
      <c r="O69" s="77">
        <v>69</v>
      </c>
      <c r="P69" s="77">
        <v>77</v>
      </c>
      <c r="Q69" s="77">
        <v>64</v>
      </c>
      <c r="R69" s="77">
        <v>70</v>
      </c>
      <c r="S69" s="77">
        <v>67</v>
      </c>
      <c r="T69" s="77">
        <v>66</v>
      </c>
      <c r="U69" s="77">
        <v>61</v>
      </c>
      <c r="V69" s="77">
        <v>61</v>
      </c>
      <c r="W69" s="77">
        <v>66</v>
      </c>
      <c r="X69" s="77">
        <v>62</v>
      </c>
      <c r="Y69" s="77">
        <v>59</v>
      </c>
      <c r="Z69" s="77">
        <v>56</v>
      </c>
      <c r="AA69" s="77">
        <v>325</v>
      </c>
      <c r="AB69" s="77">
        <v>357</v>
      </c>
      <c r="AC69" s="77">
        <v>342</v>
      </c>
      <c r="AD69" s="77">
        <v>338</v>
      </c>
      <c r="AE69" s="77">
        <v>302</v>
      </c>
      <c r="AF69" s="77">
        <v>263</v>
      </c>
      <c r="AG69" s="77">
        <v>197</v>
      </c>
      <c r="AH69" s="77">
        <v>151</v>
      </c>
      <c r="AI69" s="77">
        <v>106</v>
      </c>
      <c r="AJ69" s="77">
        <v>86</v>
      </c>
      <c r="AK69" s="77">
        <v>65</v>
      </c>
      <c r="AL69" s="77">
        <v>42</v>
      </c>
      <c r="AM69" s="77">
        <v>26</v>
      </c>
      <c r="AN69" s="77">
        <v>22</v>
      </c>
      <c r="AO69" s="77">
        <v>3</v>
      </c>
      <c r="AP69" s="77">
        <v>25</v>
      </c>
      <c r="AQ69" s="77">
        <v>23</v>
      </c>
      <c r="AR69" s="77">
        <v>57</v>
      </c>
      <c r="AS69" s="34">
        <v>202</v>
      </c>
      <c r="AU69" s="223">
        <f t="shared" si="30"/>
        <v>271</v>
      </c>
      <c r="AV69" s="223">
        <f t="shared" si="31"/>
        <v>701</v>
      </c>
      <c r="AW69" s="223">
        <f t="shared" si="32"/>
        <v>383</v>
      </c>
      <c r="AX69" s="223">
        <f t="shared" si="33"/>
        <v>797</v>
      </c>
      <c r="AY69" s="223">
        <f t="shared" si="34"/>
        <v>1593</v>
      </c>
      <c r="AZ69" s="223">
        <f t="shared" si="35"/>
        <v>347</v>
      </c>
      <c r="BB69" s="190">
        <f t="shared" si="11"/>
        <v>223</v>
      </c>
      <c r="BC69" s="190">
        <f t="shared" si="12"/>
        <v>344</v>
      </c>
      <c r="BD69" s="190">
        <f t="shared" si="13"/>
        <v>328</v>
      </c>
      <c r="BE69" s="190">
        <f t="shared" si="14"/>
        <v>304</v>
      </c>
      <c r="BF69" s="190">
        <f t="shared" si="15"/>
        <v>325</v>
      </c>
      <c r="BG69" s="190">
        <f t="shared" si="16"/>
        <v>357</v>
      </c>
      <c r="BH69" s="190">
        <f t="shared" si="17"/>
        <v>342</v>
      </c>
      <c r="BI69" s="190">
        <f t="shared" si="18"/>
        <v>338</v>
      </c>
      <c r="BJ69" s="190">
        <f t="shared" si="19"/>
        <v>302</v>
      </c>
      <c r="BK69" s="190">
        <f t="shared" si="20"/>
        <v>263</v>
      </c>
      <c r="BL69" s="190">
        <f t="shared" si="21"/>
        <v>197</v>
      </c>
      <c r="BM69" s="190">
        <f t="shared" si="22"/>
        <v>151</v>
      </c>
      <c r="BN69" s="190">
        <f t="shared" si="23"/>
        <v>106</v>
      </c>
      <c r="BO69" s="190">
        <f t="shared" si="24"/>
        <v>86</v>
      </c>
      <c r="BP69" s="190">
        <f t="shared" si="25"/>
        <v>65</v>
      </c>
      <c r="BQ69" s="190">
        <f t="shared" si="26"/>
        <v>42</v>
      </c>
      <c r="BR69" s="190">
        <f t="shared" si="27"/>
        <v>48</v>
      </c>
    </row>
    <row r="70" spans="2:70" x14ac:dyDescent="0.25">
      <c r="B70" s="37" t="s">
        <v>105</v>
      </c>
      <c r="C70" s="75">
        <v>29117</v>
      </c>
      <c r="D70" s="66" t="s">
        <v>109</v>
      </c>
      <c r="E70" s="67" t="s">
        <v>50</v>
      </c>
      <c r="F70" s="77">
        <f t="shared" si="29"/>
        <v>5677</v>
      </c>
      <c r="G70" s="77">
        <v>71</v>
      </c>
      <c r="H70" s="77">
        <v>69</v>
      </c>
      <c r="I70" s="77">
        <v>66</v>
      </c>
      <c r="J70" s="77">
        <v>60</v>
      </c>
      <c r="K70" s="77">
        <v>65</v>
      </c>
      <c r="L70" s="77">
        <v>71</v>
      </c>
      <c r="M70" s="77">
        <v>113</v>
      </c>
      <c r="N70" s="77">
        <v>110</v>
      </c>
      <c r="O70" s="77">
        <v>102</v>
      </c>
      <c r="P70" s="77">
        <v>114</v>
      </c>
      <c r="Q70" s="77">
        <v>96</v>
      </c>
      <c r="R70" s="77">
        <v>104</v>
      </c>
      <c r="S70" s="77">
        <v>99</v>
      </c>
      <c r="T70" s="77">
        <v>98</v>
      </c>
      <c r="U70" s="77">
        <v>90</v>
      </c>
      <c r="V70" s="77">
        <v>91</v>
      </c>
      <c r="W70" s="77">
        <v>98</v>
      </c>
      <c r="X70" s="77">
        <v>91</v>
      </c>
      <c r="Y70" s="77">
        <v>88</v>
      </c>
      <c r="Z70" s="77">
        <v>83</v>
      </c>
      <c r="AA70" s="77">
        <v>483</v>
      </c>
      <c r="AB70" s="77">
        <v>531</v>
      </c>
      <c r="AC70" s="77">
        <v>509</v>
      </c>
      <c r="AD70" s="77">
        <v>502</v>
      </c>
      <c r="AE70" s="77">
        <v>449</v>
      </c>
      <c r="AF70" s="77">
        <v>391</v>
      </c>
      <c r="AG70" s="77">
        <v>292</v>
      </c>
      <c r="AH70" s="77">
        <v>224</v>
      </c>
      <c r="AI70" s="77">
        <v>158</v>
      </c>
      <c r="AJ70" s="77">
        <v>129</v>
      </c>
      <c r="AK70" s="77">
        <v>97</v>
      </c>
      <c r="AL70" s="77">
        <v>62</v>
      </c>
      <c r="AM70" s="77">
        <v>39</v>
      </c>
      <c r="AN70" s="77">
        <v>32</v>
      </c>
      <c r="AO70" s="77">
        <v>4</v>
      </c>
      <c r="AP70" s="77">
        <v>37</v>
      </c>
      <c r="AQ70" s="77">
        <v>35</v>
      </c>
      <c r="AR70" s="77">
        <v>85</v>
      </c>
      <c r="AS70" s="34">
        <v>301</v>
      </c>
      <c r="AU70" s="223">
        <f t="shared" si="30"/>
        <v>402</v>
      </c>
      <c r="AV70" s="223">
        <f t="shared" si="31"/>
        <v>1041</v>
      </c>
      <c r="AW70" s="223">
        <f t="shared" si="32"/>
        <v>567</v>
      </c>
      <c r="AX70" s="223">
        <f t="shared" si="33"/>
        <v>1185</v>
      </c>
      <c r="AY70" s="223">
        <f t="shared" si="34"/>
        <v>2367</v>
      </c>
      <c r="AZ70" s="223">
        <f t="shared" si="35"/>
        <v>517</v>
      </c>
      <c r="BB70" s="190">
        <f t="shared" si="11"/>
        <v>331</v>
      </c>
      <c r="BC70" s="190">
        <f t="shared" si="12"/>
        <v>510</v>
      </c>
      <c r="BD70" s="190">
        <f t="shared" si="13"/>
        <v>487</v>
      </c>
      <c r="BE70" s="190">
        <f t="shared" si="14"/>
        <v>451</v>
      </c>
      <c r="BF70" s="190">
        <f t="shared" si="15"/>
        <v>483</v>
      </c>
      <c r="BG70" s="190">
        <f t="shared" si="16"/>
        <v>531</v>
      </c>
      <c r="BH70" s="190">
        <f t="shared" si="17"/>
        <v>509</v>
      </c>
      <c r="BI70" s="190">
        <f t="shared" si="18"/>
        <v>502</v>
      </c>
      <c r="BJ70" s="190">
        <f t="shared" si="19"/>
        <v>449</v>
      </c>
      <c r="BK70" s="190">
        <f t="shared" si="20"/>
        <v>391</v>
      </c>
      <c r="BL70" s="190">
        <f t="shared" si="21"/>
        <v>292</v>
      </c>
      <c r="BM70" s="190">
        <f t="shared" si="22"/>
        <v>224</v>
      </c>
      <c r="BN70" s="190">
        <f t="shared" si="23"/>
        <v>158</v>
      </c>
      <c r="BO70" s="190">
        <f t="shared" si="24"/>
        <v>129</v>
      </c>
      <c r="BP70" s="190">
        <f t="shared" si="25"/>
        <v>97</v>
      </c>
      <c r="BQ70" s="190">
        <f t="shared" si="26"/>
        <v>62</v>
      </c>
      <c r="BR70" s="190">
        <f t="shared" si="27"/>
        <v>71</v>
      </c>
    </row>
    <row r="71" spans="2:70" ht="15.75" thickBot="1" x14ac:dyDescent="0.3">
      <c r="B71" s="39" t="s">
        <v>105</v>
      </c>
      <c r="C71" s="75">
        <v>29044</v>
      </c>
      <c r="D71" s="72" t="s">
        <v>110</v>
      </c>
      <c r="E71" s="67" t="s">
        <v>55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194"/>
      <c r="AU71" s="223">
        <f t="shared" si="30"/>
        <v>0</v>
      </c>
      <c r="AV71" s="223">
        <f t="shared" si="31"/>
        <v>0</v>
      </c>
      <c r="AW71" s="223">
        <f t="shared" si="32"/>
        <v>0</v>
      </c>
      <c r="AX71" s="223">
        <f t="shared" si="33"/>
        <v>0</v>
      </c>
      <c r="AY71" s="223">
        <f t="shared" si="34"/>
        <v>0</v>
      </c>
      <c r="AZ71" s="223">
        <f t="shared" si="35"/>
        <v>0</v>
      </c>
      <c r="BB71" s="190">
        <f t="shared" ref="BB71:BB104" si="39">SUM(G71:K71)</f>
        <v>0</v>
      </c>
      <c r="BC71" s="190">
        <f t="shared" ref="BC71:BC104" si="40">SUM(L71:P71)</f>
        <v>0</v>
      </c>
      <c r="BD71" s="190">
        <f t="shared" ref="BD71:BD104" si="41">SUM(Q71:U71)</f>
        <v>0</v>
      </c>
      <c r="BE71" s="190">
        <f t="shared" ref="BE71:BE104" si="42">SUM(V71:Z71)</f>
        <v>0</v>
      </c>
      <c r="BF71" s="190">
        <f t="shared" ref="BF71:BF104" si="43">+AA71</f>
        <v>0</v>
      </c>
      <c r="BG71" s="190">
        <f t="shared" ref="BG71:BG104" si="44">+AB71</f>
        <v>0</v>
      </c>
      <c r="BH71" s="190">
        <f t="shared" ref="BH71:BH104" si="45">+AC71</f>
        <v>0</v>
      </c>
      <c r="BI71" s="190">
        <f t="shared" ref="BI71:BI104" si="46">+AD71</f>
        <v>0</v>
      </c>
      <c r="BJ71" s="190">
        <f t="shared" ref="BJ71:BJ104" si="47">+AE71</f>
        <v>0</v>
      </c>
      <c r="BK71" s="190">
        <f t="shared" ref="BK71:BK104" si="48">+AF71</f>
        <v>0</v>
      </c>
      <c r="BL71" s="190">
        <f t="shared" ref="BL71:BL104" si="49">+AG71</f>
        <v>0</v>
      </c>
      <c r="BM71" s="190">
        <f t="shared" ref="BM71:BM104" si="50">+AH71</f>
        <v>0</v>
      </c>
      <c r="BN71" s="190">
        <f t="shared" ref="BN71:BN104" si="51">+AI71</f>
        <v>0</v>
      </c>
      <c r="BO71" s="190">
        <f t="shared" ref="BO71:BO104" si="52">+AJ71</f>
        <v>0</v>
      </c>
      <c r="BP71" s="190">
        <f t="shared" ref="BP71:BP104" si="53">+AK71</f>
        <v>0</v>
      </c>
      <c r="BQ71" s="190">
        <f t="shared" ref="BQ71:BQ104" si="54">+AL71</f>
        <v>0</v>
      </c>
      <c r="BR71" s="190">
        <f t="shared" ref="BR71:BR104" si="55">+AM71+AN71</f>
        <v>0</v>
      </c>
    </row>
    <row r="72" spans="2:70" ht="15.75" thickBot="1" x14ac:dyDescent="0.3">
      <c r="B72" s="11" t="s">
        <v>31</v>
      </c>
      <c r="C72" s="7" t="s">
        <v>32</v>
      </c>
      <c r="D72" s="7" t="s">
        <v>111</v>
      </c>
      <c r="E72" s="8"/>
      <c r="F72" s="13">
        <f>SUM(F73:F94)</f>
        <v>73851</v>
      </c>
      <c r="G72" s="13">
        <f t="shared" ref="G72:AS72" si="56">SUM(G73:G94)</f>
        <v>731</v>
      </c>
      <c r="H72" s="13">
        <f t="shared" si="56"/>
        <v>831</v>
      </c>
      <c r="I72" s="13">
        <f t="shared" si="56"/>
        <v>783</v>
      </c>
      <c r="J72" s="13">
        <f t="shared" si="56"/>
        <v>745</v>
      </c>
      <c r="K72" s="13">
        <f t="shared" si="56"/>
        <v>748</v>
      </c>
      <c r="L72" s="13">
        <f t="shared" si="56"/>
        <v>824</v>
      </c>
      <c r="M72" s="13">
        <f t="shared" si="56"/>
        <v>1198</v>
      </c>
      <c r="N72" s="13">
        <f t="shared" si="56"/>
        <v>1237</v>
      </c>
      <c r="O72" s="13">
        <f t="shared" si="56"/>
        <v>1230</v>
      </c>
      <c r="P72" s="13">
        <f t="shared" si="56"/>
        <v>1201</v>
      </c>
      <c r="Q72" s="13">
        <f t="shared" si="56"/>
        <v>1221</v>
      </c>
      <c r="R72" s="13">
        <f t="shared" si="56"/>
        <v>1213</v>
      </c>
      <c r="S72" s="13">
        <f t="shared" si="56"/>
        <v>1144</v>
      </c>
      <c r="T72" s="13">
        <f t="shared" si="56"/>
        <v>1260</v>
      </c>
      <c r="U72" s="13">
        <f t="shared" si="56"/>
        <v>1123</v>
      </c>
      <c r="V72" s="13">
        <f t="shared" si="56"/>
        <v>1146</v>
      </c>
      <c r="W72" s="13">
        <f t="shared" si="56"/>
        <v>1181</v>
      </c>
      <c r="X72" s="13">
        <f t="shared" si="56"/>
        <v>1183</v>
      </c>
      <c r="Y72" s="13">
        <f t="shared" si="56"/>
        <v>1176</v>
      </c>
      <c r="Z72" s="13">
        <f t="shared" si="56"/>
        <v>1164</v>
      </c>
      <c r="AA72" s="13">
        <f t="shared" si="56"/>
        <v>5793</v>
      </c>
      <c r="AB72" s="13">
        <f t="shared" si="56"/>
        <v>6663</v>
      </c>
      <c r="AC72" s="13">
        <f t="shared" si="56"/>
        <v>6139</v>
      </c>
      <c r="AD72" s="13">
        <f t="shared" si="56"/>
        <v>5787</v>
      </c>
      <c r="AE72" s="13">
        <f t="shared" si="56"/>
        <v>5468</v>
      </c>
      <c r="AF72" s="13">
        <f t="shared" si="56"/>
        <v>5094</v>
      </c>
      <c r="AG72" s="13">
        <f t="shared" si="56"/>
        <v>4301</v>
      </c>
      <c r="AH72" s="13">
        <f t="shared" si="56"/>
        <v>3512</v>
      </c>
      <c r="AI72" s="13">
        <f t="shared" si="56"/>
        <v>2879</v>
      </c>
      <c r="AJ72" s="13">
        <f t="shared" si="56"/>
        <v>2361</v>
      </c>
      <c r="AK72" s="13">
        <f t="shared" si="56"/>
        <v>1742</v>
      </c>
      <c r="AL72" s="13">
        <f t="shared" si="56"/>
        <v>1187</v>
      </c>
      <c r="AM72" s="13">
        <f t="shared" si="56"/>
        <v>783</v>
      </c>
      <c r="AN72" s="13">
        <f t="shared" si="56"/>
        <v>803</v>
      </c>
      <c r="AO72" s="13">
        <f t="shared" si="56"/>
        <v>41</v>
      </c>
      <c r="AP72" s="13">
        <f t="shared" si="56"/>
        <v>336</v>
      </c>
      <c r="AQ72" s="13">
        <f t="shared" si="56"/>
        <v>394</v>
      </c>
      <c r="AR72" s="13">
        <f t="shared" si="56"/>
        <v>865</v>
      </c>
      <c r="AS72" s="35">
        <f t="shared" si="56"/>
        <v>2348</v>
      </c>
      <c r="AU72" s="223">
        <f t="shared" si="30"/>
        <v>4662</v>
      </c>
      <c r="AV72" s="223">
        <f t="shared" si="31"/>
        <v>11962</v>
      </c>
      <c r="AW72" s="223">
        <f t="shared" si="32"/>
        <v>7037</v>
      </c>
      <c r="AX72" s="223">
        <f t="shared" si="33"/>
        <v>14796</v>
      </c>
      <c r="AY72" s="223">
        <f t="shared" si="34"/>
        <v>30301</v>
      </c>
      <c r="AZ72" s="223">
        <f t="shared" si="35"/>
        <v>9755</v>
      </c>
      <c r="BB72" s="190">
        <f t="shared" si="39"/>
        <v>3838</v>
      </c>
      <c r="BC72" s="190">
        <f t="shared" si="40"/>
        <v>5690</v>
      </c>
      <c r="BD72" s="190">
        <f t="shared" si="41"/>
        <v>5961</v>
      </c>
      <c r="BE72" s="190">
        <f t="shared" si="42"/>
        <v>5850</v>
      </c>
      <c r="BF72" s="190">
        <f t="shared" si="43"/>
        <v>5793</v>
      </c>
      <c r="BG72" s="190">
        <f t="shared" si="44"/>
        <v>6663</v>
      </c>
      <c r="BH72" s="190">
        <f t="shared" si="45"/>
        <v>6139</v>
      </c>
      <c r="BI72" s="190">
        <f t="shared" si="46"/>
        <v>5787</v>
      </c>
      <c r="BJ72" s="190">
        <f t="shared" si="47"/>
        <v>5468</v>
      </c>
      <c r="BK72" s="190">
        <f t="shared" si="48"/>
        <v>5094</v>
      </c>
      <c r="BL72" s="190">
        <f t="shared" si="49"/>
        <v>4301</v>
      </c>
      <c r="BM72" s="190">
        <f t="shared" si="50"/>
        <v>3512</v>
      </c>
      <c r="BN72" s="190">
        <f t="shared" si="51"/>
        <v>2879</v>
      </c>
      <c r="BO72" s="190">
        <f t="shared" si="52"/>
        <v>2361</v>
      </c>
      <c r="BP72" s="190">
        <f t="shared" si="53"/>
        <v>1742</v>
      </c>
      <c r="BQ72" s="190">
        <f t="shared" si="54"/>
        <v>1187</v>
      </c>
      <c r="BR72" s="190">
        <f t="shared" si="55"/>
        <v>1586</v>
      </c>
    </row>
    <row r="73" spans="2:70" x14ac:dyDescent="0.25">
      <c r="B73" s="37" t="s">
        <v>112</v>
      </c>
      <c r="C73" s="75">
        <v>5935</v>
      </c>
      <c r="D73" s="66" t="s">
        <v>113</v>
      </c>
      <c r="E73" s="67" t="s">
        <v>50</v>
      </c>
      <c r="F73" s="77">
        <f t="shared" si="29"/>
        <v>4614</v>
      </c>
      <c r="G73" s="77">
        <v>45</v>
      </c>
      <c r="H73" s="77">
        <v>54</v>
      </c>
      <c r="I73" s="77">
        <v>56</v>
      </c>
      <c r="J73" s="77">
        <v>55</v>
      </c>
      <c r="K73" s="77">
        <v>54</v>
      </c>
      <c r="L73" s="77">
        <v>58</v>
      </c>
      <c r="M73" s="77">
        <v>58</v>
      </c>
      <c r="N73" s="77">
        <v>64</v>
      </c>
      <c r="O73" s="77">
        <v>63</v>
      </c>
      <c r="P73" s="77">
        <v>62</v>
      </c>
      <c r="Q73" s="77">
        <v>72</v>
      </c>
      <c r="R73" s="77">
        <v>69</v>
      </c>
      <c r="S73" s="77">
        <v>62</v>
      </c>
      <c r="T73" s="77">
        <v>69</v>
      </c>
      <c r="U73" s="77">
        <v>65</v>
      </c>
      <c r="V73" s="77">
        <v>65</v>
      </c>
      <c r="W73" s="77">
        <v>62</v>
      </c>
      <c r="X73" s="77">
        <v>69</v>
      </c>
      <c r="Y73" s="77">
        <v>62</v>
      </c>
      <c r="Z73" s="77">
        <v>67</v>
      </c>
      <c r="AA73" s="77">
        <v>332</v>
      </c>
      <c r="AB73" s="77">
        <v>371</v>
      </c>
      <c r="AC73" s="77">
        <v>346</v>
      </c>
      <c r="AD73" s="77">
        <v>348</v>
      </c>
      <c r="AE73" s="77">
        <v>359</v>
      </c>
      <c r="AF73" s="77">
        <v>338</v>
      </c>
      <c r="AG73" s="77">
        <v>294</v>
      </c>
      <c r="AH73" s="77">
        <v>241</v>
      </c>
      <c r="AI73" s="77">
        <v>210</v>
      </c>
      <c r="AJ73" s="77">
        <v>179</v>
      </c>
      <c r="AK73" s="77">
        <v>135</v>
      </c>
      <c r="AL73" s="77">
        <v>96</v>
      </c>
      <c r="AM73" s="77">
        <v>64</v>
      </c>
      <c r="AN73" s="77">
        <v>70</v>
      </c>
      <c r="AO73" s="77">
        <v>2</v>
      </c>
      <c r="AP73" s="77">
        <v>22</v>
      </c>
      <c r="AQ73" s="77">
        <v>23</v>
      </c>
      <c r="AR73" s="77">
        <v>59</v>
      </c>
      <c r="AS73" s="34">
        <v>187</v>
      </c>
      <c r="AU73" s="223">
        <f t="shared" si="30"/>
        <v>322</v>
      </c>
      <c r="AV73" s="223">
        <f t="shared" si="31"/>
        <v>710</v>
      </c>
      <c r="AW73" s="223">
        <f t="shared" si="32"/>
        <v>392</v>
      </c>
      <c r="AX73" s="223">
        <f t="shared" si="33"/>
        <v>832</v>
      </c>
      <c r="AY73" s="223">
        <f t="shared" si="34"/>
        <v>1926</v>
      </c>
      <c r="AZ73" s="223">
        <f t="shared" si="35"/>
        <v>754</v>
      </c>
      <c r="BB73" s="190">
        <f t="shared" si="39"/>
        <v>264</v>
      </c>
      <c r="BC73" s="190">
        <f t="shared" si="40"/>
        <v>305</v>
      </c>
      <c r="BD73" s="190">
        <f t="shared" si="41"/>
        <v>337</v>
      </c>
      <c r="BE73" s="190">
        <f t="shared" si="42"/>
        <v>325</v>
      </c>
      <c r="BF73" s="190">
        <f t="shared" si="43"/>
        <v>332</v>
      </c>
      <c r="BG73" s="190">
        <f t="shared" si="44"/>
        <v>371</v>
      </c>
      <c r="BH73" s="190">
        <f t="shared" si="45"/>
        <v>346</v>
      </c>
      <c r="BI73" s="190">
        <f t="shared" si="46"/>
        <v>348</v>
      </c>
      <c r="BJ73" s="190">
        <f t="shared" si="47"/>
        <v>359</v>
      </c>
      <c r="BK73" s="190">
        <f t="shared" si="48"/>
        <v>338</v>
      </c>
      <c r="BL73" s="190">
        <f t="shared" si="49"/>
        <v>294</v>
      </c>
      <c r="BM73" s="190">
        <f t="shared" si="50"/>
        <v>241</v>
      </c>
      <c r="BN73" s="190">
        <f t="shared" si="51"/>
        <v>210</v>
      </c>
      <c r="BO73" s="190">
        <f t="shared" si="52"/>
        <v>179</v>
      </c>
      <c r="BP73" s="190">
        <f t="shared" si="53"/>
        <v>135</v>
      </c>
      <c r="BQ73" s="190">
        <f t="shared" si="54"/>
        <v>96</v>
      </c>
      <c r="BR73" s="190">
        <f t="shared" si="55"/>
        <v>134</v>
      </c>
    </row>
    <row r="74" spans="2:70" x14ac:dyDescent="0.25">
      <c r="B74" s="37" t="s">
        <v>112</v>
      </c>
      <c r="C74" s="75">
        <v>5942</v>
      </c>
      <c r="D74" s="66" t="s">
        <v>114</v>
      </c>
      <c r="E74" s="67" t="s">
        <v>55</v>
      </c>
      <c r="F74" s="77">
        <f t="shared" si="29"/>
        <v>399</v>
      </c>
      <c r="G74" s="77">
        <v>4</v>
      </c>
      <c r="H74" s="77">
        <v>5</v>
      </c>
      <c r="I74" s="77">
        <v>5</v>
      </c>
      <c r="J74" s="77">
        <v>5</v>
      </c>
      <c r="K74" s="77">
        <v>5</v>
      </c>
      <c r="L74" s="77">
        <v>5</v>
      </c>
      <c r="M74" s="77">
        <v>5</v>
      </c>
      <c r="N74" s="77">
        <v>6</v>
      </c>
      <c r="O74" s="77">
        <v>5</v>
      </c>
      <c r="P74" s="77">
        <v>5</v>
      </c>
      <c r="Q74" s="77">
        <v>6</v>
      </c>
      <c r="R74" s="77">
        <v>6</v>
      </c>
      <c r="S74" s="77">
        <v>5</v>
      </c>
      <c r="T74" s="77">
        <v>6</v>
      </c>
      <c r="U74" s="77">
        <v>6</v>
      </c>
      <c r="V74" s="77">
        <v>6</v>
      </c>
      <c r="W74" s="77">
        <v>5</v>
      </c>
      <c r="X74" s="77">
        <v>6</v>
      </c>
      <c r="Y74" s="77">
        <v>5</v>
      </c>
      <c r="Z74" s="77">
        <v>6</v>
      </c>
      <c r="AA74" s="77">
        <v>29</v>
      </c>
      <c r="AB74" s="77">
        <v>32</v>
      </c>
      <c r="AC74" s="77">
        <v>30</v>
      </c>
      <c r="AD74" s="77">
        <v>30</v>
      </c>
      <c r="AE74" s="77">
        <v>31</v>
      </c>
      <c r="AF74" s="77">
        <v>29</v>
      </c>
      <c r="AG74" s="77">
        <v>25</v>
      </c>
      <c r="AH74" s="77">
        <v>21</v>
      </c>
      <c r="AI74" s="77">
        <v>18</v>
      </c>
      <c r="AJ74" s="77">
        <v>15</v>
      </c>
      <c r="AK74" s="77">
        <v>12</v>
      </c>
      <c r="AL74" s="77">
        <v>8</v>
      </c>
      <c r="AM74" s="77">
        <v>6</v>
      </c>
      <c r="AN74" s="77">
        <v>6</v>
      </c>
      <c r="AO74" s="77">
        <v>0</v>
      </c>
      <c r="AP74" s="77">
        <v>2</v>
      </c>
      <c r="AQ74" s="77">
        <v>2</v>
      </c>
      <c r="AR74" s="77">
        <v>5</v>
      </c>
      <c r="AS74" s="34">
        <v>16</v>
      </c>
      <c r="AU74" s="223">
        <f t="shared" si="30"/>
        <v>29</v>
      </c>
      <c r="AV74" s="223">
        <f t="shared" si="31"/>
        <v>62</v>
      </c>
      <c r="AW74" s="223">
        <f t="shared" si="32"/>
        <v>34</v>
      </c>
      <c r="AX74" s="223">
        <f t="shared" si="33"/>
        <v>72</v>
      </c>
      <c r="AY74" s="223">
        <f t="shared" si="34"/>
        <v>166</v>
      </c>
      <c r="AZ74" s="223">
        <f t="shared" si="35"/>
        <v>65</v>
      </c>
      <c r="BB74" s="190">
        <f t="shared" si="39"/>
        <v>24</v>
      </c>
      <c r="BC74" s="190">
        <f t="shared" si="40"/>
        <v>26</v>
      </c>
      <c r="BD74" s="190">
        <f t="shared" si="41"/>
        <v>29</v>
      </c>
      <c r="BE74" s="190">
        <f t="shared" si="42"/>
        <v>28</v>
      </c>
      <c r="BF74" s="190">
        <f t="shared" si="43"/>
        <v>29</v>
      </c>
      <c r="BG74" s="190">
        <f t="shared" si="44"/>
        <v>32</v>
      </c>
      <c r="BH74" s="190">
        <f t="shared" si="45"/>
        <v>30</v>
      </c>
      <c r="BI74" s="190">
        <f t="shared" si="46"/>
        <v>30</v>
      </c>
      <c r="BJ74" s="190">
        <f t="shared" si="47"/>
        <v>31</v>
      </c>
      <c r="BK74" s="190">
        <f t="shared" si="48"/>
        <v>29</v>
      </c>
      <c r="BL74" s="190">
        <f t="shared" si="49"/>
        <v>25</v>
      </c>
      <c r="BM74" s="190">
        <f t="shared" si="50"/>
        <v>21</v>
      </c>
      <c r="BN74" s="190">
        <f t="shared" si="51"/>
        <v>18</v>
      </c>
      <c r="BO74" s="190">
        <f t="shared" si="52"/>
        <v>15</v>
      </c>
      <c r="BP74" s="190">
        <f t="shared" si="53"/>
        <v>12</v>
      </c>
      <c r="BQ74" s="190">
        <f t="shared" si="54"/>
        <v>8</v>
      </c>
      <c r="BR74" s="190">
        <f t="shared" si="55"/>
        <v>12</v>
      </c>
    </row>
    <row r="75" spans="2:70" x14ac:dyDescent="0.25">
      <c r="B75" s="37" t="s">
        <v>112</v>
      </c>
      <c r="C75" s="75">
        <v>5936</v>
      </c>
      <c r="D75" s="66" t="s">
        <v>115</v>
      </c>
      <c r="E75" s="67" t="s">
        <v>50</v>
      </c>
      <c r="F75" s="77">
        <f t="shared" si="29"/>
        <v>2765</v>
      </c>
      <c r="G75" s="77">
        <v>27</v>
      </c>
      <c r="H75" s="77">
        <v>32</v>
      </c>
      <c r="I75" s="77">
        <v>33</v>
      </c>
      <c r="J75" s="77">
        <v>33</v>
      </c>
      <c r="K75" s="77">
        <v>32</v>
      </c>
      <c r="L75" s="77">
        <v>35</v>
      </c>
      <c r="M75" s="77">
        <v>35</v>
      </c>
      <c r="N75" s="77">
        <v>39</v>
      </c>
      <c r="O75" s="77">
        <v>38</v>
      </c>
      <c r="P75" s="77">
        <v>37</v>
      </c>
      <c r="Q75" s="77">
        <v>43</v>
      </c>
      <c r="R75" s="77">
        <v>41</v>
      </c>
      <c r="S75" s="77">
        <v>37</v>
      </c>
      <c r="T75" s="77">
        <v>41</v>
      </c>
      <c r="U75" s="77">
        <v>39</v>
      </c>
      <c r="V75" s="77">
        <v>39</v>
      </c>
      <c r="W75" s="77">
        <v>37</v>
      </c>
      <c r="X75" s="77">
        <v>41</v>
      </c>
      <c r="Y75" s="77">
        <v>37</v>
      </c>
      <c r="Z75" s="77">
        <v>40</v>
      </c>
      <c r="AA75" s="77">
        <v>199</v>
      </c>
      <c r="AB75" s="77">
        <v>222</v>
      </c>
      <c r="AC75" s="77">
        <v>207</v>
      </c>
      <c r="AD75" s="77">
        <v>209</v>
      </c>
      <c r="AE75" s="77">
        <v>215</v>
      </c>
      <c r="AF75" s="77">
        <v>203</v>
      </c>
      <c r="AG75" s="77">
        <v>177</v>
      </c>
      <c r="AH75" s="77">
        <v>145</v>
      </c>
      <c r="AI75" s="77">
        <v>126</v>
      </c>
      <c r="AJ75" s="77">
        <v>107</v>
      </c>
      <c r="AK75" s="77">
        <v>81</v>
      </c>
      <c r="AL75" s="77">
        <v>58</v>
      </c>
      <c r="AM75" s="77">
        <v>38</v>
      </c>
      <c r="AN75" s="77">
        <v>42</v>
      </c>
      <c r="AO75" s="77">
        <v>1</v>
      </c>
      <c r="AP75" s="77">
        <v>13</v>
      </c>
      <c r="AQ75" s="77">
        <v>14</v>
      </c>
      <c r="AR75" s="77">
        <v>36</v>
      </c>
      <c r="AS75" s="34">
        <v>112</v>
      </c>
      <c r="AU75" s="223">
        <f t="shared" si="30"/>
        <v>192</v>
      </c>
      <c r="AV75" s="223">
        <f t="shared" si="31"/>
        <v>425</v>
      </c>
      <c r="AW75" s="223">
        <f t="shared" si="32"/>
        <v>234</v>
      </c>
      <c r="AX75" s="223">
        <f t="shared" si="33"/>
        <v>498</v>
      </c>
      <c r="AY75" s="223">
        <f t="shared" si="34"/>
        <v>1156</v>
      </c>
      <c r="AZ75" s="223">
        <f t="shared" si="35"/>
        <v>452</v>
      </c>
      <c r="BB75" s="190">
        <f t="shared" si="39"/>
        <v>157</v>
      </c>
      <c r="BC75" s="190">
        <f t="shared" si="40"/>
        <v>184</v>
      </c>
      <c r="BD75" s="190">
        <f t="shared" si="41"/>
        <v>201</v>
      </c>
      <c r="BE75" s="190">
        <f t="shared" si="42"/>
        <v>194</v>
      </c>
      <c r="BF75" s="190">
        <f t="shared" si="43"/>
        <v>199</v>
      </c>
      <c r="BG75" s="190">
        <f t="shared" si="44"/>
        <v>222</v>
      </c>
      <c r="BH75" s="190">
        <f t="shared" si="45"/>
        <v>207</v>
      </c>
      <c r="BI75" s="190">
        <f t="shared" si="46"/>
        <v>209</v>
      </c>
      <c r="BJ75" s="190">
        <f t="shared" si="47"/>
        <v>215</v>
      </c>
      <c r="BK75" s="190">
        <f t="shared" si="48"/>
        <v>203</v>
      </c>
      <c r="BL75" s="190">
        <f t="shared" si="49"/>
        <v>177</v>
      </c>
      <c r="BM75" s="190">
        <f t="shared" si="50"/>
        <v>145</v>
      </c>
      <c r="BN75" s="190">
        <f t="shared" si="51"/>
        <v>126</v>
      </c>
      <c r="BO75" s="190">
        <f t="shared" si="52"/>
        <v>107</v>
      </c>
      <c r="BP75" s="190">
        <f t="shared" si="53"/>
        <v>81</v>
      </c>
      <c r="BQ75" s="190">
        <f t="shared" si="54"/>
        <v>58</v>
      </c>
      <c r="BR75" s="190">
        <f t="shared" si="55"/>
        <v>80</v>
      </c>
    </row>
    <row r="76" spans="2:70" x14ac:dyDescent="0.25">
      <c r="B76" s="37" t="s">
        <v>112</v>
      </c>
      <c r="C76" s="75">
        <v>5937</v>
      </c>
      <c r="D76" s="66" t="s">
        <v>116</v>
      </c>
      <c r="E76" s="67" t="s">
        <v>50</v>
      </c>
      <c r="F76" s="77">
        <f t="shared" si="29"/>
        <v>4655</v>
      </c>
      <c r="G76" s="77">
        <v>46</v>
      </c>
      <c r="H76" s="77">
        <v>54</v>
      </c>
      <c r="I76" s="77">
        <v>56</v>
      </c>
      <c r="J76" s="77">
        <v>55</v>
      </c>
      <c r="K76" s="77">
        <v>54</v>
      </c>
      <c r="L76" s="77">
        <v>58</v>
      </c>
      <c r="M76" s="77">
        <v>59</v>
      </c>
      <c r="N76" s="77">
        <v>65</v>
      </c>
      <c r="O76" s="77">
        <v>63</v>
      </c>
      <c r="P76" s="77">
        <v>63</v>
      </c>
      <c r="Q76" s="77">
        <v>72</v>
      </c>
      <c r="R76" s="77">
        <v>70</v>
      </c>
      <c r="S76" s="77">
        <v>63</v>
      </c>
      <c r="T76" s="77">
        <v>70</v>
      </c>
      <c r="U76" s="77">
        <v>66</v>
      </c>
      <c r="V76" s="77">
        <v>66</v>
      </c>
      <c r="W76" s="77">
        <v>63</v>
      </c>
      <c r="X76" s="77">
        <v>70</v>
      </c>
      <c r="Y76" s="77">
        <v>63</v>
      </c>
      <c r="Z76" s="77">
        <v>67</v>
      </c>
      <c r="AA76" s="77">
        <v>334</v>
      </c>
      <c r="AB76" s="77">
        <v>374</v>
      </c>
      <c r="AC76" s="77">
        <v>349</v>
      </c>
      <c r="AD76" s="77">
        <v>351</v>
      </c>
      <c r="AE76" s="77">
        <v>362</v>
      </c>
      <c r="AF76" s="77">
        <v>341</v>
      </c>
      <c r="AG76" s="77">
        <v>297</v>
      </c>
      <c r="AH76" s="77">
        <v>243</v>
      </c>
      <c r="AI76" s="77">
        <v>212</v>
      </c>
      <c r="AJ76" s="77">
        <v>180</v>
      </c>
      <c r="AK76" s="77">
        <v>136</v>
      </c>
      <c r="AL76" s="77">
        <v>97</v>
      </c>
      <c r="AM76" s="77">
        <v>65</v>
      </c>
      <c r="AN76" s="77">
        <v>71</v>
      </c>
      <c r="AO76" s="77">
        <v>2</v>
      </c>
      <c r="AP76" s="77">
        <v>22</v>
      </c>
      <c r="AQ76" s="77">
        <v>23</v>
      </c>
      <c r="AR76" s="77">
        <v>60</v>
      </c>
      <c r="AS76" s="34">
        <v>188</v>
      </c>
      <c r="AU76" s="223">
        <f t="shared" si="30"/>
        <v>323</v>
      </c>
      <c r="AV76" s="223">
        <f t="shared" si="31"/>
        <v>715</v>
      </c>
      <c r="AW76" s="223">
        <f t="shared" si="32"/>
        <v>398</v>
      </c>
      <c r="AX76" s="223">
        <f t="shared" si="33"/>
        <v>838</v>
      </c>
      <c r="AY76" s="223">
        <f t="shared" si="34"/>
        <v>1943</v>
      </c>
      <c r="AZ76" s="223">
        <f t="shared" si="35"/>
        <v>761</v>
      </c>
      <c r="BB76" s="190">
        <f t="shared" si="39"/>
        <v>265</v>
      </c>
      <c r="BC76" s="190">
        <f t="shared" si="40"/>
        <v>308</v>
      </c>
      <c r="BD76" s="190">
        <f t="shared" si="41"/>
        <v>341</v>
      </c>
      <c r="BE76" s="190">
        <f t="shared" si="42"/>
        <v>329</v>
      </c>
      <c r="BF76" s="190">
        <f t="shared" si="43"/>
        <v>334</v>
      </c>
      <c r="BG76" s="190">
        <f t="shared" si="44"/>
        <v>374</v>
      </c>
      <c r="BH76" s="190">
        <f t="shared" si="45"/>
        <v>349</v>
      </c>
      <c r="BI76" s="190">
        <f t="shared" si="46"/>
        <v>351</v>
      </c>
      <c r="BJ76" s="190">
        <f t="shared" si="47"/>
        <v>362</v>
      </c>
      <c r="BK76" s="190">
        <f t="shared" si="48"/>
        <v>341</v>
      </c>
      <c r="BL76" s="190">
        <f t="shared" si="49"/>
        <v>297</v>
      </c>
      <c r="BM76" s="190">
        <f t="shared" si="50"/>
        <v>243</v>
      </c>
      <c r="BN76" s="190">
        <f t="shared" si="51"/>
        <v>212</v>
      </c>
      <c r="BO76" s="190">
        <f t="shared" si="52"/>
        <v>180</v>
      </c>
      <c r="BP76" s="190">
        <f t="shared" si="53"/>
        <v>136</v>
      </c>
      <c r="BQ76" s="190">
        <f t="shared" si="54"/>
        <v>97</v>
      </c>
      <c r="BR76" s="190">
        <f t="shared" si="55"/>
        <v>136</v>
      </c>
    </row>
    <row r="77" spans="2:70" x14ac:dyDescent="0.25">
      <c r="B77" s="37" t="s">
        <v>112</v>
      </c>
      <c r="C77" s="75">
        <v>5938</v>
      </c>
      <c r="D77" s="66" t="s">
        <v>117</v>
      </c>
      <c r="E77" s="67" t="s">
        <v>69</v>
      </c>
      <c r="F77" s="77">
        <f t="shared" si="29"/>
        <v>4591</v>
      </c>
      <c r="G77" s="77">
        <v>45</v>
      </c>
      <c r="H77" s="77">
        <v>53</v>
      </c>
      <c r="I77" s="77">
        <v>55</v>
      </c>
      <c r="J77" s="77">
        <v>54</v>
      </c>
      <c r="K77" s="77">
        <v>54</v>
      </c>
      <c r="L77" s="77">
        <v>58</v>
      </c>
      <c r="M77" s="77">
        <v>58</v>
      </c>
      <c r="N77" s="77">
        <v>64</v>
      </c>
      <c r="O77" s="77">
        <v>62</v>
      </c>
      <c r="P77" s="77">
        <v>63</v>
      </c>
      <c r="Q77" s="77">
        <v>71</v>
      </c>
      <c r="R77" s="77">
        <v>68</v>
      </c>
      <c r="S77" s="77">
        <v>63</v>
      </c>
      <c r="T77" s="77">
        <v>69</v>
      </c>
      <c r="U77" s="77">
        <v>64</v>
      </c>
      <c r="V77" s="77">
        <v>65</v>
      </c>
      <c r="W77" s="77">
        <v>64</v>
      </c>
      <c r="X77" s="77">
        <v>69</v>
      </c>
      <c r="Y77" s="77">
        <v>64</v>
      </c>
      <c r="Z77" s="77">
        <v>67</v>
      </c>
      <c r="AA77" s="77">
        <v>329</v>
      </c>
      <c r="AB77" s="77">
        <v>369</v>
      </c>
      <c r="AC77" s="77">
        <v>344</v>
      </c>
      <c r="AD77" s="77">
        <v>346</v>
      </c>
      <c r="AE77" s="77">
        <v>357</v>
      </c>
      <c r="AF77" s="77">
        <v>335</v>
      </c>
      <c r="AG77" s="77">
        <v>292</v>
      </c>
      <c r="AH77" s="77">
        <v>239</v>
      </c>
      <c r="AI77" s="77">
        <v>209</v>
      </c>
      <c r="AJ77" s="77">
        <v>179</v>
      </c>
      <c r="AK77" s="77">
        <v>132</v>
      </c>
      <c r="AL77" s="77">
        <v>96</v>
      </c>
      <c r="AM77" s="77">
        <v>63</v>
      </c>
      <c r="AN77" s="77">
        <v>71</v>
      </c>
      <c r="AO77" s="77">
        <v>2</v>
      </c>
      <c r="AP77" s="77">
        <v>24</v>
      </c>
      <c r="AQ77" s="77">
        <v>23</v>
      </c>
      <c r="AR77" s="77">
        <v>59</v>
      </c>
      <c r="AS77" s="34">
        <v>185</v>
      </c>
      <c r="AU77" s="223">
        <f t="shared" si="30"/>
        <v>319</v>
      </c>
      <c r="AV77" s="223">
        <f t="shared" si="31"/>
        <v>705</v>
      </c>
      <c r="AW77" s="223">
        <f t="shared" si="32"/>
        <v>394</v>
      </c>
      <c r="AX77" s="223">
        <f t="shared" si="33"/>
        <v>829</v>
      </c>
      <c r="AY77" s="223">
        <f t="shared" si="34"/>
        <v>1913</v>
      </c>
      <c r="AZ77" s="223">
        <f t="shared" si="35"/>
        <v>750</v>
      </c>
      <c r="BB77" s="190">
        <f t="shared" si="39"/>
        <v>261</v>
      </c>
      <c r="BC77" s="190">
        <f t="shared" si="40"/>
        <v>305</v>
      </c>
      <c r="BD77" s="190">
        <f t="shared" si="41"/>
        <v>335</v>
      </c>
      <c r="BE77" s="190">
        <f t="shared" si="42"/>
        <v>329</v>
      </c>
      <c r="BF77" s="190">
        <f t="shared" si="43"/>
        <v>329</v>
      </c>
      <c r="BG77" s="190">
        <f t="shared" si="44"/>
        <v>369</v>
      </c>
      <c r="BH77" s="190">
        <f t="shared" si="45"/>
        <v>344</v>
      </c>
      <c r="BI77" s="190">
        <f t="shared" si="46"/>
        <v>346</v>
      </c>
      <c r="BJ77" s="190">
        <f t="shared" si="47"/>
        <v>357</v>
      </c>
      <c r="BK77" s="190">
        <f t="shared" si="48"/>
        <v>335</v>
      </c>
      <c r="BL77" s="190">
        <f t="shared" si="49"/>
        <v>292</v>
      </c>
      <c r="BM77" s="190">
        <f t="shared" si="50"/>
        <v>239</v>
      </c>
      <c r="BN77" s="190">
        <f t="shared" si="51"/>
        <v>209</v>
      </c>
      <c r="BO77" s="190">
        <f t="shared" si="52"/>
        <v>179</v>
      </c>
      <c r="BP77" s="190">
        <f t="shared" si="53"/>
        <v>132</v>
      </c>
      <c r="BQ77" s="190">
        <f t="shared" si="54"/>
        <v>96</v>
      </c>
      <c r="BR77" s="190">
        <f t="shared" si="55"/>
        <v>134</v>
      </c>
    </row>
    <row r="78" spans="2:70" x14ac:dyDescent="0.25">
      <c r="B78" s="37" t="s">
        <v>112</v>
      </c>
      <c r="C78" s="75">
        <v>5941</v>
      </c>
      <c r="D78" s="66" t="s">
        <v>118</v>
      </c>
      <c r="E78" s="67" t="s">
        <v>55</v>
      </c>
      <c r="F78" s="77">
        <f t="shared" si="29"/>
        <v>1656</v>
      </c>
      <c r="G78" s="77">
        <v>16</v>
      </c>
      <c r="H78" s="77">
        <v>19</v>
      </c>
      <c r="I78" s="77">
        <v>20</v>
      </c>
      <c r="J78" s="77">
        <v>20</v>
      </c>
      <c r="K78" s="77">
        <v>19</v>
      </c>
      <c r="L78" s="77">
        <v>21</v>
      </c>
      <c r="M78" s="77">
        <v>21</v>
      </c>
      <c r="N78" s="77">
        <v>23</v>
      </c>
      <c r="O78" s="77">
        <v>23</v>
      </c>
      <c r="P78" s="77">
        <v>22</v>
      </c>
      <c r="Q78" s="77">
        <v>26</v>
      </c>
      <c r="R78" s="77">
        <v>25</v>
      </c>
      <c r="S78" s="77">
        <v>22</v>
      </c>
      <c r="T78" s="77">
        <v>25</v>
      </c>
      <c r="U78" s="77">
        <v>23</v>
      </c>
      <c r="V78" s="77">
        <v>24</v>
      </c>
      <c r="W78" s="77">
        <v>22</v>
      </c>
      <c r="X78" s="77">
        <v>25</v>
      </c>
      <c r="Y78" s="77">
        <v>22</v>
      </c>
      <c r="Z78" s="77">
        <v>24</v>
      </c>
      <c r="AA78" s="77">
        <v>119</v>
      </c>
      <c r="AB78" s="77">
        <v>133</v>
      </c>
      <c r="AC78" s="77">
        <v>124</v>
      </c>
      <c r="AD78" s="77">
        <v>125</v>
      </c>
      <c r="AE78" s="77">
        <v>129</v>
      </c>
      <c r="AF78" s="77">
        <v>121</v>
      </c>
      <c r="AG78" s="77">
        <v>106</v>
      </c>
      <c r="AH78" s="77">
        <v>87</v>
      </c>
      <c r="AI78" s="77">
        <v>75</v>
      </c>
      <c r="AJ78" s="77">
        <v>64</v>
      </c>
      <c r="AK78" s="77">
        <v>48</v>
      </c>
      <c r="AL78" s="77">
        <v>35</v>
      </c>
      <c r="AM78" s="77">
        <v>23</v>
      </c>
      <c r="AN78" s="77">
        <v>25</v>
      </c>
      <c r="AO78" s="77">
        <v>1</v>
      </c>
      <c r="AP78" s="77">
        <v>8</v>
      </c>
      <c r="AQ78" s="77">
        <v>8</v>
      </c>
      <c r="AR78" s="77">
        <v>21</v>
      </c>
      <c r="AS78" s="34">
        <v>67</v>
      </c>
      <c r="AU78" s="223">
        <f t="shared" si="30"/>
        <v>115</v>
      </c>
      <c r="AV78" s="223">
        <f t="shared" si="31"/>
        <v>255</v>
      </c>
      <c r="AW78" s="223">
        <f t="shared" si="32"/>
        <v>141</v>
      </c>
      <c r="AX78" s="223">
        <f t="shared" si="33"/>
        <v>298</v>
      </c>
      <c r="AY78" s="223">
        <f t="shared" si="34"/>
        <v>692</v>
      </c>
      <c r="AZ78" s="223">
        <f t="shared" si="35"/>
        <v>270</v>
      </c>
      <c r="BB78" s="190">
        <f t="shared" si="39"/>
        <v>94</v>
      </c>
      <c r="BC78" s="190">
        <f t="shared" si="40"/>
        <v>110</v>
      </c>
      <c r="BD78" s="190">
        <f t="shared" si="41"/>
        <v>121</v>
      </c>
      <c r="BE78" s="190">
        <f t="shared" si="42"/>
        <v>117</v>
      </c>
      <c r="BF78" s="190">
        <f t="shared" si="43"/>
        <v>119</v>
      </c>
      <c r="BG78" s="190">
        <f t="shared" si="44"/>
        <v>133</v>
      </c>
      <c r="BH78" s="190">
        <f t="shared" si="45"/>
        <v>124</v>
      </c>
      <c r="BI78" s="190">
        <f t="shared" si="46"/>
        <v>125</v>
      </c>
      <c r="BJ78" s="190">
        <f t="shared" si="47"/>
        <v>129</v>
      </c>
      <c r="BK78" s="190">
        <f t="shared" si="48"/>
        <v>121</v>
      </c>
      <c r="BL78" s="190">
        <f t="shared" si="49"/>
        <v>106</v>
      </c>
      <c r="BM78" s="190">
        <f t="shared" si="50"/>
        <v>87</v>
      </c>
      <c r="BN78" s="190">
        <f t="shared" si="51"/>
        <v>75</v>
      </c>
      <c r="BO78" s="190">
        <f t="shared" si="52"/>
        <v>64</v>
      </c>
      <c r="BP78" s="190">
        <f t="shared" si="53"/>
        <v>48</v>
      </c>
      <c r="BQ78" s="190">
        <f t="shared" si="54"/>
        <v>35</v>
      </c>
      <c r="BR78" s="190">
        <f t="shared" si="55"/>
        <v>48</v>
      </c>
    </row>
    <row r="79" spans="2:70" x14ac:dyDescent="0.25">
      <c r="B79" s="37" t="s">
        <v>112</v>
      </c>
      <c r="C79" s="75">
        <v>5940</v>
      </c>
      <c r="D79" s="66" t="s">
        <v>119</v>
      </c>
      <c r="E79" s="67" t="s">
        <v>55</v>
      </c>
      <c r="F79" s="77">
        <f t="shared" ref="F79:F94" si="57">SUM(G79:AN79)</f>
        <v>3824</v>
      </c>
      <c r="G79" s="77">
        <v>38</v>
      </c>
      <c r="H79" s="77">
        <v>44</v>
      </c>
      <c r="I79" s="77">
        <v>46</v>
      </c>
      <c r="J79" s="77">
        <v>46</v>
      </c>
      <c r="K79" s="77">
        <v>45</v>
      </c>
      <c r="L79" s="77">
        <v>48</v>
      </c>
      <c r="M79" s="77">
        <v>48</v>
      </c>
      <c r="N79" s="77">
        <v>53</v>
      </c>
      <c r="O79" s="77">
        <v>52</v>
      </c>
      <c r="P79" s="77">
        <v>52</v>
      </c>
      <c r="Q79" s="77">
        <v>59</v>
      </c>
      <c r="R79" s="77">
        <v>57</v>
      </c>
      <c r="S79" s="77">
        <v>52</v>
      </c>
      <c r="T79" s="77">
        <v>57</v>
      </c>
      <c r="U79" s="77">
        <v>54</v>
      </c>
      <c r="V79" s="77">
        <v>54</v>
      </c>
      <c r="W79" s="77">
        <v>52</v>
      </c>
      <c r="X79" s="77">
        <v>57</v>
      </c>
      <c r="Y79" s="77">
        <v>52</v>
      </c>
      <c r="Z79" s="77">
        <v>55</v>
      </c>
      <c r="AA79" s="77">
        <v>275</v>
      </c>
      <c r="AB79" s="77">
        <v>307</v>
      </c>
      <c r="AC79" s="77">
        <v>287</v>
      </c>
      <c r="AD79" s="77">
        <v>288</v>
      </c>
      <c r="AE79" s="77">
        <v>297</v>
      </c>
      <c r="AF79" s="77">
        <v>280</v>
      </c>
      <c r="AG79" s="77">
        <v>244</v>
      </c>
      <c r="AH79" s="77">
        <v>200</v>
      </c>
      <c r="AI79" s="77">
        <v>174</v>
      </c>
      <c r="AJ79" s="77">
        <v>148</v>
      </c>
      <c r="AK79" s="77">
        <v>112</v>
      </c>
      <c r="AL79" s="77">
        <v>80</v>
      </c>
      <c r="AM79" s="77">
        <v>53</v>
      </c>
      <c r="AN79" s="77">
        <v>58</v>
      </c>
      <c r="AO79" s="77">
        <v>2</v>
      </c>
      <c r="AP79" s="77">
        <v>18</v>
      </c>
      <c r="AQ79" s="77">
        <v>19</v>
      </c>
      <c r="AR79" s="77">
        <v>49</v>
      </c>
      <c r="AS79" s="34">
        <v>155</v>
      </c>
      <c r="AU79" s="223">
        <f t="shared" ref="AU79:AU103" si="58">+G79+H79+I79+J79+K79+L79</f>
        <v>267</v>
      </c>
      <c r="AV79" s="223">
        <f t="shared" ref="AV79:AV103" si="59">SUM(G79:R79)</f>
        <v>588</v>
      </c>
      <c r="AW79" s="223">
        <f t="shared" ref="AW79:AW103" si="60">SUM(S79:X79)</f>
        <v>326</v>
      </c>
      <c r="AX79" s="223">
        <f t="shared" ref="AX79:AX103" si="61">SUM(Y79:AB79)</f>
        <v>689</v>
      </c>
      <c r="AY79" s="223">
        <f t="shared" ref="AY79:AY103" si="62">SUM(AC79:AH79)</f>
        <v>1596</v>
      </c>
      <c r="AZ79" s="223">
        <f t="shared" ref="AZ79:AZ103" si="63">SUM(AI79:AN79)</f>
        <v>625</v>
      </c>
      <c r="BB79" s="190">
        <f t="shared" si="39"/>
        <v>219</v>
      </c>
      <c r="BC79" s="190">
        <f t="shared" si="40"/>
        <v>253</v>
      </c>
      <c r="BD79" s="190">
        <f t="shared" si="41"/>
        <v>279</v>
      </c>
      <c r="BE79" s="190">
        <f t="shared" si="42"/>
        <v>270</v>
      </c>
      <c r="BF79" s="190">
        <f t="shared" si="43"/>
        <v>275</v>
      </c>
      <c r="BG79" s="190">
        <f t="shared" si="44"/>
        <v>307</v>
      </c>
      <c r="BH79" s="190">
        <f t="shared" si="45"/>
        <v>287</v>
      </c>
      <c r="BI79" s="190">
        <f t="shared" si="46"/>
        <v>288</v>
      </c>
      <c r="BJ79" s="190">
        <f t="shared" si="47"/>
        <v>297</v>
      </c>
      <c r="BK79" s="190">
        <f t="shared" si="48"/>
        <v>280</v>
      </c>
      <c r="BL79" s="190">
        <f t="shared" si="49"/>
        <v>244</v>
      </c>
      <c r="BM79" s="190">
        <f t="shared" si="50"/>
        <v>200</v>
      </c>
      <c r="BN79" s="190">
        <f t="shared" si="51"/>
        <v>174</v>
      </c>
      <c r="BO79" s="190">
        <f t="shared" si="52"/>
        <v>148</v>
      </c>
      <c r="BP79" s="190">
        <f t="shared" si="53"/>
        <v>112</v>
      </c>
      <c r="BQ79" s="190">
        <f t="shared" si="54"/>
        <v>80</v>
      </c>
      <c r="BR79" s="190">
        <f t="shared" si="55"/>
        <v>111</v>
      </c>
    </row>
    <row r="80" spans="2:70" x14ac:dyDescent="0.25">
      <c r="B80" s="37" t="s">
        <v>112</v>
      </c>
      <c r="C80" s="75">
        <v>5939</v>
      </c>
      <c r="D80" s="66" t="s">
        <v>120</v>
      </c>
      <c r="E80" s="67" t="s">
        <v>55</v>
      </c>
      <c r="F80" s="77">
        <f t="shared" si="57"/>
        <v>912</v>
      </c>
      <c r="G80" s="77">
        <v>9</v>
      </c>
      <c r="H80" s="77">
        <v>11</v>
      </c>
      <c r="I80" s="77">
        <v>11</v>
      </c>
      <c r="J80" s="77">
        <v>11</v>
      </c>
      <c r="K80" s="77">
        <v>11</v>
      </c>
      <c r="L80" s="77">
        <v>11</v>
      </c>
      <c r="M80" s="77">
        <v>12</v>
      </c>
      <c r="N80" s="77">
        <v>13</v>
      </c>
      <c r="O80" s="77">
        <v>12</v>
      </c>
      <c r="P80" s="77">
        <v>12</v>
      </c>
      <c r="Q80" s="77">
        <v>14</v>
      </c>
      <c r="R80" s="77">
        <v>14</v>
      </c>
      <c r="S80" s="77">
        <v>12</v>
      </c>
      <c r="T80" s="77">
        <v>14</v>
      </c>
      <c r="U80" s="77">
        <v>13</v>
      </c>
      <c r="V80" s="77">
        <v>13</v>
      </c>
      <c r="W80" s="77">
        <v>12</v>
      </c>
      <c r="X80" s="77">
        <v>14</v>
      </c>
      <c r="Y80" s="77">
        <v>12</v>
      </c>
      <c r="Z80" s="77">
        <v>13</v>
      </c>
      <c r="AA80" s="77">
        <v>65</v>
      </c>
      <c r="AB80" s="77">
        <v>73</v>
      </c>
      <c r="AC80" s="77">
        <v>68</v>
      </c>
      <c r="AD80" s="77">
        <v>69</v>
      </c>
      <c r="AE80" s="77">
        <v>71</v>
      </c>
      <c r="AF80" s="77">
        <v>67</v>
      </c>
      <c r="AG80" s="77">
        <v>58</v>
      </c>
      <c r="AH80" s="77">
        <v>48</v>
      </c>
      <c r="AI80" s="77">
        <v>41</v>
      </c>
      <c r="AJ80" s="77">
        <v>35</v>
      </c>
      <c r="AK80" s="77">
        <v>27</v>
      </c>
      <c r="AL80" s="77">
        <v>19</v>
      </c>
      <c r="AM80" s="77">
        <v>13</v>
      </c>
      <c r="AN80" s="77">
        <v>14</v>
      </c>
      <c r="AO80" s="77">
        <v>0</v>
      </c>
      <c r="AP80" s="77">
        <v>4</v>
      </c>
      <c r="AQ80" s="77">
        <v>5</v>
      </c>
      <c r="AR80" s="77">
        <v>12</v>
      </c>
      <c r="AS80" s="34">
        <v>37</v>
      </c>
      <c r="AU80" s="223">
        <f t="shared" si="58"/>
        <v>64</v>
      </c>
      <c r="AV80" s="223">
        <f t="shared" si="59"/>
        <v>141</v>
      </c>
      <c r="AW80" s="223">
        <f t="shared" si="60"/>
        <v>78</v>
      </c>
      <c r="AX80" s="223">
        <f t="shared" si="61"/>
        <v>163</v>
      </c>
      <c r="AY80" s="223">
        <f t="shared" si="62"/>
        <v>381</v>
      </c>
      <c r="AZ80" s="223">
        <f t="shared" si="63"/>
        <v>149</v>
      </c>
      <c r="BB80" s="190">
        <f t="shared" si="39"/>
        <v>53</v>
      </c>
      <c r="BC80" s="190">
        <f t="shared" si="40"/>
        <v>60</v>
      </c>
      <c r="BD80" s="190">
        <f t="shared" si="41"/>
        <v>67</v>
      </c>
      <c r="BE80" s="190">
        <f t="shared" si="42"/>
        <v>64</v>
      </c>
      <c r="BF80" s="190">
        <f t="shared" si="43"/>
        <v>65</v>
      </c>
      <c r="BG80" s="190">
        <f t="shared" si="44"/>
        <v>73</v>
      </c>
      <c r="BH80" s="190">
        <f t="shared" si="45"/>
        <v>68</v>
      </c>
      <c r="BI80" s="190">
        <f t="shared" si="46"/>
        <v>69</v>
      </c>
      <c r="BJ80" s="190">
        <f t="shared" si="47"/>
        <v>71</v>
      </c>
      <c r="BK80" s="190">
        <f t="shared" si="48"/>
        <v>67</v>
      </c>
      <c r="BL80" s="190">
        <f t="shared" si="49"/>
        <v>58</v>
      </c>
      <c r="BM80" s="190">
        <f t="shared" si="50"/>
        <v>48</v>
      </c>
      <c r="BN80" s="190">
        <f t="shared" si="51"/>
        <v>41</v>
      </c>
      <c r="BO80" s="190">
        <f t="shared" si="52"/>
        <v>35</v>
      </c>
      <c r="BP80" s="190">
        <f t="shared" si="53"/>
        <v>27</v>
      </c>
      <c r="BQ80" s="190">
        <f t="shared" si="54"/>
        <v>19</v>
      </c>
      <c r="BR80" s="190">
        <f t="shared" si="55"/>
        <v>27</v>
      </c>
    </row>
    <row r="81" spans="2:70" x14ac:dyDescent="0.25">
      <c r="B81" s="37" t="s">
        <v>112</v>
      </c>
      <c r="C81" s="61">
        <v>33998</v>
      </c>
      <c r="D81" s="70" t="s">
        <v>121</v>
      </c>
      <c r="E81" s="67" t="s">
        <v>55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194"/>
      <c r="AU81" s="223">
        <f t="shared" si="58"/>
        <v>0</v>
      </c>
      <c r="AV81" s="223">
        <f t="shared" si="59"/>
        <v>0</v>
      </c>
      <c r="AW81" s="223">
        <f t="shared" si="60"/>
        <v>0</v>
      </c>
      <c r="AX81" s="223">
        <f t="shared" si="61"/>
        <v>0</v>
      </c>
      <c r="AY81" s="223">
        <f t="shared" si="62"/>
        <v>0</v>
      </c>
      <c r="AZ81" s="223">
        <f t="shared" si="63"/>
        <v>0</v>
      </c>
      <c r="BB81" s="190">
        <f t="shared" si="39"/>
        <v>0</v>
      </c>
      <c r="BC81" s="190">
        <f t="shared" si="40"/>
        <v>0</v>
      </c>
      <c r="BD81" s="190">
        <f t="shared" si="41"/>
        <v>0</v>
      </c>
      <c r="BE81" s="190">
        <f t="shared" si="42"/>
        <v>0</v>
      </c>
      <c r="BF81" s="190">
        <f t="shared" si="43"/>
        <v>0</v>
      </c>
      <c r="BG81" s="190">
        <f t="shared" si="44"/>
        <v>0</v>
      </c>
      <c r="BH81" s="190">
        <f t="shared" si="45"/>
        <v>0</v>
      </c>
      <c r="BI81" s="190">
        <f t="shared" si="46"/>
        <v>0</v>
      </c>
      <c r="BJ81" s="190">
        <f t="shared" si="47"/>
        <v>0</v>
      </c>
      <c r="BK81" s="190">
        <f t="shared" si="48"/>
        <v>0</v>
      </c>
      <c r="BL81" s="190">
        <f t="shared" si="49"/>
        <v>0</v>
      </c>
      <c r="BM81" s="190">
        <f t="shared" si="50"/>
        <v>0</v>
      </c>
      <c r="BN81" s="190">
        <f t="shared" si="51"/>
        <v>0</v>
      </c>
      <c r="BO81" s="190">
        <f t="shared" si="52"/>
        <v>0</v>
      </c>
      <c r="BP81" s="190">
        <f t="shared" si="53"/>
        <v>0</v>
      </c>
      <c r="BQ81" s="190">
        <f t="shared" si="54"/>
        <v>0</v>
      </c>
      <c r="BR81" s="190">
        <f t="shared" si="55"/>
        <v>0</v>
      </c>
    </row>
    <row r="82" spans="2:70" x14ac:dyDescent="0.25">
      <c r="B82" s="36" t="s">
        <v>40</v>
      </c>
      <c r="C82" s="76">
        <v>5864</v>
      </c>
      <c r="D82" s="68" t="s">
        <v>122</v>
      </c>
      <c r="E82" s="69" t="s">
        <v>50</v>
      </c>
      <c r="F82" s="77">
        <f t="shared" si="57"/>
        <v>3180</v>
      </c>
      <c r="G82" s="77">
        <v>32</v>
      </c>
      <c r="H82" s="77">
        <v>35</v>
      </c>
      <c r="I82" s="77">
        <v>32</v>
      </c>
      <c r="J82" s="77">
        <v>29</v>
      </c>
      <c r="K82" s="77">
        <v>30</v>
      </c>
      <c r="L82" s="77">
        <v>33</v>
      </c>
      <c r="M82" s="77">
        <v>57</v>
      </c>
      <c r="N82" s="77">
        <v>58</v>
      </c>
      <c r="O82" s="77">
        <v>57</v>
      </c>
      <c r="P82" s="77">
        <v>56</v>
      </c>
      <c r="Q82" s="77">
        <v>54</v>
      </c>
      <c r="R82" s="77">
        <v>54</v>
      </c>
      <c r="S82" s="77">
        <v>52</v>
      </c>
      <c r="T82" s="77">
        <v>57</v>
      </c>
      <c r="U82" s="77">
        <v>50</v>
      </c>
      <c r="V82" s="77">
        <v>51</v>
      </c>
      <c r="W82" s="77">
        <v>55</v>
      </c>
      <c r="X82" s="77">
        <v>52</v>
      </c>
      <c r="Y82" s="77">
        <v>54</v>
      </c>
      <c r="Z82" s="77">
        <v>52</v>
      </c>
      <c r="AA82" s="77">
        <v>259</v>
      </c>
      <c r="AB82" s="77">
        <v>302</v>
      </c>
      <c r="AC82" s="77">
        <v>277</v>
      </c>
      <c r="AD82" s="77">
        <v>254</v>
      </c>
      <c r="AE82" s="77">
        <v>230</v>
      </c>
      <c r="AF82" s="77">
        <v>213</v>
      </c>
      <c r="AG82" s="77">
        <v>177</v>
      </c>
      <c r="AH82" s="77">
        <v>144</v>
      </c>
      <c r="AI82" s="77">
        <v>114</v>
      </c>
      <c r="AJ82" s="77">
        <v>92</v>
      </c>
      <c r="AK82" s="77">
        <v>67</v>
      </c>
      <c r="AL82" s="77">
        <v>44</v>
      </c>
      <c r="AM82" s="77">
        <v>29</v>
      </c>
      <c r="AN82" s="77">
        <v>28</v>
      </c>
      <c r="AO82" s="77">
        <v>2</v>
      </c>
      <c r="AP82" s="77">
        <v>14</v>
      </c>
      <c r="AQ82" s="77">
        <v>17</v>
      </c>
      <c r="AR82" s="77">
        <v>36</v>
      </c>
      <c r="AS82" s="34">
        <v>88</v>
      </c>
      <c r="AU82" s="223">
        <f t="shared" si="58"/>
        <v>191</v>
      </c>
      <c r="AV82" s="223">
        <f t="shared" si="59"/>
        <v>527</v>
      </c>
      <c r="AW82" s="223">
        <f t="shared" si="60"/>
        <v>317</v>
      </c>
      <c r="AX82" s="223">
        <f t="shared" si="61"/>
        <v>667</v>
      </c>
      <c r="AY82" s="223">
        <f t="shared" si="62"/>
        <v>1295</v>
      </c>
      <c r="AZ82" s="223">
        <f t="shared" si="63"/>
        <v>374</v>
      </c>
      <c r="BB82" s="190">
        <f t="shared" si="39"/>
        <v>158</v>
      </c>
      <c r="BC82" s="190">
        <f t="shared" si="40"/>
        <v>261</v>
      </c>
      <c r="BD82" s="190">
        <f t="shared" si="41"/>
        <v>267</v>
      </c>
      <c r="BE82" s="190">
        <f t="shared" si="42"/>
        <v>264</v>
      </c>
      <c r="BF82" s="190">
        <f t="shared" si="43"/>
        <v>259</v>
      </c>
      <c r="BG82" s="190">
        <f t="shared" si="44"/>
        <v>302</v>
      </c>
      <c r="BH82" s="190">
        <f t="shared" si="45"/>
        <v>277</v>
      </c>
      <c r="BI82" s="190">
        <f t="shared" si="46"/>
        <v>254</v>
      </c>
      <c r="BJ82" s="190">
        <f t="shared" si="47"/>
        <v>230</v>
      </c>
      <c r="BK82" s="190">
        <f t="shared" si="48"/>
        <v>213</v>
      </c>
      <c r="BL82" s="190">
        <f t="shared" si="49"/>
        <v>177</v>
      </c>
      <c r="BM82" s="190">
        <f t="shared" si="50"/>
        <v>144</v>
      </c>
      <c r="BN82" s="190">
        <f t="shared" si="51"/>
        <v>114</v>
      </c>
      <c r="BO82" s="190">
        <f t="shared" si="52"/>
        <v>92</v>
      </c>
      <c r="BP82" s="190">
        <f t="shared" si="53"/>
        <v>67</v>
      </c>
      <c r="BQ82" s="190">
        <f t="shared" si="54"/>
        <v>44</v>
      </c>
      <c r="BR82" s="190">
        <f t="shared" si="55"/>
        <v>57</v>
      </c>
    </row>
    <row r="83" spans="2:70" x14ac:dyDescent="0.25">
      <c r="B83" s="37" t="s">
        <v>40</v>
      </c>
      <c r="C83" s="75">
        <v>5861</v>
      </c>
      <c r="D83" s="66" t="s">
        <v>123</v>
      </c>
      <c r="E83" s="67" t="s">
        <v>50</v>
      </c>
      <c r="F83" s="77">
        <f t="shared" si="57"/>
        <v>5246</v>
      </c>
      <c r="G83" s="77">
        <v>52</v>
      </c>
      <c r="H83" s="77">
        <v>58</v>
      </c>
      <c r="I83" s="77">
        <v>52</v>
      </c>
      <c r="J83" s="77">
        <v>48</v>
      </c>
      <c r="K83" s="77">
        <v>49</v>
      </c>
      <c r="L83" s="77">
        <v>55</v>
      </c>
      <c r="M83" s="77">
        <v>94</v>
      </c>
      <c r="N83" s="77">
        <v>95</v>
      </c>
      <c r="O83" s="77">
        <v>95</v>
      </c>
      <c r="P83" s="77">
        <v>92</v>
      </c>
      <c r="Q83" s="77">
        <v>89</v>
      </c>
      <c r="R83" s="77">
        <v>90</v>
      </c>
      <c r="S83" s="77">
        <v>86</v>
      </c>
      <c r="T83" s="77">
        <v>94</v>
      </c>
      <c r="U83" s="77">
        <v>82</v>
      </c>
      <c r="V83" s="77">
        <v>85</v>
      </c>
      <c r="W83" s="77">
        <v>90</v>
      </c>
      <c r="X83" s="77">
        <v>87</v>
      </c>
      <c r="Y83" s="77">
        <v>89</v>
      </c>
      <c r="Z83" s="77">
        <v>86</v>
      </c>
      <c r="AA83" s="77">
        <v>428</v>
      </c>
      <c r="AB83" s="77">
        <v>498</v>
      </c>
      <c r="AC83" s="77">
        <v>456</v>
      </c>
      <c r="AD83" s="77">
        <v>418</v>
      </c>
      <c r="AE83" s="77">
        <v>379</v>
      </c>
      <c r="AF83" s="77">
        <v>352</v>
      </c>
      <c r="AG83" s="77">
        <v>292</v>
      </c>
      <c r="AH83" s="77">
        <v>238</v>
      </c>
      <c r="AI83" s="77">
        <v>189</v>
      </c>
      <c r="AJ83" s="77">
        <v>151</v>
      </c>
      <c r="AK83" s="77">
        <v>110</v>
      </c>
      <c r="AL83" s="77">
        <v>73</v>
      </c>
      <c r="AM83" s="77">
        <v>48</v>
      </c>
      <c r="AN83" s="77">
        <v>46</v>
      </c>
      <c r="AO83" s="77">
        <v>3</v>
      </c>
      <c r="AP83" s="77">
        <v>23</v>
      </c>
      <c r="AQ83" s="77">
        <v>29</v>
      </c>
      <c r="AR83" s="77">
        <v>59</v>
      </c>
      <c r="AS83" s="34">
        <v>146</v>
      </c>
      <c r="AU83" s="223">
        <f t="shared" si="58"/>
        <v>314</v>
      </c>
      <c r="AV83" s="223">
        <f t="shared" si="59"/>
        <v>869</v>
      </c>
      <c r="AW83" s="223">
        <f t="shared" si="60"/>
        <v>524</v>
      </c>
      <c r="AX83" s="223">
        <f t="shared" si="61"/>
        <v>1101</v>
      </c>
      <c r="AY83" s="223">
        <f t="shared" si="62"/>
        <v>2135</v>
      </c>
      <c r="AZ83" s="223">
        <f t="shared" si="63"/>
        <v>617</v>
      </c>
      <c r="BB83" s="190">
        <f t="shared" si="39"/>
        <v>259</v>
      </c>
      <c r="BC83" s="190">
        <f t="shared" si="40"/>
        <v>431</v>
      </c>
      <c r="BD83" s="190">
        <f t="shared" si="41"/>
        <v>441</v>
      </c>
      <c r="BE83" s="190">
        <f t="shared" si="42"/>
        <v>437</v>
      </c>
      <c r="BF83" s="190">
        <f t="shared" si="43"/>
        <v>428</v>
      </c>
      <c r="BG83" s="190">
        <f t="shared" si="44"/>
        <v>498</v>
      </c>
      <c r="BH83" s="190">
        <f t="shared" si="45"/>
        <v>456</v>
      </c>
      <c r="BI83" s="190">
        <f t="shared" si="46"/>
        <v>418</v>
      </c>
      <c r="BJ83" s="190">
        <f t="shared" si="47"/>
        <v>379</v>
      </c>
      <c r="BK83" s="190">
        <f t="shared" si="48"/>
        <v>352</v>
      </c>
      <c r="BL83" s="190">
        <f t="shared" si="49"/>
        <v>292</v>
      </c>
      <c r="BM83" s="190">
        <f t="shared" si="50"/>
        <v>238</v>
      </c>
      <c r="BN83" s="190">
        <f t="shared" si="51"/>
        <v>189</v>
      </c>
      <c r="BO83" s="190">
        <f t="shared" si="52"/>
        <v>151</v>
      </c>
      <c r="BP83" s="190">
        <f t="shared" si="53"/>
        <v>110</v>
      </c>
      <c r="BQ83" s="190">
        <f t="shared" si="54"/>
        <v>73</v>
      </c>
      <c r="BR83" s="190">
        <f t="shared" si="55"/>
        <v>94</v>
      </c>
    </row>
    <row r="84" spans="2:70" x14ac:dyDescent="0.25">
      <c r="B84" s="37" t="s">
        <v>40</v>
      </c>
      <c r="C84" s="75">
        <v>5870</v>
      </c>
      <c r="D84" s="66" t="s">
        <v>124</v>
      </c>
      <c r="E84" s="67" t="s">
        <v>55</v>
      </c>
      <c r="F84" s="77">
        <f t="shared" si="57"/>
        <v>2371</v>
      </c>
      <c r="G84" s="77">
        <v>23</v>
      </c>
      <c r="H84" s="77">
        <v>26</v>
      </c>
      <c r="I84" s="77">
        <v>24</v>
      </c>
      <c r="J84" s="77">
        <v>22</v>
      </c>
      <c r="K84" s="77">
        <v>22</v>
      </c>
      <c r="L84" s="77">
        <v>25</v>
      </c>
      <c r="M84" s="77">
        <v>42</v>
      </c>
      <c r="N84" s="77">
        <v>43</v>
      </c>
      <c r="O84" s="77">
        <v>43</v>
      </c>
      <c r="P84" s="77">
        <v>42</v>
      </c>
      <c r="Q84" s="77">
        <v>40</v>
      </c>
      <c r="R84" s="77">
        <v>41</v>
      </c>
      <c r="S84" s="77">
        <v>39</v>
      </c>
      <c r="T84" s="77">
        <v>43</v>
      </c>
      <c r="U84" s="77">
        <v>37</v>
      </c>
      <c r="V84" s="77">
        <v>38</v>
      </c>
      <c r="W84" s="77">
        <v>41</v>
      </c>
      <c r="X84" s="77">
        <v>39</v>
      </c>
      <c r="Y84" s="77">
        <v>40</v>
      </c>
      <c r="Z84" s="77">
        <v>39</v>
      </c>
      <c r="AA84" s="77">
        <v>193</v>
      </c>
      <c r="AB84" s="77">
        <v>225</v>
      </c>
      <c r="AC84" s="77">
        <v>206</v>
      </c>
      <c r="AD84" s="77">
        <v>189</v>
      </c>
      <c r="AE84" s="77">
        <v>171</v>
      </c>
      <c r="AF84" s="77">
        <v>159</v>
      </c>
      <c r="AG84" s="77">
        <v>132</v>
      </c>
      <c r="AH84" s="77">
        <v>108</v>
      </c>
      <c r="AI84" s="77">
        <v>85</v>
      </c>
      <c r="AJ84" s="77">
        <v>68</v>
      </c>
      <c r="AK84" s="77">
        <v>50</v>
      </c>
      <c r="AL84" s="77">
        <v>33</v>
      </c>
      <c r="AM84" s="77">
        <v>22</v>
      </c>
      <c r="AN84" s="77">
        <v>21</v>
      </c>
      <c r="AO84" s="77">
        <v>1</v>
      </c>
      <c r="AP84" s="77">
        <v>10</v>
      </c>
      <c r="AQ84" s="77">
        <v>13</v>
      </c>
      <c r="AR84" s="77">
        <v>27</v>
      </c>
      <c r="AS84" s="34">
        <v>66</v>
      </c>
      <c r="AU84" s="223">
        <f t="shared" si="58"/>
        <v>142</v>
      </c>
      <c r="AV84" s="223">
        <f t="shared" si="59"/>
        <v>393</v>
      </c>
      <c r="AW84" s="223">
        <f t="shared" si="60"/>
        <v>237</v>
      </c>
      <c r="AX84" s="223">
        <f t="shared" si="61"/>
        <v>497</v>
      </c>
      <c r="AY84" s="223">
        <f t="shared" si="62"/>
        <v>965</v>
      </c>
      <c r="AZ84" s="223">
        <f t="shared" si="63"/>
        <v>279</v>
      </c>
      <c r="BB84" s="190">
        <f t="shared" si="39"/>
        <v>117</v>
      </c>
      <c r="BC84" s="190">
        <f t="shared" si="40"/>
        <v>195</v>
      </c>
      <c r="BD84" s="190">
        <f t="shared" si="41"/>
        <v>200</v>
      </c>
      <c r="BE84" s="190">
        <f t="shared" si="42"/>
        <v>197</v>
      </c>
      <c r="BF84" s="190">
        <f t="shared" si="43"/>
        <v>193</v>
      </c>
      <c r="BG84" s="190">
        <f t="shared" si="44"/>
        <v>225</v>
      </c>
      <c r="BH84" s="190">
        <f t="shared" si="45"/>
        <v>206</v>
      </c>
      <c r="BI84" s="190">
        <f t="shared" si="46"/>
        <v>189</v>
      </c>
      <c r="BJ84" s="190">
        <f t="shared" si="47"/>
        <v>171</v>
      </c>
      <c r="BK84" s="190">
        <f t="shared" si="48"/>
        <v>159</v>
      </c>
      <c r="BL84" s="190">
        <f t="shared" si="49"/>
        <v>132</v>
      </c>
      <c r="BM84" s="190">
        <f t="shared" si="50"/>
        <v>108</v>
      </c>
      <c r="BN84" s="190">
        <f t="shared" si="51"/>
        <v>85</v>
      </c>
      <c r="BO84" s="190">
        <f t="shared" si="52"/>
        <v>68</v>
      </c>
      <c r="BP84" s="190">
        <f t="shared" si="53"/>
        <v>50</v>
      </c>
      <c r="BQ84" s="190">
        <f t="shared" si="54"/>
        <v>33</v>
      </c>
      <c r="BR84" s="190">
        <f t="shared" si="55"/>
        <v>43</v>
      </c>
    </row>
    <row r="85" spans="2:70" x14ac:dyDescent="0.25">
      <c r="B85" s="37" t="s">
        <v>40</v>
      </c>
      <c r="C85" s="75">
        <v>5867</v>
      </c>
      <c r="D85" s="66" t="s">
        <v>125</v>
      </c>
      <c r="E85" s="67" t="s">
        <v>55</v>
      </c>
      <c r="F85" s="77">
        <f t="shared" si="57"/>
        <v>1435</v>
      </c>
      <c r="G85" s="77">
        <v>14</v>
      </c>
      <c r="H85" s="77">
        <v>16</v>
      </c>
      <c r="I85" s="77">
        <v>14</v>
      </c>
      <c r="J85" s="77">
        <v>13</v>
      </c>
      <c r="K85" s="77">
        <v>13</v>
      </c>
      <c r="L85" s="77">
        <v>15</v>
      </c>
      <c r="M85" s="77">
        <v>26</v>
      </c>
      <c r="N85" s="77">
        <v>26</v>
      </c>
      <c r="O85" s="77">
        <v>26</v>
      </c>
      <c r="P85" s="77">
        <v>25</v>
      </c>
      <c r="Q85" s="77">
        <v>24</v>
      </c>
      <c r="R85" s="77">
        <v>25</v>
      </c>
      <c r="S85" s="77">
        <v>24</v>
      </c>
      <c r="T85" s="77">
        <v>26</v>
      </c>
      <c r="U85" s="77">
        <v>23</v>
      </c>
      <c r="V85" s="77">
        <v>23</v>
      </c>
      <c r="W85" s="77">
        <v>25</v>
      </c>
      <c r="X85" s="77">
        <v>24</v>
      </c>
      <c r="Y85" s="77">
        <v>24</v>
      </c>
      <c r="Z85" s="77">
        <v>23</v>
      </c>
      <c r="AA85" s="77">
        <v>117</v>
      </c>
      <c r="AB85" s="77">
        <v>136</v>
      </c>
      <c r="AC85" s="77">
        <v>125</v>
      </c>
      <c r="AD85" s="77">
        <v>114</v>
      </c>
      <c r="AE85" s="77">
        <v>104</v>
      </c>
      <c r="AF85" s="77">
        <v>96</v>
      </c>
      <c r="AG85" s="77">
        <v>80</v>
      </c>
      <c r="AH85" s="77">
        <v>65</v>
      </c>
      <c r="AI85" s="77">
        <v>52</v>
      </c>
      <c r="AJ85" s="77">
        <v>41</v>
      </c>
      <c r="AK85" s="77">
        <v>30</v>
      </c>
      <c r="AL85" s="77">
        <v>20</v>
      </c>
      <c r="AM85" s="77">
        <v>13</v>
      </c>
      <c r="AN85" s="77">
        <v>13</v>
      </c>
      <c r="AO85" s="77">
        <v>1</v>
      </c>
      <c r="AP85" s="77">
        <v>6</v>
      </c>
      <c r="AQ85" s="77">
        <v>8</v>
      </c>
      <c r="AR85" s="77">
        <v>16</v>
      </c>
      <c r="AS85" s="34">
        <v>40</v>
      </c>
      <c r="AU85" s="223">
        <f t="shared" si="58"/>
        <v>85</v>
      </c>
      <c r="AV85" s="223">
        <f t="shared" si="59"/>
        <v>237</v>
      </c>
      <c r="AW85" s="223">
        <f t="shared" si="60"/>
        <v>145</v>
      </c>
      <c r="AX85" s="223">
        <f t="shared" si="61"/>
        <v>300</v>
      </c>
      <c r="AY85" s="223">
        <f t="shared" si="62"/>
        <v>584</v>
      </c>
      <c r="AZ85" s="223">
        <f t="shared" si="63"/>
        <v>169</v>
      </c>
      <c r="BB85" s="190">
        <f t="shared" si="39"/>
        <v>70</v>
      </c>
      <c r="BC85" s="190">
        <f t="shared" si="40"/>
        <v>118</v>
      </c>
      <c r="BD85" s="190">
        <f t="shared" si="41"/>
        <v>122</v>
      </c>
      <c r="BE85" s="190">
        <f t="shared" si="42"/>
        <v>119</v>
      </c>
      <c r="BF85" s="190">
        <f t="shared" si="43"/>
        <v>117</v>
      </c>
      <c r="BG85" s="190">
        <f t="shared" si="44"/>
        <v>136</v>
      </c>
      <c r="BH85" s="190">
        <f t="shared" si="45"/>
        <v>125</v>
      </c>
      <c r="BI85" s="190">
        <f t="shared" si="46"/>
        <v>114</v>
      </c>
      <c r="BJ85" s="190">
        <f t="shared" si="47"/>
        <v>104</v>
      </c>
      <c r="BK85" s="190">
        <f t="shared" si="48"/>
        <v>96</v>
      </c>
      <c r="BL85" s="190">
        <f t="shared" si="49"/>
        <v>80</v>
      </c>
      <c r="BM85" s="190">
        <f t="shared" si="50"/>
        <v>65</v>
      </c>
      <c r="BN85" s="190">
        <f t="shared" si="51"/>
        <v>52</v>
      </c>
      <c r="BO85" s="190">
        <f t="shared" si="52"/>
        <v>41</v>
      </c>
      <c r="BP85" s="190">
        <f t="shared" si="53"/>
        <v>30</v>
      </c>
      <c r="BQ85" s="190">
        <f t="shared" si="54"/>
        <v>20</v>
      </c>
      <c r="BR85" s="190">
        <f t="shared" si="55"/>
        <v>26</v>
      </c>
    </row>
    <row r="86" spans="2:70" x14ac:dyDescent="0.25">
      <c r="B86" s="37" t="s">
        <v>40</v>
      </c>
      <c r="C86" s="75">
        <v>5862</v>
      </c>
      <c r="D86" s="66" t="s">
        <v>126</v>
      </c>
      <c r="E86" s="67" t="s">
        <v>50</v>
      </c>
      <c r="F86" s="77">
        <f t="shared" si="57"/>
        <v>10064</v>
      </c>
      <c r="G86" s="77">
        <v>101</v>
      </c>
      <c r="H86" s="77">
        <v>112</v>
      </c>
      <c r="I86" s="77">
        <v>99</v>
      </c>
      <c r="J86" s="77">
        <v>94</v>
      </c>
      <c r="K86" s="77">
        <v>96</v>
      </c>
      <c r="L86" s="77">
        <v>107</v>
      </c>
      <c r="M86" s="77">
        <v>179</v>
      </c>
      <c r="N86" s="77">
        <v>180</v>
      </c>
      <c r="O86" s="77">
        <v>183</v>
      </c>
      <c r="P86" s="77">
        <v>176</v>
      </c>
      <c r="Q86" s="77">
        <v>173</v>
      </c>
      <c r="R86" s="77">
        <v>172</v>
      </c>
      <c r="S86" s="77">
        <v>165</v>
      </c>
      <c r="T86" s="77">
        <v>184</v>
      </c>
      <c r="U86" s="77">
        <v>158</v>
      </c>
      <c r="V86" s="77">
        <v>162</v>
      </c>
      <c r="W86" s="77">
        <v>172</v>
      </c>
      <c r="X86" s="77">
        <v>166</v>
      </c>
      <c r="Y86" s="77">
        <v>174</v>
      </c>
      <c r="Z86" s="77">
        <v>163</v>
      </c>
      <c r="AA86" s="77">
        <v>820</v>
      </c>
      <c r="AB86" s="77">
        <v>952</v>
      </c>
      <c r="AC86" s="77">
        <v>874</v>
      </c>
      <c r="AD86" s="77">
        <v>804</v>
      </c>
      <c r="AE86" s="77">
        <v>727</v>
      </c>
      <c r="AF86" s="77">
        <v>673</v>
      </c>
      <c r="AG86" s="77">
        <v>561</v>
      </c>
      <c r="AH86" s="77">
        <v>457</v>
      </c>
      <c r="AI86" s="77">
        <v>362</v>
      </c>
      <c r="AJ86" s="77">
        <v>291</v>
      </c>
      <c r="AK86" s="77">
        <v>210</v>
      </c>
      <c r="AL86" s="77">
        <v>138</v>
      </c>
      <c r="AM86" s="77">
        <v>89</v>
      </c>
      <c r="AN86" s="77">
        <v>90</v>
      </c>
      <c r="AO86" s="77">
        <v>8</v>
      </c>
      <c r="AP86" s="77">
        <v>45</v>
      </c>
      <c r="AQ86" s="77">
        <v>55</v>
      </c>
      <c r="AR86" s="77">
        <v>110</v>
      </c>
      <c r="AS86" s="34">
        <v>279</v>
      </c>
      <c r="AU86" s="223">
        <f t="shared" si="58"/>
        <v>609</v>
      </c>
      <c r="AV86" s="223">
        <f t="shared" si="59"/>
        <v>1672</v>
      </c>
      <c r="AW86" s="223">
        <f t="shared" si="60"/>
        <v>1007</v>
      </c>
      <c r="AX86" s="223">
        <f t="shared" si="61"/>
        <v>2109</v>
      </c>
      <c r="AY86" s="223">
        <f t="shared" si="62"/>
        <v>4096</v>
      </c>
      <c r="AZ86" s="223">
        <f t="shared" si="63"/>
        <v>1180</v>
      </c>
      <c r="BB86" s="190">
        <f t="shared" si="39"/>
        <v>502</v>
      </c>
      <c r="BC86" s="190">
        <f t="shared" si="40"/>
        <v>825</v>
      </c>
      <c r="BD86" s="190">
        <f t="shared" si="41"/>
        <v>852</v>
      </c>
      <c r="BE86" s="190">
        <f t="shared" si="42"/>
        <v>837</v>
      </c>
      <c r="BF86" s="190">
        <f t="shared" si="43"/>
        <v>820</v>
      </c>
      <c r="BG86" s="190">
        <f t="shared" si="44"/>
        <v>952</v>
      </c>
      <c r="BH86" s="190">
        <f t="shared" si="45"/>
        <v>874</v>
      </c>
      <c r="BI86" s="190">
        <f t="shared" si="46"/>
        <v>804</v>
      </c>
      <c r="BJ86" s="190">
        <f t="shared" si="47"/>
        <v>727</v>
      </c>
      <c r="BK86" s="190">
        <f t="shared" si="48"/>
        <v>673</v>
      </c>
      <c r="BL86" s="190">
        <f t="shared" si="49"/>
        <v>561</v>
      </c>
      <c r="BM86" s="190">
        <f t="shared" si="50"/>
        <v>457</v>
      </c>
      <c r="BN86" s="190">
        <f t="shared" si="51"/>
        <v>362</v>
      </c>
      <c r="BO86" s="190">
        <f t="shared" si="52"/>
        <v>291</v>
      </c>
      <c r="BP86" s="190">
        <f t="shared" si="53"/>
        <v>210</v>
      </c>
      <c r="BQ86" s="190">
        <f t="shared" si="54"/>
        <v>138</v>
      </c>
      <c r="BR86" s="190">
        <f t="shared" si="55"/>
        <v>179</v>
      </c>
    </row>
    <row r="87" spans="2:70" x14ac:dyDescent="0.25">
      <c r="B87" s="37" t="s">
        <v>40</v>
      </c>
      <c r="C87" s="75">
        <v>5982</v>
      </c>
      <c r="D87" s="66" t="s">
        <v>127</v>
      </c>
      <c r="E87" s="67" t="s">
        <v>50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194"/>
      <c r="AU87" s="223">
        <f t="shared" si="58"/>
        <v>0</v>
      </c>
      <c r="AV87" s="223">
        <f t="shared" si="59"/>
        <v>0</v>
      </c>
      <c r="AW87" s="223">
        <f t="shared" si="60"/>
        <v>0</v>
      </c>
      <c r="AX87" s="223">
        <f t="shared" si="61"/>
        <v>0</v>
      </c>
      <c r="AY87" s="223">
        <f t="shared" si="62"/>
        <v>0</v>
      </c>
      <c r="AZ87" s="223">
        <f t="shared" si="63"/>
        <v>0</v>
      </c>
      <c r="BB87" s="190">
        <f t="shared" si="39"/>
        <v>0</v>
      </c>
      <c r="BC87" s="190">
        <f t="shared" si="40"/>
        <v>0</v>
      </c>
      <c r="BD87" s="190">
        <f t="shared" si="41"/>
        <v>0</v>
      </c>
      <c r="BE87" s="190">
        <f t="shared" si="42"/>
        <v>0</v>
      </c>
      <c r="BF87" s="190">
        <f t="shared" si="43"/>
        <v>0</v>
      </c>
      <c r="BG87" s="190">
        <f t="shared" si="44"/>
        <v>0</v>
      </c>
      <c r="BH87" s="190">
        <f t="shared" si="45"/>
        <v>0</v>
      </c>
      <c r="BI87" s="190">
        <f t="shared" si="46"/>
        <v>0</v>
      </c>
      <c r="BJ87" s="190">
        <f t="shared" si="47"/>
        <v>0</v>
      </c>
      <c r="BK87" s="190">
        <f t="shared" si="48"/>
        <v>0</v>
      </c>
      <c r="BL87" s="190">
        <f t="shared" si="49"/>
        <v>0</v>
      </c>
      <c r="BM87" s="190">
        <f t="shared" si="50"/>
        <v>0</v>
      </c>
      <c r="BN87" s="190">
        <f t="shared" si="51"/>
        <v>0</v>
      </c>
      <c r="BO87" s="190">
        <f t="shared" si="52"/>
        <v>0</v>
      </c>
      <c r="BP87" s="190">
        <f t="shared" si="53"/>
        <v>0</v>
      </c>
      <c r="BQ87" s="190">
        <f t="shared" si="54"/>
        <v>0</v>
      </c>
      <c r="BR87" s="190">
        <f t="shared" si="55"/>
        <v>0</v>
      </c>
    </row>
    <row r="88" spans="2:70" x14ac:dyDescent="0.25">
      <c r="B88" s="37" t="s">
        <v>40</v>
      </c>
      <c r="C88" s="75">
        <v>5868</v>
      </c>
      <c r="D88" s="66" t="s">
        <v>128</v>
      </c>
      <c r="E88" s="67" t="s">
        <v>55</v>
      </c>
      <c r="F88" s="77">
        <f t="shared" si="57"/>
        <v>3579</v>
      </c>
      <c r="G88" s="77">
        <v>35</v>
      </c>
      <c r="H88" s="77">
        <v>40</v>
      </c>
      <c r="I88" s="77">
        <v>36</v>
      </c>
      <c r="J88" s="77">
        <v>33</v>
      </c>
      <c r="K88" s="77">
        <v>34</v>
      </c>
      <c r="L88" s="77">
        <v>38</v>
      </c>
      <c r="M88" s="77">
        <v>64</v>
      </c>
      <c r="N88" s="77">
        <v>65</v>
      </c>
      <c r="O88" s="77">
        <v>65</v>
      </c>
      <c r="P88" s="77">
        <v>63</v>
      </c>
      <c r="Q88" s="77">
        <v>61</v>
      </c>
      <c r="R88" s="77">
        <v>61</v>
      </c>
      <c r="S88" s="77">
        <v>59</v>
      </c>
      <c r="T88" s="77">
        <v>64</v>
      </c>
      <c r="U88" s="77">
        <v>56</v>
      </c>
      <c r="V88" s="77">
        <v>58</v>
      </c>
      <c r="W88" s="77">
        <v>61</v>
      </c>
      <c r="X88" s="77">
        <v>59</v>
      </c>
      <c r="Y88" s="77">
        <v>61</v>
      </c>
      <c r="Z88" s="77">
        <v>59</v>
      </c>
      <c r="AA88" s="77">
        <v>291</v>
      </c>
      <c r="AB88" s="77">
        <v>339</v>
      </c>
      <c r="AC88" s="77">
        <v>311</v>
      </c>
      <c r="AD88" s="77">
        <v>285</v>
      </c>
      <c r="AE88" s="77">
        <v>258</v>
      </c>
      <c r="AF88" s="77">
        <v>240</v>
      </c>
      <c r="AG88" s="77">
        <v>199</v>
      </c>
      <c r="AH88" s="77">
        <v>162</v>
      </c>
      <c r="AI88" s="77">
        <v>129</v>
      </c>
      <c r="AJ88" s="77">
        <v>103</v>
      </c>
      <c r="AK88" s="77">
        <v>75</v>
      </c>
      <c r="AL88" s="77">
        <v>50</v>
      </c>
      <c r="AM88" s="77">
        <v>33</v>
      </c>
      <c r="AN88" s="77">
        <v>32</v>
      </c>
      <c r="AO88" s="77">
        <v>2</v>
      </c>
      <c r="AP88" s="77">
        <v>16</v>
      </c>
      <c r="AQ88" s="77">
        <v>20</v>
      </c>
      <c r="AR88" s="77">
        <v>40</v>
      </c>
      <c r="AS88" s="34">
        <v>99</v>
      </c>
      <c r="AU88" s="223">
        <f t="shared" si="58"/>
        <v>216</v>
      </c>
      <c r="AV88" s="223">
        <f t="shared" si="59"/>
        <v>595</v>
      </c>
      <c r="AW88" s="223">
        <f t="shared" si="60"/>
        <v>357</v>
      </c>
      <c r="AX88" s="223">
        <f t="shared" si="61"/>
        <v>750</v>
      </c>
      <c r="AY88" s="223">
        <f t="shared" si="62"/>
        <v>1455</v>
      </c>
      <c r="AZ88" s="223">
        <f t="shared" si="63"/>
        <v>422</v>
      </c>
      <c r="BB88" s="190">
        <f t="shared" si="39"/>
        <v>178</v>
      </c>
      <c r="BC88" s="190">
        <f t="shared" si="40"/>
        <v>295</v>
      </c>
      <c r="BD88" s="190">
        <f t="shared" si="41"/>
        <v>301</v>
      </c>
      <c r="BE88" s="190">
        <f t="shared" si="42"/>
        <v>298</v>
      </c>
      <c r="BF88" s="190">
        <f t="shared" si="43"/>
        <v>291</v>
      </c>
      <c r="BG88" s="190">
        <f t="shared" si="44"/>
        <v>339</v>
      </c>
      <c r="BH88" s="190">
        <f t="shared" si="45"/>
        <v>311</v>
      </c>
      <c r="BI88" s="190">
        <f t="shared" si="46"/>
        <v>285</v>
      </c>
      <c r="BJ88" s="190">
        <f t="shared" si="47"/>
        <v>258</v>
      </c>
      <c r="BK88" s="190">
        <f t="shared" si="48"/>
        <v>240</v>
      </c>
      <c r="BL88" s="190">
        <f t="shared" si="49"/>
        <v>199</v>
      </c>
      <c r="BM88" s="190">
        <f t="shared" si="50"/>
        <v>162</v>
      </c>
      <c r="BN88" s="190">
        <f t="shared" si="51"/>
        <v>129</v>
      </c>
      <c r="BO88" s="190">
        <f t="shared" si="52"/>
        <v>103</v>
      </c>
      <c r="BP88" s="190">
        <f t="shared" si="53"/>
        <v>75</v>
      </c>
      <c r="BQ88" s="190">
        <f t="shared" si="54"/>
        <v>50</v>
      </c>
      <c r="BR88" s="190">
        <f t="shared" si="55"/>
        <v>65</v>
      </c>
    </row>
    <row r="89" spans="2:70" x14ac:dyDescent="0.25">
      <c r="B89" s="37" t="s">
        <v>40</v>
      </c>
      <c r="C89" s="75">
        <v>5863</v>
      </c>
      <c r="D89" s="66" t="s">
        <v>129</v>
      </c>
      <c r="E89" s="67" t="s">
        <v>50</v>
      </c>
      <c r="F89" s="77">
        <f t="shared" si="57"/>
        <v>6526</v>
      </c>
      <c r="G89" s="77">
        <v>65</v>
      </c>
      <c r="H89" s="77">
        <v>72</v>
      </c>
      <c r="I89" s="77">
        <v>65</v>
      </c>
      <c r="J89" s="77">
        <v>60</v>
      </c>
      <c r="K89" s="77">
        <v>61</v>
      </c>
      <c r="L89" s="77">
        <v>69</v>
      </c>
      <c r="M89" s="77">
        <v>117</v>
      </c>
      <c r="N89" s="77">
        <v>118</v>
      </c>
      <c r="O89" s="77">
        <v>118</v>
      </c>
      <c r="P89" s="77">
        <v>115</v>
      </c>
      <c r="Q89" s="77">
        <v>111</v>
      </c>
      <c r="R89" s="77">
        <v>112</v>
      </c>
      <c r="S89" s="77">
        <v>107</v>
      </c>
      <c r="T89" s="77">
        <v>117</v>
      </c>
      <c r="U89" s="77">
        <v>103</v>
      </c>
      <c r="V89" s="77">
        <v>105</v>
      </c>
      <c r="W89" s="77">
        <v>112</v>
      </c>
      <c r="X89" s="77">
        <v>108</v>
      </c>
      <c r="Y89" s="77">
        <v>111</v>
      </c>
      <c r="Z89" s="77">
        <v>107</v>
      </c>
      <c r="AA89" s="77">
        <v>532</v>
      </c>
      <c r="AB89" s="77">
        <v>619</v>
      </c>
      <c r="AC89" s="77">
        <v>567</v>
      </c>
      <c r="AD89" s="77">
        <v>520</v>
      </c>
      <c r="AE89" s="77">
        <v>472</v>
      </c>
      <c r="AF89" s="77">
        <v>437</v>
      </c>
      <c r="AG89" s="77">
        <v>363</v>
      </c>
      <c r="AH89" s="77">
        <v>296</v>
      </c>
      <c r="AI89" s="77">
        <v>235</v>
      </c>
      <c r="AJ89" s="77">
        <v>188</v>
      </c>
      <c r="AK89" s="77">
        <v>137</v>
      </c>
      <c r="AL89" s="77">
        <v>90</v>
      </c>
      <c r="AM89" s="77">
        <v>59</v>
      </c>
      <c r="AN89" s="77">
        <v>58</v>
      </c>
      <c r="AO89" s="77">
        <v>4</v>
      </c>
      <c r="AP89" s="77">
        <v>29</v>
      </c>
      <c r="AQ89" s="77">
        <v>36</v>
      </c>
      <c r="AR89" s="77">
        <v>73</v>
      </c>
      <c r="AS89" s="34">
        <v>181</v>
      </c>
      <c r="AU89" s="223">
        <f t="shared" si="58"/>
        <v>392</v>
      </c>
      <c r="AV89" s="223">
        <f t="shared" si="59"/>
        <v>1083</v>
      </c>
      <c r="AW89" s="223">
        <f t="shared" si="60"/>
        <v>652</v>
      </c>
      <c r="AX89" s="223">
        <f t="shared" si="61"/>
        <v>1369</v>
      </c>
      <c r="AY89" s="223">
        <f t="shared" si="62"/>
        <v>2655</v>
      </c>
      <c r="AZ89" s="223">
        <f t="shared" si="63"/>
        <v>767</v>
      </c>
      <c r="BB89" s="190">
        <f t="shared" si="39"/>
        <v>323</v>
      </c>
      <c r="BC89" s="190">
        <f t="shared" si="40"/>
        <v>537</v>
      </c>
      <c r="BD89" s="190">
        <f t="shared" si="41"/>
        <v>550</v>
      </c>
      <c r="BE89" s="190">
        <f t="shared" si="42"/>
        <v>543</v>
      </c>
      <c r="BF89" s="190">
        <f t="shared" si="43"/>
        <v>532</v>
      </c>
      <c r="BG89" s="190">
        <f t="shared" si="44"/>
        <v>619</v>
      </c>
      <c r="BH89" s="190">
        <f t="shared" si="45"/>
        <v>567</v>
      </c>
      <c r="BI89" s="190">
        <f t="shared" si="46"/>
        <v>520</v>
      </c>
      <c r="BJ89" s="190">
        <f t="shared" si="47"/>
        <v>472</v>
      </c>
      <c r="BK89" s="190">
        <f t="shared" si="48"/>
        <v>437</v>
      </c>
      <c r="BL89" s="190">
        <f t="shared" si="49"/>
        <v>363</v>
      </c>
      <c r="BM89" s="190">
        <f t="shared" si="50"/>
        <v>296</v>
      </c>
      <c r="BN89" s="190">
        <f t="shared" si="51"/>
        <v>235</v>
      </c>
      <c r="BO89" s="190">
        <f t="shared" si="52"/>
        <v>188</v>
      </c>
      <c r="BP89" s="190">
        <f t="shared" si="53"/>
        <v>137</v>
      </c>
      <c r="BQ89" s="190">
        <f t="shared" si="54"/>
        <v>90</v>
      </c>
      <c r="BR89" s="190">
        <f t="shared" si="55"/>
        <v>117</v>
      </c>
    </row>
    <row r="90" spans="2:70" x14ac:dyDescent="0.25">
      <c r="B90" s="37" t="s">
        <v>40</v>
      </c>
      <c r="C90" s="75">
        <v>5866</v>
      </c>
      <c r="D90" s="66" t="s">
        <v>130</v>
      </c>
      <c r="E90" s="67" t="s">
        <v>55</v>
      </c>
      <c r="F90" s="77">
        <f t="shared" si="57"/>
        <v>2010</v>
      </c>
      <c r="G90" s="77">
        <v>20</v>
      </c>
      <c r="H90" s="77">
        <v>22</v>
      </c>
      <c r="I90" s="77">
        <v>20</v>
      </c>
      <c r="J90" s="77">
        <v>19</v>
      </c>
      <c r="K90" s="77">
        <v>19</v>
      </c>
      <c r="L90" s="77">
        <v>21</v>
      </c>
      <c r="M90" s="77">
        <v>36</v>
      </c>
      <c r="N90" s="77">
        <v>36</v>
      </c>
      <c r="O90" s="77">
        <v>36</v>
      </c>
      <c r="P90" s="77">
        <v>35</v>
      </c>
      <c r="Q90" s="77">
        <v>34</v>
      </c>
      <c r="R90" s="77">
        <v>34</v>
      </c>
      <c r="S90" s="77">
        <v>33</v>
      </c>
      <c r="T90" s="77">
        <v>36</v>
      </c>
      <c r="U90" s="77">
        <v>32</v>
      </c>
      <c r="V90" s="77">
        <v>33</v>
      </c>
      <c r="W90" s="77">
        <v>34</v>
      </c>
      <c r="X90" s="77">
        <v>33</v>
      </c>
      <c r="Y90" s="77">
        <v>34</v>
      </c>
      <c r="Z90" s="77">
        <v>33</v>
      </c>
      <c r="AA90" s="77">
        <v>164</v>
      </c>
      <c r="AB90" s="77">
        <v>191</v>
      </c>
      <c r="AC90" s="77">
        <v>175</v>
      </c>
      <c r="AD90" s="77">
        <v>160</v>
      </c>
      <c r="AE90" s="77">
        <v>146</v>
      </c>
      <c r="AF90" s="77">
        <v>135</v>
      </c>
      <c r="AG90" s="77">
        <v>112</v>
      </c>
      <c r="AH90" s="77">
        <v>91</v>
      </c>
      <c r="AI90" s="77">
        <v>72</v>
      </c>
      <c r="AJ90" s="77">
        <v>58</v>
      </c>
      <c r="AK90" s="77">
        <v>42</v>
      </c>
      <c r="AL90" s="77">
        <v>28</v>
      </c>
      <c r="AM90" s="77">
        <v>18</v>
      </c>
      <c r="AN90" s="77">
        <v>18</v>
      </c>
      <c r="AO90" s="77">
        <v>1</v>
      </c>
      <c r="AP90" s="77">
        <v>9</v>
      </c>
      <c r="AQ90" s="77">
        <v>11</v>
      </c>
      <c r="AR90" s="77">
        <v>23</v>
      </c>
      <c r="AS90" s="34">
        <v>56</v>
      </c>
      <c r="AU90" s="223">
        <f t="shared" si="58"/>
        <v>121</v>
      </c>
      <c r="AV90" s="223">
        <f t="shared" si="59"/>
        <v>332</v>
      </c>
      <c r="AW90" s="223">
        <f t="shared" si="60"/>
        <v>201</v>
      </c>
      <c r="AX90" s="223">
        <f t="shared" si="61"/>
        <v>422</v>
      </c>
      <c r="AY90" s="223">
        <f t="shared" si="62"/>
        <v>819</v>
      </c>
      <c r="AZ90" s="223">
        <f t="shared" si="63"/>
        <v>236</v>
      </c>
      <c r="BB90" s="190">
        <f t="shared" si="39"/>
        <v>100</v>
      </c>
      <c r="BC90" s="190">
        <f t="shared" si="40"/>
        <v>164</v>
      </c>
      <c r="BD90" s="190">
        <f t="shared" si="41"/>
        <v>169</v>
      </c>
      <c r="BE90" s="190">
        <f t="shared" si="42"/>
        <v>167</v>
      </c>
      <c r="BF90" s="190">
        <f t="shared" si="43"/>
        <v>164</v>
      </c>
      <c r="BG90" s="190">
        <f t="shared" si="44"/>
        <v>191</v>
      </c>
      <c r="BH90" s="190">
        <f t="shared" si="45"/>
        <v>175</v>
      </c>
      <c r="BI90" s="190">
        <f t="shared" si="46"/>
        <v>160</v>
      </c>
      <c r="BJ90" s="190">
        <f t="shared" si="47"/>
        <v>146</v>
      </c>
      <c r="BK90" s="190">
        <f t="shared" si="48"/>
        <v>135</v>
      </c>
      <c r="BL90" s="190">
        <f t="shared" si="49"/>
        <v>112</v>
      </c>
      <c r="BM90" s="190">
        <f t="shared" si="50"/>
        <v>91</v>
      </c>
      <c r="BN90" s="190">
        <f t="shared" si="51"/>
        <v>72</v>
      </c>
      <c r="BO90" s="190">
        <f t="shared" si="52"/>
        <v>58</v>
      </c>
      <c r="BP90" s="190">
        <f t="shared" si="53"/>
        <v>42</v>
      </c>
      <c r="BQ90" s="190">
        <f t="shared" si="54"/>
        <v>28</v>
      </c>
      <c r="BR90" s="190">
        <f t="shared" si="55"/>
        <v>36</v>
      </c>
    </row>
    <row r="91" spans="2:70" x14ac:dyDescent="0.25">
      <c r="B91" s="37" t="s">
        <v>40</v>
      </c>
      <c r="C91" s="75">
        <v>5869</v>
      </c>
      <c r="D91" s="66" t="s">
        <v>131</v>
      </c>
      <c r="E91" s="67" t="s">
        <v>55</v>
      </c>
      <c r="F91" s="77">
        <f t="shared" si="57"/>
        <v>4131</v>
      </c>
      <c r="G91" s="77">
        <v>41</v>
      </c>
      <c r="H91" s="77">
        <v>46</v>
      </c>
      <c r="I91" s="77">
        <v>41</v>
      </c>
      <c r="J91" s="77">
        <v>38</v>
      </c>
      <c r="K91" s="77">
        <v>39</v>
      </c>
      <c r="L91" s="77">
        <v>43</v>
      </c>
      <c r="M91" s="77">
        <v>74</v>
      </c>
      <c r="N91" s="77">
        <v>75</v>
      </c>
      <c r="O91" s="77">
        <v>75</v>
      </c>
      <c r="P91" s="77">
        <v>72</v>
      </c>
      <c r="Q91" s="77">
        <v>70</v>
      </c>
      <c r="R91" s="77">
        <v>71</v>
      </c>
      <c r="S91" s="77">
        <v>68</v>
      </c>
      <c r="T91" s="77">
        <v>74</v>
      </c>
      <c r="U91" s="77">
        <v>65</v>
      </c>
      <c r="V91" s="77">
        <v>67</v>
      </c>
      <c r="W91" s="77">
        <v>71</v>
      </c>
      <c r="X91" s="77">
        <v>68</v>
      </c>
      <c r="Y91" s="77">
        <v>70</v>
      </c>
      <c r="Z91" s="77">
        <v>68</v>
      </c>
      <c r="AA91" s="77">
        <v>337</v>
      </c>
      <c r="AB91" s="77">
        <v>392</v>
      </c>
      <c r="AC91" s="77">
        <v>359</v>
      </c>
      <c r="AD91" s="77">
        <v>329</v>
      </c>
      <c r="AE91" s="77">
        <v>299</v>
      </c>
      <c r="AF91" s="77">
        <v>277</v>
      </c>
      <c r="AG91" s="77">
        <v>230</v>
      </c>
      <c r="AH91" s="77">
        <v>187</v>
      </c>
      <c r="AI91" s="77">
        <v>148</v>
      </c>
      <c r="AJ91" s="77">
        <v>119</v>
      </c>
      <c r="AK91" s="77">
        <v>87</v>
      </c>
      <c r="AL91" s="77">
        <v>57</v>
      </c>
      <c r="AM91" s="77">
        <v>38</v>
      </c>
      <c r="AN91" s="77">
        <v>36</v>
      </c>
      <c r="AO91" s="77">
        <v>2</v>
      </c>
      <c r="AP91" s="77">
        <v>18</v>
      </c>
      <c r="AQ91" s="77">
        <v>23</v>
      </c>
      <c r="AR91" s="77">
        <v>46</v>
      </c>
      <c r="AS91" s="34">
        <v>115</v>
      </c>
      <c r="AU91" s="223">
        <f t="shared" si="58"/>
        <v>248</v>
      </c>
      <c r="AV91" s="223">
        <f t="shared" si="59"/>
        <v>685</v>
      </c>
      <c r="AW91" s="223">
        <f t="shared" si="60"/>
        <v>413</v>
      </c>
      <c r="AX91" s="223">
        <f t="shared" si="61"/>
        <v>867</v>
      </c>
      <c r="AY91" s="223">
        <f t="shared" si="62"/>
        <v>1681</v>
      </c>
      <c r="AZ91" s="223">
        <f t="shared" si="63"/>
        <v>485</v>
      </c>
      <c r="BB91" s="190">
        <f t="shared" si="39"/>
        <v>205</v>
      </c>
      <c r="BC91" s="190">
        <f t="shared" si="40"/>
        <v>339</v>
      </c>
      <c r="BD91" s="190">
        <f t="shared" si="41"/>
        <v>348</v>
      </c>
      <c r="BE91" s="190">
        <f t="shared" si="42"/>
        <v>344</v>
      </c>
      <c r="BF91" s="190">
        <f t="shared" si="43"/>
        <v>337</v>
      </c>
      <c r="BG91" s="190">
        <f t="shared" si="44"/>
        <v>392</v>
      </c>
      <c r="BH91" s="190">
        <f t="shared" si="45"/>
        <v>359</v>
      </c>
      <c r="BI91" s="190">
        <f t="shared" si="46"/>
        <v>329</v>
      </c>
      <c r="BJ91" s="190">
        <f t="shared" si="47"/>
        <v>299</v>
      </c>
      <c r="BK91" s="190">
        <f t="shared" si="48"/>
        <v>277</v>
      </c>
      <c r="BL91" s="190">
        <f t="shared" si="49"/>
        <v>230</v>
      </c>
      <c r="BM91" s="190">
        <f t="shared" si="50"/>
        <v>187</v>
      </c>
      <c r="BN91" s="190">
        <f t="shared" si="51"/>
        <v>148</v>
      </c>
      <c r="BO91" s="190">
        <f t="shared" si="52"/>
        <v>119</v>
      </c>
      <c r="BP91" s="190">
        <f t="shared" si="53"/>
        <v>87</v>
      </c>
      <c r="BQ91" s="190">
        <f t="shared" si="54"/>
        <v>57</v>
      </c>
      <c r="BR91" s="190">
        <f t="shared" si="55"/>
        <v>74</v>
      </c>
    </row>
    <row r="92" spans="2:70" x14ac:dyDescent="0.25">
      <c r="B92" s="37" t="s">
        <v>40</v>
      </c>
      <c r="C92" s="75">
        <v>5865</v>
      </c>
      <c r="D92" s="66" t="s">
        <v>132</v>
      </c>
      <c r="E92" s="67" t="s">
        <v>55</v>
      </c>
      <c r="F92" s="77">
        <f t="shared" si="57"/>
        <v>1833</v>
      </c>
      <c r="G92" s="77">
        <v>18</v>
      </c>
      <c r="H92" s="77">
        <v>20</v>
      </c>
      <c r="I92" s="77">
        <v>18</v>
      </c>
      <c r="J92" s="77">
        <v>17</v>
      </c>
      <c r="K92" s="77">
        <v>17</v>
      </c>
      <c r="L92" s="77">
        <v>19</v>
      </c>
      <c r="M92" s="77">
        <v>33</v>
      </c>
      <c r="N92" s="77">
        <v>33</v>
      </c>
      <c r="O92" s="77">
        <v>33</v>
      </c>
      <c r="P92" s="77">
        <v>32</v>
      </c>
      <c r="Q92" s="77">
        <v>31</v>
      </c>
      <c r="R92" s="77">
        <v>31</v>
      </c>
      <c r="S92" s="77">
        <v>30</v>
      </c>
      <c r="T92" s="77">
        <v>33</v>
      </c>
      <c r="U92" s="77">
        <v>29</v>
      </c>
      <c r="V92" s="77">
        <v>30</v>
      </c>
      <c r="W92" s="77">
        <v>31</v>
      </c>
      <c r="X92" s="77">
        <v>30</v>
      </c>
      <c r="Y92" s="77">
        <v>31</v>
      </c>
      <c r="Z92" s="77">
        <v>30</v>
      </c>
      <c r="AA92" s="77">
        <v>150</v>
      </c>
      <c r="AB92" s="77">
        <v>174</v>
      </c>
      <c r="AC92" s="77">
        <v>160</v>
      </c>
      <c r="AD92" s="77">
        <v>146</v>
      </c>
      <c r="AE92" s="77">
        <v>133</v>
      </c>
      <c r="AF92" s="77">
        <v>123</v>
      </c>
      <c r="AG92" s="77">
        <v>102</v>
      </c>
      <c r="AH92" s="77">
        <v>83</v>
      </c>
      <c r="AI92" s="77">
        <v>66</v>
      </c>
      <c r="AJ92" s="77">
        <v>53</v>
      </c>
      <c r="AK92" s="77">
        <v>39</v>
      </c>
      <c r="AL92" s="77">
        <v>25</v>
      </c>
      <c r="AM92" s="77">
        <v>17</v>
      </c>
      <c r="AN92" s="77">
        <v>16</v>
      </c>
      <c r="AO92" s="77">
        <v>1</v>
      </c>
      <c r="AP92" s="77">
        <v>8</v>
      </c>
      <c r="AQ92" s="77">
        <v>10</v>
      </c>
      <c r="AR92" s="77">
        <v>21</v>
      </c>
      <c r="AS92" s="34">
        <v>51</v>
      </c>
      <c r="AU92" s="223">
        <f t="shared" si="58"/>
        <v>109</v>
      </c>
      <c r="AV92" s="223">
        <f t="shared" si="59"/>
        <v>302</v>
      </c>
      <c r="AW92" s="223">
        <f t="shared" si="60"/>
        <v>183</v>
      </c>
      <c r="AX92" s="223">
        <f t="shared" si="61"/>
        <v>385</v>
      </c>
      <c r="AY92" s="223">
        <f t="shared" si="62"/>
        <v>747</v>
      </c>
      <c r="AZ92" s="223">
        <f t="shared" si="63"/>
        <v>216</v>
      </c>
      <c r="BB92" s="190">
        <f t="shared" si="39"/>
        <v>90</v>
      </c>
      <c r="BC92" s="190">
        <f t="shared" si="40"/>
        <v>150</v>
      </c>
      <c r="BD92" s="190">
        <f t="shared" si="41"/>
        <v>154</v>
      </c>
      <c r="BE92" s="190">
        <f t="shared" si="42"/>
        <v>152</v>
      </c>
      <c r="BF92" s="190">
        <f t="shared" si="43"/>
        <v>150</v>
      </c>
      <c r="BG92" s="190">
        <f t="shared" si="44"/>
        <v>174</v>
      </c>
      <c r="BH92" s="190">
        <f t="shared" si="45"/>
        <v>160</v>
      </c>
      <c r="BI92" s="190">
        <f t="shared" si="46"/>
        <v>146</v>
      </c>
      <c r="BJ92" s="190">
        <f t="shared" si="47"/>
        <v>133</v>
      </c>
      <c r="BK92" s="190">
        <f t="shared" si="48"/>
        <v>123</v>
      </c>
      <c r="BL92" s="190">
        <f t="shared" si="49"/>
        <v>102</v>
      </c>
      <c r="BM92" s="190">
        <f t="shared" si="50"/>
        <v>83</v>
      </c>
      <c r="BN92" s="190">
        <f t="shared" si="51"/>
        <v>66</v>
      </c>
      <c r="BO92" s="190">
        <f t="shared" si="52"/>
        <v>53</v>
      </c>
      <c r="BP92" s="190">
        <f t="shared" si="53"/>
        <v>39</v>
      </c>
      <c r="BQ92" s="190">
        <f t="shared" si="54"/>
        <v>25</v>
      </c>
      <c r="BR92" s="190">
        <f t="shared" si="55"/>
        <v>33</v>
      </c>
    </row>
    <row r="93" spans="2:70" x14ac:dyDescent="0.25">
      <c r="B93" s="37" t="s">
        <v>40</v>
      </c>
      <c r="C93" s="75">
        <v>5943</v>
      </c>
      <c r="D93" s="66" t="s">
        <v>133</v>
      </c>
      <c r="E93" s="67" t="s">
        <v>55</v>
      </c>
      <c r="F93" s="77">
        <f t="shared" si="57"/>
        <v>1075</v>
      </c>
      <c r="G93" s="77">
        <v>11</v>
      </c>
      <c r="H93" s="77">
        <v>12</v>
      </c>
      <c r="I93" s="77">
        <v>11</v>
      </c>
      <c r="J93" s="77">
        <v>10</v>
      </c>
      <c r="K93" s="77">
        <v>10</v>
      </c>
      <c r="L93" s="77">
        <v>11</v>
      </c>
      <c r="M93" s="77">
        <v>19</v>
      </c>
      <c r="N93" s="77">
        <v>19</v>
      </c>
      <c r="O93" s="77">
        <v>19</v>
      </c>
      <c r="P93" s="77">
        <v>19</v>
      </c>
      <c r="Q93" s="77">
        <v>18</v>
      </c>
      <c r="R93" s="77">
        <v>18</v>
      </c>
      <c r="S93" s="77">
        <v>18</v>
      </c>
      <c r="T93" s="77">
        <v>19</v>
      </c>
      <c r="U93" s="77">
        <v>17</v>
      </c>
      <c r="V93" s="77">
        <v>17</v>
      </c>
      <c r="W93" s="77">
        <v>18</v>
      </c>
      <c r="X93" s="77">
        <v>18</v>
      </c>
      <c r="Y93" s="77">
        <v>18</v>
      </c>
      <c r="Z93" s="77">
        <v>18</v>
      </c>
      <c r="AA93" s="77">
        <v>88</v>
      </c>
      <c r="AB93" s="77">
        <v>102</v>
      </c>
      <c r="AC93" s="77">
        <v>93</v>
      </c>
      <c r="AD93" s="77">
        <v>86</v>
      </c>
      <c r="AE93" s="77">
        <v>78</v>
      </c>
      <c r="AF93" s="77">
        <v>72</v>
      </c>
      <c r="AG93" s="77">
        <v>60</v>
      </c>
      <c r="AH93" s="77">
        <v>49</v>
      </c>
      <c r="AI93" s="77">
        <v>39</v>
      </c>
      <c r="AJ93" s="77">
        <v>31</v>
      </c>
      <c r="AK93" s="77">
        <v>23</v>
      </c>
      <c r="AL93" s="77">
        <v>15</v>
      </c>
      <c r="AM93" s="77">
        <v>10</v>
      </c>
      <c r="AN93" s="77">
        <v>9</v>
      </c>
      <c r="AO93" s="77">
        <v>1</v>
      </c>
      <c r="AP93" s="77">
        <v>5</v>
      </c>
      <c r="AQ93" s="77">
        <v>6</v>
      </c>
      <c r="AR93" s="77">
        <v>12</v>
      </c>
      <c r="AS93" s="34">
        <v>30</v>
      </c>
      <c r="AU93" s="223">
        <f t="shared" si="58"/>
        <v>65</v>
      </c>
      <c r="AV93" s="223">
        <f t="shared" si="59"/>
        <v>177</v>
      </c>
      <c r="AW93" s="223">
        <f t="shared" si="60"/>
        <v>107</v>
      </c>
      <c r="AX93" s="223">
        <f t="shared" si="61"/>
        <v>226</v>
      </c>
      <c r="AY93" s="223">
        <f t="shared" si="62"/>
        <v>438</v>
      </c>
      <c r="AZ93" s="223">
        <f t="shared" si="63"/>
        <v>127</v>
      </c>
      <c r="BB93" s="190">
        <f t="shared" si="39"/>
        <v>54</v>
      </c>
      <c r="BC93" s="190">
        <f t="shared" si="40"/>
        <v>87</v>
      </c>
      <c r="BD93" s="190">
        <f t="shared" si="41"/>
        <v>90</v>
      </c>
      <c r="BE93" s="190">
        <f t="shared" si="42"/>
        <v>89</v>
      </c>
      <c r="BF93" s="190">
        <f t="shared" si="43"/>
        <v>88</v>
      </c>
      <c r="BG93" s="190">
        <f t="shared" si="44"/>
        <v>102</v>
      </c>
      <c r="BH93" s="190">
        <f t="shared" si="45"/>
        <v>93</v>
      </c>
      <c r="BI93" s="190">
        <f t="shared" si="46"/>
        <v>86</v>
      </c>
      <c r="BJ93" s="190">
        <f t="shared" si="47"/>
        <v>78</v>
      </c>
      <c r="BK93" s="190">
        <f t="shared" si="48"/>
        <v>72</v>
      </c>
      <c r="BL93" s="190">
        <f t="shared" si="49"/>
        <v>60</v>
      </c>
      <c r="BM93" s="190">
        <f t="shared" si="50"/>
        <v>49</v>
      </c>
      <c r="BN93" s="190">
        <f t="shared" si="51"/>
        <v>39</v>
      </c>
      <c r="BO93" s="190">
        <f t="shared" si="52"/>
        <v>31</v>
      </c>
      <c r="BP93" s="190">
        <f t="shared" si="53"/>
        <v>23</v>
      </c>
      <c r="BQ93" s="190">
        <f t="shared" si="54"/>
        <v>15</v>
      </c>
      <c r="BR93" s="190">
        <f t="shared" si="55"/>
        <v>19</v>
      </c>
    </row>
    <row r="94" spans="2:70" ht="15.75" thickBot="1" x14ac:dyDescent="0.3">
      <c r="B94" s="37" t="s">
        <v>40</v>
      </c>
      <c r="C94" s="75">
        <v>5944</v>
      </c>
      <c r="D94" s="66" t="s">
        <v>134</v>
      </c>
      <c r="E94" s="67" t="s">
        <v>50</v>
      </c>
      <c r="F94" s="77">
        <f t="shared" si="57"/>
        <v>8985</v>
      </c>
      <c r="G94" s="77">
        <v>89</v>
      </c>
      <c r="H94" s="77">
        <v>100</v>
      </c>
      <c r="I94" s="77">
        <v>89</v>
      </c>
      <c r="J94" s="77">
        <v>83</v>
      </c>
      <c r="K94" s="77">
        <v>84</v>
      </c>
      <c r="L94" s="77">
        <v>94</v>
      </c>
      <c r="M94" s="77">
        <v>161</v>
      </c>
      <c r="N94" s="77">
        <v>162</v>
      </c>
      <c r="O94" s="77">
        <v>162</v>
      </c>
      <c r="P94" s="77">
        <v>158</v>
      </c>
      <c r="Q94" s="77">
        <v>153</v>
      </c>
      <c r="R94" s="77">
        <v>154</v>
      </c>
      <c r="S94" s="77">
        <v>147</v>
      </c>
      <c r="T94" s="77">
        <v>162</v>
      </c>
      <c r="U94" s="77">
        <v>141</v>
      </c>
      <c r="V94" s="77">
        <v>145</v>
      </c>
      <c r="W94" s="77">
        <v>154</v>
      </c>
      <c r="X94" s="77">
        <v>148</v>
      </c>
      <c r="Y94" s="77">
        <v>153</v>
      </c>
      <c r="Z94" s="77">
        <v>147</v>
      </c>
      <c r="AA94" s="77">
        <v>732</v>
      </c>
      <c r="AB94" s="77">
        <v>852</v>
      </c>
      <c r="AC94" s="77">
        <v>781</v>
      </c>
      <c r="AD94" s="77">
        <v>716</v>
      </c>
      <c r="AE94" s="77">
        <v>650</v>
      </c>
      <c r="AF94" s="77">
        <v>603</v>
      </c>
      <c r="AG94" s="77">
        <v>500</v>
      </c>
      <c r="AH94" s="77">
        <v>408</v>
      </c>
      <c r="AI94" s="77">
        <v>323</v>
      </c>
      <c r="AJ94" s="77">
        <v>259</v>
      </c>
      <c r="AK94" s="77">
        <v>189</v>
      </c>
      <c r="AL94" s="77">
        <v>125</v>
      </c>
      <c r="AM94" s="77">
        <v>82</v>
      </c>
      <c r="AN94" s="77">
        <v>79</v>
      </c>
      <c r="AO94" s="77">
        <v>5</v>
      </c>
      <c r="AP94" s="77">
        <v>40</v>
      </c>
      <c r="AQ94" s="77">
        <v>49</v>
      </c>
      <c r="AR94" s="77">
        <v>101</v>
      </c>
      <c r="AS94" s="34">
        <v>250</v>
      </c>
      <c r="AU94" s="223">
        <f t="shared" si="58"/>
        <v>539</v>
      </c>
      <c r="AV94" s="223">
        <f t="shared" si="59"/>
        <v>1489</v>
      </c>
      <c r="AW94" s="223">
        <f t="shared" si="60"/>
        <v>897</v>
      </c>
      <c r="AX94" s="223">
        <f t="shared" si="61"/>
        <v>1884</v>
      </c>
      <c r="AY94" s="223">
        <f t="shared" si="62"/>
        <v>3658</v>
      </c>
      <c r="AZ94" s="223">
        <f t="shared" si="63"/>
        <v>1057</v>
      </c>
      <c r="BB94" s="190">
        <f t="shared" si="39"/>
        <v>445</v>
      </c>
      <c r="BC94" s="190">
        <f t="shared" si="40"/>
        <v>737</v>
      </c>
      <c r="BD94" s="190">
        <f t="shared" si="41"/>
        <v>757</v>
      </c>
      <c r="BE94" s="190">
        <f t="shared" si="42"/>
        <v>747</v>
      </c>
      <c r="BF94" s="190">
        <f t="shared" si="43"/>
        <v>732</v>
      </c>
      <c r="BG94" s="190">
        <f t="shared" si="44"/>
        <v>852</v>
      </c>
      <c r="BH94" s="190">
        <f t="shared" si="45"/>
        <v>781</v>
      </c>
      <c r="BI94" s="190">
        <f t="shared" si="46"/>
        <v>716</v>
      </c>
      <c r="BJ94" s="190">
        <f t="shared" si="47"/>
        <v>650</v>
      </c>
      <c r="BK94" s="190">
        <f t="shared" si="48"/>
        <v>603</v>
      </c>
      <c r="BL94" s="190">
        <f t="shared" si="49"/>
        <v>500</v>
      </c>
      <c r="BM94" s="190">
        <f t="shared" si="50"/>
        <v>408</v>
      </c>
      <c r="BN94" s="190">
        <f t="shared" si="51"/>
        <v>323</v>
      </c>
      <c r="BO94" s="190">
        <f t="shared" si="52"/>
        <v>259</v>
      </c>
      <c r="BP94" s="190">
        <f t="shared" si="53"/>
        <v>189</v>
      </c>
      <c r="BQ94" s="190">
        <f t="shared" si="54"/>
        <v>125</v>
      </c>
      <c r="BR94" s="190">
        <f t="shared" si="55"/>
        <v>161</v>
      </c>
    </row>
    <row r="95" spans="2:70" ht="15.75" thickBot="1" x14ac:dyDescent="0.3">
      <c r="B95" s="11" t="s">
        <v>31</v>
      </c>
      <c r="C95" s="7" t="s">
        <v>32</v>
      </c>
      <c r="D95" s="7" t="s">
        <v>135</v>
      </c>
      <c r="E95" s="8"/>
      <c r="F95" s="13">
        <f>SUM(F96:F104)</f>
        <v>109974</v>
      </c>
      <c r="G95" s="13">
        <f t="shared" ref="G95:AS95" si="64">SUM(G96:G104)</f>
        <v>1089</v>
      </c>
      <c r="H95" s="13">
        <f t="shared" si="64"/>
        <v>1218</v>
      </c>
      <c r="I95" s="13">
        <f t="shared" si="64"/>
        <v>1094</v>
      </c>
      <c r="J95" s="13">
        <f t="shared" si="64"/>
        <v>1016</v>
      </c>
      <c r="K95" s="13">
        <f t="shared" si="64"/>
        <v>1034</v>
      </c>
      <c r="L95" s="13">
        <f t="shared" si="64"/>
        <v>1155</v>
      </c>
      <c r="M95" s="13">
        <f t="shared" si="64"/>
        <v>1965</v>
      </c>
      <c r="N95" s="13">
        <f t="shared" si="64"/>
        <v>1990</v>
      </c>
      <c r="O95" s="13">
        <f t="shared" si="64"/>
        <v>1985</v>
      </c>
      <c r="P95" s="13">
        <f t="shared" si="64"/>
        <v>1930</v>
      </c>
      <c r="Q95" s="13">
        <f t="shared" si="64"/>
        <v>1871</v>
      </c>
      <c r="R95" s="13">
        <f t="shared" si="64"/>
        <v>1883</v>
      </c>
      <c r="S95" s="13">
        <f t="shared" si="64"/>
        <v>1804</v>
      </c>
      <c r="T95" s="13">
        <f t="shared" si="64"/>
        <v>1979</v>
      </c>
      <c r="U95" s="13">
        <f t="shared" si="64"/>
        <v>1728</v>
      </c>
      <c r="V95" s="13">
        <f t="shared" si="64"/>
        <v>1777</v>
      </c>
      <c r="W95" s="13">
        <f t="shared" si="64"/>
        <v>1885</v>
      </c>
      <c r="X95" s="13">
        <f t="shared" si="64"/>
        <v>1815</v>
      </c>
      <c r="Y95" s="13">
        <f t="shared" si="64"/>
        <v>1877</v>
      </c>
      <c r="Z95" s="13">
        <f t="shared" si="64"/>
        <v>1802</v>
      </c>
      <c r="AA95" s="13">
        <f t="shared" si="64"/>
        <v>8961</v>
      </c>
      <c r="AB95" s="13">
        <f t="shared" si="64"/>
        <v>10431</v>
      </c>
      <c r="AC95" s="13">
        <f t="shared" si="64"/>
        <v>9561</v>
      </c>
      <c r="AD95" s="13">
        <f t="shared" si="64"/>
        <v>8766</v>
      </c>
      <c r="AE95" s="13">
        <f t="shared" si="64"/>
        <v>7949</v>
      </c>
      <c r="AF95" s="13">
        <f t="shared" si="64"/>
        <v>7375</v>
      </c>
      <c r="AG95" s="13">
        <f t="shared" si="64"/>
        <v>6124</v>
      </c>
      <c r="AH95" s="13">
        <f t="shared" si="64"/>
        <v>4989</v>
      </c>
      <c r="AI95" s="13">
        <f t="shared" si="64"/>
        <v>3952</v>
      </c>
      <c r="AJ95" s="13">
        <f t="shared" si="64"/>
        <v>3166</v>
      </c>
      <c r="AK95" s="13">
        <f t="shared" si="64"/>
        <v>2307</v>
      </c>
      <c r="AL95" s="13">
        <f t="shared" si="64"/>
        <v>1524</v>
      </c>
      <c r="AM95" s="13">
        <f t="shared" si="64"/>
        <v>1001</v>
      </c>
      <c r="AN95" s="13">
        <f t="shared" si="64"/>
        <v>971</v>
      </c>
      <c r="AO95" s="13">
        <f t="shared" si="64"/>
        <v>64</v>
      </c>
      <c r="AP95" s="13">
        <f t="shared" si="64"/>
        <v>485</v>
      </c>
      <c r="AQ95" s="13">
        <f t="shared" si="64"/>
        <v>605</v>
      </c>
      <c r="AR95" s="13">
        <f t="shared" si="64"/>
        <v>1230</v>
      </c>
      <c r="AS95" s="35">
        <f t="shared" si="64"/>
        <v>3055</v>
      </c>
      <c r="AU95" s="223">
        <f t="shared" si="58"/>
        <v>6606</v>
      </c>
      <c r="AV95" s="223">
        <f t="shared" si="59"/>
        <v>18230</v>
      </c>
      <c r="AW95" s="223">
        <f t="shared" si="60"/>
        <v>10988</v>
      </c>
      <c r="AX95" s="223">
        <f t="shared" si="61"/>
        <v>23071</v>
      </c>
      <c r="AY95" s="223">
        <f t="shared" si="62"/>
        <v>44764</v>
      </c>
      <c r="AZ95" s="223">
        <f t="shared" si="63"/>
        <v>12921</v>
      </c>
      <c r="BB95" s="190">
        <f t="shared" si="39"/>
        <v>5451</v>
      </c>
      <c r="BC95" s="190">
        <f t="shared" si="40"/>
        <v>9025</v>
      </c>
      <c r="BD95" s="190">
        <f t="shared" si="41"/>
        <v>9265</v>
      </c>
      <c r="BE95" s="190">
        <f t="shared" si="42"/>
        <v>9156</v>
      </c>
      <c r="BF95" s="190">
        <f t="shared" si="43"/>
        <v>8961</v>
      </c>
      <c r="BG95" s="190">
        <f t="shared" si="44"/>
        <v>10431</v>
      </c>
      <c r="BH95" s="190">
        <f t="shared" si="45"/>
        <v>9561</v>
      </c>
      <c r="BI95" s="190">
        <f t="shared" si="46"/>
        <v>8766</v>
      </c>
      <c r="BJ95" s="190">
        <f t="shared" si="47"/>
        <v>7949</v>
      </c>
      <c r="BK95" s="190">
        <f t="shared" si="48"/>
        <v>7375</v>
      </c>
      <c r="BL95" s="190">
        <f t="shared" si="49"/>
        <v>6124</v>
      </c>
      <c r="BM95" s="190">
        <f t="shared" si="50"/>
        <v>4989</v>
      </c>
      <c r="BN95" s="190">
        <f t="shared" si="51"/>
        <v>3952</v>
      </c>
      <c r="BO95" s="190">
        <f t="shared" si="52"/>
        <v>3166</v>
      </c>
      <c r="BP95" s="190">
        <f t="shared" si="53"/>
        <v>2307</v>
      </c>
      <c r="BQ95" s="190">
        <f t="shared" si="54"/>
        <v>1524</v>
      </c>
      <c r="BR95" s="190">
        <f t="shared" si="55"/>
        <v>1972</v>
      </c>
    </row>
    <row r="96" spans="2:70" x14ac:dyDescent="0.25">
      <c r="B96" s="40" t="s">
        <v>40</v>
      </c>
      <c r="C96" s="74">
        <v>5897</v>
      </c>
      <c r="D96" s="64" t="s">
        <v>136</v>
      </c>
      <c r="E96" s="65" t="s">
        <v>50</v>
      </c>
      <c r="F96" s="43">
        <f t="shared" ref="F96:F103" si="65">SUM(G96:AN96)</f>
        <v>25535</v>
      </c>
      <c r="G96" s="43">
        <v>253</v>
      </c>
      <c r="H96" s="43">
        <v>283</v>
      </c>
      <c r="I96" s="43">
        <v>254</v>
      </c>
      <c r="J96" s="43">
        <v>236</v>
      </c>
      <c r="K96" s="43">
        <v>240</v>
      </c>
      <c r="L96" s="43">
        <v>268</v>
      </c>
      <c r="M96" s="43">
        <v>456</v>
      </c>
      <c r="N96" s="43">
        <v>462</v>
      </c>
      <c r="O96" s="43">
        <v>461</v>
      </c>
      <c r="P96" s="43">
        <v>448</v>
      </c>
      <c r="Q96" s="43">
        <v>434</v>
      </c>
      <c r="R96" s="43">
        <v>437</v>
      </c>
      <c r="S96" s="43">
        <v>419</v>
      </c>
      <c r="T96" s="43">
        <v>460</v>
      </c>
      <c r="U96" s="43">
        <v>401</v>
      </c>
      <c r="V96" s="43">
        <v>412</v>
      </c>
      <c r="W96" s="43">
        <v>438</v>
      </c>
      <c r="X96" s="43">
        <v>421</v>
      </c>
      <c r="Y96" s="43">
        <v>436</v>
      </c>
      <c r="Z96" s="43">
        <v>418</v>
      </c>
      <c r="AA96" s="43">
        <v>2081</v>
      </c>
      <c r="AB96" s="43">
        <v>2422</v>
      </c>
      <c r="AC96" s="43">
        <v>2220</v>
      </c>
      <c r="AD96" s="43">
        <v>2036</v>
      </c>
      <c r="AE96" s="43">
        <v>1846</v>
      </c>
      <c r="AF96" s="43">
        <v>1712</v>
      </c>
      <c r="AG96" s="43">
        <v>1422</v>
      </c>
      <c r="AH96" s="43">
        <v>1158</v>
      </c>
      <c r="AI96" s="43">
        <v>918</v>
      </c>
      <c r="AJ96" s="43">
        <v>735</v>
      </c>
      <c r="AK96" s="43">
        <v>536</v>
      </c>
      <c r="AL96" s="43">
        <v>354</v>
      </c>
      <c r="AM96" s="43">
        <v>232</v>
      </c>
      <c r="AN96" s="43">
        <v>226</v>
      </c>
      <c r="AO96" s="43">
        <v>15</v>
      </c>
      <c r="AP96" s="43">
        <v>113</v>
      </c>
      <c r="AQ96" s="43">
        <v>140</v>
      </c>
      <c r="AR96" s="43">
        <v>286</v>
      </c>
      <c r="AS96" s="44">
        <v>709</v>
      </c>
      <c r="AU96" s="223">
        <f t="shared" si="58"/>
        <v>1534</v>
      </c>
      <c r="AV96" s="223">
        <f t="shared" si="59"/>
        <v>4232</v>
      </c>
      <c r="AW96" s="223">
        <f t="shared" si="60"/>
        <v>2551</v>
      </c>
      <c r="AX96" s="223">
        <f t="shared" si="61"/>
        <v>5357</v>
      </c>
      <c r="AY96" s="223">
        <f t="shared" si="62"/>
        <v>10394</v>
      </c>
      <c r="AZ96" s="223">
        <f t="shared" si="63"/>
        <v>3001</v>
      </c>
      <c r="BB96" s="190">
        <f t="shared" si="39"/>
        <v>1266</v>
      </c>
      <c r="BC96" s="190">
        <f t="shared" si="40"/>
        <v>2095</v>
      </c>
      <c r="BD96" s="190">
        <f t="shared" si="41"/>
        <v>2151</v>
      </c>
      <c r="BE96" s="190">
        <f t="shared" si="42"/>
        <v>2125</v>
      </c>
      <c r="BF96" s="190">
        <f t="shared" si="43"/>
        <v>2081</v>
      </c>
      <c r="BG96" s="190">
        <f t="shared" si="44"/>
        <v>2422</v>
      </c>
      <c r="BH96" s="190">
        <f t="shared" si="45"/>
        <v>2220</v>
      </c>
      <c r="BI96" s="190">
        <f t="shared" si="46"/>
        <v>2036</v>
      </c>
      <c r="BJ96" s="190">
        <f t="shared" si="47"/>
        <v>1846</v>
      </c>
      <c r="BK96" s="190">
        <f t="shared" si="48"/>
        <v>1712</v>
      </c>
      <c r="BL96" s="190">
        <f t="shared" si="49"/>
        <v>1422</v>
      </c>
      <c r="BM96" s="190">
        <f t="shared" si="50"/>
        <v>1158</v>
      </c>
      <c r="BN96" s="190">
        <f t="shared" si="51"/>
        <v>918</v>
      </c>
      <c r="BO96" s="190">
        <f t="shared" si="52"/>
        <v>735</v>
      </c>
      <c r="BP96" s="190">
        <f t="shared" si="53"/>
        <v>536</v>
      </c>
      <c r="BQ96" s="190">
        <f t="shared" si="54"/>
        <v>354</v>
      </c>
      <c r="BR96" s="190">
        <f t="shared" si="55"/>
        <v>458</v>
      </c>
    </row>
    <row r="97" spans="2:70" x14ac:dyDescent="0.25">
      <c r="B97" s="37" t="s">
        <v>40</v>
      </c>
      <c r="C97" s="75">
        <v>5901</v>
      </c>
      <c r="D97" s="66" t="s">
        <v>137</v>
      </c>
      <c r="E97" s="67" t="s">
        <v>55</v>
      </c>
      <c r="F97" s="77">
        <f t="shared" si="65"/>
        <v>8347</v>
      </c>
      <c r="G97" s="77">
        <v>83</v>
      </c>
      <c r="H97" s="77">
        <v>92</v>
      </c>
      <c r="I97" s="77">
        <v>83</v>
      </c>
      <c r="J97" s="77">
        <v>77</v>
      </c>
      <c r="K97" s="77">
        <v>78</v>
      </c>
      <c r="L97" s="77">
        <v>88</v>
      </c>
      <c r="M97" s="77">
        <v>149</v>
      </c>
      <c r="N97" s="77">
        <v>151</v>
      </c>
      <c r="O97" s="77">
        <v>151</v>
      </c>
      <c r="P97" s="77">
        <v>146</v>
      </c>
      <c r="Q97" s="77">
        <v>142</v>
      </c>
      <c r="R97" s="77">
        <v>143</v>
      </c>
      <c r="S97" s="77">
        <v>137</v>
      </c>
      <c r="T97" s="77">
        <v>150</v>
      </c>
      <c r="U97" s="77">
        <v>131</v>
      </c>
      <c r="V97" s="77">
        <v>135</v>
      </c>
      <c r="W97" s="77">
        <v>143</v>
      </c>
      <c r="X97" s="77">
        <v>138</v>
      </c>
      <c r="Y97" s="77">
        <v>142</v>
      </c>
      <c r="Z97" s="77">
        <v>137</v>
      </c>
      <c r="AA97" s="77">
        <v>680</v>
      </c>
      <c r="AB97" s="77">
        <v>792</v>
      </c>
      <c r="AC97" s="77">
        <v>726</v>
      </c>
      <c r="AD97" s="77">
        <v>665</v>
      </c>
      <c r="AE97" s="77">
        <v>603</v>
      </c>
      <c r="AF97" s="77">
        <v>560</v>
      </c>
      <c r="AG97" s="77">
        <v>465</v>
      </c>
      <c r="AH97" s="77">
        <v>379</v>
      </c>
      <c r="AI97" s="77">
        <v>300</v>
      </c>
      <c r="AJ97" s="77">
        <v>240</v>
      </c>
      <c r="AK97" s="77">
        <v>175</v>
      </c>
      <c r="AL97" s="77">
        <v>116</v>
      </c>
      <c r="AM97" s="77">
        <v>76</v>
      </c>
      <c r="AN97" s="77">
        <v>74</v>
      </c>
      <c r="AO97" s="77">
        <v>5</v>
      </c>
      <c r="AP97" s="77">
        <v>37</v>
      </c>
      <c r="AQ97" s="77">
        <v>46</v>
      </c>
      <c r="AR97" s="77">
        <v>93</v>
      </c>
      <c r="AS97" s="34">
        <v>232</v>
      </c>
      <c r="AU97" s="223">
        <f t="shared" si="58"/>
        <v>501</v>
      </c>
      <c r="AV97" s="223">
        <f t="shared" si="59"/>
        <v>1383</v>
      </c>
      <c r="AW97" s="223">
        <f t="shared" si="60"/>
        <v>834</v>
      </c>
      <c r="AX97" s="223">
        <f t="shared" si="61"/>
        <v>1751</v>
      </c>
      <c r="AY97" s="223">
        <f t="shared" si="62"/>
        <v>3398</v>
      </c>
      <c r="AZ97" s="223">
        <f t="shared" si="63"/>
        <v>981</v>
      </c>
      <c r="BB97" s="190">
        <f t="shared" si="39"/>
        <v>413</v>
      </c>
      <c r="BC97" s="190">
        <f t="shared" si="40"/>
        <v>685</v>
      </c>
      <c r="BD97" s="190">
        <f t="shared" si="41"/>
        <v>703</v>
      </c>
      <c r="BE97" s="190">
        <f t="shared" si="42"/>
        <v>695</v>
      </c>
      <c r="BF97" s="190">
        <f t="shared" si="43"/>
        <v>680</v>
      </c>
      <c r="BG97" s="190">
        <f t="shared" si="44"/>
        <v>792</v>
      </c>
      <c r="BH97" s="190">
        <f t="shared" si="45"/>
        <v>726</v>
      </c>
      <c r="BI97" s="190">
        <f t="shared" si="46"/>
        <v>665</v>
      </c>
      <c r="BJ97" s="190">
        <f t="shared" si="47"/>
        <v>603</v>
      </c>
      <c r="BK97" s="190">
        <f t="shared" si="48"/>
        <v>560</v>
      </c>
      <c r="BL97" s="190">
        <f t="shared" si="49"/>
        <v>465</v>
      </c>
      <c r="BM97" s="190">
        <f t="shared" si="50"/>
        <v>379</v>
      </c>
      <c r="BN97" s="190">
        <f t="shared" si="51"/>
        <v>300</v>
      </c>
      <c r="BO97" s="190">
        <f t="shared" si="52"/>
        <v>240</v>
      </c>
      <c r="BP97" s="190">
        <f t="shared" si="53"/>
        <v>175</v>
      </c>
      <c r="BQ97" s="190">
        <f t="shared" si="54"/>
        <v>116</v>
      </c>
      <c r="BR97" s="190">
        <f t="shared" si="55"/>
        <v>150</v>
      </c>
    </row>
    <row r="98" spans="2:70" x14ac:dyDescent="0.25">
      <c r="B98" s="37" t="s">
        <v>40</v>
      </c>
      <c r="C98" s="75">
        <v>5898</v>
      </c>
      <c r="D98" s="66" t="s">
        <v>138</v>
      </c>
      <c r="E98" s="67" t="s">
        <v>50</v>
      </c>
      <c r="F98" s="77">
        <f t="shared" si="65"/>
        <v>9625</v>
      </c>
      <c r="G98" s="77">
        <v>95</v>
      </c>
      <c r="H98" s="77">
        <v>107</v>
      </c>
      <c r="I98" s="77">
        <v>96</v>
      </c>
      <c r="J98" s="77">
        <v>89</v>
      </c>
      <c r="K98" s="77">
        <v>90</v>
      </c>
      <c r="L98" s="77">
        <v>101</v>
      </c>
      <c r="M98" s="77">
        <v>172</v>
      </c>
      <c r="N98" s="77">
        <v>174</v>
      </c>
      <c r="O98" s="77">
        <v>174</v>
      </c>
      <c r="P98" s="77">
        <v>169</v>
      </c>
      <c r="Q98" s="77">
        <v>164</v>
      </c>
      <c r="R98" s="77">
        <v>165</v>
      </c>
      <c r="S98" s="77">
        <v>158</v>
      </c>
      <c r="T98" s="77">
        <v>173</v>
      </c>
      <c r="U98" s="77">
        <v>151</v>
      </c>
      <c r="V98" s="77">
        <v>155</v>
      </c>
      <c r="W98" s="77">
        <v>165</v>
      </c>
      <c r="X98" s="77">
        <v>159</v>
      </c>
      <c r="Y98" s="77">
        <v>164</v>
      </c>
      <c r="Z98" s="77">
        <v>158</v>
      </c>
      <c r="AA98" s="77">
        <v>784</v>
      </c>
      <c r="AB98" s="77">
        <v>913</v>
      </c>
      <c r="AC98" s="77">
        <v>837</v>
      </c>
      <c r="AD98" s="77">
        <v>767</v>
      </c>
      <c r="AE98" s="77">
        <v>696</v>
      </c>
      <c r="AF98" s="77">
        <v>645</v>
      </c>
      <c r="AG98" s="77">
        <v>536</v>
      </c>
      <c r="AH98" s="77">
        <v>437</v>
      </c>
      <c r="AI98" s="77">
        <v>346</v>
      </c>
      <c r="AJ98" s="77">
        <v>277</v>
      </c>
      <c r="AK98" s="77">
        <v>202</v>
      </c>
      <c r="AL98" s="77">
        <v>133</v>
      </c>
      <c r="AM98" s="77">
        <v>88</v>
      </c>
      <c r="AN98" s="77">
        <v>85</v>
      </c>
      <c r="AO98" s="77">
        <v>6</v>
      </c>
      <c r="AP98" s="77">
        <v>42</v>
      </c>
      <c r="AQ98" s="77">
        <v>53</v>
      </c>
      <c r="AR98" s="77">
        <v>108</v>
      </c>
      <c r="AS98" s="34">
        <v>267</v>
      </c>
      <c r="AU98" s="223">
        <f t="shared" si="58"/>
        <v>578</v>
      </c>
      <c r="AV98" s="223">
        <f t="shared" si="59"/>
        <v>1596</v>
      </c>
      <c r="AW98" s="223">
        <f t="shared" si="60"/>
        <v>961</v>
      </c>
      <c r="AX98" s="223">
        <f t="shared" si="61"/>
        <v>2019</v>
      </c>
      <c r="AY98" s="223">
        <f t="shared" si="62"/>
        <v>3918</v>
      </c>
      <c r="AZ98" s="223">
        <f t="shared" si="63"/>
        <v>1131</v>
      </c>
      <c r="BB98" s="190">
        <f t="shared" si="39"/>
        <v>477</v>
      </c>
      <c r="BC98" s="190">
        <f t="shared" si="40"/>
        <v>790</v>
      </c>
      <c r="BD98" s="190">
        <f t="shared" si="41"/>
        <v>811</v>
      </c>
      <c r="BE98" s="190">
        <f t="shared" si="42"/>
        <v>801</v>
      </c>
      <c r="BF98" s="190">
        <f t="shared" si="43"/>
        <v>784</v>
      </c>
      <c r="BG98" s="190">
        <f t="shared" si="44"/>
        <v>913</v>
      </c>
      <c r="BH98" s="190">
        <f t="shared" si="45"/>
        <v>837</v>
      </c>
      <c r="BI98" s="190">
        <f t="shared" si="46"/>
        <v>767</v>
      </c>
      <c r="BJ98" s="190">
        <f t="shared" si="47"/>
        <v>696</v>
      </c>
      <c r="BK98" s="190">
        <f t="shared" si="48"/>
        <v>645</v>
      </c>
      <c r="BL98" s="190">
        <f t="shared" si="49"/>
        <v>536</v>
      </c>
      <c r="BM98" s="190">
        <f t="shared" si="50"/>
        <v>437</v>
      </c>
      <c r="BN98" s="190">
        <f t="shared" si="51"/>
        <v>346</v>
      </c>
      <c r="BO98" s="190">
        <f t="shared" si="52"/>
        <v>277</v>
      </c>
      <c r="BP98" s="190">
        <f t="shared" si="53"/>
        <v>202</v>
      </c>
      <c r="BQ98" s="190">
        <f t="shared" si="54"/>
        <v>133</v>
      </c>
      <c r="BR98" s="190">
        <f t="shared" si="55"/>
        <v>173</v>
      </c>
    </row>
    <row r="99" spans="2:70" x14ac:dyDescent="0.25">
      <c r="B99" s="37" t="s">
        <v>40</v>
      </c>
      <c r="C99" s="75">
        <v>5902</v>
      </c>
      <c r="D99" s="66" t="s">
        <v>139</v>
      </c>
      <c r="E99" s="67" t="s">
        <v>50</v>
      </c>
      <c r="F99" s="77">
        <f t="shared" si="65"/>
        <v>10014</v>
      </c>
      <c r="G99" s="77">
        <v>99</v>
      </c>
      <c r="H99" s="77">
        <v>111</v>
      </c>
      <c r="I99" s="77">
        <v>100</v>
      </c>
      <c r="J99" s="77">
        <v>93</v>
      </c>
      <c r="K99" s="77">
        <v>94</v>
      </c>
      <c r="L99" s="77">
        <v>105</v>
      </c>
      <c r="M99" s="77">
        <v>179</v>
      </c>
      <c r="N99" s="77">
        <v>181</v>
      </c>
      <c r="O99" s="77">
        <v>181</v>
      </c>
      <c r="P99" s="77">
        <v>176</v>
      </c>
      <c r="Q99" s="77">
        <v>170</v>
      </c>
      <c r="R99" s="77">
        <v>171</v>
      </c>
      <c r="S99" s="77">
        <v>164</v>
      </c>
      <c r="T99" s="77">
        <v>180</v>
      </c>
      <c r="U99" s="77">
        <v>157</v>
      </c>
      <c r="V99" s="77">
        <v>162</v>
      </c>
      <c r="W99" s="77">
        <v>172</v>
      </c>
      <c r="X99" s="77">
        <v>165</v>
      </c>
      <c r="Y99" s="77">
        <v>171</v>
      </c>
      <c r="Z99" s="77">
        <v>164</v>
      </c>
      <c r="AA99" s="77">
        <v>816</v>
      </c>
      <c r="AB99" s="77">
        <v>950</v>
      </c>
      <c r="AC99" s="77">
        <v>871</v>
      </c>
      <c r="AD99" s="77">
        <v>798</v>
      </c>
      <c r="AE99" s="77">
        <v>724</v>
      </c>
      <c r="AF99" s="77">
        <v>672</v>
      </c>
      <c r="AG99" s="77">
        <v>558</v>
      </c>
      <c r="AH99" s="77">
        <v>454</v>
      </c>
      <c r="AI99" s="77">
        <v>360</v>
      </c>
      <c r="AJ99" s="77">
        <v>288</v>
      </c>
      <c r="AK99" s="77">
        <v>210</v>
      </c>
      <c r="AL99" s="77">
        <v>139</v>
      </c>
      <c r="AM99" s="77">
        <v>91</v>
      </c>
      <c r="AN99" s="77">
        <v>88</v>
      </c>
      <c r="AO99" s="77">
        <v>6</v>
      </c>
      <c r="AP99" s="77">
        <v>44</v>
      </c>
      <c r="AQ99" s="77">
        <v>55</v>
      </c>
      <c r="AR99" s="77">
        <v>112</v>
      </c>
      <c r="AS99" s="34">
        <v>278</v>
      </c>
      <c r="AU99" s="223">
        <f t="shared" si="58"/>
        <v>602</v>
      </c>
      <c r="AV99" s="223">
        <f t="shared" si="59"/>
        <v>1660</v>
      </c>
      <c r="AW99" s="223">
        <f t="shared" si="60"/>
        <v>1000</v>
      </c>
      <c r="AX99" s="223">
        <f t="shared" si="61"/>
        <v>2101</v>
      </c>
      <c r="AY99" s="223">
        <f t="shared" si="62"/>
        <v>4077</v>
      </c>
      <c r="AZ99" s="223">
        <f t="shared" si="63"/>
        <v>1176</v>
      </c>
      <c r="BB99" s="190">
        <f t="shared" si="39"/>
        <v>497</v>
      </c>
      <c r="BC99" s="190">
        <f t="shared" si="40"/>
        <v>822</v>
      </c>
      <c r="BD99" s="190">
        <f t="shared" si="41"/>
        <v>842</v>
      </c>
      <c r="BE99" s="190">
        <f t="shared" si="42"/>
        <v>834</v>
      </c>
      <c r="BF99" s="190">
        <f t="shared" si="43"/>
        <v>816</v>
      </c>
      <c r="BG99" s="190">
        <f t="shared" si="44"/>
        <v>950</v>
      </c>
      <c r="BH99" s="190">
        <f t="shared" si="45"/>
        <v>871</v>
      </c>
      <c r="BI99" s="190">
        <f t="shared" si="46"/>
        <v>798</v>
      </c>
      <c r="BJ99" s="190">
        <f t="shared" si="47"/>
        <v>724</v>
      </c>
      <c r="BK99" s="190">
        <f t="shared" si="48"/>
        <v>672</v>
      </c>
      <c r="BL99" s="190">
        <f t="shared" si="49"/>
        <v>558</v>
      </c>
      <c r="BM99" s="190">
        <f t="shared" si="50"/>
        <v>454</v>
      </c>
      <c r="BN99" s="190">
        <f t="shared" si="51"/>
        <v>360</v>
      </c>
      <c r="BO99" s="190">
        <f t="shared" si="52"/>
        <v>288</v>
      </c>
      <c r="BP99" s="190">
        <f t="shared" si="53"/>
        <v>210</v>
      </c>
      <c r="BQ99" s="190">
        <f t="shared" si="54"/>
        <v>139</v>
      </c>
      <c r="BR99" s="190">
        <f t="shared" si="55"/>
        <v>179</v>
      </c>
    </row>
    <row r="100" spans="2:70" x14ac:dyDescent="0.25">
      <c r="B100" s="37" t="s">
        <v>40</v>
      </c>
      <c r="C100" s="75">
        <v>5900</v>
      </c>
      <c r="D100" s="66" t="s">
        <v>140</v>
      </c>
      <c r="E100" s="67" t="s">
        <v>50</v>
      </c>
      <c r="F100" s="77">
        <f t="shared" si="65"/>
        <v>17625</v>
      </c>
      <c r="G100" s="77">
        <v>175</v>
      </c>
      <c r="H100" s="77">
        <v>195</v>
      </c>
      <c r="I100" s="77">
        <v>175</v>
      </c>
      <c r="J100" s="77">
        <v>163</v>
      </c>
      <c r="K100" s="77">
        <v>166</v>
      </c>
      <c r="L100" s="77">
        <v>185</v>
      </c>
      <c r="M100" s="77">
        <v>315</v>
      </c>
      <c r="N100" s="77">
        <v>319</v>
      </c>
      <c r="O100" s="77">
        <v>318</v>
      </c>
      <c r="P100" s="77">
        <v>309</v>
      </c>
      <c r="Q100" s="77">
        <v>300</v>
      </c>
      <c r="R100" s="77">
        <v>302</v>
      </c>
      <c r="S100" s="77">
        <v>289</v>
      </c>
      <c r="T100" s="77">
        <v>317</v>
      </c>
      <c r="U100" s="77">
        <v>277</v>
      </c>
      <c r="V100" s="77">
        <v>285</v>
      </c>
      <c r="W100" s="77">
        <v>302</v>
      </c>
      <c r="X100" s="77">
        <v>291</v>
      </c>
      <c r="Y100" s="77">
        <v>301</v>
      </c>
      <c r="Z100" s="77">
        <v>289</v>
      </c>
      <c r="AA100" s="77">
        <v>1436</v>
      </c>
      <c r="AB100" s="77">
        <v>1671</v>
      </c>
      <c r="AC100" s="77">
        <v>1532</v>
      </c>
      <c r="AD100" s="77">
        <v>1405</v>
      </c>
      <c r="AE100" s="77">
        <v>1274</v>
      </c>
      <c r="AF100" s="77">
        <v>1182</v>
      </c>
      <c r="AG100" s="77">
        <v>981</v>
      </c>
      <c r="AH100" s="77">
        <v>800</v>
      </c>
      <c r="AI100" s="77">
        <v>633</v>
      </c>
      <c r="AJ100" s="77">
        <v>508</v>
      </c>
      <c r="AK100" s="77">
        <v>370</v>
      </c>
      <c r="AL100" s="77">
        <v>244</v>
      </c>
      <c r="AM100" s="77">
        <v>160</v>
      </c>
      <c r="AN100" s="77">
        <v>156</v>
      </c>
      <c r="AO100" s="77">
        <v>10</v>
      </c>
      <c r="AP100" s="77">
        <v>78</v>
      </c>
      <c r="AQ100" s="77">
        <v>97</v>
      </c>
      <c r="AR100" s="77">
        <v>197</v>
      </c>
      <c r="AS100" s="34">
        <v>490</v>
      </c>
      <c r="AU100" s="223">
        <f t="shared" si="58"/>
        <v>1059</v>
      </c>
      <c r="AV100" s="223">
        <f t="shared" si="59"/>
        <v>2922</v>
      </c>
      <c r="AW100" s="223">
        <f t="shared" si="60"/>
        <v>1761</v>
      </c>
      <c r="AX100" s="223">
        <f t="shared" si="61"/>
        <v>3697</v>
      </c>
      <c r="AY100" s="223">
        <f t="shared" si="62"/>
        <v>7174</v>
      </c>
      <c r="AZ100" s="223">
        <f t="shared" si="63"/>
        <v>2071</v>
      </c>
      <c r="BB100" s="190">
        <f t="shared" si="39"/>
        <v>874</v>
      </c>
      <c r="BC100" s="190">
        <f t="shared" si="40"/>
        <v>1446</v>
      </c>
      <c r="BD100" s="190">
        <f t="shared" si="41"/>
        <v>1485</v>
      </c>
      <c r="BE100" s="190">
        <f t="shared" si="42"/>
        <v>1468</v>
      </c>
      <c r="BF100" s="190">
        <f t="shared" si="43"/>
        <v>1436</v>
      </c>
      <c r="BG100" s="190">
        <f t="shared" si="44"/>
        <v>1671</v>
      </c>
      <c r="BH100" s="190">
        <f t="shared" si="45"/>
        <v>1532</v>
      </c>
      <c r="BI100" s="190">
        <f t="shared" si="46"/>
        <v>1405</v>
      </c>
      <c r="BJ100" s="190">
        <f t="shared" si="47"/>
        <v>1274</v>
      </c>
      <c r="BK100" s="190">
        <f t="shared" si="48"/>
        <v>1182</v>
      </c>
      <c r="BL100" s="190">
        <f t="shared" si="49"/>
        <v>981</v>
      </c>
      <c r="BM100" s="190">
        <f t="shared" si="50"/>
        <v>800</v>
      </c>
      <c r="BN100" s="190">
        <f t="shared" si="51"/>
        <v>633</v>
      </c>
      <c r="BO100" s="190">
        <f t="shared" si="52"/>
        <v>508</v>
      </c>
      <c r="BP100" s="190">
        <f t="shared" si="53"/>
        <v>370</v>
      </c>
      <c r="BQ100" s="190">
        <f t="shared" si="54"/>
        <v>244</v>
      </c>
      <c r="BR100" s="190">
        <f t="shared" si="55"/>
        <v>316</v>
      </c>
    </row>
    <row r="101" spans="2:70" x14ac:dyDescent="0.25">
      <c r="B101" s="37" t="s">
        <v>40</v>
      </c>
      <c r="C101" s="75">
        <v>33728</v>
      </c>
      <c r="D101" s="66" t="s">
        <v>141</v>
      </c>
      <c r="E101" s="67" t="s">
        <v>55</v>
      </c>
      <c r="F101" s="77">
        <f t="shared" si="65"/>
        <v>9216</v>
      </c>
      <c r="G101" s="77">
        <v>91</v>
      </c>
      <c r="H101" s="77">
        <v>102</v>
      </c>
      <c r="I101" s="77">
        <v>92</v>
      </c>
      <c r="J101" s="77">
        <v>85</v>
      </c>
      <c r="K101" s="77">
        <v>87</v>
      </c>
      <c r="L101" s="77">
        <v>97</v>
      </c>
      <c r="M101" s="77">
        <v>165</v>
      </c>
      <c r="N101" s="77">
        <v>167</v>
      </c>
      <c r="O101" s="77">
        <v>166</v>
      </c>
      <c r="P101" s="77">
        <v>162</v>
      </c>
      <c r="Q101" s="77">
        <v>157</v>
      </c>
      <c r="R101" s="77">
        <v>158</v>
      </c>
      <c r="S101" s="77">
        <v>151</v>
      </c>
      <c r="T101" s="77">
        <v>166</v>
      </c>
      <c r="U101" s="77">
        <v>145</v>
      </c>
      <c r="V101" s="77">
        <v>149</v>
      </c>
      <c r="W101" s="77">
        <v>158</v>
      </c>
      <c r="X101" s="77">
        <v>152</v>
      </c>
      <c r="Y101" s="77">
        <v>157</v>
      </c>
      <c r="Z101" s="77">
        <v>151</v>
      </c>
      <c r="AA101" s="77">
        <v>751</v>
      </c>
      <c r="AB101" s="77">
        <v>874</v>
      </c>
      <c r="AC101" s="77">
        <v>801</v>
      </c>
      <c r="AD101" s="77">
        <v>735</v>
      </c>
      <c r="AE101" s="77">
        <v>666</v>
      </c>
      <c r="AF101" s="77">
        <v>618</v>
      </c>
      <c r="AG101" s="77">
        <v>513</v>
      </c>
      <c r="AH101" s="77">
        <v>418</v>
      </c>
      <c r="AI101" s="77">
        <v>331</v>
      </c>
      <c r="AJ101" s="77">
        <v>265</v>
      </c>
      <c r="AK101" s="77">
        <v>193</v>
      </c>
      <c r="AL101" s="77">
        <v>128</v>
      </c>
      <c r="AM101" s="77">
        <v>84</v>
      </c>
      <c r="AN101" s="77">
        <v>81</v>
      </c>
      <c r="AO101" s="77">
        <v>5</v>
      </c>
      <c r="AP101" s="77">
        <v>41</v>
      </c>
      <c r="AQ101" s="77">
        <v>51</v>
      </c>
      <c r="AR101" s="77">
        <v>103</v>
      </c>
      <c r="AS101" s="34">
        <v>256</v>
      </c>
      <c r="AU101" s="223">
        <f t="shared" si="58"/>
        <v>554</v>
      </c>
      <c r="AV101" s="223">
        <f t="shared" si="59"/>
        <v>1529</v>
      </c>
      <c r="AW101" s="223">
        <f t="shared" si="60"/>
        <v>921</v>
      </c>
      <c r="AX101" s="223">
        <f t="shared" si="61"/>
        <v>1933</v>
      </c>
      <c r="AY101" s="223">
        <f t="shared" si="62"/>
        <v>3751</v>
      </c>
      <c r="AZ101" s="223">
        <f t="shared" si="63"/>
        <v>1082</v>
      </c>
      <c r="BB101" s="190">
        <f t="shared" si="39"/>
        <v>457</v>
      </c>
      <c r="BC101" s="190">
        <f t="shared" si="40"/>
        <v>757</v>
      </c>
      <c r="BD101" s="190">
        <f t="shared" si="41"/>
        <v>777</v>
      </c>
      <c r="BE101" s="190">
        <f t="shared" si="42"/>
        <v>767</v>
      </c>
      <c r="BF101" s="190">
        <f t="shared" si="43"/>
        <v>751</v>
      </c>
      <c r="BG101" s="190">
        <f t="shared" si="44"/>
        <v>874</v>
      </c>
      <c r="BH101" s="190">
        <f t="shared" si="45"/>
        <v>801</v>
      </c>
      <c r="BI101" s="190">
        <f t="shared" si="46"/>
        <v>735</v>
      </c>
      <c r="BJ101" s="190">
        <f t="shared" si="47"/>
        <v>666</v>
      </c>
      <c r="BK101" s="190">
        <f t="shared" si="48"/>
        <v>618</v>
      </c>
      <c r="BL101" s="190">
        <f t="shared" si="49"/>
        <v>513</v>
      </c>
      <c r="BM101" s="190">
        <f t="shared" si="50"/>
        <v>418</v>
      </c>
      <c r="BN101" s="190">
        <f t="shared" si="51"/>
        <v>331</v>
      </c>
      <c r="BO101" s="190">
        <f t="shared" si="52"/>
        <v>265</v>
      </c>
      <c r="BP101" s="190">
        <f t="shared" si="53"/>
        <v>193</v>
      </c>
      <c r="BQ101" s="190">
        <f t="shared" si="54"/>
        <v>128</v>
      </c>
      <c r="BR101" s="190">
        <f t="shared" si="55"/>
        <v>165</v>
      </c>
    </row>
    <row r="102" spans="2:70" x14ac:dyDescent="0.25">
      <c r="B102" s="37" t="s">
        <v>40</v>
      </c>
      <c r="C102" s="75">
        <v>10093</v>
      </c>
      <c r="D102" s="66" t="s">
        <v>142</v>
      </c>
      <c r="E102" s="67" t="s">
        <v>55</v>
      </c>
      <c r="F102" s="77">
        <f t="shared" si="65"/>
        <v>8885</v>
      </c>
      <c r="G102" s="77">
        <v>88</v>
      </c>
      <c r="H102" s="77">
        <v>98</v>
      </c>
      <c r="I102" s="77">
        <v>88</v>
      </c>
      <c r="J102" s="77">
        <v>82</v>
      </c>
      <c r="K102" s="77">
        <v>84</v>
      </c>
      <c r="L102" s="77">
        <v>93</v>
      </c>
      <c r="M102" s="77">
        <v>159</v>
      </c>
      <c r="N102" s="77">
        <v>161</v>
      </c>
      <c r="O102" s="77">
        <v>160</v>
      </c>
      <c r="P102" s="77">
        <v>156</v>
      </c>
      <c r="Q102" s="77">
        <v>151</v>
      </c>
      <c r="R102" s="77">
        <v>152</v>
      </c>
      <c r="S102" s="77">
        <v>146</v>
      </c>
      <c r="T102" s="77">
        <v>160</v>
      </c>
      <c r="U102" s="77">
        <v>140</v>
      </c>
      <c r="V102" s="77">
        <v>144</v>
      </c>
      <c r="W102" s="77">
        <v>152</v>
      </c>
      <c r="X102" s="77">
        <v>147</v>
      </c>
      <c r="Y102" s="77">
        <v>152</v>
      </c>
      <c r="Z102" s="77">
        <v>146</v>
      </c>
      <c r="AA102" s="77">
        <v>724</v>
      </c>
      <c r="AB102" s="77">
        <v>843</v>
      </c>
      <c r="AC102" s="77">
        <v>772</v>
      </c>
      <c r="AD102" s="77">
        <v>708</v>
      </c>
      <c r="AE102" s="77">
        <v>642</v>
      </c>
      <c r="AF102" s="77">
        <v>596</v>
      </c>
      <c r="AG102" s="77">
        <v>495</v>
      </c>
      <c r="AH102" s="77">
        <v>403</v>
      </c>
      <c r="AI102" s="77">
        <v>319</v>
      </c>
      <c r="AJ102" s="77">
        <v>256</v>
      </c>
      <c r="AK102" s="77">
        <v>186</v>
      </c>
      <c r="AL102" s="77">
        <v>123</v>
      </c>
      <c r="AM102" s="77">
        <v>81</v>
      </c>
      <c r="AN102" s="77">
        <v>78</v>
      </c>
      <c r="AO102" s="77">
        <v>5</v>
      </c>
      <c r="AP102" s="77">
        <v>39</v>
      </c>
      <c r="AQ102" s="77">
        <v>49</v>
      </c>
      <c r="AR102" s="77">
        <v>99</v>
      </c>
      <c r="AS102" s="34">
        <v>247</v>
      </c>
      <c r="AU102" s="223">
        <f t="shared" si="58"/>
        <v>533</v>
      </c>
      <c r="AV102" s="223">
        <f t="shared" si="59"/>
        <v>1472</v>
      </c>
      <c r="AW102" s="223">
        <f t="shared" si="60"/>
        <v>889</v>
      </c>
      <c r="AX102" s="223">
        <f t="shared" si="61"/>
        <v>1865</v>
      </c>
      <c r="AY102" s="223">
        <f t="shared" si="62"/>
        <v>3616</v>
      </c>
      <c r="AZ102" s="223">
        <f t="shared" si="63"/>
        <v>1043</v>
      </c>
      <c r="BB102" s="190">
        <f t="shared" si="39"/>
        <v>440</v>
      </c>
      <c r="BC102" s="190">
        <f t="shared" si="40"/>
        <v>729</v>
      </c>
      <c r="BD102" s="190">
        <f t="shared" si="41"/>
        <v>749</v>
      </c>
      <c r="BE102" s="190">
        <f t="shared" si="42"/>
        <v>741</v>
      </c>
      <c r="BF102" s="190">
        <f t="shared" si="43"/>
        <v>724</v>
      </c>
      <c r="BG102" s="190">
        <f t="shared" si="44"/>
        <v>843</v>
      </c>
      <c r="BH102" s="190">
        <f t="shared" si="45"/>
        <v>772</v>
      </c>
      <c r="BI102" s="190">
        <f t="shared" si="46"/>
        <v>708</v>
      </c>
      <c r="BJ102" s="190">
        <f t="shared" si="47"/>
        <v>642</v>
      </c>
      <c r="BK102" s="190">
        <f t="shared" si="48"/>
        <v>596</v>
      </c>
      <c r="BL102" s="190">
        <f t="shared" si="49"/>
        <v>495</v>
      </c>
      <c r="BM102" s="190">
        <f t="shared" si="50"/>
        <v>403</v>
      </c>
      <c r="BN102" s="190">
        <f t="shared" si="51"/>
        <v>319</v>
      </c>
      <c r="BO102" s="190">
        <f t="shared" si="52"/>
        <v>256</v>
      </c>
      <c r="BP102" s="190">
        <f t="shared" si="53"/>
        <v>186</v>
      </c>
      <c r="BQ102" s="190">
        <f t="shared" si="54"/>
        <v>123</v>
      </c>
      <c r="BR102" s="190">
        <f t="shared" si="55"/>
        <v>159</v>
      </c>
    </row>
    <row r="103" spans="2:70" x14ac:dyDescent="0.25">
      <c r="B103" s="37" t="s">
        <v>40</v>
      </c>
      <c r="C103" s="75">
        <v>5899</v>
      </c>
      <c r="D103" s="66" t="s">
        <v>143</v>
      </c>
      <c r="E103" s="67" t="s">
        <v>55</v>
      </c>
      <c r="F103" s="77">
        <f t="shared" si="65"/>
        <v>20727</v>
      </c>
      <c r="G103" s="77">
        <v>205</v>
      </c>
      <c r="H103" s="77">
        <v>230</v>
      </c>
      <c r="I103" s="77">
        <v>206</v>
      </c>
      <c r="J103" s="77">
        <v>191</v>
      </c>
      <c r="K103" s="77">
        <v>195</v>
      </c>
      <c r="L103" s="77">
        <v>218</v>
      </c>
      <c r="M103" s="77">
        <v>370</v>
      </c>
      <c r="N103" s="77">
        <v>375</v>
      </c>
      <c r="O103" s="77">
        <v>374</v>
      </c>
      <c r="P103" s="77">
        <v>364</v>
      </c>
      <c r="Q103" s="77">
        <v>353</v>
      </c>
      <c r="R103" s="77">
        <v>355</v>
      </c>
      <c r="S103" s="77">
        <v>340</v>
      </c>
      <c r="T103" s="77">
        <v>373</v>
      </c>
      <c r="U103" s="77">
        <v>326</v>
      </c>
      <c r="V103" s="77">
        <v>335</v>
      </c>
      <c r="W103" s="77">
        <v>355</v>
      </c>
      <c r="X103" s="77">
        <v>342</v>
      </c>
      <c r="Y103" s="77">
        <v>354</v>
      </c>
      <c r="Z103" s="77">
        <v>339</v>
      </c>
      <c r="AA103" s="77">
        <v>1689</v>
      </c>
      <c r="AB103" s="77">
        <v>1966</v>
      </c>
      <c r="AC103" s="77">
        <v>1802</v>
      </c>
      <c r="AD103" s="77">
        <v>1652</v>
      </c>
      <c r="AE103" s="77">
        <v>1498</v>
      </c>
      <c r="AF103" s="77">
        <v>1390</v>
      </c>
      <c r="AG103" s="77">
        <v>1154</v>
      </c>
      <c r="AH103" s="77">
        <v>940</v>
      </c>
      <c r="AI103" s="77">
        <v>745</v>
      </c>
      <c r="AJ103" s="77">
        <v>597</v>
      </c>
      <c r="AK103" s="77">
        <v>435</v>
      </c>
      <c r="AL103" s="77">
        <v>287</v>
      </c>
      <c r="AM103" s="77">
        <v>189</v>
      </c>
      <c r="AN103" s="77">
        <v>183</v>
      </c>
      <c r="AO103" s="77">
        <v>12</v>
      </c>
      <c r="AP103" s="77">
        <v>91</v>
      </c>
      <c r="AQ103" s="77">
        <v>114</v>
      </c>
      <c r="AR103" s="77">
        <v>232</v>
      </c>
      <c r="AS103" s="34">
        <v>576</v>
      </c>
      <c r="AU103" s="223">
        <f t="shared" si="58"/>
        <v>1245</v>
      </c>
      <c r="AV103" s="223">
        <f t="shared" si="59"/>
        <v>3436</v>
      </c>
      <c r="AW103" s="223">
        <f t="shared" si="60"/>
        <v>2071</v>
      </c>
      <c r="AX103" s="223">
        <f t="shared" si="61"/>
        <v>4348</v>
      </c>
      <c r="AY103" s="223">
        <f t="shared" si="62"/>
        <v>8436</v>
      </c>
      <c r="AZ103" s="223">
        <f t="shared" si="63"/>
        <v>2436</v>
      </c>
      <c r="BB103" s="190">
        <f t="shared" si="39"/>
        <v>1027</v>
      </c>
      <c r="BC103" s="190">
        <f t="shared" si="40"/>
        <v>1701</v>
      </c>
      <c r="BD103" s="190">
        <f t="shared" si="41"/>
        <v>1747</v>
      </c>
      <c r="BE103" s="190">
        <f t="shared" si="42"/>
        <v>1725</v>
      </c>
      <c r="BF103" s="190">
        <f t="shared" si="43"/>
        <v>1689</v>
      </c>
      <c r="BG103" s="190">
        <f t="shared" si="44"/>
        <v>1966</v>
      </c>
      <c r="BH103" s="190">
        <f t="shared" si="45"/>
        <v>1802</v>
      </c>
      <c r="BI103" s="190">
        <f t="shared" si="46"/>
        <v>1652</v>
      </c>
      <c r="BJ103" s="190">
        <f t="shared" si="47"/>
        <v>1498</v>
      </c>
      <c r="BK103" s="190">
        <f t="shared" si="48"/>
        <v>1390</v>
      </c>
      <c r="BL103" s="190">
        <f t="shared" si="49"/>
        <v>1154</v>
      </c>
      <c r="BM103" s="190">
        <f t="shared" si="50"/>
        <v>940</v>
      </c>
      <c r="BN103" s="190">
        <f t="shared" si="51"/>
        <v>745</v>
      </c>
      <c r="BO103" s="190">
        <f t="shared" si="52"/>
        <v>597</v>
      </c>
      <c r="BP103" s="190">
        <f t="shared" si="53"/>
        <v>435</v>
      </c>
      <c r="BQ103" s="190">
        <f t="shared" si="54"/>
        <v>287</v>
      </c>
      <c r="BR103" s="190">
        <f t="shared" si="55"/>
        <v>372</v>
      </c>
    </row>
    <row r="104" spans="2:70" ht="15.75" thickBot="1" x14ac:dyDescent="0.3">
      <c r="B104" s="41" t="s">
        <v>40</v>
      </c>
      <c r="C104" s="45">
        <v>34187</v>
      </c>
      <c r="D104" s="42" t="s">
        <v>144</v>
      </c>
      <c r="E104" s="46" t="s">
        <v>55</v>
      </c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6"/>
      <c r="AS104" s="197"/>
      <c r="BB104" s="190">
        <f t="shared" si="39"/>
        <v>0</v>
      </c>
      <c r="BC104" s="190">
        <f t="shared" si="40"/>
        <v>0</v>
      </c>
      <c r="BD104" s="190">
        <f t="shared" si="41"/>
        <v>0</v>
      </c>
      <c r="BE104" s="190">
        <f t="shared" si="42"/>
        <v>0</v>
      </c>
      <c r="BF104" s="190">
        <f t="shared" si="43"/>
        <v>0</v>
      </c>
      <c r="BG104" s="190">
        <f t="shared" si="44"/>
        <v>0</v>
      </c>
      <c r="BH104" s="190">
        <f t="shared" si="45"/>
        <v>0</v>
      </c>
      <c r="BI104" s="190">
        <f t="shared" si="46"/>
        <v>0</v>
      </c>
      <c r="BJ104" s="190">
        <f t="shared" si="47"/>
        <v>0</v>
      </c>
      <c r="BK104" s="190">
        <f t="shared" si="48"/>
        <v>0</v>
      </c>
      <c r="BL104" s="190">
        <f t="shared" si="49"/>
        <v>0</v>
      </c>
      <c r="BM104" s="190">
        <f t="shared" si="50"/>
        <v>0</v>
      </c>
      <c r="BN104" s="190">
        <f t="shared" si="51"/>
        <v>0</v>
      </c>
      <c r="BO104" s="190">
        <f t="shared" si="52"/>
        <v>0</v>
      </c>
      <c r="BP104" s="190">
        <f t="shared" si="53"/>
        <v>0</v>
      </c>
      <c r="BQ104" s="190">
        <f t="shared" si="54"/>
        <v>0</v>
      </c>
      <c r="BR104" s="190">
        <f t="shared" si="55"/>
        <v>0</v>
      </c>
    </row>
    <row r="105" spans="2:70" x14ac:dyDescent="0.25">
      <c r="B105" s="2" t="s">
        <v>145</v>
      </c>
    </row>
    <row r="106" spans="2:70" x14ac:dyDescent="0.25">
      <c r="B106" s="2" t="s">
        <v>146</v>
      </c>
    </row>
    <row r="107" spans="2:70" x14ac:dyDescent="0.25">
      <c r="B107" s="2" t="s">
        <v>147</v>
      </c>
    </row>
    <row r="108" spans="2:70" x14ac:dyDescent="0.25">
      <c r="B108" s="2" t="s">
        <v>148</v>
      </c>
    </row>
    <row r="110" spans="2:70" ht="15.75" thickBot="1" x14ac:dyDescent="0.3"/>
    <row r="111" spans="2:70" ht="15.75" customHeight="1" thickBot="1" x14ac:dyDescent="0.3">
      <c r="D111" s="295" t="s">
        <v>149</v>
      </c>
      <c r="E111" s="296"/>
      <c r="F111" s="299" t="s">
        <v>1</v>
      </c>
      <c r="G111" s="198" t="s">
        <v>2</v>
      </c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200"/>
      <c r="AA111" s="201" t="s">
        <v>3</v>
      </c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2"/>
      <c r="AN111" s="203"/>
      <c r="AO111" s="301" t="s">
        <v>4</v>
      </c>
      <c r="AP111" s="302"/>
      <c r="AQ111" s="302"/>
      <c r="AR111" s="303" t="s">
        <v>5</v>
      </c>
      <c r="AS111" s="303" t="s">
        <v>6</v>
      </c>
    </row>
    <row r="112" spans="2:70" ht="15.75" thickBot="1" x14ac:dyDescent="0.3">
      <c r="D112" s="297"/>
      <c r="E112" s="298"/>
      <c r="F112" s="300"/>
      <c r="G112" s="204" t="s">
        <v>9</v>
      </c>
      <c r="H112" s="205">
        <v>1</v>
      </c>
      <c r="I112" s="206">
        <v>2</v>
      </c>
      <c r="J112" s="206">
        <v>3</v>
      </c>
      <c r="K112" s="207">
        <v>4</v>
      </c>
      <c r="L112" s="206">
        <v>5</v>
      </c>
      <c r="M112" s="206">
        <v>6</v>
      </c>
      <c r="N112" s="205">
        <v>7</v>
      </c>
      <c r="O112" s="206">
        <v>8</v>
      </c>
      <c r="P112" s="207">
        <v>9</v>
      </c>
      <c r="Q112" s="206">
        <v>10</v>
      </c>
      <c r="R112" s="205">
        <v>11</v>
      </c>
      <c r="S112" s="206">
        <v>12</v>
      </c>
      <c r="T112" s="206">
        <v>13</v>
      </c>
      <c r="U112" s="207">
        <v>14</v>
      </c>
      <c r="V112" s="206">
        <v>15</v>
      </c>
      <c r="W112" s="205">
        <v>16</v>
      </c>
      <c r="X112" s="206">
        <v>17</v>
      </c>
      <c r="Y112" s="206">
        <v>18</v>
      </c>
      <c r="Z112" s="207">
        <v>19</v>
      </c>
      <c r="AA112" s="206" t="s">
        <v>10</v>
      </c>
      <c r="AB112" s="205" t="s">
        <v>11</v>
      </c>
      <c r="AC112" s="206" t="s">
        <v>12</v>
      </c>
      <c r="AD112" s="205" t="s">
        <v>13</v>
      </c>
      <c r="AE112" s="206" t="s">
        <v>14</v>
      </c>
      <c r="AF112" s="205" t="s">
        <v>15</v>
      </c>
      <c r="AG112" s="206" t="s">
        <v>16</v>
      </c>
      <c r="AH112" s="205" t="s">
        <v>17</v>
      </c>
      <c r="AI112" s="206" t="s">
        <v>18</v>
      </c>
      <c r="AJ112" s="205" t="s">
        <v>19</v>
      </c>
      <c r="AK112" s="206" t="s">
        <v>20</v>
      </c>
      <c r="AL112" s="205" t="s">
        <v>21</v>
      </c>
      <c r="AM112" s="206" t="s">
        <v>22</v>
      </c>
      <c r="AN112" s="207" t="s">
        <v>23</v>
      </c>
      <c r="AO112" s="208" t="s">
        <v>24</v>
      </c>
      <c r="AP112" s="208" t="s">
        <v>25</v>
      </c>
      <c r="AQ112" s="208" t="s">
        <v>26</v>
      </c>
      <c r="AR112" s="304"/>
      <c r="AS112" s="305"/>
    </row>
    <row r="113" spans="4:52" ht="15.75" thickBot="1" x14ac:dyDescent="0.3">
      <c r="D113" s="284" t="s">
        <v>30</v>
      </c>
      <c r="E113" s="285"/>
      <c r="F113" s="59">
        <f>SUM(F114:F120)</f>
        <v>907261</v>
      </c>
      <c r="G113" s="59">
        <f t="shared" ref="G113:AS113" si="66">SUM(G114:G120)</f>
        <v>9878</v>
      </c>
      <c r="H113" s="59">
        <f t="shared" si="66"/>
        <v>10674</v>
      </c>
      <c r="I113" s="59">
        <f t="shared" si="66"/>
        <v>9835</v>
      </c>
      <c r="J113" s="59">
        <f t="shared" si="66"/>
        <v>10417</v>
      </c>
      <c r="K113" s="59">
        <f t="shared" si="66"/>
        <v>11276</v>
      </c>
      <c r="L113" s="59">
        <f t="shared" si="66"/>
        <v>12052</v>
      </c>
      <c r="M113" s="59">
        <f t="shared" si="66"/>
        <v>16049</v>
      </c>
      <c r="N113" s="59">
        <f t="shared" si="66"/>
        <v>16019</v>
      </c>
      <c r="O113" s="59">
        <f t="shared" si="66"/>
        <v>15556</v>
      </c>
      <c r="P113" s="59">
        <f t="shared" si="66"/>
        <v>15310</v>
      </c>
      <c r="Q113" s="59">
        <f t="shared" si="66"/>
        <v>15027</v>
      </c>
      <c r="R113" s="59">
        <f t="shared" si="66"/>
        <v>14951</v>
      </c>
      <c r="S113" s="59">
        <f t="shared" si="66"/>
        <v>15048</v>
      </c>
      <c r="T113" s="59">
        <f t="shared" si="66"/>
        <v>15169</v>
      </c>
      <c r="U113" s="59">
        <f t="shared" si="66"/>
        <v>13878</v>
      </c>
      <c r="V113" s="59">
        <f t="shared" si="66"/>
        <v>14254</v>
      </c>
      <c r="W113" s="59">
        <f t="shared" si="66"/>
        <v>14535</v>
      </c>
      <c r="X113" s="59">
        <f t="shared" si="66"/>
        <v>14243</v>
      </c>
      <c r="Y113" s="59">
        <f t="shared" si="66"/>
        <v>13832</v>
      </c>
      <c r="Z113" s="59">
        <f t="shared" si="66"/>
        <v>13441</v>
      </c>
      <c r="AA113" s="59">
        <f t="shared" si="66"/>
        <v>71374</v>
      </c>
      <c r="AB113" s="59">
        <f t="shared" si="66"/>
        <v>83340</v>
      </c>
      <c r="AC113" s="59">
        <f t="shared" si="66"/>
        <v>81075</v>
      </c>
      <c r="AD113" s="59">
        <f t="shared" si="66"/>
        <v>74610</v>
      </c>
      <c r="AE113" s="59">
        <f t="shared" si="66"/>
        <v>67412</v>
      </c>
      <c r="AF113" s="59">
        <f t="shared" si="66"/>
        <v>60577</v>
      </c>
      <c r="AG113" s="59">
        <f t="shared" si="66"/>
        <v>49529</v>
      </c>
      <c r="AH113" s="59">
        <f t="shared" si="66"/>
        <v>40848</v>
      </c>
      <c r="AI113" s="59">
        <f t="shared" si="66"/>
        <v>32672</v>
      </c>
      <c r="AJ113" s="59">
        <f t="shared" si="66"/>
        <v>26733</v>
      </c>
      <c r="AK113" s="59">
        <f t="shared" si="66"/>
        <v>19114</v>
      </c>
      <c r="AL113" s="59">
        <f t="shared" si="66"/>
        <v>12692</v>
      </c>
      <c r="AM113" s="59">
        <f t="shared" si="66"/>
        <v>7987</v>
      </c>
      <c r="AN113" s="59">
        <f t="shared" si="66"/>
        <v>7854</v>
      </c>
      <c r="AO113" s="59">
        <f t="shared" si="66"/>
        <v>638</v>
      </c>
      <c r="AP113" s="59">
        <f t="shared" si="66"/>
        <v>4593</v>
      </c>
      <c r="AQ113" s="59">
        <f t="shared" si="66"/>
        <v>5285</v>
      </c>
      <c r="AR113" s="59">
        <f t="shared" si="66"/>
        <v>11994</v>
      </c>
      <c r="AS113" s="60">
        <f t="shared" si="66"/>
        <v>38077</v>
      </c>
      <c r="AU113" s="223">
        <f t="shared" ref="AU113:AU120" si="67">+G113+H113+I113+J113+K113+L113</f>
        <v>64132</v>
      </c>
      <c r="AV113" s="223">
        <f t="shared" ref="AV113:AV120" si="68">SUM(G113:R113)</f>
        <v>157044</v>
      </c>
      <c r="AW113" s="223">
        <f t="shared" ref="AW113:AW120" si="69">SUM(S113:X113)</f>
        <v>87127</v>
      </c>
      <c r="AX113" s="223">
        <f t="shared" ref="AX113:AX120" si="70">SUM(Y113:AB113)</f>
        <v>181987</v>
      </c>
      <c r="AY113" s="223">
        <f t="shared" ref="AY113:AY120" si="71">SUM(AC113:AH113)</f>
        <v>374051</v>
      </c>
      <c r="AZ113" s="223">
        <f t="shared" ref="AZ113:AZ120" si="72">SUM(AI113:AN113)</f>
        <v>107052</v>
      </c>
    </row>
    <row r="114" spans="4:52" x14ac:dyDescent="0.25">
      <c r="D114" s="286" t="s">
        <v>37</v>
      </c>
      <c r="E114" s="287"/>
      <c r="F114" s="55">
        <f>SUMIFS(F6:F104,$B$6:$B$104,$D$114)</f>
        <v>119730</v>
      </c>
      <c r="G114" s="55">
        <f t="shared" ref="G114:AS114" si="73">SUMIFS(G6:G104,$B$6:$B$104,$D$114)</f>
        <v>1403</v>
      </c>
      <c r="H114" s="55">
        <f t="shared" si="73"/>
        <v>1512</v>
      </c>
      <c r="I114" s="55">
        <f t="shared" si="73"/>
        <v>1435</v>
      </c>
      <c r="J114" s="55">
        <f t="shared" si="73"/>
        <v>1502</v>
      </c>
      <c r="K114" s="55">
        <f t="shared" si="73"/>
        <v>1602</v>
      </c>
      <c r="L114" s="55">
        <f t="shared" si="73"/>
        <v>1701</v>
      </c>
      <c r="M114" s="55">
        <f t="shared" si="73"/>
        <v>2152</v>
      </c>
      <c r="N114" s="55">
        <f t="shared" si="73"/>
        <v>2087</v>
      </c>
      <c r="O114" s="55">
        <f t="shared" si="73"/>
        <v>1928</v>
      </c>
      <c r="P114" s="55">
        <f t="shared" si="73"/>
        <v>2021</v>
      </c>
      <c r="Q114" s="55">
        <f t="shared" si="73"/>
        <v>2008</v>
      </c>
      <c r="R114" s="55">
        <f t="shared" si="73"/>
        <v>1980</v>
      </c>
      <c r="S114" s="55">
        <f t="shared" si="73"/>
        <v>2103</v>
      </c>
      <c r="T114" s="55">
        <f t="shared" si="73"/>
        <v>1987</v>
      </c>
      <c r="U114" s="55">
        <f t="shared" si="73"/>
        <v>1823</v>
      </c>
      <c r="V114" s="55">
        <f t="shared" si="73"/>
        <v>1913</v>
      </c>
      <c r="W114" s="55">
        <f t="shared" si="73"/>
        <v>1892</v>
      </c>
      <c r="X114" s="55">
        <f t="shared" si="73"/>
        <v>1909</v>
      </c>
      <c r="Y114" s="55">
        <f t="shared" si="73"/>
        <v>1832</v>
      </c>
      <c r="Z114" s="55">
        <f t="shared" si="73"/>
        <v>1738</v>
      </c>
      <c r="AA114" s="55">
        <f t="shared" si="73"/>
        <v>9280</v>
      </c>
      <c r="AB114" s="55">
        <f t="shared" si="73"/>
        <v>10814</v>
      </c>
      <c r="AC114" s="55">
        <f t="shared" si="73"/>
        <v>10206</v>
      </c>
      <c r="AD114" s="55">
        <f t="shared" si="73"/>
        <v>9640</v>
      </c>
      <c r="AE114" s="55">
        <f t="shared" si="73"/>
        <v>8497</v>
      </c>
      <c r="AF114" s="55">
        <f t="shared" si="73"/>
        <v>7707</v>
      </c>
      <c r="AG114" s="55">
        <f t="shared" si="73"/>
        <v>6541</v>
      </c>
      <c r="AH114" s="55">
        <f t="shared" si="73"/>
        <v>5811</v>
      </c>
      <c r="AI114" s="55">
        <f t="shared" si="73"/>
        <v>4709</v>
      </c>
      <c r="AJ114" s="55">
        <f t="shared" si="73"/>
        <v>3679</v>
      </c>
      <c r="AK114" s="55">
        <f t="shared" si="73"/>
        <v>2438</v>
      </c>
      <c r="AL114" s="55">
        <f t="shared" si="73"/>
        <v>1622</v>
      </c>
      <c r="AM114" s="55">
        <f t="shared" si="73"/>
        <v>1102</v>
      </c>
      <c r="AN114" s="55">
        <f t="shared" si="73"/>
        <v>1156</v>
      </c>
      <c r="AO114" s="55">
        <f t="shared" si="73"/>
        <v>74</v>
      </c>
      <c r="AP114" s="55">
        <f t="shared" si="73"/>
        <v>629</v>
      </c>
      <c r="AQ114" s="55">
        <f t="shared" si="73"/>
        <v>774</v>
      </c>
      <c r="AR114" s="55">
        <f t="shared" si="73"/>
        <v>1751</v>
      </c>
      <c r="AS114" s="56">
        <f t="shared" si="73"/>
        <v>5648</v>
      </c>
      <c r="AU114" s="223">
        <f t="shared" si="67"/>
        <v>9155</v>
      </c>
      <c r="AV114" s="223">
        <f t="shared" si="68"/>
        <v>21331</v>
      </c>
      <c r="AW114" s="223">
        <f t="shared" si="69"/>
        <v>11627</v>
      </c>
      <c r="AX114" s="223">
        <f t="shared" si="70"/>
        <v>23664</v>
      </c>
      <c r="AY114" s="223">
        <f t="shared" si="71"/>
        <v>48402</v>
      </c>
      <c r="AZ114" s="223">
        <f t="shared" si="72"/>
        <v>14706</v>
      </c>
    </row>
    <row r="115" spans="4:52" x14ac:dyDescent="0.25">
      <c r="D115" s="262" t="s">
        <v>43</v>
      </c>
      <c r="E115" s="263"/>
      <c r="F115" s="55">
        <f>SUMIFS(F6:F104,$B$6:$B$104,$D$115)</f>
        <v>122040</v>
      </c>
      <c r="G115" s="55">
        <f t="shared" ref="G115:AS115" si="74">SUMIFS(G6:G104,$B$6:$B$104,$D$115)</f>
        <v>1510</v>
      </c>
      <c r="H115" s="55">
        <f t="shared" si="74"/>
        <v>1517</v>
      </c>
      <c r="I115" s="55">
        <f t="shared" si="74"/>
        <v>1512</v>
      </c>
      <c r="J115" s="55">
        <f t="shared" si="74"/>
        <v>1578</v>
      </c>
      <c r="K115" s="55">
        <f t="shared" si="74"/>
        <v>1828</v>
      </c>
      <c r="L115" s="55">
        <f t="shared" si="74"/>
        <v>1897</v>
      </c>
      <c r="M115" s="55">
        <f t="shared" si="74"/>
        <v>2148</v>
      </c>
      <c r="N115" s="55">
        <f t="shared" si="74"/>
        <v>2238</v>
      </c>
      <c r="O115" s="55">
        <f t="shared" si="74"/>
        <v>2280</v>
      </c>
      <c r="P115" s="55">
        <f t="shared" si="74"/>
        <v>2141</v>
      </c>
      <c r="Q115" s="55">
        <f t="shared" si="74"/>
        <v>2104</v>
      </c>
      <c r="R115" s="55">
        <f t="shared" si="74"/>
        <v>2029</v>
      </c>
      <c r="S115" s="55">
        <f t="shared" si="74"/>
        <v>2133</v>
      </c>
      <c r="T115" s="55">
        <f t="shared" si="74"/>
        <v>1967</v>
      </c>
      <c r="U115" s="55">
        <f t="shared" si="74"/>
        <v>1847</v>
      </c>
      <c r="V115" s="55">
        <f t="shared" si="74"/>
        <v>1837</v>
      </c>
      <c r="W115" s="55">
        <f t="shared" si="74"/>
        <v>1921</v>
      </c>
      <c r="X115" s="55">
        <f t="shared" si="74"/>
        <v>1848</v>
      </c>
      <c r="Y115" s="55">
        <f t="shared" si="74"/>
        <v>1675</v>
      </c>
      <c r="Z115" s="55">
        <f t="shared" si="74"/>
        <v>1703</v>
      </c>
      <c r="AA115" s="55">
        <f t="shared" si="74"/>
        <v>9194</v>
      </c>
      <c r="AB115" s="55">
        <f t="shared" si="74"/>
        <v>11168</v>
      </c>
      <c r="AC115" s="55">
        <f t="shared" si="74"/>
        <v>11347</v>
      </c>
      <c r="AD115" s="55">
        <f t="shared" si="74"/>
        <v>10601</v>
      </c>
      <c r="AE115" s="55">
        <f t="shared" si="74"/>
        <v>9562</v>
      </c>
      <c r="AF115" s="55">
        <f t="shared" si="74"/>
        <v>8296</v>
      </c>
      <c r="AG115" s="55">
        <f t="shared" si="74"/>
        <v>6160</v>
      </c>
      <c r="AH115" s="55">
        <f t="shared" si="74"/>
        <v>4839</v>
      </c>
      <c r="AI115" s="55">
        <f t="shared" si="74"/>
        <v>3917</v>
      </c>
      <c r="AJ115" s="55">
        <f t="shared" si="74"/>
        <v>3395</v>
      </c>
      <c r="AK115" s="55">
        <f t="shared" si="74"/>
        <v>2518</v>
      </c>
      <c r="AL115" s="55">
        <f t="shared" si="74"/>
        <v>1657</v>
      </c>
      <c r="AM115" s="55">
        <f t="shared" si="74"/>
        <v>905</v>
      </c>
      <c r="AN115" s="55">
        <f t="shared" si="74"/>
        <v>768</v>
      </c>
      <c r="AO115" s="55">
        <f t="shared" si="74"/>
        <v>107</v>
      </c>
      <c r="AP115" s="55">
        <f t="shared" si="74"/>
        <v>725</v>
      </c>
      <c r="AQ115" s="55">
        <f t="shared" si="74"/>
        <v>785</v>
      </c>
      <c r="AR115" s="55">
        <f t="shared" si="74"/>
        <v>1828</v>
      </c>
      <c r="AS115" s="56">
        <f t="shared" si="74"/>
        <v>6195</v>
      </c>
      <c r="AU115" s="223">
        <f t="shared" si="67"/>
        <v>9842</v>
      </c>
      <c r="AV115" s="223">
        <f t="shared" si="68"/>
        <v>22782</v>
      </c>
      <c r="AW115" s="223">
        <f t="shared" si="69"/>
        <v>11553</v>
      </c>
      <c r="AX115" s="223">
        <f t="shared" si="70"/>
        <v>23740</v>
      </c>
      <c r="AY115" s="223">
        <f t="shared" si="71"/>
        <v>50805</v>
      </c>
      <c r="AZ115" s="223">
        <f t="shared" si="72"/>
        <v>13160</v>
      </c>
    </row>
    <row r="116" spans="4:52" x14ac:dyDescent="0.25">
      <c r="D116" s="262" t="s">
        <v>34</v>
      </c>
      <c r="E116" s="263"/>
      <c r="F116" s="55">
        <f>SUMIFS(F6:F104,$B$6:$B$104,$D$116)</f>
        <v>372244</v>
      </c>
      <c r="G116" s="55">
        <f t="shared" ref="G116:AS116" si="75">SUMIFS(G6:G104,$B$6:$B$104,$D$116)</f>
        <v>4235</v>
      </c>
      <c r="H116" s="55">
        <f t="shared" si="75"/>
        <v>4684</v>
      </c>
      <c r="I116" s="55">
        <f t="shared" si="75"/>
        <v>4181</v>
      </c>
      <c r="J116" s="55">
        <f t="shared" si="75"/>
        <v>4534</v>
      </c>
      <c r="K116" s="55">
        <f t="shared" si="75"/>
        <v>4847</v>
      </c>
      <c r="L116" s="55">
        <f t="shared" si="75"/>
        <v>5140</v>
      </c>
      <c r="M116" s="55">
        <f t="shared" si="75"/>
        <v>7101</v>
      </c>
      <c r="N116" s="55">
        <f t="shared" si="75"/>
        <v>6931</v>
      </c>
      <c r="O116" s="55">
        <f t="shared" si="75"/>
        <v>6705</v>
      </c>
      <c r="P116" s="55">
        <f t="shared" si="75"/>
        <v>6527</v>
      </c>
      <c r="Q116" s="55">
        <f t="shared" si="75"/>
        <v>6404</v>
      </c>
      <c r="R116" s="55">
        <f t="shared" si="75"/>
        <v>6341</v>
      </c>
      <c r="S116" s="55">
        <f t="shared" si="75"/>
        <v>6300</v>
      </c>
      <c r="T116" s="55">
        <f t="shared" si="75"/>
        <v>6450</v>
      </c>
      <c r="U116" s="55">
        <f t="shared" si="75"/>
        <v>5947</v>
      </c>
      <c r="V116" s="55">
        <f t="shared" si="75"/>
        <v>6129</v>
      </c>
      <c r="W116" s="55">
        <f t="shared" si="75"/>
        <v>6157</v>
      </c>
      <c r="X116" s="55">
        <f t="shared" si="75"/>
        <v>6006</v>
      </c>
      <c r="Y116" s="55">
        <f t="shared" si="75"/>
        <v>5829</v>
      </c>
      <c r="Z116" s="55">
        <f t="shared" si="75"/>
        <v>5658</v>
      </c>
      <c r="AA116" s="55">
        <f t="shared" si="75"/>
        <v>30424</v>
      </c>
      <c r="AB116" s="55">
        <f t="shared" si="75"/>
        <v>35679</v>
      </c>
      <c r="AC116" s="55">
        <f t="shared" si="75"/>
        <v>34789</v>
      </c>
      <c r="AD116" s="55">
        <f t="shared" si="75"/>
        <v>31188</v>
      </c>
      <c r="AE116" s="55">
        <f t="shared" si="75"/>
        <v>27366</v>
      </c>
      <c r="AF116" s="55">
        <f t="shared" si="75"/>
        <v>23901</v>
      </c>
      <c r="AG116" s="55">
        <f t="shared" si="75"/>
        <v>19487</v>
      </c>
      <c r="AH116" s="55">
        <f t="shared" si="75"/>
        <v>15917</v>
      </c>
      <c r="AI116" s="55">
        <f t="shared" si="75"/>
        <v>12183</v>
      </c>
      <c r="AJ116" s="55">
        <f t="shared" si="75"/>
        <v>9541</v>
      </c>
      <c r="AK116" s="55">
        <f t="shared" si="75"/>
        <v>6484</v>
      </c>
      <c r="AL116" s="55">
        <f t="shared" si="75"/>
        <v>4118</v>
      </c>
      <c r="AM116" s="55">
        <f t="shared" si="75"/>
        <v>2593</v>
      </c>
      <c r="AN116" s="55">
        <f t="shared" si="75"/>
        <v>2468</v>
      </c>
      <c r="AO116" s="55">
        <f t="shared" si="75"/>
        <v>286</v>
      </c>
      <c r="AP116" s="55">
        <f t="shared" si="75"/>
        <v>1974</v>
      </c>
      <c r="AQ116" s="55">
        <f t="shared" si="75"/>
        <v>2261</v>
      </c>
      <c r="AR116" s="55">
        <f t="shared" si="75"/>
        <v>5177</v>
      </c>
      <c r="AS116" s="56">
        <f t="shared" si="75"/>
        <v>16637</v>
      </c>
      <c r="AU116" s="223">
        <f t="shared" si="67"/>
        <v>27621</v>
      </c>
      <c r="AV116" s="223">
        <f t="shared" si="68"/>
        <v>67630</v>
      </c>
      <c r="AW116" s="223">
        <f t="shared" si="69"/>
        <v>36989</v>
      </c>
      <c r="AX116" s="223">
        <f t="shared" si="70"/>
        <v>77590</v>
      </c>
      <c r="AY116" s="223">
        <f t="shared" si="71"/>
        <v>152648</v>
      </c>
      <c r="AZ116" s="223">
        <f t="shared" si="72"/>
        <v>37387</v>
      </c>
    </row>
    <row r="117" spans="4:52" x14ac:dyDescent="0.25">
      <c r="D117" s="262" t="s">
        <v>99</v>
      </c>
      <c r="E117" s="263"/>
      <c r="F117" s="55">
        <f>SUMIFS(F6:F104,$B$6:$B$104,$D$117)</f>
        <v>87075</v>
      </c>
      <c r="G117" s="55">
        <f t="shared" ref="G117:AS117" si="76">SUMIFS(G6:G104,$B$6:$B$104,$D$117)</f>
        <v>629</v>
      </c>
      <c r="H117" s="55">
        <f t="shared" si="76"/>
        <v>640</v>
      </c>
      <c r="I117" s="55">
        <f t="shared" si="76"/>
        <v>569</v>
      </c>
      <c r="J117" s="55">
        <f t="shared" si="76"/>
        <v>806</v>
      </c>
      <c r="K117" s="55">
        <f t="shared" si="76"/>
        <v>961</v>
      </c>
      <c r="L117" s="55">
        <f t="shared" si="76"/>
        <v>1055</v>
      </c>
      <c r="M117" s="55">
        <f t="shared" si="76"/>
        <v>1042</v>
      </c>
      <c r="N117" s="55">
        <f t="shared" si="76"/>
        <v>1103</v>
      </c>
      <c r="O117" s="55">
        <f t="shared" si="76"/>
        <v>1025</v>
      </c>
      <c r="P117" s="55">
        <f t="shared" si="76"/>
        <v>1042</v>
      </c>
      <c r="Q117" s="55">
        <f t="shared" si="76"/>
        <v>1042</v>
      </c>
      <c r="R117" s="55">
        <f t="shared" si="76"/>
        <v>1095</v>
      </c>
      <c r="S117" s="55">
        <f t="shared" si="76"/>
        <v>1174</v>
      </c>
      <c r="T117" s="55">
        <f t="shared" si="76"/>
        <v>1141</v>
      </c>
      <c r="U117" s="55">
        <f t="shared" si="76"/>
        <v>1056</v>
      </c>
      <c r="V117" s="55">
        <f t="shared" si="76"/>
        <v>1094</v>
      </c>
      <c r="W117" s="55">
        <f t="shared" si="76"/>
        <v>1112</v>
      </c>
      <c r="X117" s="55">
        <f t="shared" si="76"/>
        <v>1122</v>
      </c>
      <c r="Y117" s="55">
        <f t="shared" si="76"/>
        <v>1097</v>
      </c>
      <c r="Z117" s="55">
        <f t="shared" si="76"/>
        <v>1050</v>
      </c>
      <c r="AA117" s="55">
        <f t="shared" si="76"/>
        <v>5822</v>
      </c>
      <c r="AB117" s="55">
        <f t="shared" si="76"/>
        <v>6495</v>
      </c>
      <c r="AC117" s="55">
        <f t="shared" si="76"/>
        <v>7031</v>
      </c>
      <c r="AD117" s="55">
        <f t="shared" si="76"/>
        <v>6653</v>
      </c>
      <c r="AE117" s="55">
        <f t="shared" si="76"/>
        <v>6802</v>
      </c>
      <c r="AF117" s="55">
        <f t="shared" si="76"/>
        <v>6666</v>
      </c>
      <c r="AG117" s="55">
        <f t="shared" si="76"/>
        <v>5766</v>
      </c>
      <c r="AH117" s="55">
        <f t="shared" si="76"/>
        <v>4897</v>
      </c>
      <c r="AI117" s="55">
        <f t="shared" si="76"/>
        <v>4409</v>
      </c>
      <c r="AJ117" s="55">
        <f t="shared" si="76"/>
        <v>4085</v>
      </c>
      <c r="AK117" s="55">
        <f t="shared" si="76"/>
        <v>3245</v>
      </c>
      <c r="AL117" s="55">
        <f t="shared" si="76"/>
        <v>2339</v>
      </c>
      <c r="AM117" s="55">
        <f t="shared" si="76"/>
        <v>1449</v>
      </c>
      <c r="AN117" s="55">
        <f t="shared" si="76"/>
        <v>1561</v>
      </c>
      <c r="AO117" s="55">
        <f t="shared" si="76"/>
        <v>49</v>
      </c>
      <c r="AP117" s="55">
        <f t="shared" si="76"/>
        <v>299</v>
      </c>
      <c r="AQ117" s="55">
        <f t="shared" si="76"/>
        <v>330</v>
      </c>
      <c r="AR117" s="55">
        <f t="shared" si="76"/>
        <v>808</v>
      </c>
      <c r="AS117" s="56">
        <f t="shared" si="76"/>
        <v>3011</v>
      </c>
      <c r="AU117" s="223">
        <f t="shared" si="67"/>
        <v>4660</v>
      </c>
      <c r="AV117" s="223">
        <f t="shared" si="68"/>
        <v>11009</v>
      </c>
      <c r="AW117" s="223">
        <f t="shared" si="69"/>
        <v>6699</v>
      </c>
      <c r="AX117" s="223">
        <f t="shared" si="70"/>
        <v>14464</v>
      </c>
      <c r="AY117" s="223">
        <f t="shared" si="71"/>
        <v>37815</v>
      </c>
      <c r="AZ117" s="223">
        <f t="shared" si="72"/>
        <v>17088</v>
      </c>
    </row>
    <row r="118" spans="4:52" x14ac:dyDescent="0.25">
      <c r="D118" s="262" t="s">
        <v>105</v>
      </c>
      <c r="E118" s="263"/>
      <c r="F118" s="55">
        <f>SUMIFS(F6:F104,$B$6:$B$104,$D$118)</f>
        <v>22347</v>
      </c>
      <c r="G118" s="55">
        <f t="shared" ref="G118:AS118" si="77">SUMIFS(G6:G104,$B$6:$B$104,$D$118)</f>
        <v>281</v>
      </c>
      <c r="H118" s="55">
        <f t="shared" si="77"/>
        <v>272</v>
      </c>
      <c r="I118" s="55">
        <f t="shared" si="77"/>
        <v>261</v>
      </c>
      <c r="J118" s="55">
        <f t="shared" si="77"/>
        <v>236</v>
      </c>
      <c r="K118" s="55">
        <f t="shared" si="77"/>
        <v>256</v>
      </c>
      <c r="L118" s="55">
        <f t="shared" si="77"/>
        <v>280</v>
      </c>
      <c r="M118" s="55">
        <f t="shared" si="77"/>
        <v>443</v>
      </c>
      <c r="N118" s="55">
        <f t="shared" si="77"/>
        <v>433</v>
      </c>
      <c r="O118" s="55">
        <f t="shared" si="77"/>
        <v>403</v>
      </c>
      <c r="P118" s="55">
        <f t="shared" si="77"/>
        <v>448</v>
      </c>
      <c r="Q118" s="55">
        <f t="shared" si="77"/>
        <v>377</v>
      </c>
      <c r="R118" s="55">
        <f t="shared" si="77"/>
        <v>410</v>
      </c>
      <c r="S118" s="55">
        <f t="shared" si="77"/>
        <v>390</v>
      </c>
      <c r="T118" s="55">
        <f t="shared" si="77"/>
        <v>385</v>
      </c>
      <c r="U118" s="55">
        <f t="shared" si="77"/>
        <v>354</v>
      </c>
      <c r="V118" s="55">
        <f t="shared" si="77"/>
        <v>358</v>
      </c>
      <c r="W118" s="55">
        <f t="shared" si="77"/>
        <v>387</v>
      </c>
      <c r="X118" s="55">
        <f t="shared" si="77"/>
        <v>360</v>
      </c>
      <c r="Y118" s="55">
        <f t="shared" si="77"/>
        <v>346</v>
      </c>
      <c r="Z118" s="55">
        <f t="shared" si="77"/>
        <v>326</v>
      </c>
      <c r="AA118" s="55">
        <f t="shared" si="77"/>
        <v>1900</v>
      </c>
      <c r="AB118" s="55">
        <f t="shared" si="77"/>
        <v>2090</v>
      </c>
      <c r="AC118" s="55">
        <f t="shared" si="77"/>
        <v>2002</v>
      </c>
      <c r="AD118" s="55">
        <f t="shared" si="77"/>
        <v>1975</v>
      </c>
      <c r="AE118" s="55">
        <f t="shared" si="77"/>
        <v>1768</v>
      </c>
      <c r="AF118" s="55">
        <f t="shared" si="77"/>
        <v>1538</v>
      </c>
      <c r="AG118" s="55">
        <f t="shared" si="77"/>
        <v>1150</v>
      </c>
      <c r="AH118" s="55">
        <f t="shared" si="77"/>
        <v>883</v>
      </c>
      <c r="AI118" s="55">
        <f t="shared" si="77"/>
        <v>623</v>
      </c>
      <c r="AJ118" s="55">
        <f t="shared" si="77"/>
        <v>506</v>
      </c>
      <c r="AK118" s="55">
        <f t="shared" si="77"/>
        <v>380</v>
      </c>
      <c r="AL118" s="55">
        <f t="shared" si="77"/>
        <v>245</v>
      </c>
      <c r="AM118" s="55">
        <f t="shared" si="77"/>
        <v>154</v>
      </c>
      <c r="AN118" s="55">
        <f t="shared" si="77"/>
        <v>127</v>
      </c>
      <c r="AO118" s="55">
        <f t="shared" si="77"/>
        <v>17</v>
      </c>
      <c r="AP118" s="55">
        <f t="shared" si="77"/>
        <v>145</v>
      </c>
      <c r="AQ118" s="55">
        <f t="shared" si="77"/>
        <v>136</v>
      </c>
      <c r="AR118" s="55">
        <f t="shared" si="77"/>
        <v>335</v>
      </c>
      <c r="AS118" s="56">
        <f t="shared" si="77"/>
        <v>1183</v>
      </c>
      <c r="AU118" s="223">
        <f t="shared" si="67"/>
        <v>1586</v>
      </c>
      <c r="AV118" s="223">
        <f t="shared" si="68"/>
        <v>4100</v>
      </c>
      <c r="AW118" s="223">
        <f t="shared" si="69"/>
        <v>2234</v>
      </c>
      <c r="AX118" s="223">
        <f t="shared" si="70"/>
        <v>4662</v>
      </c>
      <c r="AY118" s="223">
        <f t="shared" si="71"/>
        <v>9316</v>
      </c>
      <c r="AZ118" s="223">
        <f t="shared" si="72"/>
        <v>2035</v>
      </c>
    </row>
    <row r="119" spans="4:52" x14ac:dyDescent="0.25">
      <c r="D119" s="262" t="s">
        <v>112</v>
      </c>
      <c r="E119" s="263"/>
      <c r="F119" s="55">
        <f>SUMIFS(F6:F104,$B$6:$B$104,$D$119)</f>
        <v>23416</v>
      </c>
      <c r="G119" s="55">
        <f t="shared" ref="G119:AS119" si="78">SUMIFS(G6:G104,$B$6:$B$104,$D$119)</f>
        <v>230</v>
      </c>
      <c r="H119" s="55">
        <f t="shared" si="78"/>
        <v>272</v>
      </c>
      <c r="I119" s="55">
        <f t="shared" si="78"/>
        <v>282</v>
      </c>
      <c r="J119" s="55">
        <f t="shared" si="78"/>
        <v>279</v>
      </c>
      <c r="K119" s="55">
        <f t="shared" si="78"/>
        <v>274</v>
      </c>
      <c r="L119" s="55">
        <f t="shared" si="78"/>
        <v>294</v>
      </c>
      <c r="M119" s="55">
        <f t="shared" si="78"/>
        <v>296</v>
      </c>
      <c r="N119" s="55">
        <f t="shared" si="78"/>
        <v>327</v>
      </c>
      <c r="O119" s="55">
        <f t="shared" si="78"/>
        <v>318</v>
      </c>
      <c r="P119" s="55">
        <f t="shared" si="78"/>
        <v>316</v>
      </c>
      <c r="Q119" s="55">
        <f t="shared" si="78"/>
        <v>363</v>
      </c>
      <c r="R119" s="55">
        <f t="shared" si="78"/>
        <v>350</v>
      </c>
      <c r="S119" s="55">
        <f t="shared" si="78"/>
        <v>316</v>
      </c>
      <c r="T119" s="55">
        <f t="shared" si="78"/>
        <v>351</v>
      </c>
      <c r="U119" s="55">
        <f t="shared" si="78"/>
        <v>330</v>
      </c>
      <c r="V119" s="55">
        <f t="shared" si="78"/>
        <v>332</v>
      </c>
      <c r="W119" s="55">
        <f t="shared" si="78"/>
        <v>317</v>
      </c>
      <c r="X119" s="55">
        <f t="shared" si="78"/>
        <v>351</v>
      </c>
      <c r="Y119" s="55">
        <f t="shared" si="78"/>
        <v>317</v>
      </c>
      <c r="Z119" s="55">
        <f t="shared" si="78"/>
        <v>339</v>
      </c>
      <c r="AA119" s="55">
        <f t="shared" si="78"/>
        <v>1682</v>
      </c>
      <c r="AB119" s="55">
        <f t="shared" si="78"/>
        <v>1881</v>
      </c>
      <c r="AC119" s="55">
        <f t="shared" si="78"/>
        <v>1755</v>
      </c>
      <c r="AD119" s="55">
        <f t="shared" si="78"/>
        <v>1766</v>
      </c>
      <c r="AE119" s="55">
        <f t="shared" si="78"/>
        <v>1821</v>
      </c>
      <c r="AF119" s="55">
        <f t="shared" si="78"/>
        <v>1714</v>
      </c>
      <c r="AG119" s="55">
        <f t="shared" si="78"/>
        <v>1493</v>
      </c>
      <c r="AH119" s="55">
        <f t="shared" si="78"/>
        <v>1224</v>
      </c>
      <c r="AI119" s="55">
        <f t="shared" si="78"/>
        <v>1065</v>
      </c>
      <c r="AJ119" s="55">
        <f t="shared" si="78"/>
        <v>907</v>
      </c>
      <c r="AK119" s="55">
        <f t="shared" si="78"/>
        <v>683</v>
      </c>
      <c r="AL119" s="55">
        <f t="shared" si="78"/>
        <v>489</v>
      </c>
      <c r="AM119" s="55">
        <f t="shared" si="78"/>
        <v>325</v>
      </c>
      <c r="AN119" s="55">
        <f t="shared" si="78"/>
        <v>357</v>
      </c>
      <c r="AO119" s="55">
        <f t="shared" si="78"/>
        <v>10</v>
      </c>
      <c r="AP119" s="55">
        <f t="shared" si="78"/>
        <v>113</v>
      </c>
      <c r="AQ119" s="55">
        <f t="shared" si="78"/>
        <v>117</v>
      </c>
      <c r="AR119" s="55">
        <f t="shared" si="78"/>
        <v>301</v>
      </c>
      <c r="AS119" s="56">
        <f t="shared" si="78"/>
        <v>947</v>
      </c>
      <c r="AU119" s="223">
        <f t="shared" si="67"/>
        <v>1631</v>
      </c>
      <c r="AV119" s="223">
        <f t="shared" si="68"/>
        <v>3601</v>
      </c>
      <c r="AW119" s="223">
        <f t="shared" si="69"/>
        <v>1997</v>
      </c>
      <c r="AX119" s="223">
        <f t="shared" si="70"/>
        <v>4219</v>
      </c>
      <c r="AY119" s="223">
        <f t="shared" si="71"/>
        <v>9773</v>
      </c>
      <c r="AZ119" s="223">
        <f t="shared" si="72"/>
        <v>3826</v>
      </c>
    </row>
    <row r="120" spans="4:52" ht="15.75" thickBot="1" x14ac:dyDescent="0.3">
      <c r="D120" s="279" t="s">
        <v>40</v>
      </c>
      <c r="E120" s="280"/>
      <c r="F120" s="57">
        <f>SUMIFS(F6:F104,$B$6:$B$104,$D$120)</f>
        <v>160409</v>
      </c>
      <c r="G120" s="57">
        <f t="shared" ref="G120:AS120" si="79">SUMIFS(G6:G104,$B$6:$B$104,$D$120)</f>
        <v>1590</v>
      </c>
      <c r="H120" s="57">
        <f t="shared" si="79"/>
        <v>1777</v>
      </c>
      <c r="I120" s="57">
        <f t="shared" si="79"/>
        <v>1595</v>
      </c>
      <c r="J120" s="57">
        <f t="shared" si="79"/>
        <v>1482</v>
      </c>
      <c r="K120" s="57">
        <f t="shared" si="79"/>
        <v>1508</v>
      </c>
      <c r="L120" s="57">
        <f t="shared" si="79"/>
        <v>1685</v>
      </c>
      <c r="M120" s="57">
        <f t="shared" si="79"/>
        <v>2867</v>
      </c>
      <c r="N120" s="57">
        <f t="shared" si="79"/>
        <v>2900</v>
      </c>
      <c r="O120" s="57">
        <f t="shared" si="79"/>
        <v>2897</v>
      </c>
      <c r="P120" s="57">
        <f t="shared" si="79"/>
        <v>2815</v>
      </c>
      <c r="Q120" s="57">
        <f t="shared" si="79"/>
        <v>2729</v>
      </c>
      <c r="R120" s="57">
        <f t="shared" si="79"/>
        <v>2746</v>
      </c>
      <c r="S120" s="57">
        <f t="shared" si="79"/>
        <v>2632</v>
      </c>
      <c r="T120" s="57">
        <f t="shared" si="79"/>
        <v>2888</v>
      </c>
      <c r="U120" s="57">
        <f t="shared" si="79"/>
        <v>2521</v>
      </c>
      <c r="V120" s="57">
        <f t="shared" si="79"/>
        <v>2591</v>
      </c>
      <c r="W120" s="57">
        <f t="shared" si="79"/>
        <v>2749</v>
      </c>
      <c r="X120" s="57">
        <f t="shared" si="79"/>
        <v>2647</v>
      </c>
      <c r="Y120" s="57">
        <f t="shared" si="79"/>
        <v>2736</v>
      </c>
      <c r="Z120" s="57">
        <f t="shared" si="79"/>
        <v>2627</v>
      </c>
      <c r="AA120" s="57">
        <f t="shared" si="79"/>
        <v>13072</v>
      </c>
      <c r="AB120" s="57">
        <f t="shared" si="79"/>
        <v>15213</v>
      </c>
      <c r="AC120" s="57">
        <f t="shared" si="79"/>
        <v>13945</v>
      </c>
      <c r="AD120" s="57">
        <f t="shared" si="79"/>
        <v>12787</v>
      </c>
      <c r="AE120" s="57">
        <f t="shared" si="79"/>
        <v>11596</v>
      </c>
      <c r="AF120" s="57">
        <f t="shared" si="79"/>
        <v>10755</v>
      </c>
      <c r="AG120" s="57">
        <f t="shared" si="79"/>
        <v>8932</v>
      </c>
      <c r="AH120" s="57">
        <f t="shared" si="79"/>
        <v>7277</v>
      </c>
      <c r="AI120" s="57">
        <f t="shared" si="79"/>
        <v>5766</v>
      </c>
      <c r="AJ120" s="57">
        <f t="shared" si="79"/>
        <v>4620</v>
      </c>
      <c r="AK120" s="57">
        <f t="shared" si="79"/>
        <v>3366</v>
      </c>
      <c r="AL120" s="57">
        <f t="shared" si="79"/>
        <v>2222</v>
      </c>
      <c r="AM120" s="57">
        <f t="shared" si="79"/>
        <v>1459</v>
      </c>
      <c r="AN120" s="57">
        <f t="shared" si="79"/>
        <v>1417</v>
      </c>
      <c r="AO120" s="57">
        <f t="shared" si="79"/>
        <v>95</v>
      </c>
      <c r="AP120" s="57">
        <f t="shared" si="79"/>
        <v>708</v>
      </c>
      <c r="AQ120" s="57">
        <f t="shared" si="79"/>
        <v>882</v>
      </c>
      <c r="AR120" s="57">
        <f t="shared" si="79"/>
        <v>1794</v>
      </c>
      <c r="AS120" s="58">
        <f t="shared" si="79"/>
        <v>4456</v>
      </c>
      <c r="AU120" s="223">
        <f t="shared" si="67"/>
        <v>9637</v>
      </c>
      <c r="AV120" s="223">
        <f t="shared" si="68"/>
        <v>26591</v>
      </c>
      <c r="AW120" s="223">
        <f t="shared" si="69"/>
        <v>16028</v>
      </c>
      <c r="AX120" s="223">
        <f t="shared" si="70"/>
        <v>33648</v>
      </c>
      <c r="AY120" s="223">
        <f t="shared" si="71"/>
        <v>65292</v>
      </c>
      <c r="AZ120" s="223">
        <f t="shared" si="72"/>
        <v>18850</v>
      </c>
    </row>
    <row r="121" spans="4:52" x14ac:dyDescent="0.25">
      <c r="D121" s="2" t="s">
        <v>145</v>
      </c>
    </row>
    <row r="122" spans="4:52" x14ac:dyDescent="0.25">
      <c r="D122" s="2" t="s">
        <v>146</v>
      </c>
    </row>
    <row r="123" spans="4:52" x14ac:dyDescent="0.25">
      <c r="D123" s="2" t="s">
        <v>147</v>
      </c>
    </row>
    <row r="124" spans="4:52" x14ac:dyDescent="0.25">
      <c r="D124" s="2" t="s">
        <v>148</v>
      </c>
    </row>
  </sheetData>
  <mergeCells count="20">
    <mergeCell ref="B2:AB2"/>
    <mergeCell ref="B4:E5"/>
    <mergeCell ref="F4:F5"/>
    <mergeCell ref="AO4:AQ4"/>
    <mergeCell ref="AR4:AR5"/>
    <mergeCell ref="D119:E119"/>
    <mergeCell ref="D120:E120"/>
    <mergeCell ref="BB4:BR4"/>
    <mergeCell ref="D113:E113"/>
    <mergeCell ref="D114:E114"/>
    <mergeCell ref="D115:E115"/>
    <mergeCell ref="D116:E116"/>
    <mergeCell ref="D117:E117"/>
    <mergeCell ref="D118:E118"/>
    <mergeCell ref="D111:E112"/>
    <mergeCell ref="F111:F112"/>
    <mergeCell ref="AO111:AQ111"/>
    <mergeCell ref="AR111:AR112"/>
    <mergeCell ref="AS111:AS112"/>
    <mergeCell ref="AS4:AS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124"/>
  <sheetViews>
    <sheetView topLeftCell="A36" zoomScaleNormal="100" workbookViewId="0">
      <selection activeCell="C70" sqref="C70"/>
    </sheetView>
  </sheetViews>
  <sheetFormatPr baseColWidth="10" defaultRowHeight="15" x14ac:dyDescent="0.25"/>
  <cols>
    <col min="1" max="1" width="5" style="62" customWidth="1"/>
    <col min="2" max="2" width="11.42578125" style="62"/>
    <col min="3" max="3" width="12.85546875" style="62" customWidth="1"/>
    <col min="4" max="4" width="40.28515625" style="62" customWidth="1"/>
    <col min="5" max="46" width="11.42578125" style="62"/>
    <col min="47" max="53" width="0" style="62" hidden="1" customWidth="1"/>
    <col min="54" max="71" width="11.42578125" style="62" hidden="1" customWidth="1"/>
    <col min="72" max="16384" width="11.42578125" style="62"/>
  </cols>
  <sheetData>
    <row r="1" spans="2:70" x14ac:dyDescent="0.25">
      <c r="F1" s="100"/>
    </row>
    <row r="2" spans="2:70" ht="23.25" x14ac:dyDescent="0.35">
      <c r="B2" s="261" t="s">
        <v>152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</row>
    <row r="3" spans="2:70" ht="21.75" thickBot="1" x14ac:dyDescent="0.4">
      <c r="E3" s="12"/>
    </row>
    <row r="4" spans="2:70" ht="15.75" customHeight="1" thickBot="1" x14ac:dyDescent="0.3">
      <c r="B4" s="320"/>
      <c r="C4" s="321"/>
      <c r="D4" s="321"/>
      <c r="E4" s="322"/>
      <c r="F4" s="326" t="s">
        <v>1</v>
      </c>
      <c r="G4" s="89" t="s">
        <v>2</v>
      </c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1"/>
      <c r="AA4" s="92" t="s">
        <v>3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3"/>
      <c r="AN4" s="94"/>
      <c r="AO4" s="328" t="s">
        <v>4</v>
      </c>
      <c r="AP4" s="329"/>
      <c r="AQ4" s="329"/>
      <c r="AR4" s="330" t="s">
        <v>5</v>
      </c>
      <c r="AU4" s="62" t="s">
        <v>195</v>
      </c>
      <c r="AV4" s="62" t="s">
        <v>196</v>
      </c>
      <c r="AW4" s="62" t="s">
        <v>197</v>
      </c>
      <c r="AX4" s="222" t="s">
        <v>198</v>
      </c>
      <c r="AY4" s="222" t="s">
        <v>199</v>
      </c>
      <c r="AZ4" s="222" t="s">
        <v>200</v>
      </c>
      <c r="BB4" s="319" t="s">
        <v>161</v>
      </c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</row>
    <row r="5" spans="2:70" ht="26.25" thickBot="1" x14ac:dyDescent="0.3">
      <c r="B5" s="323"/>
      <c r="C5" s="324"/>
      <c r="D5" s="324"/>
      <c r="E5" s="325"/>
      <c r="F5" s="327"/>
      <c r="G5" s="95" t="s">
        <v>9</v>
      </c>
      <c r="H5" s="96">
        <v>1</v>
      </c>
      <c r="I5" s="97">
        <v>2</v>
      </c>
      <c r="J5" s="97">
        <v>3</v>
      </c>
      <c r="K5" s="98">
        <v>4</v>
      </c>
      <c r="L5" s="97">
        <v>5</v>
      </c>
      <c r="M5" s="97">
        <v>6</v>
      </c>
      <c r="N5" s="96">
        <v>7</v>
      </c>
      <c r="O5" s="97">
        <v>8</v>
      </c>
      <c r="P5" s="98">
        <v>9</v>
      </c>
      <c r="Q5" s="97">
        <v>10</v>
      </c>
      <c r="R5" s="96">
        <v>11</v>
      </c>
      <c r="S5" s="97">
        <v>12</v>
      </c>
      <c r="T5" s="97">
        <v>13</v>
      </c>
      <c r="U5" s="98">
        <v>14</v>
      </c>
      <c r="V5" s="97">
        <v>15</v>
      </c>
      <c r="W5" s="96">
        <v>16</v>
      </c>
      <c r="X5" s="97">
        <v>17</v>
      </c>
      <c r="Y5" s="97">
        <v>18</v>
      </c>
      <c r="Z5" s="98">
        <v>19</v>
      </c>
      <c r="AA5" s="97" t="s">
        <v>10</v>
      </c>
      <c r="AB5" s="96" t="s">
        <v>11</v>
      </c>
      <c r="AC5" s="97" t="s">
        <v>12</v>
      </c>
      <c r="AD5" s="96" t="s">
        <v>13</v>
      </c>
      <c r="AE5" s="97" t="s">
        <v>14</v>
      </c>
      <c r="AF5" s="96" t="s">
        <v>15</v>
      </c>
      <c r="AG5" s="97" t="s">
        <v>16</v>
      </c>
      <c r="AH5" s="96" t="s">
        <v>17</v>
      </c>
      <c r="AI5" s="97" t="s">
        <v>18</v>
      </c>
      <c r="AJ5" s="96" t="s">
        <v>19</v>
      </c>
      <c r="AK5" s="97" t="s">
        <v>20</v>
      </c>
      <c r="AL5" s="96" t="s">
        <v>21</v>
      </c>
      <c r="AM5" s="97" t="s">
        <v>22</v>
      </c>
      <c r="AN5" s="98" t="s">
        <v>23</v>
      </c>
      <c r="AO5" s="99" t="s">
        <v>24</v>
      </c>
      <c r="AP5" s="99" t="s">
        <v>25</v>
      </c>
      <c r="AQ5" s="99" t="s">
        <v>26</v>
      </c>
      <c r="AR5" s="331"/>
      <c r="BB5" s="183" t="s">
        <v>173</v>
      </c>
      <c r="BC5" s="183" t="s">
        <v>174</v>
      </c>
      <c r="BD5" s="183" t="s">
        <v>175</v>
      </c>
      <c r="BE5" s="183" t="s">
        <v>176</v>
      </c>
      <c r="BF5" s="183" t="s">
        <v>177</v>
      </c>
      <c r="BG5" s="183" t="s">
        <v>178</v>
      </c>
      <c r="BH5" s="183" t="s">
        <v>179</v>
      </c>
      <c r="BI5" s="183" t="s">
        <v>180</v>
      </c>
      <c r="BJ5" s="183" t="s">
        <v>181</v>
      </c>
      <c r="BK5" s="183" t="s">
        <v>182</v>
      </c>
      <c r="BL5" s="183" t="s">
        <v>183</v>
      </c>
      <c r="BM5" s="183" t="s">
        <v>184</v>
      </c>
      <c r="BN5" s="183" t="s">
        <v>185</v>
      </c>
      <c r="BO5" s="183" t="s">
        <v>186</v>
      </c>
      <c r="BP5" s="183" t="s">
        <v>187</v>
      </c>
      <c r="BQ5" s="183" t="s">
        <v>188</v>
      </c>
      <c r="BR5" s="183" t="s">
        <v>189</v>
      </c>
    </row>
    <row r="6" spans="2:70" ht="15.75" thickBot="1" x14ac:dyDescent="0.3">
      <c r="B6" s="14"/>
      <c r="C6" s="15"/>
      <c r="D6" s="15" t="s">
        <v>30</v>
      </c>
      <c r="E6" s="16"/>
      <c r="F6" s="30">
        <f>+F7+F14+F37+F49+F61+F72+F95</f>
        <v>844398</v>
      </c>
      <c r="G6" s="30">
        <f t="shared" ref="G6:AR6" si="0">+G7+G14+G37+G49+G61+G72+G95</f>
        <v>10309</v>
      </c>
      <c r="H6" s="30">
        <f t="shared" si="0"/>
        <v>11044</v>
      </c>
      <c r="I6" s="30">
        <f t="shared" si="0"/>
        <v>10145</v>
      </c>
      <c r="J6" s="30">
        <f t="shared" si="0"/>
        <v>11109</v>
      </c>
      <c r="K6" s="30">
        <f t="shared" si="0"/>
        <v>11514</v>
      </c>
      <c r="L6" s="30">
        <f t="shared" si="0"/>
        <v>12717</v>
      </c>
      <c r="M6" s="30">
        <f t="shared" si="0"/>
        <v>15001</v>
      </c>
      <c r="N6" s="30">
        <f t="shared" si="0"/>
        <v>14903</v>
      </c>
      <c r="O6" s="30">
        <f t="shared" si="0"/>
        <v>15086</v>
      </c>
      <c r="P6" s="30">
        <f t="shared" si="0"/>
        <v>14786</v>
      </c>
      <c r="Q6" s="30">
        <f t="shared" si="0"/>
        <v>14160</v>
      </c>
      <c r="R6" s="30">
        <f t="shared" si="0"/>
        <v>14182</v>
      </c>
      <c r="S6" s="30">
        <f t="shared" si="0"/>
        <v>14478</v>
      </c>
      <c r="T6" s="30">
        <f t="shared" si="0"/>
        <v>14375</v>
      </c>
      <c r="U6" s="30">
        <f t="shared" si="0"/>
        <v>13398</v>
      </c>
      <c r="V6" s="30">
        <f t="shared" si="0"/>
        <v>13415</v>
      </c>
      <c r="W6" s="30">
        <f t="shared" si="0"/>
        <v>13780</v>
      </c>
      <c r="X6" s="30">
        <f t="shared" si="0"/>
        <v>13584</v>
      </c>
      <c r="Y6" s="30">
        <f t="shared" si="0"/>
        <v>13033</v>
      </c>
      <c r="Z6" s="30">
        <f t="shared" si="0"/>
        <v>12873</v>
      </c>
      <c r="AA6" s="30">
        <f t="shared" si="0"/>
        <v>67741</v>
      </c>
      <c r="AB6" s="30">
        <f t="shared" si="0"/>
        <v>80169</v>
      </c>
      <c r="AC6" s="30">
        <f t="shared" si="0"/>
        <v>77601</v>
      </c>
      <c r="AD6" s="30">
        <f t="shared" si="0"/>
        <v>71172</v>
      </c>
      <c r="AE6" s="30">
        <f t="shared" si="0"/>
        <v>62562</v>
      </c>
      <c r="AF6" s="30">
        <f t="shared" si="0"/>
        <v>54158</v>
      </c>
      <c r="AG6" s="30">
        <f t="shared" si="0"/>
        <v>43563</v>
      </c>
      <c r="AH6" s="30">
        <f t="shared" si="0"/>
        <v>35700</v>
      </c>
      <c r="AI6" s="30">
        <f t="shared" si="0"/>
        <v>27766</v>
      </c>
      <c r="AJ6" s="30">
        <f t="shared" si="0"/>
        <v>21794</v>
      </c>
      <c r="AK6" s="30">
        <f t="shared" si="0"/>
        <v>15999</v>
      </c>
      <c r="AL6" s="30">
        <f t="shared" si="0"/>
        <v>10841</v>
      </c>
      <c r="AM6" s="30">
        <f t="shared" si="0"/>
        <v>6366</v>
      </c>
      <c r="AN6" s="30">
        <f t="shared" si="0"/>
        <v>5074</v>
      </c>
      <c r="AO6" s="30">
        <f t="shared" si="0"/>
        <v>638</v>
      </c>
      <c r="AP6" s="30">
        <f t="shared" si="0"/>
        <v>4838</v>
      </c>
      <c r="AQ6" s="30">
        <f t="shared" si="0"/>
        <v>5471</v>
      </c>
      <c r="AR6" s="30">
        <f t="shared" si="0"/>
        <v>12348</v>
      </c>
      <c r="AU6" s="223">
        <f t="shared" ref="AU6:AU7" si="1">+G6+H6+I6+J6+K6+L6</f>
        <v>66838</v>
      </c>
      <c r="AV6" s="223">
        <f t="shared" ref="AV6:AV7" si="2">SUM(G6:R6)</f>
        <v>154956</v>
      </c>
      <c r="AW6" s="223">
        <f t="shared" ref="AW6:AW7" si="3">SUM(S6:X6)</f>
        <v>83030</v>
      </c>
      <c r="AX6" s="223">
        <f t="shared" ref="AX6:AX7" si="4">SUM(Y6:AB6)</f>
        <v>173816</v>
      </c>
      <c r="AY6" s="223">
        <f t="shared" ref="AY6:AY7" si="5">SUM(AC6:AH6)</f>
        <v>344756</v>
      </c>
      <c r="AZ6" s="223">
        <f t="shared" ref="AZ6:AZ7" si="6">SUM(AI6:AN6)</f>
        <v>87840</v>
      </c>
      <c r="BB6" s="191">
        <f>SUM(G6:K6)</f>
        <v>54121</v>
      </c>
      <c r="BC6" s="191">
        <f>SUM(L6:P6)</f>
        <v>72493</v>
      </c>
      <c r="BD6" s="191">
        <f>SUM(Q6:U6)</f>
        <v>70593</v>
      </c>
      <c r="BE6" s="191">
        <f>SUM(V6:Z6)</f>
        <v>66685</v>
      </c>
      <c r="BF6" s="191">
        <f>+AA6</f>
        <v>67741</v>
      </c>
      <c r="BG6" s="191">
        <f>+AB6</f>
        <v>80169</v>
      </c>
      <c r="BH6" s="191">
        <f t="shared" ref="BH6:BQ6" si="7">+AC6</f>
        <v>77601</v>
      </c>
      <c r="BI6" s="191">
        <f t="shared" si="7"/>
        <v>71172</v>
      </c>
      <c r="BJ6" s="191">
        <f t="shared" si="7"/>
        <v>62562</v>
      </c>
      <c r="BK6" s="191">
        <f t="shared" si="7"/>
        <v>54158</v>
      </c>
      <c r="BL6" s="191">
        <f t="shared" si="7"/>
        <v>43563</v>
      </c>
      <c r="BM6" s="191">
        <f t="shared" si="7"/>
        <v>35700</v>
      </c>
      <c r="BN6" s="191">
        <f t="shared" si="7"/>
        <v>27766</v>
      </c>
      <c r="BO6" s="191">
        <f t="shared" si="7"/>
        <v>21794</v>
      </c>
      <c r="BP6" s="191">
        <f t="shared" si="7"/>
        <v>15999</v>
      </c>
      <c r="BQ6" s="191">
        <f t="shared" si="7"/>
        <v>10841</v>
      </c>
      <c r="BR6" s="191">
        <f>+AM6+AN6</f>
        <v>11440</v>
      </c>
    </row>
    <row r="7" spans="2:70" ht="15.75" thickBot="1" x14ac:dyDescent="0.3">
      <c r="B7" s="27" t="s">
        <v>31</v>
      </c>
      <c r="C7" s="28" t="s">
        <v>32</v>
      </c>
      <c r="D7" s="28" t="s">
        <v>33</v>
      </c>
      <c r="E7" s="29"/>
      <c r="F7" s="53">
        <f>SUM(F8:F13)</f>
        <v>50774</v>
      </c>
      <c r="G7" s="53">
        <f t="shared" ref="G7:AR7" si="8">SUM(G8:G13)</f>
        <v>642</v>
      </c>
      <c r="H7" s="53">
        <f t="shared" si="8"/>
        <v>693</v>
      </c>
      <c r="I7" s="53">
        <f t="shared" si="8"/>
        <v>654</v>
      </c>
      <c r="J7" s="53">
        <f t="shared" si="8"/>
        <v>706</v>
      </c>
      <c r="K7" s="53">
        <f t="shared" si="8"/>
        <v>731</v>
      </c>
      <c r="L7" s="53">
        <f t="shared" si="8"/>
        <v>794</v>
      </c>
      <c r="M7" s="53">
        <f t="shared" si="8"/>
        <v>944</v>
      </c>
      <c r="N7" s="53">
        <f t="shared" si="8"/>
        <v>947</v>
      </c>
      <c r="O7" s="53">
        <f t="shared" si="8"/>
        <v>959</v>
      </c>
      <c r="P7" s="53">
        <f t="shared" si="8"/>
        <v>919</v>
      </c>
      <c r="Q7" s="53">
        <f t="shared" si="8"/>
        <v>862</v>
      </c>
      <c r="R7" s="53">
        <f t="shared" si="8"/>
        <v>888</v>
      </c>
      <c r="S7" s="53">
        <f t="shared" si="8"/>
        <v>905</v>
      </c>
      <c r="T7" s="53">
        <f t="shared" si="8"/>
        <v>895</v>
      </c>
      <c r="U7" s="53">
        <f t="shared" si="8"/>
        <v>831</v>
      </c>
      <c r="V7" s="53">
        <f t="shared" si="8"/>
        <v>836</v>
      </c>
      <c r="W7" s="53">
        <f t="shared" si="8"/>
        <v>848</v>
      </c>
      <c r="X7" s="53">
        <f t="shared" si="8"/>
        <v>822</v>
      </c>
      <c r="Y7" s="53">
        <f t="shared" si="8"/>
        <v>806</v>
      </c>
      <c r="Z7" s="53">
        <f t="shared" si="8"/>
        <v>790</v>
      </c>
      <c r="AA7" s="53">
        <f t="shared" si="8"/>
        <v>4182</v>
      </c>
      <c r="AB7" s="53">
        <f t="shared" si="8"/>
        <v>5008</v>
      </c>
      <c r="AC7" s="53">
        <f t="shared" si="8"/>
        <v>4861</v>
      </c>
      <c r="AD7" s="53">
        <f t="shared" si="8"/>
        <v>4421</v>
      </c>
      <c r="AE7" s="53">
        <f t="shared" si="8"/>
        <v>3713</v>
      </c>
      <c r="AF7" s="53">
        <f t="shared" si="8"/>
        <v>3094</v>
      </c>
      <c r="AG7" s="53">
        <f t="shared" si="8"/>
        <v>2476</v>
      </c>
      <c r="AH7" s="53">
        <f t="shared" si="8"/>
        <v>1983</v>
      </c>
      <c r="AI7" s="53">
        <f t="shared" si="8"/>
        <v>1511</v>
      </c>
      <c r="AJ7" s="53">
        <f t="shared" si="8"/>
        <v>1152</v>
      </c>
      <c r="AK7" s="53">
        <f t="shared" si="8"/>
        <v>815</v>
      </c>
      <c r="AL7" s="53">
        <f t="shared" si="8"/>
        <v>545</v>
      </c>
      <c r="AM7" s="53">
        <f t="shared" si="8"/>
        <v>315</v>
      </c>
      <c r="AN7" s="53">
        <f t="shared" si="8"/>
        <v>226</v>
      </c>
      <c r="AO7" s="53">
        <f t="shared" si="8"/>
        <v>42</v>
      </c>
      <c r="AP7" s="53">
        <f t="shared" si="8"/>
        <v>308</v>
      </c>
      <c r="AQ7" s="53">
        <f t="shared" si="8"/>
        <v>335</v>
      </c>
      <c r="AR7" s="54">
        <f t="shared" si="8"/>
        <v>765</v>
      </c>
      <c r="AU7" s="223">
        <f t="shared" si="1"/>
        <v>4220</v>
      </c>
      <c r="AV7" s="223">
        <f t="shared" si="2"/>
        <v>9739</v>
      </c>
      <c r="AW7" s="223">
        <f t="shared" si="3"/>
        <v>5137</v>
      </c>
      <c r="AX7" s="223">
        <f t="shared" si="4"/>
        <v>10786</v>
      </c>
      <c r="AY7" s="223">
        <f t="shared" si="5"/>
        <v>20548</v>
      </c>
      <c r="AZ7" s="223">
        <f t="shared" si="6"/>
        <v>4564</v>
      </c>
      <c r="BB7" s="191">
        <f t="shared" ref="BB7:BB70" si="9">SUM(G7:K7)</f>
        <v>3426</v>
      </c>
      <c r="BC7" s="191">
        <f t="shared" ref="BC7:BC70" si="10">SUM(L7:P7)</f>
        <v>4563</v>
      </c>
      <c r="BD7" s="191">
        <f t="shared" ref="BD7:BD70" si="11">SUM(Q7:U7)</f>
        <v>4381</v>
      </c>
      <c r="BE7" s="191">
        <f t="shared" ref="BE7:BE70" si="12">SUM(V7:Z7)</f>
        <v>4102</v>
      </c>
      <c r="BF7" s="191">
        <f t="shared" ref="BF7:BF70" si="13">+AA7</f>
        <v>4182</v>
      </c>
      <c r="BG7" s="191">
        <f t="shared" ref="BG7:BG70" si="14">+AB7</f>
        <v>5008</v>
      </c>
      <c r="BH7" s="191">
        <f t="shared" ref="BH7:BH70" si="15">+AC7</f>
        <v>4861</v>
      </c>
      <c r="BI7" s="191">
        <f t="shared" ref="BI7:BI70" si="16">+AD7</f>
        <v>4421</v>
      </c>
      <c r="BJ7" s="191">
        <f t="shared" ref="BJ7:BJ70" si="17">+AE7</f>
        <v>3713</v>
      </c>
      <c r="BK7" s="191">
        <f t="shared" ref="BK7:BK70" si="18">+AF7</f>
        <v>3094</v>
      </c>
      <c r="BL7" s="191">
        <f t="shared" ref="BL7:BL70" si="19">+AG7</f>
        <v>2476</v>
      </c>
      <c r="BM7" s="191">
        <f t="shared" ref="BM7:BM70" si="20">+AH7</f>
        <v>1983</v>
      </c>
      <c r="BN7" s="191">
        <f t="shared" ref="BN7:BN70" si="21">+AI7</f>
        <v>1511</v>
      </c>
      <c r="BO7" s="191">
        <f t="shared" ref="BO7:BO70" si="22">+AJ7</f>
        <v>1152</v>
      </c>
      <c r="BP7" s="191">
        <f t="shared" ref="BP7:BP70" si="23">+AK7</f>
        <v>815</v>
      </c>
      <c r="BQ7" s="191">
        <f t="shared" ref="BQ7:BQ70" si="24">+AL7</f>
        <v>545</v>
      </c>
      <c r="BR7" s="191">
        <f t="shared" ref="BR7:BR70" si="25">+AM7+AN7</f>
        <v>541</v>
      </c>
    </row>
    <row r="8" spans="2:70" x14ac:dyDescent="0.25">
      <c r="B8" s="32" t="s">
        <v>34</v>
      </c>
      <c r="C8" s="74">
        <v>5945</v>
      </c>
      <c r="D8" s="74" t="s">
        <v>35</v>
      </c>
      <c r="E8" s="49" t="s">
        <v>36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93"/>
      <c r="BB8" s="191">
        <f t="shared" si="9"/>
        <v>0</v>
      </c>
      <c r="BC8" s="191">
        <f t="shared" si="10"/>
        <v>0</v>
      </c>
      <c r="BD8" s="191">
        <f t="shared" si="11"/>
        <v>0</v>
      </c>
      <c r="BE8" s="191">
        <f t="shared" si="12"/>
        <v>0</v>
      </c>
      <c r="BF8" s="191">
        <f t="shared" si="13"/>
        <v>0</v>
      </c>
      <c r="BG8" s="191">
        <f t="shared" si="14"/>
        <v>0</v>
      </c>
      <c r="BH8" s="191">
        <f t="shared" si="15"/>
        <v>0</v>
      </c>
      <c r="BI8" s="191">
        <f t="shared" si="16"/>
        <v>0</v>
      </c>
      <c r="BJ8" s="191">
        <f t="shared" si="17"/>
        <v>0</v>
      </c>
      <c r="BK8" s="191">
        <f t="shared" si="18"/>
        <v>0</v>
      </c>
      <c r="BL8" s="191">
        <f t="shared" si="19"/>
        <v>0</v>
      </c>
      <c r="BM8" s="191">
        <f t="shared" si="20"/>
        <v>0</v>
      </c>
      <c r="BN8" s="191">
        <f t="shared" si="21"/>
        <v>0</v>
      </c>
      <c r="BO8" s="191">
        <f t="shared" si="22"/>
        <v>0</v>
      </c>
      <c r="BP8" s="191">
        <f t="shared" si="23"/>
        <v>0</v>
      </c>
      <c r="BQ8" s="191">
        <f t="shared" si="24"/>
        <v>0</v>
      </c>
      <c r="BR8" s="191">
        <f t="shared" si="25"/>
        <v>0</v>
      </c>
    </row>
    <row r="9" spans="2:70" x14ac:dyDescent="0.25">
      <c r="B9" s="33" t="s">
        <v>37</v>
      </c>
      <c r="C9" s="75">
        <v>5946</v>
      </c>
      <c r="D9" s="75" t="s">
        <v>38</v>
      </c>
      <c r="E9" s="50" t="s">
        <v>39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194"/>
      <c r="BB9" s="191">
        <f t="shared" si="9"/>
        <v>0</v>
      </c>
      <c r="BC9" s="191">
        <f t="shared" si="10"/>
        <v>0</v>
      </c>
      <c r="BD9" s="191">
        <f t="shared" si="11"/>
        <v>0</v>
      </c>
      <c r="BE9" s="191">
        <f t="shared" si="12"/>
        <v>0</v>
      </c>
      <c r="BF9" s="191">
        <f t="shared" si="13"/>
        <v>0</v>
      </c>
      <c r="BG9" s="191">
        <f t="shared" si="14"/>
        <v>0</v>
      </c>
      <c r="BH9" s="191">
        <f t="shared" si="15"/>
        <v>0</v>
      </c>
      <c r="BI9" s="191">
        <f t="shared" si="16"/>
        <v>0</v>
      </c>
      <c r="BJ9" s="191">
        <f t="shared" si="17"/>
        <v>0</v>
      </c>
      <c r="BK9" s="191">
        <f t="shared" si="18"/>
        <v>0</v>
      </c>
      <c r="BL9" s="191">
        <f t="shared" si="19"/>
        <v>0</v>
      </c>
      <c r="BM9" s="191">
        <f t="shared" si="20"/>
        <v>0</v>
      </c>
      <c r="BN9" s="191">
        <f t="shared" si="21"/>
        <v>0</v>
      </c>
      <c r="BO9" s="191">
        <f t="shared" si="22"/>
        <v>0</v>
      </c>
      <c r="BP9" s="191">
        <f t="shared" si="23"/>
        <v>0</v>
      </c>
      <c r="BQ9" s="191">
        <f t="shared" si="24"/>
        <v>0</v>
      </c>
      <c r="BR9" s="191">
        <f t="shared" si="25"/>
        <v>0</v>
      </c>
    </row>
    <row r="10" spans="2:70" x14ac:dyDescent="0.25">
      <c r="B10" s="33" t="s">
        <v>40</v>
      </c>
      <c r="C10" s="75">
        <v>5947</v>
      </c>
      <c r="D10" s="75" t="s">
        <v>41</v>
      </c>
      <c r="E10" s="50" t="s">
        <v>42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194"/>
      <c r="BB10" s="191">
        <f t="shared" si="9"/>
        <v>0</v>
      </c>
      <c r="BC10" s="191">
        <f t="shared" si="10"/>
        <v>0</v>
      </c>
      <c r="BD10" s="191">
        <f t="shared" si="11"/>
        <v>0</v>
      </c>
      <c r="BE10" s="191">
        <f t="shared" si="12"/>
        <v>0</v>
      </c>
      <c r="BF10" s="191">
        <f t="shared" si="13"/>
        <v>0</v>
      </c>
      <c r="BG10" s="191">
        <f t="shared" si="14"/>
        <v>0</v>
      </c>
      <c r="BH10" s="191">
        <f t="shared" si="15"/>
        <v>0</v>
      </c>
      <c r="BI10" s="191">
        <f t="shared" si="16"/>
        <v>0</v>
      </c>
      <c r="BJ10" s="191">
        <f t="shared" si="17"/>
        <v>0</v>
      </c>
      <c r="BK10" s="191">
        <f t="shared" si="18"/>
        <v>0</v>
      </c>
      <c r="BL10" s="191">
        <f t="shared" si="19"/>
        <v>0</v>
      </c>
      <c r="BM10" s="191">
        <f t="shared" si="20"/>
        <v>0</v>
      </c>
      <c r="BN10" s="191">
        <f t="shared" si="21"/>
        <v>0</v>
      </c>
      <c r="BO10" s="191">
        <f t="shared" si="22"/>
        <v>0</v>
      </c>
      <c r="BP10" s="191">
        <f t="shared" si="23"/>
        <v>0</v>
      </c>
      <c r="BQ10" s="191">
        <f t="shared" si="24"/>
        <v>0</v>
      </c>
      <c r="BR10" s="191">
        <f t="shared" si="25"/>
        <v>0</v>
      </c>
    </row>
    <row r="11" spans="2:70" x14ac:dyDescent="0.25">
      <c r="B11" s="33" t="s">
        <v>43</v>
      </c>
      <c r="C11" s="75">
        <v>5948</v>
      </c>
      <c r="D11" s="75" t="s">
        <v>44</v>
      </c>
      <c r="E11" s="50" t="s">
        <v>39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194"/>
      <c r="BB11" s="191">
        <f t="shared" si="9"/>
        <v>0</v>
      </c>
      <c r="BC11" s="191">
        <f t="shared" si="10"/>
        <v>0</v>
      </c>
      <c r="BD11" s="191">
        <f t="shared" si="11"/>
        <v>0</v>
      </c>
      <c r="BE11" s="191">
        <f t="shared" si="12"/>
        <v>0</v>
      </c>
      <c r="BF11" s="191">
        <f t="shared" si="13"/>
        <v>0</v>
      </c>
      <c r="BG11" s="191">
        <f t="shared" si="14"/>
        <v>0</v>
      </c>
      <c r="BH11" s="191">
        <f t="shared" si="15"/>
        <v>0</v>
      </c>
      <c r="BI11" s="191">
        <f t="shared" si="16"/>
        <v>0</v>
      </c>
      <c r="BJ11" s="191">
        <f t="shared" si="17"/>
        <v>0</v>
      </c>
      <c r="BK11" s="191">
        <f t="shared" si="18"/>
        <v>0</v>
      </c>
      <c r="BL11" s="191">
        <f t="shared" si="19"/>
        <v>0</v>
      </c>
      <c r="BM11" s="191">
        <f t="shared" si="20"/>
        <v>0</v>
      </c>
      <c r="BN11" s="191">
        <f t="shared" si="21"/>
        <v>0</v>
      </c>
      <c r="BO11" s="191">
        <f t="shared" si="22"/>
        <v>0</v>
      </c>
      <c r="BP11" s="191">
        <f t="shared" si="23"/>
        <v>0</v>
      </c>
      <c r="BQ11" s="191">
        <f t="shared" si="24"/>
        <v>0</v>
      </c>
      <c r="BR11" s="191">
        <f t="shared" si="25"/>
        <v>0</v>
      </c>
    </row>
    <row r="12" spans="2:70" x14ac:dyDescent="0.25">
      <c r="B12" s="33" t="s">
        <v>34</v>
      </c>
      <c r="C12" s="77">
        <v>5883</v>
      </c>
      <c r="D12" s="77" t="s">
        <v>45</v>
      </c>
      <c r="E12" s="51" t="s">
        <v>36</v>
      </c>
      <c r="F12" s="77">
        <f>+'Poblacion General'!F12-'Poblacion Femenina'!F12</f>
        <v>50774</v>
      </c>
      <c r="G12" s="77">
        <f>+'Poblacion General'!G12-'Poblacion Femenina'!G12</f>
        <v>642</v>
      </c>
      <c r="H12" s="77">
        <f>+'Poblacion General'!H12-'Poblacion Femenina'!H12</f>
        <v>693</v>
      </c>
      <c r="I12" s="77">
        <f>+'Poblacion General'!I12-'Poblacion Femenina'!I12</f>
        <v>654</v>
      </c>
      <c r="J12" s="77">
        <f>+'Poblacion General'!J12-'Poblacion Femenina'!J12</f>
        <v>706</v>
      </c>
      <c r="K12" s="77">
        <f>+'Poblacion General'!K12-'Poblacion Femenina'!K12</f>
        <v>731</v>
      </c>
      <c r="L12" s="77">
        <f>+'Poblacion General'!L12-'Poblacion Femenina'!L12</f>
        <v>794</v>
      </c>
      <c r="M12" s="77">
        <f>+'Poblacion General'!M12-'Poblacion Femenina'!M12</f>
        <v>944</v>
      </c>
      <c r="N12" s="77">
        <f>+'Poblacion General'!N12-'Poblacion Femenina'!N12</f>
        <v>947</v>
      </c>
      <c r="O12" s="77">
        <f>+'Poblacion General'!O12-'Poblacion Femenina'!O12</f>
        <v>959</v>
      </c>
      <c r="P12" s="77">
        <f>+'Poblacion General'!P12-'Poblacion Femenina'!P12</f>
        <v>919</v>
      </c>
      <c r="Q12" s="77">
        <f>+'Poblacion General'!Q12-'Poblacion Femenina'!Q12</f>
        <v>862</v>
      </c>
      <c r="R12" s="77">
        <f>+'Poblacion General'!R12-'Poblacion Femenina'!R12</f>
        <v>888</v>
      </c>
      <c r="S12" s="77">
        <f>+'Poblacion General'!S12-'Poblacion Femenina'!S12</f>
        <v>905</v>
      </c>
      <c r="T12" s="77">
        <f>+'Poblacion General'!T12-'Poblacion Femenina'!T12</f>
        <v>895</v>
      </c>
      <c r="U12" s="77">
        <f>+'Poblacion General'!U12-'Poblacion Femenina'!U12</f>
        <v>831</v>
      </c>
      <c r="V12" s="77">
        <f>+'Poblacion General'!V12-'Poblacion Femenina'!V12</f>
        <v>836</v>
      </c>
      <c r="W12" s="77">
        <f>+'Poblacion General'!W12-'Poblacion Femenina'!W12</f>
        <v>848</v>
      </c>
      <c r="X12" s="77">
        <f>+'Poblacion General'!X12-'Poblacion Femenina'!X12</f>
        <v>822</v>
      </c>
      <c r="Y12" s="77">
        <f>+'Poblacion General'!Y12-'Poblacion Femenina'!Y12</f>
        <v>806</v>
      </c>
      <c r="Z12" s="77">
        <f>+'Poblacion General'!Z12-'Poblacion Femenina'!Z12</f>
        <v>790</v>
      </c>
      <c r="AA12" s="77">
        <f>+'Poblacion General'!AA12-'Poblacion Femenina'!AA12</f>
        <v>4182</v>
      </c>
      <c r="AB12" s="77">
        <f>+'Poblacion General'!AB12-'Poblacion Femenina'!AB12</f>
        <v>5008</v>
      </c>
      <c r="AC12" s="77">
        <f>+'Poblacion General'!AC12-'Poblacion Femenina'!AC12</f>
        <v>4861</v>
      </c>
      <c r="AD12" s="77">
        <f>+'Poblacion General'!AD12-'Poblacion Femenina'!AD12</f>
        <v>4421</v>
      </c>
      <c r="AE12" s="77">
        <f>+'Poblacion General'!AE12-'Poblacion Femenina'!AE12</f>
        <v>3713</v>
      </c>
      <c r="AF12" s="77">
        <f>+'Poblacion General'!AF12-'Poblacion Femenina'!AF12</f>
        <v>3094</v>
      </c>
      <c r="AG12" s="77">
        <f>+'Poblacion General'!AG12-'Poblacion Femenina'!AG12</f>
        <v>2476</v>
      </c>
      <c r="AH12" s="77">
        <f>+'Poblacion General'!AH12-'Poblacion Femenina'!AH12</f>
        <v>1983</v>
      </c>
      <c r="AI12" s="77">
        <f>+'Poblacion General'!AI12-'Poblacion Femenina'!AI12</f>
        <v>1511</v>
      </c>
      <c r="AJ12" s="77">
        <f>+'Poblacion General'!AJ12-'Poblacion Femenina'!AJ12</f>
        <v>1152</v>
      </c>
      <c r="AK12" s="77">
        <f>+'Poblacion General'!AK12-'Poblacion Femenina'!AK12</f>
        <v>815</v>
      </c>
      <c r="AL12" s="77">
        <f>+'Poblacion General'!AL12-'Poblacion Femenina'!AL12</f>
        <v>545</v>
      </c>
      <c r="AM12" s="77">
        <f>+'Poblacion General'!AM12-'Poblacion Femenina'!AM12</f>
        <v>315</v>
      </c>
      <c r="AN12" s="77">
        <f>+'Poblacion General'!AN12-'Poblacion Femenina'!AN12</f>
        <v>226</v>
      </c>
      <c r="AO12" s="77">
        <f>+'Poblacion General'!AO12-'Poblacion Femenina'!AO12</f>
        <v>42</v>
      </c>
      <c r="AP12" s="77">
        <f>+'Poblacion General'!AP12-'Poblacion Femenina'!AP12</f>
        <v>308</v>
      </c>
      <c r="AQ12" s="77">
        <f>+'Poblacion General'!AQ12-'Poblacion Femenina'!AQ12</f>
        <v>335</v>
      </c>
      <c r="AR12" s="34">
        <f>+'Poblacion General'!AR12-'Poblacion Femenina'!AR12</f>
        <v>765</v>
      </c>
      <c r="AU12" s="223">
        <f>+G12+H12+I12+J12+K12+L12</f>
        <v>4220</v>
      </c>
      <c r="AV12" s="223">
        <f>SUM(G12:R12)</f>
        <v>9739</v>
      </c>
      <c r="AW12" s="223">
        <f>SUM(S12:X12)</f>
        <v>5137</v>
      </c>
      <c r="AX12" s="223">
        <f>SUM(Y12:AB12)</f>
        <v>10786</v>
      </c>
      <c r="AY12" s="223">
        <f>SUM(AC12:AH12)</f>
        <v>20548</v>
      </c>
      <c r="AZ12" s="223">
        <f>SUM(AI12:AN12)</f>
        <v>4564</v>
      </c>
      <c r="BB12" s="191">
        <f t="shared" si="9"/>
        <v>3426</v>
      </c>
      <c r="BC12" s="191">
        <f t="shared" si="10"/>
        <v>4563</v>
      </c>
      <c r="BD12" s="191">
        <f t="shared" si="11"/>
        <v>4381</v>
      </c>
      <c r="BE12" s="191">
        <f t="shared" si="12"/>
        <v>4102</v>
      </c>
      <c r="BF12" s="191">
        <f t="shared" si="13"/>
        <v>4182</v>
      </c>
      <c r="BG12" s="191">
        <f t="shared" si="14"/>
        <v>5008</v>
      </c>
      <c r="BH12" s="191">
        <f t="shared" si="15"/>
        <v>4861</v>
      </c>
      <c r="BI12" s="191">
        <f t="shared" si="16"/>
        <v>4421</v>
      </c>
      <c r="BJ12" s="191">
        <f t="shared" si="17"/>
        <v>3713</v>
      </c>
      <c r="BK12" s="191">
        <f t="shared" si="18"/>
        <v>3094</v>
      </c>
      <c r="BL12" s="191">
        <f t="shared" si="19"/>
        <v>2476</v>
      </c>
      <c r="BM12" s="191">
        <f t="shared" si="20"/>
        <v>1983</v>
      </c>
      <c r="BN12" s="191">
        <f t="shared" si="21"/>
        <v>1511</v>
      </c>
      <c r="BO12" s="191">
        <f t="shared" si="22"/>
        <v>1152</v>
      </c>
      <c r="BP12" s="191">
        <f t="shared" si="23"/>
        <v>815</v>
      </c>
      <c r="BQ12" s="191">
        <f t="shared" si="24"/>
        <v>545</v>
      </c>
      <c r="BR12" s="191">
        <f t="shared" si="25"/>
        <v>541</v>
      </c>
    </row>
    <row r="13" spans="2:70" ht="15.75" thickBot="1" x14ac:dyDescent="0.3">
      <c r="B13" s="33" t="s">
        <v>34</v>
      </c>
      <c r="C13" s="71">
        <v>33381</v>
      </c>
      <c r="D13" s="71" t="s">
        <v>46</v>
      </c>
      <c r="E13" s="9" t="s">
        <v>47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95"/>
      <c r="BB13" s="191">
        <f t="shared" si="9"/>
        <v>0</v>
      </c>
      <c r="BC13" s="191">
        <f t="shared" si="10"/>
        <v>0</v>
      </c>
      <c r="BD13" s="191">
        <f t="shared" si="11"/>
        <v>0</v>
      </c>
      <c r="BE13" s="191">
        <f t="shared" si="12"/>
        <v>0</v>
      </c>
      <c r="BF13" s="191">
        <f t="shared" si="13"/>
        <v>0</v>
      </c>
      <c r="BG13" s="191">
        <f t="shared" si="14"/>
        <v>0</v>
      </c>
      <c r="BH13" s="191">
        <f t="shared" si="15"/>
        <v>0</v>
      </c>
      <c r="BI13" s="191">
        <f t="shared" si="16"/>
        <v>0</v>
      </c>
      <c r="BJ13" s="191">
        <f t="shared" si="17"/>
        <v>0</v>
      </c>
      <c r="BK13" s="191">
        <f t="shared" si="18"/>
        <v>0</v>
      </c>
      <c r="BL13" s="191">
        <f t="shared" si="19"/>
        <v>0</v>
      </c>
      <c r="BM13" s="191">
        <f t="shared" si="20"/>
        <v>0</v>
      </c>
      <c r="BN13" s="191">
        <f t="shared" si="21"/>
        <v>0</v>
      </c>
      <c r="BO13" s="191">
        <f t="shared" si="22"/>
        <v>0</v>
      </c>
      <c r="BP13" s="191">
        <f t="shared" si="23"/>
        <v>0</v>
      </c>
      <c r="BQ13" s="191">
        <f t="shared" si="24"/>
        <v>0</v>
      </c>
      <c r="BR13" s="191">
        <f t="shared" si="25"/>
        <v>0</v>
      </c>
    </row>
    <row r="14" spans="2:70" ht="15.75" thickBot="1" x14ac:dyDescent="0.3">
      <c r="B14" s="11" t="s">
        <v>31</v>
      </c>
      <c r="C14" s="7" t="s">
        <v>32</v>
      </c>
      <c r="D14" s="7" t="s">
        <v>48</v>
      </c>
      <c r="E14" s="8"/>
      <c r="F14" s="13">
        <f>SUM(F15:F36)</f>
        <v>226189</v>
      </c>
      <c r="G14" s="13">
        <f t="shared" ref="G14:AR14" si="26">SUM(G15:G36)</f>
        <v>3060</v>
      </c>
      <c r="H14" s="13">
        <f t="shared" si="26"/>
        <v>3206</v>
      </c>
      <c r="I14" s="13">
        <f t="shared" si="26"/>
        <v>2963</v>
      </c>
      <c r="J14" s="13">
        <f t="shared" si="26"/>
        <v>3355</v>
      </c>
      <c r="K14" s="13">
        <f t="shared" si="26"/>
        <v>3440</v>
      </c>
      <c r="L14" s="13">
        <f t="shared" si="26"/>
        <v>3846</v>
      </c>
      <c r="M14" s="13">
        <f t="shared" si="26"/>
        <v>3976</v>
      </c>
      <c r="N14" s="13">
        <f t="shared" si="26"/>
        <v>4034</v>
      </c>
      <c r="O14" s="13">
        <f t="shared" si="26"/>
        <v>3999</v>
      </c>
      <c r="P14" s="13">
        <f t="shared" si="26"/>
        <v>3968</v>
      </c>
      <c r="Q14" s="13">
        <f t="shared" si="26"/>
        <v>3818</v>
      </c>
      <c r="R14" s="13">
        <f t="shared" si="26"/>
        <v>3775</v>
      </c>
      <c r="S14" s="13">
        <f t="shared" si="26"/>
        <v>3874</v>
      </c>
      <c r="T14" s="13">
        <f t="shared" si="26"/>
        <v>3796</v>
      </c>
      <c r="U14" s="13">
        <f t="shared" si="26"/>
        <v>3506</v>
      </c>
      <c r="V14" s="13">
        <f t="shared" si="26"/>
        <v>3455</v>
      </c>
      <c r="W14" s="13">
        <f t="shared" si="26"/>
        <v>3627</v>
      </c>
      <c r="X14" s="13">
        <f t="shared" si="26"/>
        <v>3604</v>
      </c>
      <c r="Y14" s="13">
        <f t="shared" si="26"/>
        <v>3209</v>
      </c>
      <c r="Z14" s="13">
        <f t="shared" si="26"/>
        <v>3217</v>
      </c>
      <c r="AA14" s="13">
        <f t="shared" si="26"/>
        <v>17362</v>
      </c>
      <c r="AB14" s="13">
        <f t="shared" si="26"/>
        <v>21171</v>
      </c>
      <c r="AC14" s="13">
        <f t="shared" si="26"/>
        <v>20901</v>
      </c>
      <c r="AD14" s="13">
        <f t="shared" si="26"/>
        <v>19268</v>
      </c>
      <c r="AE14" s="13">
        <f t="shared" si="26"/>
        <v>17084</v>
      </c>
      <c r="AF14" s="13">
        <f t="shared" si="26"/>
        <v>14794</v>
      </c>
      <c r="AG14" s="13">
        <f t="shared" si="26"/>
        <v>11512</v>
      </c>
      <c r="AH14" s="13">
        <f t="shared" si="26"/>
        <v>9504</v>
      </c>
      <c r="AI14" s="13">
        <f t="shared" si="26"/>
        <v>7311</v>
      </c>
      <c r="AJ14" s="13">
        <f t="shared" si="26"/>
        <v>5695</v>
      </c>
      <c r="AK14" s="13">
        <f t="shared" si="26"/>
        <v>4251</v>
      </c>
      <c r="AL14" s="13">
        <f t="shared" si="26"/>
        <v>2750</v>
      </c>
      <c r="AM14" s="13">
        <f t="shared" si="26"/>
        <v>1647</v>
      </c>
      <c r="AN14" s="13">
        <f t="shared" si="26"/>
        <v>1211</v>
      </c>
      <c r="AO14" s="13">
        <f t="shared" si="26"/>
        <v>211</v>
      </c>
      <c r="AP14" s="13">
        <f t="shared" si="26"/>
        <v>1416</v>
      </c>
      <c r="AQ14" s="13">
        <f t="shared" si="26"/>
        <v>1644</v>
      </c>
      <c r="AR14" s="35">
        <f t="shared" si="26"/>
        <v>3751</v>
      </c>
      <c r="BB14" s="191">
        <f t="shared" si="9"/>
        <v>16024</v>
      </c>
      <c r="BC14" s="191">
        <f t="shared" si="10"/>
        <v>19823</v>
      </c>
      <c r="BD14" s="191">
        <f t="shared" si="11"/>
        <v>18769</v>
      </c>
      <c r="BE14" s="191">
        <f t="shared" si="12"/>
        <v>17112</v>
      </c>
      <c r="BF14" s="191">
        <f t="shared" si="13"/>
        <v>17362</v>
      </c>
      <c r="BG14" s="191">
        <f t="shared" si="14"/>
        <v>21171</v>
      </c>
      <c r="BH14" s="191">
        <f t="shared" si="15"/>
        <v>20901</v>
      </c>
      <c r="BI14" s="191">
        <f t="shared" si="16"/>
        <v>19268</v>
      </c>
      <c r="BJ14" s="191">
        <f t="shared" si="17"/>
        <v>17084</v>
      </c>
      <c r="BK14" s="191">
        <f t="shared" si="18"/>
        <v>14794</v>
      </c>
      <c r="BL14" s="191">
        <f t="shared" si="19"/>
        <v>11512</v>
      </c>
      <c r="BM14" s="191">
        <f t="shared" si="20"/>
        <v>9504</v>
      </c>
      <c r="BN14" s="191">
        <f t="shared" si="21"/>
        <v>7311</v>
      </c>
      <c r="BO14" s="191">
        <f t="shared" si="22"/>
        <v>5695</v>
      </c>
      <c r="BP14" s="191">
        <f t="shared" si="23"/>
        <v>4251</v>
      </c>
      <c r="BQ14" s="191">
        <f t="shared" si="24"/>
        <v>2750</v>
      </c>
      <c r="BR14" s="191">
        <f t="shared" si="25"/>
        <v>2858</v>
      </c>
    </row>
    <row r="15" spans="2:70" x14ac:dyDescent="0.25">
      <c r="B15" s="36" t="s">
        <v>37</v>
      </c>
      <c r="C15" s="76">
        <v>5918</v>
      </c>
      <c r="D15" s="68" t="s">
        <v>49</v>
      </c>
      <c r="E15" s="69" t="s">
        <v>50</v>
      </c>
      <c r="F15" s="77">
        <f>+'Poblacion General'!F15-'Poblacion Femenina'!F15</f>
        <v>20566</v>
      </c>
      <c r="G15" s="77">
        <f>+'Poblacion General'!G15-'Poblacion Femenina'!G15</f>
        <v>270</v>
      </c>
      <c r="H15" s="77">
        <f>+'Poblacion General'!H15-'Poblacion Femenina'!H15</f>
        <v>292</v>
      </c>
      <c r="I15" s="77">
        <f>+'Poblacion General'!I15-'Poblacion Femenina'!I15</f>
        <v>263</v>
      </c>
      <c r="J15" s="77">
        <f>+'Poblacion General'!J15-'Poblacion Femenina'!J15</f>
        <v>294</v>
      </c>
      <c r="K15" s="77">
        <f>+'Poblacion General'!K15-'Poblacion Femenina'!K15</f>
        <v>295</v>
      </c>
      <c r="L15" s="77">
        <f>+'Poblacion General'!L15-'Poblacion Femenina'!L15</f>
        <v>339</v>
      </c>
      <c r="M15" s="77">
        <f>+'Poblacion General'!M15-'Poblacion Femenina'!M15</f>
        <v>356</v>
      </c>
      <c r="N15" s="77">
        <f>+'Poblacion General'!N15-'Poblacion Femenina'!N15</f>
        <v>360</v>
      </c>
      <c r="O15" s="77">
        <f>+'Poblacion General'!O15-'Poblacion Femenina'!O15</f>
        <v>362</v>
      </c>
      <c r="P15" s="77">
        <f>+'Poblacion General'!P15-'Poblacion Femenina'!P15</f>
        <v>358</v>
      </c>
      <c r="Q15" s="77">
        <f>+'Poblacion General'!Q15-'Poblacion Femenina'!Q15</f>
        <v>341</v>
      </c>
      <c r="R15" s="77">
        <f>+'Poblacion General'!R15-'Poblacion Femenina'!R15</f>
        <v>334</v>
      </c>
      <c r="S15" s="77">
        <f>+'Poblacion General'!S15-'Poblacion Femenina'!S15</f>
        <v>354</v>
      </c>
      <c r="T15" s="77">
        <f>+'Poblacion General'!T15-'Poblacion Femenina'!T15</f>
        <v>353</v>
      </c>
      <c r="U15" s="77">
        <f>+'Poblacion General'!U15-'Poblacion Femenina'!U15</f>
        <v>316</v>
      </c>
      <c r="V15" s="77">
        <f>+'Poblacion General'!V15-'Poblacion Femenina'!V15</f>
        <v>314</v>
      </c>
      <c r="W15" s="77">
        <f>+'Poblacion General'!W15-'Poblacion Femenina'!W15</f>
        <v>339</v>
      </c>
      <c r="X15" s="77">
        <f>+'Poblacion General'!X15-'Poblacion Femenina'!X15</f>
        <v>335</v>
      </c>
      <c r="Y15" s="77">
        <f>+'Poblacion General'!Y15-'Poblacion Femenina'!Y15</f>
        <v>301</v>
      </c>
      <c r="Z15" s="77">
        <f>+'Poblacion General'!Z15-'Poblacion Femenina'!Z15</f>
        <v>305</v>
      </c>
      <c r="AA15" s="77">
        <f>+'Poblacion General'!AA15-'Poblacion Femenina'!AA15</f>
        <v>1589</v>
      </c>
      <c r="AB15" s="77">
        <f>+'Poblacion General'!AB15-'Poblacion Femenina'!AB15</f>
        <v>1880</v>
      </c>
      <c r="AC15" s="77">
        <f>+'Poblacion General'!AC15-'Poblacion Femenina'!AC15</f>
        <v>1806</v>
      </c>
      <c r="AD15" s="77">
        <f>+'Poblacion General'!AD15-'Poblacion Femenina'!AD15</f>
        <v>1665</v>
      </c>
      <c r="AE15" s="77">
        <f>+'Poblacion General'!AE15-'Poblacion Femenina'!AE15</f>
        <v>1481</v>
      </c>
      <c r="AF15" s="77">
        <f>+'Poblacion General'!AF15-'Poblacion Femenina'!AF15</f>
        <v>1325</v>
      </c>
      <c r="AG15" s="77">
        <f>+'Poblacion General'!AG15-'Poblacion Femenina'!AG15</f>
        <v>1105</v>
      </c>
      <c r="AH15" s="77">
        <f>+'Poblacion General'!AH15-'Poblacion Femenina'!AH15</f>
        <v>960</v>
      </c>
      <c r="AI15" s="77">
        <f>+'Poblacion General'!AI15-'Poblacion Femenina'!AI15</f>
        <v>772</v>
      </c>
      <c r="AJ15" s="77">
        <f>+'Poblacion General'!AJ15-'Poblacion Femenina'!AJ15</f>
        <v>581</v>
      </c>
      <c r="AK15" s="77">
        <f>+'Poblacion General'!AK15-'Poblacion Femenina'!AK15</f>
        <v>395</v>
      </c>
      <c r="AL15" s="77">
        <f>+'Poblacion General'!AL15-'Poblacion Femenina'!AL15</f>
        <v>245</v>
      </c>
      <c r="AM15" s="77">
        <f>+'Poblacion General'!AM15-'Poblacion Femenina'!AM15</f>
        <v>154</v>
      </c>
      <c r="AN15" s="77">
        <f>+'Poblacion General'!AN15-'Poblacion Femenina'!AN15</f>
        <v>127</v>
      </c>
      <c r="AO15" s="77">
        <f>+'Poblacion General'!AO15-'Poblacion Femenina'!AO15</f>
        <v>19</v>
      </c>
      <c r="AP15" s="77">
        <f>+'Poblacion General'!AP15-'Poblacion Femenina'!AP15</f>
        <v>125</v>
      </c>
      <c r="AQ15" s="77">
        <f>+'Poblacion General'!AQ15-'Poblacion Femenina'!AQ15</f>
        <v>147</v>
      </c>
      <c r="AR15" s="34">
        <f>+'Poblacion General'!AR15-'Poblacion Femenina'!AR15</f>
        <v>336</v>
      </c>
      <c r="AU15" s="223">
        <f t="shared" ref="AU15:AU78" si="27">+G15+H15+I15+J15+K15+L15</f>
        <v>1753</v>
      </c>
      <c r="AV15" s="223">
        <f t="shared" ref="AV15:AV78" si="28">SUM(G15:R15)</f>
        <v>3864</v>
      </c>
      <c r="AW15" s="223">
        <f t="shared" ref="AW15:AW78" si="29">SUM(S15:X15)</f>
        <v>2011</v>
      </c>
      <c r="AX15" s="223">
        <f t="shared" ref="AX15:AX78" si="30">SUM(Y15:AB15)</f>
        <v>4075</v>
      </c>
      <c r="AY15" s="223">
        <f t="shared" ref="AY15:AY78" si="31">SUM(AC15:AH15)</f>
        <v>8342</v>
      </c>
      <c r="AZ15" s="223">
        <f t="shared" ref="AZ15:AZ78" si="32">SUM(AI15:AN15)</f>
        <v>2274</v>
      </c>
      <c r="BB15" s="191">
        <f t="shared" si="9"/>
        <v>1414</v>
      </c>
      <c r="BC15" s="191">
        <f t="shared" si="10"/>
        <v>1775</v>
      </c>
      <c r="BD15" s="191">
        <f t="shared" si="11"/>
        <v>1698</v>
      </c>
      <c r="BE15" s="191">
        <f t="shared" si="12"/>
        <v>1594</v>
      </c>
      <c r="BF15" s="191">
        <f t="shared" si="13"/>
        <v>1589</v>
      </c>
      <c r="BG15" s="191">
        <f t="shared" si="14"/>
        <v>1880</v>
      </c>
      <c r="BH15" s="191">
        <f t="shared" si="15"/>
        <v>1806</v>
      </c>
      <c r="BI15" s="191">
        <f t="shared" si="16"/>
        <v>1665</v>
      </c>
      <c r="BJ15" s="191">
        <f t="shared" si="17"/>
        <v>1481</v>
      </c>
      <c r="BK15" s="191">
        <f t="shared" si="18"/>
        <v>1325</v>
      </c>
      <c r="BL15" s="191">
        <f t="shared" si="19"/>
        <v>1105</v>
      </c>
      <c r="BM15" s="191">
        <f t="shared" si="20"/>
        <v>960</v>
      </c>
      <c r="BN15" s="191">
        <f t="shared" si="21"/>
        <v>772</v>
      </c>
      <c r="BO15" s="191">
        <f t="shared" si="22"/>
        <v>581</v>
      </c>
      <c r="BP15" s="191">
        <f t="shared" si="23"/>
        <v>395</v>
      </c>
      <c r="BQ15" s="191">
        <f t="shared" si="24"/>
        <v>245</v>
      </c>
      <c r="BR15" s="191">
        <f t="shared" si="25"/>
        <v>281</v>
      </c>
    </row>
    <row r="16" spans="2:70" x14ac:dyDescent="0.25">
      <c r="B16" s="37" t="s">
        <v>37</v>
      </c>
      <c r="C16" s="75">
        <v>5965</v>
      </c>
      <c r="D16" s="66" t="s">
        <v>51</v>
      </c>
      <c r="E16" s="67" t="s">
        <v>50</v>
      </c>
      <c r="F16" s="77">
        <f>+'Poblacion General'!F16-'Poblacion Femenina'!F16</f>
        <v>9959</v>
      </c>
      <c r="G16" s="77">
        <f>+'Poblacion General'!G16-'Poblacion Femenina'!G16</f>
        <v>131</v>
      </c>
      <c r="H16" s="77">
        <f>+'Poblacion General'!H16-'Poblacion Femenina'!H16</f>
        <v>142</v>
      </c>
      <c r="I16" s="77">
        <f>+'Poblacion General'!I16-'Poblacion Femenina'!I16</f>
        <v>128</v>
      </c>
      <c r="J16" s="77">
        <f>+'Poblacion General'!J16-'Poblacion Femenina'!J16</f>
        <v>143</v>
      </c>
      <c r="K16" s="77">
        <f>+'Poblacion General'!K16-'Poblacion Femenina'!K16</f>
        <v>142</v>
      </c>
      <c r="L16" s="77">
        <f>+'Poblacion General'!L16-'Poblacion Femenina'!L16</f>
        <v>163</v>
      </c>
      <c r="M16" s="77">
        <f>+'Poblacion General'!M16-'Poblacion Femenina'!M16</f>
        <v>172</v>
      </c>
      <c r="N16" s="77">
        <f>+'Poblacion General'!N16-'Poblacion Femenina'!N16</f>
        <v>175</v>
      </c>
      <c r="O16" s="77">
        <f>+'Poblacion General'!O16-'Poblacion Femenina'!O16</f>
        <v>174</v>
      </c>
      <c r="P16" s="77">
        <f>+'Poblacion General'!P16-'Poblacion Femenina'!P16</f>
        <v>174</v>
      </c>
      <c r="Q16" s="77">
        <f>+'Poblacion General'!Q16-'Poblacion Femenina'!Q16</f>
        <v>164</v>
      </c>
      <c r="R16" s="77">
        <f>+'Poblacion General'!R16-'Poblacion Femenina'!R16</f>
        <v>163</v>
      </c>
      <c r="S16" s="77">
        <f>+'Poblacion General'!S16-'Poblacion Femenina'!S16</f>
        <v>172</v>
      </c>
      <c r="T16" s="77">
        <f>+'Poblacion General'!T16-'Poblacion Femenina'!T16</f>
        <v>170</v>
      </c>
      <c r="U16" s="77">
        <f>+'Poblacion General'!U16-'Poblacion Femenina'!U16</f>
        <v>153</v>
      </c>
      <c r="V16" s="77">
        <f>+'Poblacion General'!V16-'Poblacion Femenina'!V16</f>
        <v>154</v>
      </c>
      <c r="W16" s="77">
        <f>+'Poblacion General'!W16-'Poblacion Femenina'!W16</f>
        <v>163</v>
      </c>
      <c r="X16" s="77">
        <f>+'Poblacion General'!X16-'Poblacion Femenina'!X16</f>
        <v>162</v>
      </c>
      <c r="Y16" s="77">
        <f>+'Poblacion General'!Y16-'Poblacion Femenina'!Y16</f>
        <v>147</v>
      </c>
      <c r="Z16" s="77">
        <f>+'Poblacion General'!Z16-'Poblacion Femenina'!Z16</f>
        <v>146</v>
      </c>
      <c r="AA16" s="77">
        <f>+'Poblacion General'!AA16-'Poblacion Femenina'!AA16</f>
        <v>770</v>
      </c>
      <c r="AB16" s="77">
        <f>+'Poblacion General'!AB16-'Poblacion Femenina'!AB16</f>
        <v>909</v>
      </c>
      <c r="AC16" s="77">
        <f>+'Poblacion General'!AC16-'Poblacion Femenina'!AC16</f>
        <v>876</v>
      </c>
      <c r="AD16" s="77">
        <f>+'Poblacion General'!AD16-'Poblacion Femenina'!AD16</f>
        <v>806</v>
      </c>
      <c r="AE16" s="77">
        <f>+'Poblacion General'!AE16-'Poblacion Femenina'!AE16</f>
        <v>718</v>
      </c>
      <c r="AF16" s="77">
        <f>+'Poblacion General'!AF16-'Poblacion Femenina'!AF16</f>
        <v>640</v>
      </c>
      <c r="AG16" s="77">
        <f>+'Poblacion General'!AG16-'Poblacion Femenina'!AG16</f>
        <v>536</v>
      </c>
      <c r="AH16" s="77">
        <f>+'Poblacion General'!AH16-'Poblacion Femenina'!AH16</f>
        <v>465</v>
      </c>
      <c r="AI16" s="77">
        <f>+'Poblacion General'!AI16-'Poblacion Femenina'!AI16</f>
        <v>373</v>
      </c>
      <c r="AJ16" s="77">
        <f>+'Poblacion General'!AJ16-'Poblacion Femenina'!AJ16</f>
        <v>281</v>
      </c>
      <c r="AK16" s="77">
        <f>+'Poblacion General'!AK16-'Poblacion Femenina'!AK16</f>
        <v>192</v>
      </c>
      <c r="AL16" s="77">
        <f>+'Poblacion General'!AL16-'Poblacion Femenina'!AL16</f>
        <v>119</v>
      </c>
      <c r="AM16" s="77">
        <f>+'Poblacion General'!AM16-'Poblacion Femenina'!AM16</f>
        <v>75</v>
      </c>
      <c r="AN16" s="77">
        <f>+'Poblacion General'!AN16-'Poblacion Femenina'!AN16</f>
        <v>61</v>
      </c>
      <c r="AO16" s="77">
        <f>+'Poblacion General'!AO16-'Poblacion Femenina'!AO16</f>
        <v>9</v>
      </c>
      <c r="AP16" s="77">
        <f>+'Poblacion General'!AP16-'Poblacion Femenina'!AP16</f>
        <v>60</v>
      </c>
      <c r="AQ16" s="77">
        <f>+'Poblacion General'!AQ16-'Poblacion Femenina'!AQ16</f>
        <v>71</v>
      </c>
      <c r="AR16" s="34">
        <f>+'Poblacion General'!AR16-'Poblacion Femenina'!AR16</f>
        <v>164</v>
      </c>
      <c r="AU16" s="223">
        <f t="shared" si="27"/>
        <v>849</v>
      </c>
      <c r="AV16" s="223">
        <f t="shared" si="28"/>
        <v>1871</v>
      </c>
      <c r="AW16" s="223">
        <f t="shared" si="29"/>
        <v>974</v>
      </c>
      <c r="AX16" s="223">
        <f t="shared" si="30"/>
        <v>1972</v>
      </c>
      <c r="AY16" s="223">
        <f t="shared" si="31"/>
        <v>4041</v>
      </c>
      <c r="AZ16" s="223">
        <f t="shared" si="32"/>
        <v>1101</v>
      </c>
      <c r="BB16" s="191">
        <f t="shared" si="9"/>
        <v>686</v>
      </c>
      <c r="BC16" s="191">
        <f t="shared" si="10"/>
        <v>858</v>
      </c>
      <c r="BD16" s="191">
        <f t="shared" si="11"/>
        <v>822</v>
      </c>
      <c r="BE16" s="191">
        <f t="shared" si="12"/>
        <v>772</v>
      </c>
      <c r="BF16" s="191">
        <f t="shared" si="13"/>
        <v>770</v>
      </c>
      <c r="BG16" s="191">
        <f t="shared" si="14"/>
        <v>909</v>
      </c>
      <c r="BH16" s="191">
        <f t="shared" si="15"/>
        <v>876</v>
      </c>
      <c r="BI16" s="191">
        <f t="shared" si="16"/>
        <v>806</v>
      </c>
      <c r="BJ16" s="191">
        <f t="shared" si="17"/>
        <v>718</v>
      </c>
      <c r="BK16" s="191">
        <f t="shared" si="18"/>
        <v>640</v>
      </c>
      <c r="BL16" s="191">
        <f t="shared" si="19"/>
        <v>536</v>
      </c>
      <c r="BM16" s="191">
        <f t="shared" si="20"/>
        <v>465</v>
      </c>
      <c r="BN16" s="191">
        <f t="shared" si="21"/>
        <v>373</v>
      </c>
      <c r="BO16" s="191">
        <f t="shared" si="22"/>
        <v>281</v>
      </c>
      <c r="BP16" s="191">
        <f t="shared" si="23"/>
        <v>192</v>
      </c>
      <c r="BQ16" s="191">
        <f t="shared" si="24"/>
        <v>119</v>
      </c>
      <c r="BR16" s="191">
        <f t="shared" si="25"/>
        <v>136</v>
      </c>
    </row>
    <row r="17" spans="2:70" x14ac:dyDescent="0.25">
      <c r="B17" s="37" t="s">
        <v>37</v>
      </c>
      <c r="C17" s="75">
        <v>5923</v>
      </c>
      <c r="D17" s="66" t="s">
        <v>52</v>
      </c>
      <c r="E17" s="67" t="s">
        <v>50</v>
      </c>
      <c r="F17" s="77">
        <f>+'Poblacion General'!F17-'Poblacion Femenina'!F17</f>
        <v>12216</v>
      </c>
      <c r="G17" s="77">
        <f>+'Poblacion General'!G17-'Poblacion Femenina'!G17</f>
        <v>161</v>
      </c>
      <c r="H17" s="77">
        <f>+'Poblacion General'!H17-'Poblacion Femenina'!H17</f>
        <v>174</v>
      </c>
      <c r="I17" s="77">
        <f>+'Poblacion General'!I17-'Poblacion Femenina'!I17</f>
        <v>157</v>
      </c>
      <c r="J17" s="77">
        <f>+'Poblacion General'!J17-'Poblacion Femenina'!J17</f>
        <v>175</v>
      </c>
      <c r="K17" s="77">
        <f>+'Poblacion General'!K17-'Poblacion Femenina'!K17</f>
        <v>174</v>
      </c>
      <c r="L17" s="77">
        <f>+'Poblacion General'!L17-'Poblacion Femenina'!L17</f>
        <v>201</v>
      </c>
      <c r="M17" s="77">
        <f>+'Poblacion General'!M17-'Poblacion Femenina'!M17</f>
        <v>211</v>
      </c>
      <c r="N17" s="77">
        <f>+'Poblacion General'!N17-'Poblacion Femenina'!N17</f>
        <v>215</v>
      </c>
      <c r="O17" s="77">
        <f>+'Poblacion General'!O17-'Poblacion Femenina'!O17</f>
        <v>214</v>
      </c>
      <c r="P17" s="77">
        <f>+'Poblacion General'!P17-'Poblacion Femenina'!P17</f>
        <v>213</v>
      </c>
      <c r="Q17" s="77">
        <f>+'Poblacion General'!Q17-'Poblacion Femenina'!Q17</f>
        <v>202</v>
      </c>
      <c r="R17" s="77">
        <f>+'Poblacion General'!R17-'Poblacion Femenina'!R17</f>
        <v>200</v>
      </c>
      <c r="S17" s="77">
        <f>+'Poblacion General'!S17-'Poblacion Femenina'!S17</f>
        <v>210</v>
      </c>
      <c r="T17" s="77">
        <f>+'Poblacion General'!T17-'Poblacion Femenina'!T17</f>
        <v>208</v>
      </c>
      <c r="U17" s="77">
        <f>+'Poblacion General'!U17-'Poblacion Femenina'!U17</f>
        <v>188</v>
      </c>
      <c r="V17" s="77">
        <f>+'Poblacion General'!V17-'Poblacion Femenina'!V17</f>
        <v>188</v>
      </c>
      <c r="W17" s="77">
        <f>+'Poblacion General'!W17-'Poblacion Femenina'!W17</f>
        <v>200</v>
      </c>
      <c r="X17" s="77">
        <f>+'Poblacion General'!X17-'Poblacion Femenina'!X17</f>
        <v>198</v>
      </c>
      <c r="Y17" s="77">
        <f>+'Poblacion General'!Y17-'Poblacion Femenina'!Y17</f>
        <v>180</v>
      </c>
      <c r="Z17" s="77">
        <f>+'Poblacion General'!Z17-'Poblacion Femenina'!Z17</f>
        <v>179</v>
      </c>
      <c r="AA17" s="77">
        <f>+'Poblacion General'!AA17-'Poblacion Femenina'!AA17</f>
        <v>944</v>
      </c>
      <c r="AB17" s="77">
        <f>+'Poblacion General'!AB17-'Poblacion Femenina'!AB17</f>
        <v>1114</v>
      </c>
      <c r="AC17" s="77">
        <f>+'Poblacion General'!AC17-'Poblacion Femenina'!AC17</f>
        <v>1074</v>
      </c>
      <c r="AD17" s="77">
        <f>+'Poblacion General'!AD17-'Poblacion Femenina'!AD17</f>
        <v>989</v>
      </c>
      <c r="AE17" s="77">
        <f>+'Poblacion General'!AE17-'Poblacion Femenina'!AE17</f>
        <v>881</v>
      </c>
      <c r="AF17" s="77">
        <f>+'Poblacion General'!AF17-'Poblacion Femenina'!AF17</f>
        <v>786</v>
      </c>
      <c r="AG17" s="77">
        <f>+'Poblacion General'!AG17-'Poblacion Femenina'!AG17</f>
        <v>657</v>
      </c>
      <c r="AH17" s="77">
        <f>+'Poblacion General'!AH17-'Poblacion Femenina'!AH17</f>
        <v>570</v>
      </c>
      <c r="AI17" s="77">
        <f>+'Poblacion General'!AI17-'Poblacion Femenina'!AI17</f>
        <v>457</v>
      </c>
      <c r="AJ17" s="77">
        <f>+'Poblacion General'!AJ17-'Poblacion Femenina'!AJ17</f>
        <v>345</v>
      </c>
      <c r="AK17" s="77">
        <f>+'Poblacion General'!AK17-'Poblacion Femenina'!AK17</f>
        <v>235</v>
      </c>
      <c r="AL17" s="77">
        <f>+'Poblacion General'!AL17-'Poblacion Femenina'!AL17</f>
        <v>147</v>
      </c>
      <c r="AM17" s="77">
        <f>+'Poblacion General'!AM17-'Poblacion Femenina'!AM17</f>
        <v>93</v>
      </c>
      <c r="AN17" s="77">
        <f>+'Poblacion General'!AN17-'Poblacion Femenina'!AN17</f>
        <v>76</v>
      </c>
      <c r="AO17" s="77">
        <f>+'Poblacion General'!AO17-'Poblacion Femenina'!AO17</f>
        <v>11</v>
      </c>
      <c r="AP17" s="77">
        <f>+'Poblacion General'!AP17-'Poblacion Femenina'!AP17</f>
        <v>73</v>
      </c>
      <c r="AQ17" s="77">
        <f>+'Poblacion General'!AQ17-'Poblacion Femenina'!AQ17</f>
        <v>87</v>
      </c>
      <c r="AR17" s="34">
        <f>+'Poblacion General'!AR17-'Poblacion Femenina'!AR17</f>
        <v>201</v>
      </c>
      <c r="AU17" s="223">
        <f t="shared" si="27"/>
        <v>1042</v>
      </c>
      <c r="AV17" s="223">
        <f t="shared" si="28"/>
        <v>2297</v>
      </c>
      <c r="AW17" s="223">
        <f t="shared" si="29"/>
        <v>1192</v>
      </c>
      <c r="AX17" s="223">
        <f t="shared" si="30"/>
        <v>2417</v>
      </c>
      <c r="AY17" s="223">
        <f t="shared" si="31"/>
        <v>4957</v>
      </c>
      <c r="AZ17" s="223">
        <f t="shared" si="32"/>
        <v>1353</v>
      </c>
      <c r="BB17" s="191">
        <f t="shared" si="9"/>
        <v>841</v>
      </c>
      <c r="BC17" s="191">
        <f t="shared" si="10"/>
        <v>1054</v>
      </c>
      <c r="BD17" s="191">
        <f t="shared" si="11"/>
        <v>1008</v>
      </c>
      <c r="BE17" s="191">
        <f t="shared" si="12"/>
        <v>945</v>
      </c>
      <c r="BF17" s="191">
        <f t="shared" si="13"/>
        <v>944</v>
      </c>
      <c r="BG17" s="191">
        <f t="shared" si="14"/>
        <v>1114</v>
      </c>
      <c r="BH17" s="191">
        <f t="shared" si="15"/>
        <v>1074</v>
      </c>
      <c r="BI17" s="191">
        <f t="shared" si="16"/>
        <v>989</v>
      </c>
      <c r="BJ17" s="191">
        <f t="shared" si="17"/>
        <v>881</v>
      </c>
      <c r="BK17" s="191">
        <f t="shared" si="18"/>
        <v>786</v>
      </c>
      <c r="BL17" s="191">
        <f t="shared" si="19"/>
        <v>657</v>
      </c>
      <c r="BM17" s="191">
        <f t="shared" si="20"/>
        <v>570</v>
      </c>
      <c r="BN17" s="191">
        <f t="shared" si="21"/>
        <v>457</v>
      </c>
      <c r="BO17" s="191">
        <f t="shared" si="22"/>
        <v>345</v>
      </c>
      <c r="BP17" s="191">
        <f t="shared" si="23"/>
        <v>235</v>
      </c>
      <c r="BQ17" s="191">
        <f t="shared" si="24"/>
        <v>147</v>
      </c>
      <c r="BR17" s="191">
        <f t="shared" si="25"/>
        <v>169</v>
      </c>
    </row>
    <row r="18" spans="2:70" x14ac:dyDescent="0.25">
      <c r="B18" s="37" t="s">
        <v>37</v>
      </c>
      <c r="C18" s="75">
        <v>5919</v>
      </c>
      <c r="D18" s="66" t="s">
        <v>53</v>
      </c>
      <c r="E18" s="67" t="s">
        <v>50</v>
      </c>
      <c r="F18" s="77">
        <f>+'Poblacion General'!F18-'Poblacion Femenina'!F18</f>
        <v>7910</v>
      </c>
      <c r="G18" s="77">
        <f>+'Poblacion General'!G18-'Poblacion Femenina'!G18</f>
        <v>104</v>
      </c>
      <c r="H18" s="77">
        <f>+'Poblacion General'!H18-'Poblacion Femenina'!H18</f>
        <v>113</v>
      </c>
      <c r="I18" s="77">
        <f>+'Poblacion General'!I18-'Poblacion Femenina'!I18</f>
        <v>102</v>
      </c>
      <c r="J18" s="77">
        <f>+'Poblacion General'!J18-'Poblacion Femenina'!J18</f>
        <v>114</v>
      </c>
      <c r="K18" s="77">
        <f>+'Poblacion General'!K18-'Poblacion Femenina'!K18</f>
        <v>113</v>
      </c>
      <c r="L18" s="77">
        <f>+'Poblacion General'!L18-'Poblacion Femenina'!L18</f>
        <v>130</v>
      </c>
      <c r="M18" s="77">
        <f>+'Poblacion General'!M18-'Poblacion Femenina'!M18</f>
        <v>137</v>
      </c>
      <c r="N18" s="77">
        <f>+'Poblacion General'!N18-'Poblacion Femenina'!N18</f>
        <v>138</v>
      </c>
      <c r="O18" s="77">
        <f>+'Poblacion General'!O18-'Poblacion Femenina'!O18</f>
        <v>139</v>
      </c>
      <c r="P18" s="77">
        <f>+'Poblacion General'!P18-'Poblacion Femenina'!P18</f>
        <v>138</v>
      </c>
      <c r="Q18" s="77">
        <f>+'Poblacion General'!Q18-'Poblacion Femenina'!Q18</f>
        <v>131</v>
      </c>
      <c r="R18" s="77">
        <f>+'Poblacion General'!R18-'Poblacion Femenina'!R18</f>
        <v>129</v>
      </c>
      <c r="S18" s="77">
        <f>+'Poblacion General'!S18-'Poblacion Femenina'!S18</f>
        <v>136</v>
      </c>
      <c r="T18" s="77">
        <f>+'Poblacion General'!T18-'Poblacion Femenina'!T18</f>
        <v>134</v>
      </c>
      <c r="U18" s="77">
        <f>+'Poblacion General'!U18-'Poblacion Femenina'!U18</f>
        <v>121</v>
      </c>
      <c r="V18" s="77">
        <f>+'Poblacion General'!V18-'Poblacion Femenina'!V18</f>
        <v>122</v>
      </c>
      <c r="W18" s="77">
        <f>+'Poblacion General'!W18-'Poblacion Femenina'!W18</f>
        <v>130</v>
      </c>
      <c r="X18" s="77">
        <f>+'Poblacion General'!X18-'Poblacion Femenina'!X18</f>
        <v>129</v>
      </c>
      <c r="Y18" s="77">
        <f>+'Poblacion General'!Y18-'Poblacion Femenina'!Y18</f>
        <v>116</v>
      </c>
      <c r="Z18" s="77">
        <f>+'Poblacion General'!Z18-'Poblacion Femenina'!Z18</f>
        <v>116</v>
      </c>
      <c r="AA18" s="77">
        <f>+'Poblacion General'!AA18-'Poblacion Femenina'!AA18</f>
        <v>612</v>
      </c>
      <c r="AB18" s="77">
        <f>+'Poblacion General'!AB18-'Poblacion Femenina'!AB18</f>
        <v>721</v>
      </c>
      <c r="AC18" s="77">
        <f>+'Poblacion General'!AC18-'Poblacion Femenina'!AC18</f>
        <v>695</v>
      </c>
      <c r="AD18" s="77">
        <f>+'Poblacion General'!AD18-'Poblacion Femenina'!AD18</f>
        <v>640</v>
      </c>
      <c r="AE18" s="77">
        <f>+'Poblacion General'!AE18-'Poblacion Femenina'!AE18</f>
        <v>570</v>
      </c>
      <c r="AF18" s="77">
        <f>+'Poblacion General'!AF18-'Poblacion Femenina'!AF18</f>
        <v>509</v>
      </c>
      <c r="AG18" s="77">
        <f>+'Poblacion General'!AG18-'Poblacion Femenina'!AG18</f>
        <v>425</v>
      </c>
      <c r="AH18" s="77">
        <f>+'Poblacion General'!AH18-'Poblacion Femenina'!AH18</f>
        <v>369</v>
      </c>
      <c r="AI18" s="77">
        <f>+'Poblacion General'!AI18-'Poblacion Femenina'!AI18</f>
        <v>296</v>
      </c>
      <c r="AJ18" s="77">
        <f>+'Poblacion General'!AJ18-'Poblacion Femenina'!AJ18</f>
        <v>224</v>
      </c>
      <c r="AK18" s="77">
        <f>+'Poblacion General'!AK18-'Poblacion Femenina'!AK18</f>
        <v>153</v>
      </c>
      <c r="AL18" s="77">
        <f>+'Poblacion General'!AL18-'Poblacion Femenina'!AL18</f>
        <v>95</v>
      </c>
      <c r="AM18" s="77">
        <f>+'Poblacion General'!AM18-'Poblacion Femenina'!AM18</f>
        <v>60</v>
      </c>
      <c r="AN18" s="77">
        <f>+'Poblacion General'!AN18-'Poblacion Femenina'!AN18</f>
        <v>49</v>
      </c>
      <c r="AO18" s="77">
        <f>+'Poblacion General'!AO18-'Poblacion Femenina'!AO18</f>
        <v>7</v>
      </c>
      <c r="AP18" s="77">
        <f>+'Poblacion General'!AP18-'Poblacion Femenina'!AP18</f>
        <v>48</v>
      </c>
      <c r="AQ18" s="77">
        <f>+'Poblacion General'!AQ18-'Poblacion Femenina'!AQ18</f>
        <v>56</v>
      </c>
      <c r="AR18" s="34">
        <f>+'Poblacion General'!AR18-'Poblacion Femenina'!AR18</f>
        <v>130</v>
      </c>
      <c r="AU18" s="223">
        <f t="shared" si="27"/>
        <v>676</v>
      </c>
      <c r="AV18" s="223">
        <f t="shared" si="28"/>
        <v>1488</v>
      </c>
      <c r="AW18" s="223">
        <f t="shared" si="29"/>
        <v>772</v>
      </c>
      <c r="AX18" s="223">
        <f t="shared" si="30"/>
        <v>1565</v>
      </c>
      <c r="AY18" s="223">
        <f t="shared" si="31"/>
        <v>3208</v>
      </c>
      <c r="AZ18" s="223">
        <f t="shared" si="32"/>
        <v>877</v>
      </c>
      <c r="BB18" s="191">
        <f t="shared" si="9"/>
        <v>546</v>
      </c>
      <c r="BC18" s="191">
        <f t="shared" si="10"/>
        <v>682</v>
      </c>
      <c r="BD18" s="191">
        <f t="shared" si="11"/>
        <v>651</v>
      </c>
      <c r="BE18" s="191">
        <f t="shared" si="12"/>
        <v>613</v>
      </c>
      <c r="BF18" s="191">
        <f t="shared" si="13"/>
        <v>612</v>
      </c>
      <c r="BG18" s="191">
        <f t="shared" si="14"/>
        <v>721</v>
      </c>
      <c r="BH18" s="191">
        <f t="shared" si="15"/>
        <v>695</v>
      </c>
      <c r="BI18" s="191">
        <f t="shared" si="16"/>
        <v>640</v>
      </c>
      <c r="BJ18" s="191">
        <f t="shared" si="17"/>
        <v>570</v>
      </c>
      <c r="BK18" s="191">
        <f t="shared" si="18"/>
        <v>509</v>
      </c>
      <c r="BL18" s="191">
        <f t="shared" si="19"/>
        <v>425</v>
      </c>
      <c r="BM18" s="191">
        <f t="shared" si="20"/>
        <v>369</v>
      </c>
      <c r="BN18" s="191">
        <f t="shared" si="21"/>
        <v>296</v>
      </c>
      <c r="BO18" s="191">
        <f t="shared" si="22"/>
        <v>224</v>
      </c>
      <c r="BP18" s="191">
        <f t="shared" si="23"/>
        <v>153</v>
      </c>
      <c r="BQ18" s="191">
        <f t="shared" si="24"/>
        <v>95</v>
      </c>
      <c r="BR18" s="191">
        <f t="shared" si="25"/>
        <v>109</v>
      </c>
    </row>
    <row r="19" spans="2:70" x14ac:dyDescent="0.25">
      <c r="B19" s="37" t="s">
        <v>37</v>
      </c>
      <c r="C19" s="75">
        <v>26996</v>
      </c>
      <c r="D19" s="70" t="s">
        <v>54</v>
      </c>
      <c r="E19" s="67" t="s">
        <v>55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194"/>
      <c r="AU19" s="223">
        <f t="shared" si="27"/>
        <v>0</v>
      </c>
      <c r="AV19" s="223">
        <f t="shared" si="28"/>
        <v>0</v>
      </c>
      <c r="AW19" s="223">
        <f t="shared" si="29"/>
        <v>0</v>
      </c>
      <c r="AX19" s="223">
        <f t="shared" si="30"/>
        <v>0</v>
      </c>
      <c r="AY19" s="223">
        <f t="shared" si="31"/>
        <v>0</v>
      </c>
      <c r="AZ19" s="223">
        <f t="shared" si="32"/>
        <v>0</v>
      </c>
      <c r="BB19" s="191">
        <f t="shared" si="9"/>
        <v>0</v>
      </c>
      <c r="BC19" s="191">
        <f t="shared" si="10"/>
        <v>0</v>
      </c>
      <c r="BD19" s="191">
        <f t="shared" si="11"/>
        <v>0</v>
      </c>
      <c r="BE19" s="191">
        <f t="shared" si="12"/>
        <v>0</v>
      </c>
      <c r="BF19" s="191">
        <f t="shared" si="13"/>
        <v>0</v>
      </c>
      <c r="BG19" s="191">
        <f t="shared" si="14"/>
        <v>0</v>
      </c>
      <c r="BH19" s="191">
        <f t="shared" si="15"/>
        <v>0</v>
      </c>
      <c r="BI19" s="191">
        <f t="shared" si="16"/>
        <v>0</v>
      </c>
      <c r="BJ19" s="191">
        <f t="shared" si="17"/>
        <v>0</v>
      </c>
      <c r="BK19" s="191">
        <f t="shared" si="18"/>
        <v>0</v>
      </c>
      <c r="BL19" s="191">
        <f t="shared" si="19"/>
        <v>0</v>
      </c>
      <c r="BM19" s="191">
        <f t="shared" si="20"/>
        <v>0</v>
      </c>
      <c r="BN19" s="191">
        <f t="shared" si="21"/>
        <v>0</v>
      </c>
      <c r="BO19" s="191">
        <f t="shared" si="22"/>
        <v>0</v>
      </c>
      <c r="BP19" s="191">
        <f t="shared" si="23"/>
        <v>0</v>
      </c>
      <c r="BQ19" s="191">
        <f t="shared" si="24"/>
        <v>0</v>
      </c>
      <c r="BR19" s="191">
        <f t="shared" si="25"/>
        <v>0</v>
      </c>
    </row>
    <row r="20" spans="2:70" x14ac:dyDescent="0.25">
      <c r="B20" s="37" t="s">
        <v>37</v>
      </c>
      <c r="C20" s="75">
        <v>13261</v>
      </c>
      <c r="D20" s="66" t="s">
        <v>56</v>
      </c>
      <c r="E20" s="67" t="s">
        <v>55</v>
      </c>
      <c r="F20" s="77">
        <f>+'Poblacion General'!F20-'Poblacion Femenina'!F20</f>
        <v>7116</v>
      </c>
      <c r="G20" s="77">
        <f>+'Poblacion General'!G20-'Poblacion Femenina'!G20</f>
        <v>94</v>
      </c>
      <c r="H20" s="77">
        <f>+'Poblacion General'!H20-'Poblacion Femenina'!H20</f>
        <v>102</v>
      </c>
      <c r="I20" s="77">
        <f>+'Poblacion General'!I20-'Poblacion Femenina'!I20</f>
        <v>92</v>
      </c>
      <c r="J20" s="77">
        <f>+'Poblacion General'!J20-'Poblacion Femenina'!J20</f>
        <v>102</v>
      </c>
      <c r="K20" s="77">
        <f>+'Poblacion General'!K20-'Poblacion Femenina'!K20</f>
        <v>102</v>
      </c>
      <c r="L20" s="77">
        <f>+'Poblacion General'!L20-'Poblacion Femenina'!L20</f>
        <v>117</v>
      </c>
      <c r="M20" s="77">
        <f>+'Poblacion General'!M20-'Poblacion Femenina'!M20</f>
        <v>123</v>
      </c>
      <c r="N20" s="77">
        <f>+'Poblacion General'!N20-'Poblacion Femenina'!N20</f>
        <v>125</v>
      </c>
      <c r="O20" s="77">
        <f>+'Poblacion General'!O20-'Poblacion Femenina'!O20</f>
        <v>125</v>
      </c>
      <c r="P20" s="77">
        <f>+'Poblacion General'!P20-'Poblacion Femenina'!P20</f>
        <v>124</v>
      </c>
      <c r="Q20" s="77">
        <f>+'Poblacion General'!Q20-'Poblacion Femenina'!Q20</f>
        <v>117</v>
      </c>
      <c r="R20" s="77">
        <f>+'Poblacion General'!R20-'Poblacion Femenina'!R20</f>
        <v>116</v>
      </c>
      <c r="S20" s="77">
        <f>+'Poblacion General'!S20-'Poblacion Femenina'!S20</f>
        <v>122</v>
      </c>
      <c r="T20" s="77">
        <f>+'Poblacion General'!T20-'Poblacion Femenina'!T20</f>
        <v>121</v>
      </c>
      <c r="U20" s="77">
        <f>+'Poblacion General'!U20-'Poblacion Femenina'!U20</f>
        <v>109</v>
      </c>
      <c r="V20" s="77">
        <f>+'Poblacion General'!V20-'Poblacion Femenina'!V20</f>
        <v>109</v>
      </c>
      <c r="W20" s="77">
        <f>+'Poblacion General'!W20-'Poblacion Femenina'!W20</f>
        <v>117</v>
      </c>
      <c r="X20" s="77">
        <f>+'Poblacion General'!X20-'Poblacion Femenina'!X20</f>
        <v>115</v>
      </c>
      <c r="Y20" s="77">
        <f>+'Poblacion General'!Y20-'Poblacion Femenina'!Y20</f>
        <v>104</v>
      </c>
      <c r="Z20" s="77">
        <f>+'Poblacion General'!Z20-'Poblacion Femenina'!Z20</f>
        <v>104</v>
      </c>
      <c r="AA20" s="77">
        <f>+'Poblacion General'!AA20-'Poblacion Femenina'!AA20</f>
        <v>550</v>
      </c>
      <c r="AB20" s="77">
        <f>+'Poblacion General'!AB20-'Poblacion Femenina'!AB20</f>
        <v>649</v>
      </c>
      <c r="AC20" s="77">
        <f>+'Poblacion General'!AC20-'Poblacion Femenina'!AC20</f>
        <v>625</v>
      </c>
      <c r="AD20" s="77">
        <f>+'Poblacion General'!AD20-'Poblacion Femenina'!AD20</f>
        <v>576</v>
      </c>
      <c r="AE20" s="77">
        <f>+'Poblacion General'!AE20-'Poblacion Femenina'!AE20</f>
        <v>513</v>
      </c>
      <c r="AF20" s="77">
        <f>+'Poblacion General'!AF20-'Poblacion Femenina'!AF20</f>
        <v>457</v>
      </c>
      <c r="AG20" s="77">
        <f>+'Poblacion General'!AG20-'Poblacion Femenina'!AG20</f>
        <v>384</v>
      </c>
      <c r="AH20" s="77">
        <f>+'Poblacion General'!AH20-'Poblacion Femenina'!AH20</f>
        <v>332</v>
      </c>
      <c r="AI20" s="77">
        <f>+'Poblacion General'!AI20-'Poblacion Femenina'!AI20</f>
        <v>267</v>
      </c>
      <c r="AJ20" s="77">
        <f>+'Poblacion General'!AJ20-'Poblacion Femenina'!AJ20</f>
        <v>202</v>
      </c>
      <c r="AK20" s="77">
        <f>+'Poblacion General'!AK20-'Poblacion Femenina'!AK20</f>
        <v>137</v>
      </c>
      <c r="AL20" s="77">
        <f>+'Poblacion General'!AL20-'Poblacion Femenina'!AL20</f>
        <v>86</v>
      </c>
      <c r="AM20" s="77">
        <f>+'Poblacion General'!AM20-'Poblacion Femenina'!AM20</f>
        <v>54</v>
      </c>
      <c r="AN20" s="77">
        <f>+'Poblacion General'!AN20-'Poblacion Femenina'!AN20</f>
        <v>44</v>
      </c>
      <c r="AO20" s="77">
        <f>+'Poblacion General'!AO20-'Poblacion Femenina'!AO20</f>
        <v>6</v>
      </c>
      <c r="AP20" s="77">
        <f>+'Poblacion General'!AP20-'Poblacion Femenina'!AP20</f>
        <v>43</v>
      </c>
      <c r="AQ20" s="77">
        <f>+'Poblacion General'!AQ20-'Poblacion Femenina'!AQ20</f>
        <v>51</v>
      </c>
      <c r="AR20" s="34">
        <f>+'Poblacion General'!AR20-'Poblacion Femenina'!AR20</f>
        <v>118</v>
      </c>
      <c r="AU20" s="223">
        <f t="shared" si="27"/>
        <v>609</v>
      </c>
      <c r="AV20" s="223">
        <f t="shared" si="28"/>
        <v>1339</v>
      </c>
      <c r="AW20" s="223">
        <f t="shared" si="29"/>
        <v>693</v>
      </c>
      <c r="AX20" s="223">
        <f t="shared" si="30"/>
        <v>1407</v>
      </c>
      <c r="AY20" s="223">
        <f t="shared" si="31"/>
        <v>2887</v>
      </c>
      <c r="AZ20" s="223">
        <f t="shared" si="32"/>
        <v>790</v>
      </c>
      <c r="BB20" s="191">
        <f t="shared" si="9"/>
        <v>492</v>
      </c>
      <c r="BC20" s="191">
        <f t="shared" si="10"/>
        <v>614</v>
      </c>
      <c r="BD20" s="191">
        <f t="shared" si="11"/>
        <v>585</v>
      </c>
      <c r="BE20" s="191">
        <f t="shared" si="12"/>
        <v>549</v>
      </c>
      <c r="BF20" s="191">
        <f t="shared" si="13"/>
        <v>550</v>
      </c>
      <c r="BG20" s="191">
        <f t="shared" si="14"/>
        <v>649</v>
      </c>
      <c r="BH20" s="191">
        <f t="shared" si="15"/>
        <v>625</v>
      </c>
      <c r="BI20" s="191">
        <f t="shared" si="16"/>
        <v>576</v>
      </c>
      <c r="BJ20" s="191">
        <f t="shared" si="17"/>
        <v>513</v>
      </c>
      <c r="BK20" s="191">
        <f t="shared" si="18"/>
        <v>457</v>
      </c>
      <c r="BL20" s="191">
        <f t="shared" si="19"/>
        <v>384</v>
      </c>
      <c r="BM20" s="191">
        <f t="shared" si="20"/>
        <v>332</v>
      </c>
      <c r="BN20" s="191">
        <f t="shared" si="21"/>
        <v>267</v>
      </c>
      <c r="BO20" s="191">
        <f t="shared" si="22"/>
        <v>202</v>
      </c>
      <c r="BP20" s="191">
        <f t="shared" si="23"/>
        <v>137</v>
      </c>
      <c r="BQ20" s="191">
        <f t="shared" si="24"/>
        <v>86</v>
      </c>
      <c r="BR20" s="191">
        <f t="shared" si="25"/>
        <v>98</v>
      </c>
    </row>
    <row r="21" spans="2:70" x14ac:dyDescent="0.25">
      <c r="B21" s="37" t="s">
        <v>37</v>
      </c>
      <c r="C21" s="75">
        <v>5967</v>
      </c>
      <c r="D21" s="66" t="s">
        <v>57</v>
      </c>
      <c r="E21" s="67" t="s">
        <v>50</v>
      </c>
      <c r="F21" s="77">
        <f>+'Poblacion General'!F21-'Poblacion Femenina'!F21</f>
        <v>4625</v>
      </c>
      <c r="G21" s="77">
        <f>+'Poblacion General'!G21-'Poblacion Femenina'!G21</f>
        <v>61</v>
      </c>
      <c r="H21" s="77">
        <f>+'Poblacion General'!H21-'Poblacion Femenina'!H21</f>
        <v>65</v>
      </c>
      <c r="I21" s="77">
        <f>+'Poblacion General'!I21-'Poblacion Femenina'!I21</f>
        <v>60</v>
      </c>
      <c r="J21" s="77">
        <f>+'Poblacion General'!J21-'Poblacion Femenina'!J21</f>
        <v>66</v>
      </c>
      <c r="K21" s="77">
        <f>+'Poblacion General'!K21-'Poblacion Femenina'!K21</f>
        <v>66</v>
      </c>
      <c r="L21" s="77">
        <f>+'Poblacion General'!L21-'Poblacion Femenina'!L21</f>
        <v>77</v>
      </c>
      <c r="M21" s="77">
        <f>+'Poblacion General'!M21-'Poblacion Femenina'!M21</f>
        <v>80</v>
      </c>
      <c r="N21" s="77">
        <f>+'Poblacion General'!N21-'Poblacion Femenina'!N21</f>
        <v>82</v>
      </c>
      <c r="O21" s="77">
        <f>+'Poblacion General'!O21-'Poblacion Femenina'!O21</f>
        <v>81</v>
      </c>
      <c r="P21" s="77">
        <f>+'Poblacion General'!P21-'Poblacion Femenina'!P21</f>
        <v>80</v>
      </c>
      <c r="Q21" s="77">
        <f>+'Poblacion General'!Q21-'Poblacion Femenina'!Q21</f>
        <v>76</v>
      </c>
      <c r="R21" s="77">
        <f>+'Poblacion General'!R21-'Poblacion Femenina'!R21</f>
        <v>75</v>
      </c>
      <c r="S21" s="77">
        <f>+'Poblacion General'!S21-'Poblacion Femenina'!S21</f>
        <v>80</v>
      </c>
      <c r="T21" s="77">
        <f>+'Poblacion General'!T21-'Poblacion Femenina'!T21</f>
        <v>79</v>
      </c>
      <c r="U21" s="77">
        <f>+'Poblacion General'!U21-'Poblacion Femenina'!U21</f>
        <v>72</v>
      </c>
      <c r="V21" s="77">
        <f>+'Poblacion General'!V21-'Poblacion Femenina'!V21</f>
        <v>71</v>
      </c>
      <c r="W21" s="77">
        <f>+'Poblacion General'!W21-'Poblacion Femenina'!W21</f>
        <v>76</v>
      </c>
      <c r="X21" s="77">
        <f>+'Poblacion General'!X21-'Poblacion Femenina'!X21</f>
        <v>75</v>
      </c>
      <c r="Y21" s="77">
        <f>+'Poblacion General'!Y21-'Poblacion Femenina'!Y21</f>
        <v>68</v>
      </c>
      <c r="Z21" s="77">
        <f>+'Poblacion General'!Z21-'Poblacion Femenina'!Z21</f>
        <v>68</v>
      </c>
      <c r="AA21" s="77">
        <f>+'Poblacion General'!AA21-'Poblacion Femenina'!AA21</f>
        <v>358</v>
      </c>
      <c r="AB21" s="77">
        <f>+'Poblacion General'!AB21-'Poblacion Femenina'!AB21</f>
        <v>422</v>
      </c>
      <c r="AC21" s="77">
        <f>+'Poblacion General'!AC21-'Poblacion Femenina'!AC21</f>
        <v>407</v>
      </c>
      <c r="AD21" s="77">
        <f>+'Poblacion General'!AD21-'Poblacion Femenina'!AD21</f>
        <v>374</v>
      </c>
      <c r="AE21" s="77">
        <f>+'Poblacion General'!AE21-'Poblacion Femenina'!AE21</f>
        <v>333</v>
      </c>
      <c r="AF21" s="77">
        <f>+'Poblacion General'!AF21-'Poblacion Femenina'!AF21</f>
        <v>297</v>
      </c>
      <c r="AG21" s="77">
        <f>+'Poblacion General'!AG21-'Poblacion Femenina'!AG21</f>
        <v>249</v>
      </c>
      <c r="AH21" s="77">
        <f>+'Poblacion General'!AH21-'Poblacion Femenina'!AH21</f>
        <v>216</v>
      </c>
      <c r="AI21" s="77">
        <f>+'Poblacion General'!AI21-'Poblacion Femenina'!AI21</f>
        <v>173</v>
      </c>
      <c r="AJ21" s="77">
        <f>+'Poblacion General'!AJ21-'Poblacion Femenina'!AJ21</f>
        <v>131</v>
      </c>
      <c r="AK21" s="77">
        <f>+'Poblacion General'!AK21-'Poblacion Femenina'!AK21</f>
        <v>89</v>
      </c>
      <c r="AL21" s="77">
        <f>+'Poblacion General'!AL21-'Poblacion Femenina'!AL21</f>
        <v>56</v>
      </c>
      <c r="AM21" s="77">
        <f>+'Poblacion General'!AM21-'Poblacion Femenina'!AM21</f>
        <v>34</v>
      </c>
      <c r="AN21" s="77">
        <f>+'Poblacion General'!AN21-'Poblacion Femenina'!AN21</f>
        <v>28</v>
      </c>
      <c r="AO21" s="77">
        <f>+'Poblacion General'!AO21-'Poblacion Femenina'!AO21</f>
        <v>4</v>
      </c>
      <c r="AP21" s="77">
        <f>+'Poblacion General'!AP21-'Poblacion Femenina'!AP21</f>
        <v>28</v>
      </c>
      <c r="AQ21" s="77">
        <f>+'Poblacion General'!AQ21-'Poblacion Femenina'!AQ21</f>
        <v>33</v>
      </c>
      <c r="AR21" s="34">
        <f>+'Poblacion General'!AR21-'Poblacion Femenina'!AR21</f>
        <v>77</v>
      </c>
      <c r="AU21" s="223">
        <f t="shared" si="27"/>
        <v>395</v>
      </c>
      <c r="AV21" s="223">
        <f t="shared" si="28"/>
        <v>869</v>
      </c>
      <c r="AW21" s="223">
        <f t="shared" si="29"/>
        <v>453</v>
      </c>
      <c r="AX21" s="223">
        <f t="shared" si="30"/>
        <v>916</v>
      </c>
      <c r="AY21" s="223">
        <f t="shared" si="31"/>
        <v>1876</v>
      </c>
      <c r="AZ21" s="223">
        <f t="shared" si="32"/>
        <v>511</v>
      </c>
      <c r="BB21" s="191">
        <f t="shared" si="9"/>
        <v>318</v>
      </c>
      <c r="BC21" s="191">
        <f t="shared" si="10"/>
        <v>400</v>
      </c>
      <c r="BD21" s="191">
        <f t="shared" si="11"/>
        <v>382</v>
      </c>
      <c r="BE21" s="191">
        <f t="shared" si="12"/>
        <v>358</v>
      </c>
      <c r="BF21" s="191">
        <f t="shared" si="13"/>
        <v>358</v>
      </c>
      <c r="BG21" s="191">
        <f t="shared" si="14"/>
        <v>422</v>
      </c>
      <c r="BH21" s="191">
        <f t="shared" si="15"/>
        <v>407</v>
      </c>
      <c r="BI21" s="191">
        <f t="shared" si="16"/>
        <v>374</v>
      </c>
      <c r="BJ21" s="191">
        <f t="shared" si="17"/>
        <v>333</v>
      </c>
      <c r="BK21" s="191">
        <f t="shared" si="18"/>
        <v>297</v>
      </c>
      <c r="BL21" s="191">
        <f t="shared" si="19"/>
        <v>249</v>
      </c>
      <c r="BM21" s="191">
        <f t="shared" si="20"/>
        <v>216</v>
      </c>
      <c r="BN21" s="191">
        <f t="shared" si="21"/>
        <v>173</v>
      </c>
      <c r="BO21" s="191">
        <f t="shared" si="22"/>
        <v>131</v>
      </c>
      <c r="BP21" s="191">
        <f t="shared" si="23"/>
        <v>89</v>
      </c>
      <c r="BQ21" s="191">
        <f t="shared" si="24"/>
        <v>56</v>
      </c>
      <c r="BR21" s="191">
        <f t="shared" si="25"/>
        <v>62</v>
      </c>
    </row>
    <row r="22" spans="2:70" x14ac:dyDescent="0.25">
      <c r="B22" s="37" t="s">
        <v>37</v>
      </c>
      <c r="C22" s="75">
        <v>5922</v>
      </c>
      <c r="D22" s="66" t="s">
        <v>58</v>
      </c>
      <c r="E22" s="67" t="s">
        <v>50</v>
      </c>
      <c r="F22" s="77">
        <f>+'Poblacion General'!F22-'Poblacion Femenina'!F22</f>
        <v>29759</v>
      </c>
      <c r="G22" s="77">
        <f>+'Poblacion General'!G22-'Poblacion Femenina'!G22</f>
        <v>392</v>
      </c>
      <c r="H22" s="77">
        <f>+'Poblacion General'!H22-'Poblacion Femenina'!H22</f>
        <v>424</v>
      </c>
      <c r="I22" s="77">
        <f>+'Poblacion General'!I22-'Poblacion Femenina'!I22</f>
        <v>383</v>
      </c>
      <c r="J22" s="77">
        <f>+'Poblacion General'!J22-'Poblacion Femenina'!J22</f>
        <v>426</v>
      </c>
      <c r="K22" s="77">
        <f>+'Poblacion General'!K22-'Poblacion Femenina'!K22</f>
        <v>425</v>
      </c>
      <c r="L22" s="77">
        <f>+'Poblacion General'!L22-'Poblacion Femenina'!L22</f>
        <v>490</v>
      </c>
      <c r="M22" s="77">
        <f>+'Poblacion General'!M22-'Poblacion Femenina'!M22</f>
        <v>514</v>
      </c>
      <c r="N22" s="77">
        <f>+'Poblacion General'!N22-'Poblacion Femenina'!N22</f>
        <v>522</v>
      </c>
      <c r="O22" s="77">
        <f>+'Poblacion General'!O22-'Poblacion Femenina'!O22</f>
        <v>522</v>
      </c>
      <c r="P22" s="77">
        <f>+'Poblacion General'!P22-'Poblacion Femenina'!P22</f>
        <v>519</v>
      </c>
      <c r="Q22" s="77">
        <f>+'Poblacion General'!Q22-'Poblacion Femenina'!Q22</f>
        <v>491</v>
      </c>
      <c r="R22" s="77">
        <f>+'Poblacion General'!R22-'Poblacion Femenina'!R22</f>
        <v>486</v>
      </c>
      <c r="S22" s="77">
        <f>+'Poblacion General'!S22-'Poblacion Femenina'!S22</f>
        <v>512</v>
      </c>
      <c r="T22" s="77">
        <f>+'Poblacion General'!T22-'Poblacion Femenina'!T22</f>
        <v>508</v>
      </c>
      <c r="U22" s="77">
        <f>+'Poblacion General'!U22-'Poblacion Femenina'!U22</f>
        <v>458</v>
      </c>
      <c r="V22" s="77">
        <f>+'Poblacion General'!V22-'Poblacion Femenina'!V22</f>
        <v>458</v>
      </c>
      <c r="W22" s="77">
        <f>+'Poblacion General'!W22-'Poblacion Femenina'!W22</f>
        <v>488</v>
      </c>
      <c r="X22" s="77">
        <f>+'Poblacion General'!X22-'Poblacion Femenina'!X22</f>
        <v>484</v>
      </c>
      <c r="Y22" s="77">
        <f>+'Poblacion General'!Y22-'Poblacion Femenina'!Y22</f>
        <v>437</v>
      </c>
      <c r="Z22" s="77">
        <f>+'Poblacion General'!Z22-'Poblacion Femenina'!Z22</f>
        <v>437</v>
      </c>
      <c r="AA22" s="77">
        <f>+'Poblacion General'!AA22-'Poblacion Femenina'!AA22</f>
        <v>2301</v>
      </c>
      <c r="AB22" s="77">
        <f>+'Poblacion General'!AB22-'Poblacion Femenina'!AB22</f>
        <v>2715</v>
      </c>
      <c r="AC22" s="77">
        <f>+'Poblacion General'!AC22-'Poblacion Femenina'!AC22</f>
        <v>2615</v>
      </c>
      <c r="AD22" s="77">
        <f>+'Poblacion General'!AD22-'Poblacion Femenina'!AD22</f>
        <v>2409</v>
      </c>
      <c r="AE22" s="77">
        <f>+'Poblacion General'!AE22-'Poblacion Femenina'!AE22</f>
        <v>2145</v>
      </c>
      <c r="AF22" s="77">
        <f>+'Poblacion General'!AF22-'Poblacion Femenina'!AF22</f>
        <v>1913</v>
      </c>
      <c r="AG22" s="77">
        <f>+'Poblacion General'!AG22-'Poblacion Femenina'!AG22</f>
        <v>1602</v>
      </c>
      <c r="AH22" s="77">
        <f>+'Poblacion General'!AH22-'Poblacion Femenina'!AH22</f>
        <v>1389</v>
      </c>
      <c r="AI22" s="77">
        <f>+'Poblacion General'!AI22-'Poblacion Femenina'!AI22</f>
        <v>1115</v>
      </c>
      <c r="AJ22" s="77">
        <f>+'Poblacion General'!AJ22-'Poblacion Femenina'!AJ22</f>
        <v>842</v>
      </c>
      <c r="AK22" s="77">
        <f>+'Poblacion General'!AK22-'Poblacion Femenina'!AK22</f>
        <v>572</v>
      </c>
      <c r="AL22" s="77">
        <f>+'Poblacion General'!AL22-'Poblacion Femenina'!AL22</f>
        <v>357</v>
      </c>
      <c r="AM22" s="77">
        <f>+'Poblacion General'!AM22-'Poblacion Femenina'!AM22</f>
        <v>225</v>
      </c>
      <c r="AN22" s="77">
        <f>+'Poblacion General'!AN22-'Poblacion Femenina'!AN22</f>
        <v>183</v>
      </c>
      <c r="AO22" s="77">
        <f>+'Poblacion General'!AO22-'Poblacion Femenina'!AO22</f>
        <v>27</v>
      </c>
      <c r="AP22" s="77">
        <f>+'Poblacion General'!AP22-'Poblacion Femenina'!AP22</f>
        <v>180</v>
      </c>
      <c r="AQ22" s="77">
        <f>+'Poblacion General'!AQ22-'Poblacion Femenina'!AQ22</f>
        <v>212</v>
      </c>
      <c r="AR22" s="34">
        <f>+'Poblacion General'!AR22-'Poblacion Femenina'!AR22</f>
        <v>490</v>
      </c>
      <c r="AU22" s="223">
        <f t="shared" si="27"/>
        <v>2540</v>
      </c>
      <c r="AV22" s="223">
        <f t="shared" si="28"/>
        <v>5594</v>
      </c>
      <c r="AW22" s="223">
        <f t="shared" si="29"/>
        <v>2908</v>
      </c>
      <c r="AX22" s="223">
        <f t="shared" si="30"/>
        <v>5890</v>
      </c>
      <c r="AY22" s="223">
        <f t="shared" si="31"/>
        <v>12073</v>
      </c>
      <c r="AZ22" s="223">
        <f t="shared" si="32"/>
        <v>3294</v>
      </c>
      <c r="BB22" s="191">
        <f t="shared" si="9"/>
        <v>2050</v>
      </c>
      <c r="BC22" s="191">
        <f t="shared" si="10"/>
        <v>2567</v>
      </c>
      <c r="BD22" s="191">
        <f t="shared" si="11"/>
        <v>2455</v>
      </c>
      <c r="BE22" s="191">
        <f t="shared" si="12"/>
        <v>2304</v>
      </c>
      <c r="BF22" s="191">
        <f t="shared" si="13"/>
        <v>2301</v>
      </c>
      <c r="BG22" s="191">
        <f t="shared" si="14"/>
        <v>2715</v>
      </c>
      <c r="BH22" s="191">
        <f t="shared" si="15"/>
        <v>2615</v>
      </c>
      <c r="BI22" s="191">
        <f t="shared" si="16"/>
        <v>2409</v>
      </c>
      <c r="BJ22" s="191">
        <f t="shared" si="17"/>
        <v>2145</v>
      </c>
      <c r="BK22" s="191">
        <f t="shared" si="18"/>
        <v>1913</v>
      </c>
      <c r="BL22" s="191">
        <f t="shared" si="19"/>
        <v>1602</v>
      </c>
      <c r="BM22" s="191">
        <f t="shared" si="20"/>
        <v>1389</v>
      </c>
      <c r="BN22" s="191">
        <f t="shared" si="21"/>
        <v>1115</v>
      </c>
      <c r="BO22" s="191">
        <f t="shared" si="22"/>
        <v>842</v>
      </c>
      <c r="BP22" s="191">
        <f t="shared" si="23"/>
        <v>572</v>
      </c>
      <c r="BQ22" s="191">
        <f t="shared" si="24"/>
        <v>357</v>
      </c>
      <c r="BR22" s="191">
        <f t="shared" si="25"/>
        <v>408</v>
      </c>
    </row>
    <row r="23" spans="2:70" x14ac:dyDescent="0.25">
      <c r="B23" s="37" t="s">
        <v>37</v>
      </c>
      <c r="C23" s="75">
        <v>27290</v>
      </c>
      <c r="D23" s="70" t="s">
        <v>59</v>
      </c>
      <c r="E23" s="67" t="s">
        <v>55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194"/>
      <c r="AU23" s="223">
        <f t="shared" si="27"/>
        <v>0</v>
      </c>
      <c r="AV23" s="223">
        <f t="shared" si="28"/>
        <v>0</v>
      </c>
      <c r="AW23" s="223">
        <f t="shared" si="29"/>
        <v>0</v>
      </c>
      <c r="AX23" s="223">
        <f t="shared" si="30"/>
        <v>0</v>
      </c>
      <c r="AY23" s="223">
        <f t="shared" si="31"/>
        <v>0</v>
      </c>
      <c r="AZ23" s="223">
        <f t="shared" si="32"/>
        <v>0</v>
      </c>
      <c r="BB23" s="191">
        <f t="shared" si="9"/>
        <v>0</v>
      </c>
      <c r="BC23" s="191">
        <f t="shared" si="10"/>
        <v>0</v>
      </c>
      <c r="BD23" s="191">
        <f t="shared" si="11"/>
        <v>0</v>
      </c>
      <c r="BE23" s="191">
        <f t="shared" si="12"/>
        <v>0</v>
      </c>
      <c r="BF23" s="191">
        <f t="shared" si="13"/>
        <v>0</v>
      </c>
      <c r="BG23" s="191">
        <f t="shared" si="14"/>
        <v>0</v>
      </c>
      <c r="BH23" s="191">
        <f t="shared" si="15"/>
        <v>0</v>
      </c>
      <c r="BI23" s="191">
        <f t="shared" si="16"/>
        <v>0</v>
      </c>
      <c r="BJ23" s="191">
        <f t="shared" si="17"/>
        <v>0</v>
      </c>
      <c r="BK23" s="191">
        <f t="shared" si="18"/>
        <v>0</v>
      </c>
      <c r="BL23" s="191">
        <f t="shared" si="19"/>
        <v>0</v>
      </c>
      <c r="BM23" s="191">
        <f t="shared" si="20"/>
        <v>0</v>
      </c>
      <c r="BN23" s="191">
        <f t="shared" si="21"/>
        <v>0</v>
      </c>
      <c r="BO23" s="191">
        <f t="shared" si="22"/>
        <v>0</v>
      </c>
      <c r="BP23" s="191">
        <f t="shared" si="23"/>
        <v>0</v>
      </c>
      <c r="BQ23" s="191">
        <f t="shared" si="24"/>
        <v>0</v>
      </c>
      <c r="BR23" s="191">
        <f t="shared" si="25"/>
        <v>0</v>
      </c>
    </row>
    <row r="24" spans="2:70" x14ac:dyDescent="0.25">
      <c r="B24" s="37" t="s">
        <v>37</v>
      </c>
      <c r="C24" s="75">
        <v>5920</v>
      </c>
      <c r="D24" s="66" t="s">
        <v>60</v>
      </c>
      <c r="E24" s="67" t="s">
        <v>50</v>
      </c>
      <c r="F24" s="77">
        <f>+'Poblacion General'!F24-'Poblacion Femenina'!F24</f>
        <v>14210</v>
      </c>
      <c r="G24" s="77">
        <f>+'Poblacion General'!G24-'Poblacion Femenina'!G24</f>
        <v>187</v>
      </c>
      <c r="H24" s="77">
        <f>+'Poblacion General'!H24-'Poblacion Femenina'!H24</f>
        <v>203</v>
      </c>
      <c r="I24" s="77">
        <f>+'Poblacion General'!I24-'Poblacion Femenina'!I24</f>
        <v>183</v>
      </c>
      <c r="J24" s="77">
        <f>+'Poblacion General'!J24-'Poblacion Femenina'!J24</f>
        <v>204</v>
      </c>
      <c r="K24" s="77">
        <f>+'Poblacion General'!K24-'Poblacion Femenina'!K24</f>
        <v>202</v>
      </c>
      <c r="L24" s="77">
        <f>+'Poblacion General'!L24-'Poblacion Femenina'!L24</f>
        <v>234</v>
      </c>
      <c r="M24" s="77">
        <f>+'Poblacion General'!M24-'Poblacion Femenina'!M24</f>
        <v>245</v>
      </c>
      <c r="N24" s="77">
        <f>+'Poblacion General'!N24-'Poblacion Femenina'!N24</f>
        <v>250</v>
      </c>
      <c r="O24" s="77">
        <f>+'Poblacion General'!O24-'Poblacion Femenina'!O24</f>
        <v>249</v>
      </c>
      <c r="P24" s="77">
        <f>+'Poblacion General'!P24-'Poblacion Femenina'!P24</f>
        <v>248</v>
      </c>
      <c r="Q24" s="77">
        <f>+'Poblacion General'!Q24-'Poblacion Femenina'!Q24</f>
        <v>235</v>
      </c>
      <c r="R24" s="77">
        <f>+'Poblacion General'!R24-'Poblacion Femenina'!R24</f>
        <v>232</v>
      </c>
      <c r="S24" s="77">
        <f>+'Poblacion General'!S24-'Poblacion Femenina'!S24</f>
        <v>245</v>
      </c>
      <c r="T24" s="77">
        <f>+'Poblacion General'!T24-'Poblacion Femenina'!T24</f>
        <v>242</v>
      </c>
      <c r="U24" s="77">
        <f>+'Poblacion General'!U24-'Poblacion Femenina'!U24</f>
        <v>218</v>
      </c>
      <c r="V24" s="77">
        <f>+'Poblacion General'!V24-'Poblacion Femenina'!V24</f>
        <v>219</v>
      </c>
      <c r="W24" s="77">
        <f>+'Poblacion General'!W24-'Poblacion Femenina'!W24</f>
        <v>234</v>
      </c>
      <c r="X24" s="77">
        <f>+'Poblacion General'!X24-'Poblacion Femenina'!X24</f>
        <v>231</v>
      </c>
      <c r="Y24" s="77">
        <f>+'Poblacion General'!Y24-'Poblacion Femenina'!Y24</f>
        <v>209</v>
      </c>
      <c r="Z24" s="77">
        <f>+'Poblacion General'!Z24-'Poblacion Femenina'!Z24</f>
        <v>209</v>
      </c>
      <c r="AA24" s="77">
        <f>+'Poblacion General'!AA24-'Poblacion Femenina'!AA24</f>
        <v>1098</v>
      </c>
      <c r="AB24" s="77">
        <f>+'Poblacion General'!AB24-'Poblacion Femenina'!AB24</f>
        <v>1296</v>
      </c>
      <c r="AC24" s="77">
        <f>+'Poblacion General'!AC24-'Poblacion Femenina'!AC24</f>
        <v>1249</v>
      </c>
      <c r="AD24" s="77">
        <f>+'Poblacion General'!AD24-'Poblacion Femenina'!AD24</f>
        <v>1151</v>
      </c>
      <c r="AE24" s="77">
        <f>+'Poblacion General'!AE24-'Poblacion Femenina'!AE24</f>
        <v>1024</v>
      </c>
      <c r="AF24" s="77">
        <f>+'Poblacion General'!AF24-'Poblacion Femenina'!AF24</f>
        <v>913</v>
      </c>
      <c r="AG24" s="77">
        <f>+'Poblacion General'!AG24-'Poblacion Femenina'!AG24</f>
        <v>765</v>
      </c>
      <c r="AH24" s="77">
        <f>+'Poblacion General'!AH24-'Poblacion Femenina'!AH24</f>
        <v>663</v>
      </c>
      <c r="AI24" s="77">
        <f>+'Poblacion General'!AI24-'Poblacion Femenina'!AI24</f>
        <v>532</v>
      </c>
      <c r="AJ24" s="77">
        <f>+'Poblacion General'!AJ24-'Poblacion Femenina'!AJ24</f>
        <v>401</v>
      </c>
      <c r="AK24" s="77">
        <f>+'Poblacion General'!AK24-'Poblacion Femenina'!AK24</f>
        <v>273</v>
      </c>
      <c r="AL24" s="77">
        <f>+'Poblacion General'!AL24-'Poblacion Femenina'!AL24</f>
        <v>171</v>
      </c>
      <c r="AM24" s="77">
        <f>+'Poblacion General'!AM24-'Poblacion Femenina'!AM24</f>
        <v>107</v>
      </c>
      <c r="AN24" s="77">
        <f>+'Poblacion General'!AN24-'Poblacion Femenina'!AN24</f>
        <v>88</v>
      </c>
      <c r="AO24" s="77">
        <f>+'Poblacion General'!AO24-'Poblacion Femenina'!AO24</f>
        <v>13</v>
      </c>
      <c r="AP24" s="77">
        <f>+'Poblacion General'!AP24-'Poblacion Femenina'!AP24</f>
        <v>86</v>
      </c>
      <c r="AQ24" s="77">
        <f>+'Poblacion General'!AQ24-'Poblacion Femenina'!AQ24</f>
        <v>102</v>
      </c>
      <c r="AR24" s="34">
        <f>+'Poblacion General'!AR24-'Poblacion Femenina'!AR24</f>
        <v>233</v>
      </c>
      <c r="AU24" s="223">
        <f t="shared" si="27"/>
        <v>1213</v>
      </c>
      <c r="AV24" s="223">
        <f t="shared" si="28"/>
        <v>2672</v>
      </c>
      <c r="AW24" s="223">
        <f t="shared" si="29"/>
        <v>1389</v>
      </c>
      <c r="AX24" s="223">
        <f t="shared" si="30"/>
        <v>2812</v>
      </c>
      <c r="AY24" s="223">
        <f t="shared" si="31"/>
        <v>5765</v>
      </c>
      <c r="AZ24" s="223">
        <f t="shared" si="32"/>
        <v>1572</v>
      </c>
      <c r="BB24" s="191">
        <f t="shared" si="9"/>
        <v>979</v>
      </c>
      <c r="BC24" s="191">
        <f t="shared" si="10"/>
        <v>1226</v>
      </c>
      <c r="BD24" s="191">
        <f t="shared" si="11"/>
        <v>1172</v>
      </c>
      <c r="BE24" s="191">
        <f t="shared" si="12"/>
        <v>1102</v>
      </c>
      <c r="BF24" s="191">
        <f t="shared" si="13"/>
        <v>1098</v>
      </c>
      <c r="BG24" s="191">
        <f t="shared" si="14"/>
        <v>1296</v>
      </c>
      <c r="BH24" s="191">
        <f t="shared" si="15"/>
        <v>1249</v>
      </c>
      <c r="BI24" s="191">
        <f t="shared" si="16"/>
        <v>1151</v>
      </c>
      <c r="BJ24" s="191">
        <f t="shared" si="17"/>
        <v>1024</v>
      </c>
      <c r="BK24" s="191">
        <f t="shared" si="18"/>
        <v>913</v>
      </c>
      <c r="BL24" s="191">
        <f t="shared" si="19"/>
        <v>765</v>
      </c>
      <c r="BM24" s="191">
        <f t="shared" si="20"/>
        <v>663</v>
      </c>
      <c r="BN24" s="191">
        <f t="shared" si="21"/>
        <v>532</v>
      </c>
      <c r="BO24" s="191">
        <f t="shared" si="22"/>
        <v>401</v>
      </c>
      <c r="BP24" s="191">
        <f t="shared" si="23"/>
        <v>273</v>
      </c>
      <c r="BQ24" s="191">
        <f t="shared" si="24"/>
        <v>171</v>
      </c>
      <c r="BR24" s="191">
        <f t="shared" si="25"/>
        <v>195</v>
      </c>
    </row>
    <row r="25" spans="2:70" x14ac:dyDescent="0.25">
      <c r="B25" s="37" t="s">
        <v>37</v>
      </c>
      <c r="C25" s="75">
        <v>5921</v>
      </c>
      <c r="D25" s="66" t="s">
        <v>61</v>
      </c>
      <c r="E25" s="67" t="s">
        <v>50</v>
      </c>
      <c r="F25" s="77">
        <f>+'Poblacion General'!F25-'Poblacion Femenina'!F25</f>
        <v>5433</v>
      </c>
      <c r="G25" s="77">
        <f>+'Poblacion General'!G25-'Poblacion Femenina'!G25</f>
        <v>72</v>
      </c>
      <c r="H25" s="77">
        <f>+'Poblacion General'!H25-'Poblacion Femenina'!H25</f>
        <v>77</v>
      </c>
      <c r="I25" s="77">
        <f>+'Poblacion General'!I25-'Poblacion Femenina'!I25</f>
        <v>70</v>
      </c>
      <c r="J25" s="77">
        <f>+'Poblacion General'!J25-'Poblacion Femenina'!J25</f>
        <v>78</v>
      </c>
      <c r="K25" s="77">
        <f>+'Poblacion General'!K25-'Poblacion Femenina'!K25</f>
        <v>77</v>
      </c>
      <c r="L25" s="77">
        <f>+'Poblacion General'!L25-'Poblacion Femenina'!L25</f>
        <v>89</v>
      </c>
      <c r="M25" s="77">
        <f>+'Poblacion General'!M25-'Poblacion Femenina'!M25</f>
        <v>94</v>
      </c>
      <c r="N25" s="77">
        <f>+'Poblacion General'!N25-'Poblacion Femenina'!N25</f>
        <v>96</v>
      </c>
      <c r="O25" s="77">
        <f>+'Poblacion General'!O25-'Poblacion Femenina'!O25</f>
        <v>95</v>
      </c>
      <c r="P25" s="77">
        <f>+'Poblacion General'!P25-'Poblacion Femenina'!P25</f>
        <v>95</v>
      </c>
      <c r="Q25" s="77">
        <f>+'Poblacion General'!Q25-'Poblacion Femenina'!Q25</f>
        <v>89</v>
      </c>
      <c r="R25" s="77">
        <f>+'Poblacion General'!R25-'Poblacion Femenina'!R25</f>
        <v>89</v>
      </c>
      <c r="S25" s="77">
        <f>+'Poblacion General'!S25-'Poblacion Femenina'!S25</f>
        <v>94</v>
      </c>
      <c r="T25" s="77">
        <f>+'Poblacion General'!T25-'Poblacion Femenina'!T25</f>
        <v>92</v>
      </c>
      <c r="U25" s="77">
        <f>+'Poblacion General'!U25-'Poblacion Femenina'!U25</f>
        <v>83</v>
      </c>
      <c r="V25" s="77">
        <f>+'Poblacion General'!V25-'Poblacion Femenina'!V25</f>
        <v>84</v>
      </c>
      <c r="W25" s="77">
        <f>+'Poblacion General'!W25-'Poblacion Femenina'!W25</f>
        <v>89</v>
      </c>
      <c r="X25" s="77">
        <f>+'Poblacion General'!X25-'Poblacion Femenina'!X25</f>
        <v>88</v>
      </c>
      <c r="Y25" s="77">
        <f>+'Poblacion General'!Y25-'Poblacion Femenina'!Y25</f>
        <v>80</v>
      </c>
      <c r="Z25" s="77">
        <f>+'Poblacion General'!Z25-'Poblacion Femenina'!Z25</f>
        <v>79</v>
      </c>
      <c r="AA25" s="77">
        <f>+'Poblacion General'!AA25-'Poblacion Femenina'!AA25</f>
        <v>420</v>
      </c>
      <c r="AB25" s="77">
        <f>+'Poblacion General'!AB25-'Poblacion Femenina'!AB25</f>
        <v>496</v>
      </c>
      <c r="AC25" s="77">
        <f>+'Poblacion General'!AC25-'Poblacion Femenina'!AC25</f>
        <v>478</v>
      </c>
      <c r="AD25" s="77">
        <f>+'Poblacion General'!AD25-'Poblacion Femenina'!AD25</f>
        <v>440</v>
      </c>
      <c r="AE25" s="77">
        <f>+'Poblacion General'!AE25-'Poblacion Femenina'!AE25</f>
        <v>392</v>
      </c>
      <c r="AF25" s="77">
        <f>+'Poblacion General'!AF25-'Poblacion Femenina'!AF25</f>
        <v>349</v>
      </c>
      <c r="AG25" s="77">
        <f>+'Poblacion General'!AG25-'Poblacion Femenina'!AG25</f>
        <v>293</v>
      </c>
      <c r="AH25" s="77">
        <f>+'Poblacion General'!AH25-'Poblacion Femenina'!AH25</f>
        <v>253</v>
      </c>
      <c r="AI25" s="77">
        <f>+'Poblacion General'!AI25-'Poblacion Femenina'!AI25</f>
        <v>204</v>
      </c>
      <c r="AJ25" s="77">
        <f>+'Poblacion General'!AJ25-'Poblacion Femenina'!AJ25</f>
        <v>154</v>
      </c>
      <c r="AK25" s="77">
        <f>+'Poblacion General'!AK25-'Poblacion Femenina'!AK25</f>
        <v>104</v>
      </c>
      <c r="AL25" s="77">
        <f>+'Poblacion General'!AL25-'Poblacion Femenina'!AL25</f>
        <v>65</v>
      </c>
      <c r="AM25" s="77">
        <f>+'Poblacion General'!AM25-'Poblacion Femenina'!AM25</f>
        <v>41</v>
      </c>
      <c r="AN25" s="77">
        <f>+'Poblacion General'!AN25-'Poblacion Femenina'!AN25</f>
        <v>34</v>
      </c>
      <c r="AO25" s="77">
        <f>+'Poblacion General'!AO25-'Poblacion Femenina'!AO25</f>
        <v>5</v>
      </c>
      <c r="AP25" s="77">
        <f>+'Poblacion General'!AP25-'Poblacion Femenina'!AP25</f>
        <v>32</v>
      </c>
      <c r="AQ25" s="77">
        <f>+'Poblacion General'!AQ25-'Poblacion Femenina'!AQ25</f>
        <v>38</v>
      </c>
      <c r="AR25" s="34">
        <f>+'Poblacion General'!AR25-'Poblacion Femenina'!AR25</f>
        <v>90</v>
      </c>
      <c r="AU25" s="223">
        <f t="shared" si="27"/>
        <v>463</v>
      </c>
      <c r="AV25" s="223">
        <f t="shared" si="28"/>
        <v>1021</v>
      </c>
      <c r="AW25" s="223">
        <f t="shared" si="29"/>
        <v>530</v>
      </c>
      <c r="AX25" s="223">
        <f t="shared" si="30"/>
        <v>1075</v>
      </c>
      <c r="AY25" s="223">
        <f t="shared" si="31"/>
        <v>2205</v>
      </c>
      <c r="AZ25" s="223">
        <f t="shared" si="32"/>
        <v>602</v>
      </c>
      <c r="BB25" s="191">
        <f t="shared" si="9"/>
        <v>374</v>
      </c>
      <c r="BC25" s="191">
        <f t="shared" si="10"/>
        <v>469</v>
      </c>
      <c r="BD25" s="191">
        <f t="shared" si="11"/>
        <v>447</v>
      </c>
      <c r="BE25" s="191">
        <f t="shared" si="12"/>
        <v>420</v>
      </c>
      <c r="BF25" s="191">
        <f t="shared" si="13"/>
        <v>420</v>
      </c>
      <c r="BG25" s="191">
        <f t="shared" si="14"/>
        <v>496</v>
      </c>
      <c r="BH25" s="191">
        <f t="shared" si="15"/>
        <v>478</v>
      </c>
      <c r="BI25" s="191">
        <f t="shared" si="16"/>
        <v>440</v>
      </c>
      <c r="BJ25" s="191">
        <f t="shared" si="17"/>
        <v>392</v>
      </c>
      <c r="BK25" s="191">
        <f t="shared" si="18"/>
        <v>349</v>
      </c>
      <c r="BL25" s="191">
        <f t="shared" si="19"/>
        <v>293</v>
      </c>
      <c r="BM25" s="191">
        <f t="shared" si="20"/>
        <v>253</v>
      </c>
      <c r="BN25" s="191">
        <f t="shared" si="21"/>
        <v>204</v>
      </c>
      <c r="BO25" s="191">
        <f t="shared" si="22"/>
        <v>154</v>
      </c>
      <c r="BP25" s="191">
        <f t="shared" si="23"/>
        <v>104</v>
      </c>
      <c r="BQ25" s="191">
        <f t="shared" si="24"/>
        <v>65</v>
      </c>
      <c r="BR25" s="191">
        <f t="shared" si="25"/>
        <v>75</v>
      </c>
    </row>
    <row r="26" spans="2:70" x14ac:dyDescent="0.25">
      <c r="B26" s="33" t="s">
        <v>43</v>
      </c>
      <c r="C26" s="75">
        <v>5924</v>
      </c>
      <c r="D26" s="66" t="s">
        <v>62</v>
      </c>
      <c r="E26" s="67" t="s">
        <v>50</v>
      </c>
      <c r="F26" s="77">
        <f>+'Poblacion General'!F26-'Poblacion Femenina'!F26</f>
        <v>9187</v>
      </c>
      <c r="G26" s="77">
        <f>+'Poblacion General'!G26-'Poblacion Femenina'!G26</f>
        <v>128</v>
      </c>
      <c r="H26" s="77">
        <f>+'Poblacion General'!H26-'Poblacion Femenina'!H26</f>
        <v>129</v>
      </c>
      <c r="I26" s="77">
        <f>+'Poblacion General'!I26-'Poblacion Femenina'!I26</f>
        <v>123</v>
      </c>
      <c r="J26" s="77">
        <f>+'Poblacion General'!J26-'Poblacion Femenina'!J26</f>
        <v>141</v>
      </c>
      <c r="K26" s="77">
        <f>+'Poblacion General'!K26-'Poblacion Femenina'!K26</f>
        <v>148</v>
      </c>
      <c r="L26" s="77">
        <f>+'Poblacion General'!L26-'Poblacion Femenina'!L26</f>
        <v>161</v>
      </c>
      <c r="M26" s="77">
        <f>+'Poblacion General'!M26-'Poblacion Femenina'!M26</f>
        <v>164</v>
      </c>
      <c r="N26" s="77">
        <f>+'Poblacion General'!N26-'Poblacion Femenina'!N26</f>
        <v>166</v>
      </c>
      <c r="O26" s="77">
        <f>+'Poblacion General'!O26-'Poblacion Femenina'!O26</f>
        <v>164</v>
      </c>
      <c r="P26" s="77">
        <f>+'Poblacion General'!P26-'Poblacion Femenina'!P26</f>
        <v>162</v>
      </c>
      <c r="Q26" s="77">
        <f>+'Poblacion General'!Q26-'Poblacion Femenina'!Q26</f>
        <v>158</v>
      </c>
      <c r="R26" s="77">
        <f>+'Poblacion General'!R26-'Poblacion Femenina'!R26</f>
        <v>157</v>
      </c>
      <c r="S26" s="77">
        <f>+'Poblacion General'!S26-'Poblacion Femenina'!S26</f>
        <v>157</v>
      </c>
      <c r="T26" s="77">
        <f>+'Poblacion General'!T26-'Poblacion Femenina'!T26</f>
        <v>152</v>
      </c>
      <c r="U26" s="77">
        <f>+'Poblacion General'!U26-'Poblacion Femenina'!U26</f>
        <v>144</v>
      </c>
      <c r="V26" s="77">
        <f>+'Poblacion General'!V26-'Poblacion Femenina'!V26</f>
        <v>139</v>
      </c>
      <c r="W26" s="77">
        <f>+'Poblacion General'!W26-'Poblacion Femenina'!W26</f>
        <v>144</v>
      </c>
      <c r="X26" s="77">
        <f>+'Poblacion General'!X26-'Poblacion Femenina'!X26</f>
        <v>144</v>
      </c>
      <c r="Y26" s="77">
        <f>+'Poblacion General'!Y26-'Poblacion Femenina'!Y26</f>
        <v>125</v>
      </c>
      <c r="Z26" s="77">
        <f>+'Poblacion General'!Z26-'Poblacion Femenina'!Z26</f>
        <v>126</v>
      </c>
      <c r="AA26" s="77">
        <f>+'Poblacion General'!AA26-'Poblacion Femenina'!AA26</f>
        <v>701</v>
      </c>
      <c r="AB26" s="77">
        <f>+'Poblacion General'!AB26-'Poblacion Femenina'!AB26</f>
        <v>881</v>
      </c>
      <c r="AC26" s="77">
        <f>+'Poblacion General'!AC26-'Poblacion Femenina'!AC26</f>
        <v>890</v>
      </c>
      <c r="AD26" s="77">
        <f>+'Poblacion General'!AD26-'Poblacion Femenina'!AD26</f>
        <v>821</v>
      </c>
      <c r="AE26" s="77">
        <f>+'Poblacion General'!AE26-'Poblacion Femenina'!AE26</f>
        <v>725</v>
      </c>
      <c r="AF26" s="77">
        <f>+'Poblacion General'!AF26-'Poblacion Femenina'!AF26</f>
        <v>611</v>
      </c>
      <c r="AG26" s="77">
        <f>+'Poblacion General'!AG26-'Poblacion Femenina'!AG26</f>
        <v>441</v>
      </c>
      <c r="AH26" s="77">
        <f>+'Poblacion General'!AH26-'Poblacion Femenina'!AH26</f>
        <v>344</v>
      </c>
      <c r="AI26" s="77">
        <f>+'Poblacion General'!AI26-'Poblacion Femenina'!AI26</f>
        <v>250</v>
      </c>
      <c r="AJ26" s="77">
        <f>+'Poblacion General'!AJ26-'Poblacion Femenina'!AJ26</f>
        <v>203</v>
      </c>
      <c r="AK26" s="77">
        <f>+'Poblacion General'!AK26-'Poblacion Femenina'!AK26</f>
        <v>169</v>
      </c>
      <c r="AL26" s="77">
        <f>+'Poblacion General'!AL26-'Poblacion Femenina'!AL26</f>
        <v>113</v>
      </c>
      <c r="AM26" s="77">
        <f>+'Poblacion General'!AM26-'Poblacion Femenina'!AM26</f>
        <v>64</v>
      </c>
      <c r="AN26" s="77">
        <f>+'Poblacion General'!AN26-'Poblacion Femenina'!AN26</f>
        <v>42</v>
      </c>
      <c r="AO26" s="77">
        <f>+'Poblacion General'!AO26-'Poblacion Femenina'!AO26</f>
        <v>8</v>
      </c>
      <c r="AP26" s="77">
        <f>+'Poblacion General'!AP26-'Poblacion Femenina'!AP26</f>
        <v>60</v>
      </c>
      <c r="AQ26" s="77">
        <f>+'Poblacion General'!AQ26-'Poblacion Femenina'!AQ26</f>
        <v>68</v>
      </c>
      <c r="AR26" s="34">
        <f>+'Poblacion General'!AR26-'Poblacion Femenina'!AR26</f>
        <v>153</v>
      </c>
      <c r="AU26" s="223">
        <f t="shared" si="27"/>
        <v>830</v>
      </c>
      <c r="AV26" s="223">
        <f t="shared" si="28"/>
        <v>1801</v>
      </c>
      <c r="AW26" s="223">
        <f t="shared" si="29"/>
        <v>880</v>
      </c>
      <c r="AX26" s="223">
        <f t="shared" si="30"/>
        <v>1833</v>
      </c>
      <c r="AY26" s="223">
        <f t="shared" si="31"/>
        <v>3832</v>
      </c>
      <c r="AZ26" s="223">
        <f t="shared" si="32"/>
        <v>841</v>
      </c>
      <c r="BB26" s="191">
        <f t="shared" si="9"/>
        <v>669</v>
      </c>
      <c r="BC26" s="191">
        <f t="shared" si="10"/>
        <v>817</v>
      </c>
      <c r="BD26" s="191">
        <f t="shared" si="11"/>
        <v>768</v>
      </c>
      <c r="BE26" s="191">
        <f t="shared" si="12"/>
        <v>678</v>
      </c>
      <c r="BF26" s="191">
        <f t="shared" si="13"/>
        <v>701</v>
      </c>
      <c r="BG26" s="191">
        <f t="shared" si="14"/>
        <v>881</v>
      </c>
      <c r="BH26" s="191">
        <f t="shared" si="15"/>
        <v>890</v>
      </c>
      <c r="BI26" s="191">
        <f t="shared" si="16"/>
        <v>821</v>
      </c>
      <c r="BJ26" s="191">
        <f t="shared" si="17"/>
        <v>725</v>
      </c>
      <c r="BK26" s="191">
        <f t="shared" si="18"/>
        <v>611</v>
      </c>
      <c r="BL26" s="191">
        <f t="shared" si="19"/>
        <v>441</v>
      </c>
      <c r="BM26" s="191">
        <f t="shared" si="20"/>
        <v>344</v>
      </c>
      <c r="BN26" s="191">
        <f t="shared" si="21"/>
        <v>250</v>
      </c>
      <c r="BO26" s="191">
        <f t="shared" si="22"/>
        <v>203</v>
      </c>
      <c r="BP26" s="191">
        <f t="shared" si="23"/>
        <v>169</v>
      </c>
      <c r="BQ26" s="191">
        <f t="shared" si="24"/>
        <v>113</v>
      </c>
      <c r="BR26" s="191">
        <f t="shared" si="25"/>
        <v>106</v>
      </c>
    </row>
    <row r="27" spans="2:70" x14ac:dyDescent="0.25">
      <c r="B27" s="33" t="s">
        <v>43</v>
      </c>
      <c r="C27" s="75">
        <v>5925</v>
      </c>
      <c r="D27" s="66" t="s">
        <v>63</v>
      </c>
      <c r="E27" s="67" t="s">
        <v>55</v>
      </c>
      <c r="F27" s="77">
        <f>+'Poblacion General'!F27-'Poblacion Femenina'!F27</f>
        <v>6989</v>
      </c>
      <c r="G27" s="77">
        <f>+'Poblacion General'!G27-'Poblacion Femenina'!G27</f>
        <v>97</v>
      </c>
      <c r="H27" s="77">
        <f>+'Poblacion General'!H27-'Poblacion Femenina'!H27</f>
        <v>98</v>
      </c>
      <c r="I27" s="77">
        <f>+'Poblacion General'!I27-'Poblacion Femenina'!I27</f>
        <v>94</v>
      </c>
      <c r="J27" s="77">
        <f>+'Poblacion General'!J27-'Poblacion Femenina'!J27</f>
        <v>108</v>
      </c>
      <c r="K27" s="77">
        <f>+'Poblacion General'!K27-'Poblacion Femenina'!K27</f>
        <v>112</v>
      </c>
      <c r="L27" s="77">
        <f>+'Poblacion General'!L27-'Poblacion Femenina'!L27</f>
        <v>123</v>
      </c>
      <c r="M27" s="77">
        <f>+'Poblacion General'!M27-'Poblacion Femenina'!M27</f>
        <v>125</v>
      </c>
      <c r="N27" s="77">
        <f>+'Poblacion General'!N27-'Poblacion Femenina'!N27</f>
        <v>126</v>
      </c>
      <c r="O27" s="77">
        <f>+'Poblacion General'!O27-'Poblacion Femenina'!O27</f>
        <v>125</v>
      </c>
      <c r="P27" s="77">
        <f>+'Poblacion General'!P27-'Poblacion Femenina'!P27</f>
        <v>123</v>
      </c>
      <c r="Q27" s="77">
        <f>+'Poblacion General'!Q27-'Poblacion Femenina'!Q27</f>
        <v>120</v>
      </c>
      <c r="R27" s="77">
        <f>+'Poblacion General'!R27-'Poblacion Femenina'!R27</f>
        <v>119</v>
      </c>
      <c r="S27" s="77">
        <f>+'Poblacion General'!S27-'Poblacion Femenina'!S27</f>
        <v>119</v>
      </c>
      <c r="T27" s="77">
        <f>+'Poblacion General'!T27-'Poblacion Femenina'!T27</f>
        <v>116</v>
      </c>
      <c r="U27" s="77">
        <f>+'Poblacion General'!U27-'Poblacion Femenina'!U27</f>
        <v>109</v>
      </c>
      <c r="V27" s="77">
        <f>+'Poblacion General'!V27-'Poblacion Femenina'!V27</f>
        <v>106</v>
      </c>
      <c r="W27" s="77">
        <f>+'Poblacion General'!W27-'Poblacion Femenina'!W27</f>
        <v>110</v>
      </c>
      <c r="X27" s="77">
        <f>+'Poblacion General'!X27-'Poblacion Femenina'!X27</f>
        <v>109</v>
      </c>
      <c r="Y27" s="77">
        <f>+'Poblacion General'!Y27-'Poblacion Femenina'!Y27</f>
        <v>96</v>
      </c>
      <c r="Z27" s="77">
        <f>+'Poblacion General'!Z27-'Poblacion Femenina'!Z27</f>
        <v>96</v>
      </c>
      <c r="AA27" s="77">
        <f>+'Poblacion General'!AA27-'Poblacion Femenina'!AA27</f>
        <v>533</v>
      </c>
      <c r="AB27" s="77">
        <f>+'Poblacion General'!AB27-'Poblacion Femenina'!AB27</f>
        <v>670</v>
      </c>
      <c r="AC27" s="77">
        <f>+'Poblacion General'!AC27-'Poblacion Femenina'!AC27</f>
        <v>677</v>
      </c>
      <c r="AD27" s="77">
        <f>+'Poblacion General'!AD27-'Poblacion Femenina'!AD27</f>
        <v>624</v>
      </c>
      <c r="AE27" s="77">
        <f>+'Poblacion General'!AE27-'Poblacion Femenina'!AE27</f>
        <v>552</v>
      </c>
      <c r="AF27" s="77">
        <f>+'Poblacion General'!AF27-'Poblacion Femenina'!AF27</f>
        <v>465</v>
      </c>
      <c r="AG27" s="77">
        <f>+'Poblacion General'!AG27-'Poblacion Femenina'!AG27</f>
        <v>335</v>
      </c>
      <c r="AH27" s="77">
        <f>+'Poblacion General'!AH27-'Poblacion Femenina'!AH27</f>
        <v>262</v>
      </c>
      <c r="AI27" s="77">
        <f>+'Poblacion General'!AI27-'Poblacion Femenina'!AI27</f>
        <v>191</v>
      </c>
      <c r="AJ27" s="77">
        <f>+'Poblacion General'!AJ27-'Poblacion Femenina'!AJ27</f>
        <v>154</v>
      </c>
      <c r="AK27" s="77">
        <f>+'Poblacion General'!AK27-'Poblacion Femenina'!AK27</f>
        <v>128</v>
      </c>
      <c r="AL27" s="77">
        <f>+'Poblacion General'!AL27-'Poblacion Femenina'!AL27</f>
        <v>86</v>
      </c>
      <c r="AM27" s="77">
        <f>+'Poblacion General'!AM27-'Poblacion Femenina'!AM27</f>
        <v>49</v>
      </c>
      <c r="AN27" s="77">
        <f>+'Poblacion General'!AN27-'Poblacion Femenina'!AN27</f>
        <v>32</v>
      </c>
      <c r="AO27" s="77">
        <f>+'Poblacion General'!AO27-'Poblacion Femenina'!AO27</f>
        <v>6</v>
      </c>
      <c r="AP27" s="77">
        <f>+'Poblacion General'!AP27-'Poblacion Femenina'!AP27</f>
        <v>46</v>
      </c>
      <c r="AQ27" s="77">
        <f>+'Poblacion General'!AQ27-'Poblacion Femenina'!AQ27</f>
        <v>52</v>
      </c>
      <c r="AR27" s="34">
        <f>+'Poblacion General'!AR27-'Poblacion Femenina'!AR27</f>
        <v>117</v>
      </c>
      <c r="AU27" s="223">
        <f t="shared" si="27"/>
        <v>632</v>
      </c>
      <c r="AV27" s="223">
        <f t="shared" si="28"/>
        <v>1370</v>
      </c>
      <c r="AW27" s="223">
        <f t="shared" si="29"/>
        <v>669</v>
      </c>
      <c r="AX27" s="223">
        <f t="shared" si="30"/>
        <v>1395</v>
      </c>
      <c r="AY27" s="223">
        <f t="shared" si="31"/>
        <v>2915</v>
      </c>
      <c r="AZ27" s="223">
        <f t="shared" si="32"/>
        <v>640</v>
      </c>
      <c r="BB27" s="191">
        <f t="shared" si="9"/>
        <v>509</v>
      </c>
      <c r="BC27" s="191">
        <f t="shared" si="10"/>
        <v>622</v>
      </c>
      <c r="BD27" s="191">
        <f t="shared" si="11"/>
        <v>583</v>
      </c>
      <c r="BE27" s="191">
        <f t="shared" si="12"/>
        <v>517</v>
      </c>
      <c r="BF27" s="191">
        <f t="shared" si="13"/>
        <v>533</v>
      </c>
      <c r="BG27" s="191">
        <f t="shared" si="14"/>
        <v>670</v>
      </c>
      <c r="BH27" s="191">
        <f t="shared" si="15"/>
        <v>677</v>
      </c>
      <c r="BI27" s="191">
        <f t="shared" si="16"/>
        <v>624</v>
      </c>
      <c r="BJ27" s="191">
        <f t="shared" si="17"/>
        <v>552</v>
      </c>
      <c r="BK27" s="191">
        <f t="shared" si="18"/>
        <v>465</v>
      </c>
      <c r="BL27" s="191">
        <f t="shared" si="19"/>
        <v>335</v>
      </c>
      <c r="BM27" s="191">
        <f t="shared" si="20"/>
        <v>262</v>
      </c>
      <c r="BN27" s="191">
        <f t="shared" si="21"/>
        <v>191</v>
      </c>
      <c r="BO27" s="191">
        <f t="shared" si="22"/>
        <v>154</v>
      </c>
      <c r="BP27" s="191">
        <f t="shared" si="23"/>
        <v>128</v>
      </c>
      <c r="BQ27" s="191">
        <f t="shared" si="24"/>
        <v>86</v>
      </c>
      <c r="BR27" s="191">
        <f t="shared" si="25"/>
        <v>81</v>
      </c>
    </row>
    <row r="28" spans="2:70" x14ac:dyDescent="0.25">
      <c r="B28" s="33" t="s">
        <v>43</v>
      </c>
      <c r="C28" s="75">
        <v>5852</v>
      </c>
      <c r="D28" s="66" t="s">
        <v>64</v>
      </c>
      <c r="E28" s="67" t="s">
        <v>50</v>
      </c>
      <c r="F28" s="77">
        <f>+'Poblacion General'!F28-'Poblacion Femenina'!F28</f>
        <v>19894</v>
      </c>
      <c r="G28" s="77">
        <f>+'Poblacion General'!G28-'Poblacion Femenina'!G28</f>
        <v>277</v>
      </c>
      <c r="H28" s="77">
        <f>+'Poblacion General'!H28-'Poblacion Femenina'!H28</f>
        <v>282</v>
      </c>
      <c r="I28" s="77">
        <f>+'Poblacion General'!I28-'Poblacion Femenina'!I28</f>
        <v>263</v>
      </c>
      <c r="J28" s="77">
        <f>+'Poblacion General'!J28-'Poblacion Femenina'!J28</f>
        <v>304</v>
      </c>
      <c r="K28" s="77">
        <f>+'Poblacion General'!K28-'Poblacion Femenina'!K28</f>
        <v>323</v>
      </c>
      <c r="L28" s="77">
        <f>+'Poblacion General'!L28-'Poblacion Femenina'!L28</f>
        <v>347</v>
      </c>
      <c r="M28" s="77">
        <f>+'Poblacion General'!M28-'Poblacion Femenina'!M28</f>
        <v>356</v>
      </c>
      <c r="N28" s="77">
        <f>+'Poblacion General'!N28-'Poblacion Femenina'!N28</f>
        <v>361</v>
      </c>
      <c r="O28" s="77">
        <f>+'Poblacion General'!O28-'Poblacion Femenina'!O28</f>
        <v>353</v>
      </c>
      <c r="P28" s="77">
        <f>+'Poblacion General'!P28-'Poblacion Femenina'!P28</f>
        <v>352</v>
      </c>
      <c r="Q28" s="77">
        <f>+'Poblacion General'!Q28-'Poblacion Femenina'!Q28</f>
        <v>343</v>
      </c>
      <c r="R28" s="77">
        <f>+'Poblacion General'!R28-'Poblacion Femenina'!R28</f>
        <v>339</v>
      </c>
      <c r="S28" s="77">
        <f>+'Poblacion General'!S28-'Poblacion Femenina'!S28</f>
        <v>338</v>
      </c>
      <c r="T28" s="77">
        <f>+'Poblacion General'!T28-'Poblacion Femenina'!T28</f>
        <v>327</v>
      </c>
      <c r="U28" s="77">
        <f>+'Poblacion General'!U28-'Poblacion Femenina'!U28</f>
        <v>310</v>
      </c>
      <c r="V28" s="77">
        <f>+'Poblacion General'!V28-'Poblacion Femenina'!V28</f>
        <v>303</v>
      </c>
      <c r="W28" s="77">
        <f>+'Poblacion General'!W28-'Poblacion Femenina'!W28</f>
        <v>311</v>
      </c>
      <c r="X28" s="77">
        <f>+'Poblacion General'!X28-'Poblacion Femenina'!X28</f>
        <v>310</v>
      </c>
      <c r="Y28" s="77">
        <f>+'Poblacion General'!Y28-'Poblacion Femenina'!Y28</f>
        <v>271</v>
      </c>
      <c r="Z28" s="77">
        <f>+'Poblacion General'!Z28-'Poblacion Femenina'!Z28</f>
        <v>275</v>
      </c>
      <c r="AA28" s="77">
        <f>+'Poblacion General'!AA28-'Poblacion Femenina'!AA28</f>
        <v>1515</v>
      </c>
      <c r="AB28" s="77">
        <f>+'Poblacion General'!AB28-'Poblacion Femenina'!AB28</f>
        <v>1908</v>
      </c>
      <c r="AC28" s="77">
        <f>+'Poblacion General'!AC28-'Poblacion Femenina'!AC28</f>
        <v>1926</v>
      </c>
      <c r="AD28" s="77">
        <f>+'Poblacion General'!AD28-'Poblacion Femenina'!AD28</f>
        <v>1777</v>
      </c>
      <c r="AE28" s="77">
        <f>+'Poblacion General'!AE28-'Poblacion Femenina'!AE28</f>
        <v>1569</v>
      </c>
      <c r="AF28" s="77">
        <f>+'Poblacion General'!AF28-'Poblacion Femenina'!AF28</f>
        <v>1323</v>
      </c>
      <c r="AG28" s="77">
        <f>+'Poblacion General'!AG28-'Poblacion Femenina'!AG28</f>
        <v>957</v>
      </c>
      <c r="AH28" s="77">
        <f>+'Poblacion General'!AH28-'Poblacion Femenina'!AH28</f>
        <v>745</v>
      </c>
      <c r="AI28" s="77">
        <f>+'Poblacion General'!AI28-'Poblacion Femenina'!AI28</f>
        <v>544</v>
      </c>
      <c r="AJ28" s="77">
        <f>+'Poblacion General'!AJ28-'Poblacion Femenina'!AJ28</f>
        <v>442</v>
      </c>
      <c r="AK28" s="77">
        <f>+'Poblacion General'!AK28-'Poblacion Femenina'!AK28</f>
        <v>365</v>
      </c>
      <c r="AL28" s="77">
        <f>+'Poblacion General'!AL28-'Poblacion Femenina'!AL28</f>
        <v>248</v>
      </c>
      <c r="AM28" s="77">
        <f>+'Poblacion General'!AM28-'Poblacion Femenina'!AM28</f>
        <v>139</v>
      </c>
      <c r="AN28" s="77">
        <f>+'Poblacion General'!AN28-'Poblacion Femenina'!AN28</f>
        <v>91</v>
      </c>
      <c r="AO28" s="77">
        <f>+'Poblacion General'!AO28-'Poblacion Femenina'!AO28</f>
        <v>21</v>
      </c>
      <c r="AP28" s="77">
        <f>+'Poblacion General'!AP28-'Poblacion Femenina'!AP28</f>
        <v>129</v>
      </c>
      <c r="AQ28" s="77">
        <f>+'Poblacion General'!AQ28-'Poblacion Femenina'!AQ28</f>
        <v>148</v>
      </c>
      <c r="AR28" s="34">
        <f>+'Poblacion General'!AR28-'Poblacion Femenina'!AR28</f>
        <v>333</v>
      </c>
      <c r="AU28" s="223">
        <f t="shared" si="27"/>
        <v>1796</v>
      </c>
      <c r="AV28" s="223">
        <f t="shared" si="28"/>
        <v>3900</v>
      </c>
      <c r="AW28" s="223">
        <f t="shared" si="29"/>
        <v>1899</v>
      </c>
      <c r="AX28" s="223">
        <f t="shared" si="30"/>
        <v>3969</v>
      </c>
      <c r="AY28" s="223">
        <f t="shared" si="31"/>
        <v>8297</v>
      </c>
      <c r="AZ28" s="223">
        <f t="shared" si="32"/>
        <v>1829</v>
      </c>
      <c r="BB28" s="191">
        <f t="shared" si="9"/>
        <v>1449</v>
      </c>
      <c r="BC28" s="191">
        <f t="shared" si="10"/>
        <v>1769</v>
      </c>
      <c r="BD28" s="191">
        <f t="shared" si="11"/>
        <v>1657</v>
      </c>
      <c r="BE28" s="191">
        <f t="shared" si="12"/>
        <v>1470</v>
      </c>
      <c r="BF28" s="191">
        <f t="shared" si="13"/>
        <v>1515</v>
      </c>
      <c r="BG28" s="191">
        <f t="shared" si="14"/>
        <v>1908</v>
      </c>
      <c r="BH28" s="191">
        <f t="shared" si="15"/>
        <v>1926</v>
      </c>
      <c r="BI28" s="191">
        <f t="shared" si="16"/>
        <v>1777</v>
      </c>
      <c r="BJ28" s="191">
        <f t="shared" si="17"/>
        <v>1569</v>
      </c>
      <c r="BK28" s="191">
        <f t="shared" si="18"/>
        <v>1323</v>
      </c>
      <c r="BL28" s="191">
        <f t="shared" si="19"/>
        <v>957</v>
      </c>
      <c r="BM28" s="191">
        <f t="shared" si="20"/>
        <v>745</v>
      </c>
      <c r="BN28" s="191">
        <f t="shared" si="21"/>
        <v>544</v>
      </c>
      <c r="BO28" s="191">
        <f t="shared" si="22"/>
        <v>442</v>
      </c>
      <c r="BP28" s="191">
        <f t="shared" si="23"/>
        <v>365</v>
      </c>
      <c r="BQ28" s="191">
        <f t="shared" si="24"/>
        <v>248</v>
      </c>
      <c r="BR28" s="191">
        <f t="shared" si="25"/>
        <v>230</v>
      </c>
    </row>
    <row r="29" spans="2:70" x14ac:dyDescent="0.25">
      <c r="B29" s="33" t="s">
        <v>43</v>
      </c>
      <c r="C29" s="75">
        <v>5855</v>
      </c>
      <c r="D29" s="66" t="s">
        <v>65</v>
      </c>
      <c r="E29" s="67" t="s">
        <v>55</v>
      </c>
      <c r="F29" s="77">
        <f>+'Poblacion General'!F29-'Poblacion Femenina'!F29</f>
        <v>7679</v>
      </c>
      <c r="G29" s="77">
        <f>+'Poblacion General'!G29-'Poblacion Femenina'!G29</f>
        <v>107</v>
      </c>
      <c r="H29" s="77">
        <f>+'Poblacion General'!H29-'Poblacion Femenina'!H29</f>
        <v>108</v>
      </c>
      <c r="I29" s="77">
        <f>+'Poblacion General'!I29-'Poblacion Femenina'!I29</f>
        <v>103</v>
      </c>
      <c r="J29" s="77">
        <f>+'Poblacion General'!J29-'Poblacion Femenina'!J29</f>
        <v>118</v>
      </c>
      <c r="K29" s="77">
        <f>+'Poblacion General'!K29-'Poblacion Femenina'!K29</f>
        <v>123</v>
      </c>
      <c r="L29" s="77">
        <f>+'Poblacion General'!L29-'Poblacion Femenina'!L29</f>
        <v>135</v>
      </c>
      <c r="M29" s="77">
        <f>+'Poblacion General'!M29-'Poblacion Femenina'!M29</f>
        <v>137</v>
      </c>
      <c r="N29" s="77">
        <f>+'Poblacion General'!N29-'Poblacion Femenina'!N29</f>
        <v>139</v>
      </c>
      <c r="O29" s="77">
        <f>+'Poblacion General'!O29-'Poblacion Femenina'!O29</f>
        <v>137</v>
      </c>
      <c r="P29" s="77">
        <f>+'Poblacion General'!P29-'Poblacion Femenina'!P29</f>
        <v>135</v>
      </c>
      <c r="Q29" s="77">
        <f>+'Poblacion General'!Q29-'Poblacion Femenina'!Q29</f>
        <v>133</v>
      </c>
      <c r="R29" s="77">
        <f>+'Poblacion General'!R29-'Poblacion Femenina'!R29</f>
        <v>131</v>
      </c>
      <c r="S29" s="77">
        <f>+'Poblacion General'!S29-'Poblacion Femenina'!S29</f>
        <v>131</v>
      </c>
      <c r="T29" s="77">
        <f>+'Poblacion General'!T29-'Poblacion Femenina'!T29</f>
        <v>127</v>
      </c>
      <c r="U29" s="77">
        <f>+'Poblacion General'!U29-'Poblacion Femenina'!U29</f>
        <v>120</v>
      </c>
      <c r="V29" s="77">
        <f>+'Poblacion General'!V29-'Poblacion Femenina'!V29</f>
        <v>117</v>
      </c>
      <c r="W29" s="77">
        <f>+'Poblacion General'!W29-'Poblacion Femenina'!W29</f>
        <v>120</v>
      </c>
      <c r="X29" s="77">
        <f>+'Poblacion General'!X29-'Poblacion Femenina'!X29</f>
        <v>120</v>
      </c>
      <c r="Y29" s="77">
        <f>+'Poblacion General'!Y29-'Poblacion Femenina'!Y29</f>
        <v>106</v>
      </c>
      <c r="Z29" s="77">
        <f>+'Poblacion General'!Z29-'Poblacion Femenina'!Z29</f>
        <v>106</v>
      </c>
      <c r="AA29" s="77">
        <f>+'Poblacion General'!AA29-'Poblacion Femenina'!AA29</f>
        <v>585</v>
      </c>
      <c r="AB29" s="77">
        <f>+'Poblacion General'!AB29-'Poblacion Femenina'!AB29</f>
        <v>736</v>
      </c>
      <c r="AC29" s="77">
        <f>+'Poblacion General'!AC29-'Poblacion Femenina'!AC29</f>
        <v>743</v>
      </c>
      <c r="AD29" s="77">
        <f>+'Poblacion General'!AD29-'Poblacion Femenina'!AD29</f>
        <v>685</v>
      </c>
      <c r="AE29" s="77">
        <f>+'Poblacion General'!AE29-'Poblacion Femenina'!AE29</f>
        <v>606</v>
      </c>
      <c r="AF29" s="77">
        <f>+'Poblacion General'!AF29-'Poblacion Femenina'!AF29</f>
        <v>510</v>
      </c>
      <c r="AG29" s="77">
        <f>+'Poblacion General'!AG29-'Poblacion Femenina'!AG29</f>
        <v>369</v>
      </c>
      <c r="AH29" s="77">
        <f>+'Poblacion General'!AH29-'Poblacion Femenina'!AH29</f>
        <v>288</v>
      </c>
      <c r="AI29" s="77">
        <f>+'Poblacion General'!AI29-'Poblacion Femenina'!AI29</f>
        <v>209</v>
      </c>
      <c r="AJ29" s="77">
        <f>+'Poblacion General'!AJ29-'Poblacion Femenina'!AJ29</f>
        <v>170</v>
      </c>
      <c r="AK29" s="77">
        <f>+'Poblacion General'!AK29-'Poblacion Femenina'!AK29</f>
        <v>141</v>
      </c>
      <c r="AL29" s="77">
        <f>+'Poblacion General'!AL29-'Poblacion Femenina'!AL29</f>
        <v>95</v>
      </c>
      <c r="AM29" s="77">
        <f>+'Poblacion General'!AM29-'Poblacion Femenina'!AM29</f>
        <v>54</v>
      </c>
      <c r="AN29" s="77">
        <f>+'Poblacion General'!AN29-'Poblacion Femenina'!AN29</f>
        <v>35</v>
      </c>
      <c r="AO29" s="77">
        <f>+'Poblacion General'!AO29-'Poblacion Femenina'!AO29</f>
        <v>8</v>
      </c>
      <c r="AP29" s="77">
        <f>+'Poblacion General'!AP29-'Poblacion Femenina'!AP29</f>
        <v>49</v>
      </c>
      <c r="AQ29" s="77">
        <f>+'Poblacion General'!AQ29-'Poblacion Femenina'!AQ29</f>
        <v>57</v>
      </c>
      <c r="AR29" s="34">
        <f>+'Poblacion General'!AR29-'Poblacion Femenina'!AR29</f>
        <v>128</v>
      </c>
      <c r="AU29" s="223">
        <f t="shared" si="27"/>
        <v>694</v>
      </c>
      <c r="AV29" s="223">
        <f t="shared" si="28"/>
        <v>1506</v>
      </c>
      <c r="AW29" s="223">
        <f t="shared" si="29"/>
        <v>735</v>
      </c>
      <c r="AX29" s="223">
        <f t="shared" si="30"/>
        <v>1533</v>
      </c>
      <c r="AY29" s="223">
        <f t="shared" si="31"/>
        <v>3201</v>
      </c>
      <c r="AZ29" s="223">
        <f t="shared" si="32"/>
        <v>704</v>
      </c>
      <c r="BB29" s="191">
        <f t="shared" si="9"/>
        <v>559</v>
      </c>
      <c r="BC29" s="191">
        <f t="shared" si="10"/>
        <v>683</v>
      </c>
      <c r="BD29" s="191">
        <f t="shared" si="11"/>
        <v>642</v>
      </c>
      <c r="BE29" s="191">
        <f t="shared" si="12"/>
        <v>569</v>
      </c>
      <c r="BF29" s="191">
        <f t="shared" si="13"/>
        <v>585</v>
      </c>
      <c r="BG29" s="191">
        <f t="shared" si="14"/>
        <v>736</v>
      </c>
      <c r="BH29" s="191">
        <f t="shared" si="15"/>
        <v>743</v>
      </c>
      <c r="BI29" s="191">
        <f t="shared" si="16"/>
        <v>685</v>
      </c>
      <c r="BJ29" s="191">
        <f t="shared" si="17"/>
        <v>606</v>
      </c>
      <c r="BK29" s="191">
        <f t="shared" si="18"/>
        <v>510</v>
      </c>
      <c r="BL29" s="191">
        <f t="shared" si="19"/>
        <v>369</v>
      </c>
      <c r="BM29" s="191">
        <f t="shared" si="20"/>
        <v>288</v>
      </c>
      <c r="BN29" s="191">
        <f t="shared" si="21"/>
        <v>209</v>
      </c>
      <c r="BO29" s="191">
        <f t="shared" si="22"/>
        <v>170</v>
      </c>
      <c r="BP29" s="191">
        <f t="shared" si="23"/>
        <v>141</v>
      </c>
      <c r="BQ29" s="191">
        <f t="shared" si="24"/>
        <v>95</v>
      </c>
      <c r="BR29" s="191">
        <f t="shared" si="25"/>
        <v>89</v>
      </c>
    </row>
    <row r="30" spans="2:70" x14ac:dyDescent="0.25">
      <c r="B30" s="33" t="s">
        <v>43</v>
      </c>
      <c r="C30" s="75">
        <v>29113</v>
      </c>
      <c r="D30" s="70" t="s">
        <v>66</v>
      </c>
      <c r="E30" s="6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194"/>
      <c r="AU30" s="223">
        <f t="shared" si="27"/>
        <v>0</v>
      </c>
      <c r="AV30" s="223">
        <f t="shared" si="28"/>
        <v>0</v>
      </c>
      <c r="AW30" s="223">
        <f t="shared" si="29"/>
        <v>0</v>
      </c>
      <c r="AX30" s="223">
        <f t="shared" si="30"/>
        <v>0</v>
      </c>
      <c r="AY30" s="223">
        <f t="shared" si="31"/>
        <v>0</v>
      </c>
      <c r="AZ30" s="223">
        <f t="shared" si="32"/>
        <v>0</v>
      </c>
      <c r="BB30" s="191">
        <f t="shared" si="9"/>
        <v>0</v>
      </c>
      <c r="BC30" s="191">
        <f t="shared" si="10"/>
        <v>0</v>
      </c>
      <c r="BD30" s="191">
        <f t="shared" si="11"/>
        <v>0</v>
      </c>
      <c r="BE30" s="191">
        <f t="shared" si="12"/>
        <v>0</v>
      </c>
      <c r="BF30" s="191">
        <f t="shared" si="13"/>
        <v>0</v>
      </c>
      <c r="BG30" s="191">
        <f t="shared" si="14"/>
        <v>0</v>
      </c>
      <c r="BH30" s="191">
        <f t="shared" si="15"/>
        <v>0</v>
      </c>
      <c r="BI30" s="191">
        <f t="shared" si="16"/>
        <v>0</v>
      </c>
      <c r="BJ30" s="191">
        <f t="shared" si="17"/>
        <v>0</v>
      </c>
      <c r="BK30" s="191">
        <f t="shared" si="18"/>
        <v>0</v>
      </c>
      <c r="BL30" s="191">
        <f t="shared" si="19"/>
        <v>0</v>
      </c>
      <c r="BM30" s="191">
        <f t="shared" si="20"/>
        <v>0</v>
      </c>
      <c r="BN30" s="191">
        <f t="shared" si="21"/>
        <v>0</v>
      </c>
      <c r="BO30" s="191">
        <f t="shared" si="22"/>
        <v>0</v>
      </c>
      <c r="BP30" s="191">
        <f t="shared" si="23"/>
        <v>0</v>
      </c>
      <c r="BQ30" s="191">
        <f t="shared" si="24"/>
        <v>0</v>
      </c>
      <c r="BR30" s="191">
        <f t="shared" si="25"/>
        <v>0</v>
      </c>
    </row>
    <row r="31" spans="2:70" x14ac:dyDescent="0.25">
      <c r="B31" s="33" t="s">
        <v>43</v>
      </c>
      <c r="C31" s="75">
        <v>5854</v>
      </c>
      <c r="D31" s="66" t="s">
        <v>67</v>
      </c>
      <c r="E31" s="67" t="s">
        <v>50</v>
      </c>
      <c r="F31" s="77">
        <f>+'Poblacion General'!F31-'Poblacion Femenina'!F31</f>
        <v>7360</v>
      </c>
      <c r="G31" s="77">
        <f>+'Poblacion General'!G31-'Poblacion Femenina'!G31</f>
        <v>102</v>
      </c>
      <c r="H31" s="77">
        <f>+'Poblacion General'!H31-'Poblacion Femenina'!H31</f>
        <v>104</v>
      </c>
      <c r="I31" s="77">
        <f>+'Poblacion General'!I31-'Poblacion Femenina'!I31</f>
        <v>98</v>
      </c>
      <c r="J31" s="77">
        <f>+'Poblacion General'!J31-'Poblacion Femenina'!J31</f>
        <v>112</v>
      </c>
      <c r="K31" s="77">
        <f>+'Poblacion General'!K31-'Poblacion Femenina'!K31</f>
        <v>118</v>
      </c>
      <c r="L31" s="77">
        <f>+'Poblacion General'!L31-'Poblacion Femenina'!L31</f>
        <v>129</v>
      </c>
      <c r="M31" s="77">
        <f>+'Poblacion General'!M31-'Poblacion Femenina'!M31</f>
        <v>132</v>
      </c>
      <c r="N31" s="77">
        <f>+'Poblacion General'!N31-'Poblacion Femenina'!N31</f>
        <v>133</v>
      </c>
      <c r="O31" s="77">
        <f>+'Poblacion General'!O31-'Poblacion Femenina'!O31</f>
        <v>131</v>
      </c>
      <c r="P31" s="77">
        <f>+'Poblacion General'!P31-'Poblacion Femenina'!P31</f>
        <v>130</v>
      </c>
      <c r="Q31" s="77">
        <f>+'Poblacion General'!Q31-'Poblacion Femenina'!Q31</f>
        <v>127</v>
      </c>
      <c r="R31" s="77">
        <f>+'Poblacion General'!R31-'Poblacion Femenina'!R31</f>
        <v>125</v>
      </c>
      <c r="S31" s="77">
        <f>+'Poblacion General'!S31-'Poblacion Femenina'!S31</f>
        <v>126</v>
      </c>
      <c r="T31" s="77">
        <f>+'Poblacion General'!T31-'Poblacion Femenina'!T31</f>
        <v>121</v>
      </c>
      <c r="U31" s="77">
        <f>+'Poblacion General'!U31-'Poblacion Femenina'!U31</f>
        <v>115</v>
      </c>
      <c r="V31" s="77">
        <f>+'Poblacion General'!V31-'Poblacion Femenina'!V31</f>
        <v>112</v>
      </c>
      <c r="W31" s="77">
        <f>+'Poblacion General'!W31-'Poblacion Femenina'!W31</f>
        <v>115</v>
      </c>
      <c r="X31" s="77">
        <f>+'Poblacion General'!X31-'Poblacion Femenina'!X31</f>
        <v>115</v>
      </c>
      <c r="Y31" s="77">
        <f>+'Poblacion General'!Y31-'Poblacion Femenina'!Y31</f>
        <v>101</v>
      </c>
      <c r="Z31" s="77">
        <f>+'Poblacion General'!Z31-'Poblacion Femenina'!Z31</f>
        <v>101</v>
      </c>
      <c r="AA31" s="77">
        <f>+'Poblacion General'!AA31-'Poblacion Femenina'!AA31</f>
        <v>561</v>
      </c>
      <c r="AB31" s="77">
        <f>+'Poblacion General'!AB31-'Poblacion Femenina'!AB31</f>
        <v>706</v>
      </c>
      <c r="AC31" s="77">
        <f>+'Poblacion General'!AC31-'Poblacion Femenina'!AC31</f>
        <v>713</v>
      </c>
      <c r="AD31" s="77">
        <f>+'Poblacion General'!AD31-'Poblacion Femenina'!AD31</f>
        <v>658</v>
      </c>
      <c r="AE31" s="77">
        <f>+'Poblacion General'!AE31-'Poblacion Femenina'!AE31</f>
        <v>581</v>
      </c>
      <c r="AF31" s="77">
        <f>+'Poblacion General'!AF31-'Poblacion Femenina'!AF31</f>
        <v>489</v>
      </c>
      <c r="AG31" s="77">
        <f>+'Poblacion General'!AG31-'Poblacion Femenina'!AG31</f>
        <v>354</v>
      </c>
      <c r="AH31" s="77">
        <f>+'Poblacion General'!AH31-'Poblacion Femenina'!AH31</f>
        <v>276</v>
      </c>
      <c r="AI31" s="77">
        <f>+'Poblacion General'!AI31-'Poblacion Femenina'!AI31</f>
        <v>201</v>
      </c>
      <c r="AJ31" s="77">
        <f>+'Poblacion General'!AJ31-'Poblacion Femenina'!AJ31</f>
        <v>163</v>
      </c>
      <c r="AK31" s="77">
        <f>+'Poblacion General'!AK31-'Poblacion Femenina'!AK31</f>
        <v>135</v>
      </c>
      <c r="AL31" s="77">
        <f>+'Poblacion General'!AL31-'Poblacion Femenina'!AL31</f>
        <v>90</v>
      </c>
      <c r="AM31" s="77">
        <f>+'Poblacion General'!AM31-'Poblacion Femenina'!AM31</f>
        <v>52</v>
      </c>
      <c r="AN31" s="77">
        <f>+'Poblacion General'!AN31-'Poblacion Femenina'!AN31</f>
        <v>34</v>
      </c>
      <c r="AO31" s="77">
        <f>+'Poblacion General'!AO31-'Poblacion Femenina'!AO31</f>
        <v>7</v>
      </c>
      <c r="AP31" s="77">
        <f>+'Poblacion General'!AP31-'Poblacion Femenina'!AP31</f>
        <v>47</v>
      </c>
      <c r="AQ31" s="77">
        <f>+'Poblacion General'!AQ31-'Poblacion Femenina'!AQ31</f>
        <v>54</v>
      </c>
      <c r="AR31" s="34">
        <f>+'Poblacion General'!AR31-'Poblacion Femenina'!AR31</f>
        <v>123</v>
      </c>
      <c r="AU31" s="223">
        <f t="shared" si="27"/>
        <v>663</v>
      </c>
      <c r="AV31" s="223">
        <f t="shared" si="28"/>
        <v>1441</v>
      </c>
      <c r="AW31" s="223">
        <f t="shared" si="29"/>
        <v>704</v>
      </c>
      <c r="AX31" s="223">
        <f t="shared" si="30"/>
        <v>1469</v>
      </c>
      <c r="AY31" s="223">
        <f t="shared" si="31"/>
        <v>3071</v>
      </c>
      <c r="AZ31" s="223">
        <f t="shared" si="32"/>
        <v>675</v>
      </c>
      <c r="BB31" s="191">
        <f t="shared" si="9"/>
        <v>534</v>
      </c>
      <c r="BC31" s="191">
        <f t="shared" si="10"/>
        <v>655</v>
      </c>
      <c r="BD31" s="191">
        <f t="shared" si="11"/>
        <v>614</v>
      </c>
      <c r="BE31" s="191">
        <f t="shared" si="12"/>
        <v>544</v>
      </c>
      <c r="BF31" s="191">
        <f t="shared" si="13"/>
        <v>561</v>
      </c>
      <c r="BG31" s="191">
        <f t="shared" si="14"/>
        <v>706</v>
      </c>
      <c r="BH31" s="191">
        <f t="shared" si="15"/>
        <v>713</v>
      </c>
      <c r="BI31" s="191">
        <f t="shared" si="16"/>
        <v>658</v>
      </c>
      <c r="BJ31" s="191">
        <f t="shared" si="17"/>
        <v>581</v>
      </c>
      <c r="BK31" s="191">
        <f t="shared" si="18"/>
        <v>489</v>
      </c>
      <c r="BL31" s="191">
        <f t="shared" si="19"/>
        <v>354</v>
      </c>
      <c r="BM31" s="191">
        <f t="shared" si="20"/>
        <v>276</v>
      </c>
      <c r="BN31" s="191">
        <f t="shared" si="21"/>
        <v>201</v>
      </c>
      <c r="BO31" s="191">
        <f t="shared" si="22"/>
        <v>163</v>
      </c>
      <c r="BP31" s="191">
        <f t="shared" si="23"/>
        <v>135</v>
      </c>
      <c r="BQ31" s="191">
        <f t="shared" si="24"/>
        <v>90</v>
      </c>
      <c r="BR31" s="191">
        <f t="shared" si="25"/>
        <v>86</v>
      </c>
    </row>
    <row r="32" spans="2:70" x14ac:dyDescent="0.25">
      <c r="B32" s="33" t="s">
        <v>43</v>
      </c>
      <c r="C32" s="75">
        <v>6750</v>
      </c>
      <c r="D32" s="66" t="s">
        <v>68</v>
      </c>
      <c r="E32" s="67" t="s">
        <v>69</v>
      </c>
      <c r="F32" s="77">
        <f>+'Poblacion General'!F32-'Poblacion Femenina'!F32</f>
        <v>15448</v>
      </c>
      <c r="G32" s="77">
        <f>+'Poblacion General'!G32-'Poblacion Femenina'!G32</f>
        <v>214</v>
      </c>
      <c r="H32" s="77">
        <f>+'Poblacion General'!H32-'Poblacion Femenina'!H32</f>
        <v>218</v>
      </c>
      <c r="I32" s="77">
        <f>+'Poblacion General'!I32-'Poblacion Femenina'!I32</f>
        <v>206</v>
      </c>
      <c r="J32" s="77">
        <f>+'Poblacion General'!J32-'Poblacion Femenina'!J32</f>
        <v>237</v>
      </c>
      <c r="K32" s="77">
        <f>+'Poblacion General'!K32-'Poblacion Femenina'!K32</f>
        <v>249</v>
      </c>
      <c r="L32" s="77">
        <f>+'Poblacion General'!L32-'Poblacion Femenina'!L32</f>
        <v>271</v>
      </c>
      <c r="M32" s="77">
        <f>+'Poblacion General'!M32-'Poblacion Femenina'!M32</f>
        <v>276</v>
      </c>
      <c r="N32" s="77">
        <f>+'Poblacion General'!N32-'Poblacion Femenina'!N32</f>
        <v>280</v>
      </c>
      <c r="O32" s="77">
        <f>+'Poblacion General'!O32-'Poblacion Femenina'!O32</f>
        <v>275</v>
      </c>
      <c r="P32" s="77">
        <f>+'Poblacion General'!P32-'Poblacion Femenina'!P32</f>
        <v>273</v>
      </c>
      <c r="Q32" s="77">
        <f>+'Poblacion General'!Q32-'Poblacion Femenina'!Q32</f>
        <v>266</v>
      </c>
      <c r="R32" s="77">
        <f>+'Poblacion General'!R32-'Poblacion Femenina'!R32</f>
        <v>263</v>
      </c>
      <c r="S32" s="77">
        <f>+'Poblacion General'!S32-'Poblacion Femenina'!S32</f>
        <v>263</v>
      </c>
      <c r="T32" s="77">
        <f>+'Poblacion General'!T32-'Poblacion Femenina'!T32</f>
        <v>255</v>
      </c>
      <c r="U32" s="77">
        <f>+'Poblacion General'!U32-'Poblacion Femenina'!U32</f>
        <v>242</v>
      </c>
      <c r="V32" s="77">
        <f>+'Poblacion General'!V32-'Poblacion Femenina'!V32</f>
        <v>234</v>
      </c>
      <c r="W32" s="77">
        <f>+'Poblacion General'!W32-'Poblacion Femenina'!W32</f>
        <v>242</v>
      </c>
      <c r="X32" s="77">
        <f>+'Poblacion General'!X32-'Poblacion Femenina'!X32</f>
        <v>241</v>
      </c>
      <c r="Y32" s="77">
        <f>+'Poblacion General'!Y32-'Poblacion Femenina'!Y32</f>
        <v>212</v>
      </c>
      <c r="Z32" s="77">
        <f>+'Poblacion General'!Z32-'Poblacion Femenina'!Z32</f>
        <v>212</v>
      </c>
      <c r="AA32" s="77">
        <f>+'Poblacion General'!AA32-'Poblacion Femenina'!AA32</f>
        <v>1178</v>
      </c>
      <c r="AB32" s="77">
        <f>+'Poblacion General'!AB32-'Poblacion Femenina'!AB32</f>
        <v>1481</v>
      </c>
      <c r="AC32" s="77">
        <f>+'Poblacion General'!AC32-'Poblacion Femenina'!AC32</f>
        <v>1496</v>
      </c>
      <c r="AD32" s="77">
        <f>+'Poblacion General'!AD32-'Poblacion Femenina'!AD32</f>
        <v>1380</v>
      </c>
      <c r="AE32" s="77">
        <f>+'Poblacion General'!AE32-'Poblacion Femenina'!AE32</f>
        <v>1219</v>
      </c>
      <c r="AF32" s="77">
        <f>+'Poblacion General'!AF32-'Poblacion Femenina'!AF32</f>
        <v>1027</v>
      </c>
      <c r="AG32" s="77">
        <f>+'Poblacion General'!AG32-'Poblacion Femenina'!AG32</f>
        <v>742</v>
      </c>
      <c r="AH32" s="77">
        <f>+'Poblacion General'!AH32-'Poblacion Femenina'!AH32</f>
        <v>579</v>
      </c>
      <c r="AI32" s="77">
        <f>+'Poblacion General'!AI32-'Poblacion Femenina'!AI32</f>
        <v>421</v>
      </c>
      <c r="AJ32" s="77">
        <f>+'Poblacion General'!AJ32-'Poblacion Femenina'!AJ32</f>
        <v>343</v>
      </c>
      <c r="AK32" s="77">
        <f>+'Poblacion General'!AK32-'Poblacion Femenina'!AK32</f>
        <v>284</v>
      </c>
      <c r="AL32" s="77">
        <f>+'Poblacion General'!AL32-'Poblacion Femenina'!AL32</f>
        <v>190</v>
      </c>
      <c r="AM32" s="77">
        <f>+'Poblacion General'!AM32-'Poblacion Femenina'!AM32</f>
        <v>109</v>
      </c>
      <c r="AN32" s="77">
        <f>+'Poblacion General'!AN32-'Poblacion Femenina'!AN32</f>
        <v>70</v>
      </c>
      <c r="AO32" s="77">
        <f>+'Poblacion General'!AO32-'Poblacion Femenina'!AO32</f>
        <v>15</v>
      </c>
      <c r="AP32" s="77">
        <f>+'Poblacion General'!AP32-'Poblacion Femenina'!AP32</f>
        <v>100</v>
      </c>
      <c r="AQ32" s="77">
        <f>+'Poblacion General'!AQ32-'Poblacion Femenina'!AQ32</f>
        <v>114</v>
      </c>
      <c r="AR32" s="34">
        <f>+'Poblacion General'!AR32-'Poblacion Femenina'!AR32</f>
        <v>258</v>
      </c>
      <c r="AU32" s="223">
        <f t="shared" si="27"/>
        <v>1395</v>
      </c>
      <c r="AV32" s="223">
        <f t="shared" si="28"/>
        <v>3028</v>
      </c>
      <c r="AW32" s="223">
        <f t="shared" si="29"/>
        <v>1477</v>
      </c>
      <c r="AX32" s="223">
        <f t="shared" si="30"/>
        <v>3083</v>
      </c>
      <c r="AY32" s="223">
        <f t="shared" si="31"/>
        <v>6443</v>
      </c>
      <c r="AZ32" s="223">
        <f t="shared" si="32"/>
        <v>1417</v>
      </c>
      <c r="BB32" s="191">
        <f t="shared" si="9"/>
        <v>1124</v>
      </c>
      <c r="BC32" s="191">
        <f t="shared" si="10"/>
        <v>1375</v>
      </c>
      <c r="BD32" s="191">
        <f t="shared" si="11"/>
        <v>1289</v>
      </c>
      <c r="BE32" s="191">
        <f t="shared" si="12"/>
        <v>1141</v>
      </c>
      <c r="BF32" s="191">
        <f t="shared" si="13"/>
        <v>1178</v>
      </c>
      <c r="BG32" s="191">
        <f t="shared" si="14"/>
        <v>1481</v>
      </c>
      <c r="BH32" s="191">
        <f t="shared" si="15"/>
        <v>1496</v>
      </c>
      <c r="BI32" s="191">
        <f t="shared" si="16"/>
        <v>1380</v>
      </c>
      <c r="BJ32" s="191">
        <f t="shared" si="17"/>
        <v>1219</v>
      </c>
      <c r="BK32" s="191">
        <f t="shared" si="18"/>
        <v>1027</v>
      </c>
      <c r="BL32" s="191">
        <f t="shared" si="19"/>
        <v>742</v>
      </c>
      <c r="BM32" s="191">
        <f t="shared" si="20"/>
        <v>579</v>
      </c>
      <c r="BN32" s="191">
        <f t="shared" si="21"/>
        <v>421</v>
      </c>
      <c r="BO32" s="191">
        <f t="shared" si="22"/>
        <v>343</v>
      </c>
      <c r="BP32" s="191">
        <f t="shared" si="23"/>
        <v>284</v>
      </c>
      <c r="BQ32" s="191">
        <f t="shared" si="24"/>
        <v>190</v>
      </c>
      <c r="BR32" s="191">
        <f t="shared" si="25"/>
        <v>179</v>
      </c>
    </row>
    <row r="33" spans="2:70" x14ac:dyDescent="0.25">
      <c r="B33" s="33" t="s">
        <v>43</v>
      </c>
      <c r="C33" s="75">
        <v>26999</v>
      </c>
      <c r="D33" s="70" t="s">
        <v>70</v>
      </c>
      <c r="E33" s="67" t="s">
        <v>55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194"/>
      <c r="AU33" s="223">
        <f t="shared" si="27"/>
        <v>0</v>
      </c>
      <c r="AV33" s="223">
        <f t="shared" si="28"/>
        <v>0</v>
      </c>
      <c r="AW33" s="223">
        <f t="shared" si="29"/>
        <v>0</v>
      </c>
      <c r="AX33" s="223">
        <f t="shared" si="30"/>
        <v>0</v>
      </c>
      <c r="AY33" s="223">
        <f t="shared" si="31"/>
        <v>0</v>
      </c>
      <c r="AZ33" s="223">
        <f t="shared" si="32"/>
        <v>0</v>
      </c>
      <c r="BB33" s="191">
        <f t="shared" si="9"/>
        <v>0</v>
      </c>
      <c r="BC33" s="191">
        <f t="shared" si="10"/>
        <v>0</v>
      </c>
      <c r="BD33" s="191">
        <f t="shared" si="11"/>
        <v>0</v>
      </c>
      <c r="BE33" s="191">
        <f t="shared" si="12"/>
        <v>0</v>
      </c>
      <c r="BF33" s="191">
        <f t="shared" si="13"/>
        <v>0</v>
      </c>
      <c r="BG33" s="191">
        <f t="shared" si="14"/>
        <v>0</v>
      </c>
      <c r="BH33" s="191">
        <f t="shared" si="15"/>
        <v>0</v>
      </c>
      <c r="BI33" s="191">
        <f t="shared" si="16"/>
        <v>0</v>
      </c>
      <c r="BJ33" s="191">
        <f t="shared" si="17"/>
        <v>0</v>
      </c>
      <c r="BK33" s="191">
        <f t="shared" si="18"/>
        <v>0</v>
      </c>
      <c r="BL33" s="191">
        <f t="shared" si="19"/>
        <v>0</v>
      </c>
      <c r="BM33" s="191">
        <f t="shared" si="20"/>
        <v>0</v>
      </c>
      <c r="BN33" s="191">
        <f t="shared" si="21"/>
        <v>0</v>
      </c>
      <c r="BO33" s="191">
        <f t="shared" si="22"/>
        <v>0</v>
      </c>
      <c r="BP33" s="191">
        <f t="shared" si="23"/>
        <v>0</v>
      </c>
      <c r="BQ33" s="191">
        <f t="shared" si="24"/>
        <v>0</v>
      </c>
      <c r="BR33" s="191">
        <f t="shared" si="25"/>
        <v>0</v>
      </c>
    </row>
    <row r="34" spans="2:70" x14ac:dyDescent="0.25">
      <c r="B34" s="33" t="s">
        <v>43</v>
      </c>
      <c r="C34" s="75">
        <v>5853</v>
      </c>
      <c r="D34" s="66" t="s">
        <v>71</v>
      </c>
      <c r="E34" s="67" t="s">
        <v>50</v>
      </c>
      <c r="F34" s="77">
        <f>+'Poblacion General'!F34-'Poblacion Femenina'!F34</f>
        <v>17107</v>
      </c>
      <c r="G34" s="77">
        <f>+'Poblacion General'!G34-'Poblacion Femenina'!G34</f>
        <v>237</v>
      </c>
      <c r="H34" s="77">
        <f>+'Poblacion General'!H34-'Poblacion Femenina'!H34</f>
        <v>241</v>
      </c>
      <c r="I34" s="77">
        <f>+'Poblacion General'!I34-'Poblacion Femenina'!I34</f>
        <v>228</v>
      </c>
      <c r="J34" s="77">
        <f>+'Poblacion General'!J34-'Poblacion Femenina'!J34</f>
        <v>262</v>
      </c>
      <c r="K34" s="77">
        <f>+'Poblacion General'!K34-'Poblacion Femenina'!K34</f>
        <v>276</v>
      </c>
      <c r="L34" s="77">
        <f>+'Poblacion General'!L34-'Poblacion Femenina'!L34</f>
        <v>300</v>
      </c>
      <c r="M34" s="77">
        <f>+'Poblacion General'!M34-'Poblacion Femenina'!M34</f>
        <v>306</v>
      </c>
      <c r="N34" s="77">
        <f>+'Poblacion General'!N34-'Poblacion Femenina'!N34</f>
        <v>309</v>
      </c>
      <c r="O34" s="77">
        <f>+'Poblacion General'!O34-'Poblacion Femenina'!O34</f>
        <v>305</v>
      </c>
      <c r="P34" s="77">
        <f>+'Poblacion General'!P34-'Poblacion Femenina'!P34</f>
        <v>302</v>
      </c>
      <c r="Q34" s="77">
        <f>+'Poblacion General'!Q34-'Poblacion Femenina'!Q34</f>
        <v>295</v>
      </c>
      <c r="R34" s="77">
        <f>+'Poblacion General'!R34-'Poblacion Femenina'!R34</f>
        <v>292</v>
      </c>
      <c r="S34" s="77">
        <f>+'Poblacion General'!S34-'Poblacion Femenina'!S34</f>
        <v>291</v>
      </c>
      <c r="T34" s="77">
        <f>+'Poblacion General'!T34-'Poblacion Femenina'!T34</f>
        <v>283</v>
      </c>
      <c r="U34" s="77">
        <f>+'Poblacion General'!U34-'Poblacion Femenina'!U34</f>
        <v>268</v>
      </c>
      <c r="V34" s="77">
        <f>+'Poblacion General'!V34-'Poblacion Femenina'!V34</f>
        <v>259</v>
      </c>
      <c r="W34" s="77">
        <f>+'Poblacion General'!W34-'Poblacion Femenina'!W34</f>
        <v>268</v>
      </c>
      <c r="X34" s="77">
        <f>+'Poblacion General'!X34-'Poblacion Femenina'!X34</f>
        <v>268</v>
      </c>
      <c r="Y34" s="77">
        <f>+'Poblacion General'!Y34-'Poblacion Femenina'!Y34</f>
        <v>235</v>
      </c>
      <c r="Z34" s="77">
        <f>+'Poblacion General'!Z34-'Poblacion Femenina'!Z34</f>
        <v>235</v>
      </c>
      <c r="AA34" s="77">
        <f>+'Poblacion General'!AA34-'Poblacion Femenina'!AA34</f>
        <v>1304</v>
      </c>
      <c r="AB34" s="77">
        <f>+'Poblacion General'!AB34-'Poblacion Femenina'!AB34</f>
        <v>1640</v>
      </c>
      <c r="AC34" s="77">
        <f>+'Poblacion General'!AC34-'Poblacion Femenina'!AC34</f>
        <v>1656</v>
      </c>
      <c r="AD34" s="77">
        <f>+'Poblacion General'!AD34-'Poblacion Femenina'!AD34</f>
        <v>1528</v>
      </c>
      <c r="AE34" s="77">
        <f>+'Poblacion General'!AE34-'Poblacion Femenina'!AE34</f>
        <v>1350</v>
      </c>
      <c r="AF34" s="77">
        <f>+'Poblacion General'!AF34-'Poblacion Femenina'!AF34</f>
        <v>1137</v>
      </c>
      <c r="AG34" s="77">
        <f>+'Poblacion General'!AG34-'Poblacion Femenina'!AG34</f>
        <v>822</v>
      </c>
      <c r="AH34" s="77">
        <f>+'Poblacion General'!AH34-'Poblacion Femenina'!AH34</f>
        <v>641</v>
      </c>
      <c r="AI34" s="77">
        <f>+'Poblacion General'!AI34-'Poblacion Femenina'!AI34</f>
        <v>467</v>
      </c>
      <c r="AJ34" s="77">
        <f>+'Poblacion General'!AJ34-'Poblacion Femenina'!AJ34</f>
        <v>379</v>
      </c>
      <c r="AK34" s="77">
        <f>+'Poblacion General'!AK34-'Poblacion Femenina'!AK34</f>
        <v>314</v>
      </c>
      <c r="AL34" s="77">
        <f>+'Poblacion General'!AL34-'Poblacion Femenina'!AL34</f>
        <v>210</v>
      </c>
      <c r="AM34" s="77">
        <f>+'Poblacion General'!AM34-'Poblacion Femenina'!AM34</f>
        <v>121</v>
      </c>
      <c r="AN34" s="77">
        <f>+'Poblacion General'!AN34-'Poblacion Femenina'!AN34</f>
        <v>78</v>
      </c>
      <c r="AO34" s="77">
        <f>+'Poblacion General'!AO34-'Poblacion Femenina'!AO34</f>
        <v>16</v>
      </c>
      <c r="AP34" s="77">
        <f>+'Poblacion General'!AP34-'Poblacion Femenina'!AP34</f>
        <v>111</v>
      </c>
      <c r="AQ34" s="77">
        <f>+'Poblacion General'!AQ34-'Poblacion Femenina'!AQ34</f>
        <v>127</v>
      </c>
      <c r="AR34" s="34">
        <f>+'Poblacion General'!AR34-'Poblacion Femenina'!AR34</f>
        <v>286</v>
      </c>
      <c r="AU34" s="223">
        <f t="shared" si="27"/>
        <v>1544</v>
      </c>
      <c r="AV34" s="223">
        <f t="shared" si="28"/>
        <v>3353</v>
      </c>
      <c r="AW34" s="223">
        <f t="shared" si="29"/>
        <v>1637</v>
      </c>
      <c r="AX34" s="223">
        <f t="shared" si="30"/>
        <v>3414</v>
      </c>
      <c r="AY34" s="223">
        <f t="shared" si="31"/>
        <v>7134</v>
      </c>
      <c r="AZ34" s="223">
        <f t="shared" si="32"/>
        <v>1569</v>
      </c>
      <c r="BB34" s="191">
        <f t="shared" si="9"/>
        <v>1244</v>
      </c>
      <c r="BC34" s="191">
        <f t="shared" si="10"/>
        <v>1522</v>
      </c>
      <c r="BD34" s="191">
        <f t="shared" si="11"/>
        <v>1429</v>
      </c>
      <c r="BE34" s="191">
        <f t="shared" si="12"/>
        <v>1265</v>
      </c>
      <c r="BF34" s="191">
        <f t="shared" si="13"/>
        <v>1304</v>
      </c>
      <c r="BG34" s="191">
        <f t="shared" si="14"/>
        <v>1640</v>
      </c>
      <c r="BH34" s="191">
        <f t="shared" si="15"/>
        <v>1656</v>
      </c>
      <c r="BI34" s="191">
        <f t="shared" si="16"/>
        <v>1528</v>
      </c>
      <c r="BJ34" s="191">
        <f t="shared" si="17"/>
        <v>1350</v>
      </c>
      <c r="BK34" s="191">
        <f t="shared" si="18"/>
        <v>1137</v>
      </c>
      <c r="BL34" s="191">
        <f t="shared" si="19"/>
        <v>822</v>
      </c>
      <c r="BM34" s="191">
        <f t="shared" si="20"/>
        <v>641</v>
      </c>
      <c r="BN34" s="191">
        <f t="shared" si="21"/>
        <v>467</v>
      </c>
      <c r="BO34" s="191">
        <f t="shared" si="22"/>
        <v>379</v>
      </c>
      <c r="BP34" s="191">
        <f t="shared" si="23"/>
        <v>314</v>
      </c>
      <c r="BQ34" s="191">
        <f t="shared" si="24"/>
        <v>210</v>
      </c>
      <c r="BR34" s="191">
        <f t="shared" si="25"/>
        <v>199</v>
      </c>
    </row>
    <row r="35" spans="2:70" x14ac:dyDescent="0.25">
      <c r="B35" s="33" t="s">
        <v>43</v>
      </c>
      <c r="C35" s="75">
        <v>5856</v>
      </c>
      <c r="D35" s="66" t="s">
        <v>72</v>
      </c>
      <c r="E35" s="67" t="s">
        <v>50</v>
      </c>
      <c r="F35" s="77">
        <f>+'Poblacion General'!F35-'Poblacion Femenina'!F35</f>
        <v>16055</v>
      </c>
      <c r="G35" s="77">
        <f>+'Poblacion General'!G35-'Poblacion Femenina'!G35</f>
        <v>223</v>
      </c>
      <c r="H35" s="77">
        <f>+'Poblacion General'!H35-'Poblacion Femenina'!H35</f>
        <v>227</v>
      </c>
      <c r="I35" s="77">
        <f>+'Poblacion General'!I35-'Poblacion Femenina'!I35</f>
        <v>214</v>
      </c>
      <c r="J35" s="77">
        <f>+'Poblacion General'!J35-'Poblacion Femenina'!J35</f>
        <v>246</v>
      </c>
      <c r="K35" s="77">
        <f>+'Poblacion General'!K35-'Poblacion Femenina'!K35</f>
        <v>258</v>
      </c>
      <c r="L35" s="77">
        <f>+'Poblacion General'!L35-'Poblacion Femenina'!L35</f>
        <v>282</v>
      </c>
      <c r="M35" s="77">
        <f>+'Poblacion General'!M35-'Poblacion Femenina'!M35</f>
        <v>286</v>
      </c>
      <c r="N35" s="77">
        <f>+'Poblacion General'!N35-'Poblacion Femenina'!N35</f>
        <v>291</v>
      </c>
      <c r="O35" s="77">
        <f>+'Poblacion General'!O35-'Poblacion Femenina'!O35</f>
        <v>286</v>
      </c>
      <c r="P35" s="77">
        <f>+'Poblacion General'!P35-'Poblacion Femenina'!P35</f>
        <v>283</v>
      </c>
      <c r="Q35" s="77">
        <f>+'Poblacion General'!Q35-'Poblacion Femenina'!Q35</f>
        <v>277</v>
      </c>
      <c r="R35" s="77">
        <f>+'Poblacion General'!R35-'Poblacion Femenina'!R35</f>
        <v>274</v>
      </c>
      <c r="S35" s="77">
        <f>+'Poblacion General'!S35-'Poblacion Femenina'!S35</f>
        <v>274</v>
      </c>
      <c r="T35" s="77">
        <f>+'Poblacion General'!T35-'Poblacion Femenina'!T35</f>
        <v>265</v>
      </c>
      <c r="U35" s="77">
        <f>+'Poblacion General'!U35-'Poblacion Femenina'!U35</f>
        <v>251</v>
      </c>
      <c r="V35" s="77">
        <f>+'Poblacion General'!V35-'Poblacion Femenina'!V35</f>
        <v>244</v>
      </c>
      <c r="W35" s="77">
        <f>+'Poblacion General'!W35-'Poblacion Femenina'!W35</f>
        <v>251</v>
      </c>
      <c r="X35" s="77">
        <f>+'Poblacion General'!X35-'Poblacion Femenina'!X35</f>
        <v>251</v>
      </c>
      <c r="Y35" s="77">
        <f>+'Poblacion General'!Y35-'Poblacion Femenina'!Y35</f>
        <v>220</v>
      </c>
      <c r="Z35" s="77">
        <f>+'Poblacion General'!Z35-'Poblacion Femenina'!Z35</f>
        <v>221</v>
      </c>
      <c r="AA35" s="77">
        <f>+'Poblacion General'!AA35-'Poblacion Femenina'!AA35</f>
        <v>1224</v>
      </c>
      <c r="AB35" s="77">
        <f>+'Poblacion General'!AB35-'Poblacion Femenina'!AB35</f>
        <v>1540</v>
      </c>
      <c r="AC35" s="77">
        <f>+'Poblacion General'!AC35-'Poblacion Femenina'!AC35</f>
        <v>1555</v>
      </c>
      <c r="AD35" s="77">
        <f>+'Poblacion General'!AD35-'Poblacion Femenina'!AD35</f>
        <v>1434</v>
      </c>
      <c r="AE35" s="77">
        <f>+'Poblacion General'!AE35-'Poblacion Femenina'!AE35</f>
        <v>1267</v>
      </c>
      <c r="AF35" s="77">
        <f>+'Poblacion General'!AF35-'Poblacion Femenina'!AF35</f>
        <v>1067</v>
      </c>
      <c r="AG35" s="77">
        <f>+'Poblacion General'!AG35-'Poblacion Femenina'!AG35</f>
        <v>771</v>
      </c>
      <c r="AH35" s="77">
        <f>+'Poblacion General'!AH35-'Poblacion Femenina'!AH35</f>
        <v>602</v>
      </c>
      <c r="AI35" s="77">
        <f>+'Poblacion General'!AI35-'Poblacion Femenina'!AI35</f>
        <v>438</v>
      </c>
      <c r="AJ35" s="77">
        <f>+'Poblacion General'!AJ35-'Poblacion Femenina'!AJ35</f>
        <v>355</v>
      </c>
      <c r="AK35" s="77">
        <f>+'Poblacion General'!AK35-'Poblacion Femenina'!AK35</f>
        <v>295</v>
      </c>
      <c r="AL35" s="77">
        <f>+'Poblacion General'!AL35-'Poblacion Femenina'!AL35</f>
        <v>197</v>
      </c>
      <c r="AM35" s="77">
        <f>+'Poblacion General'!AM35-'Poblacion Femenina'!AM35</f>
        <v>113</v>
      </c>
      <c r="AN35" s="77">
        <f>+'Poblacion General'!AN35-'Poblacion Femenina'!AN35</f>
        <v>73</v>
      </c>
      <c r="AO35" s="77">
        <f>+'Poblacion General'!AO35-'Poblacion Femenina'!AO35</f>
        <v>15</v>
      </c>
      <c r="AP35" s="77">
        <f>+'Poblacion General'!AP35-'Poblacion Femenina'!AP35</f>
        <v>104</v>
      </c>
      <c r="AQ35" s="77">
        <f>+'Poblacion General'!AQ35-'Poblacion Femenina'!AQ35</f>
        <v>119</v>
      </c>
      <c r="AR35" s="34">
        <f>+'Poblacion General'!AR35-'Poblacion Femenina'!AR35</f>
        <v>268</v>
      </c>
      <c r="AU35" s="223">
        <f t="shared" si="27"/>
        <v>1450</v>
      </c>
      <c r="AV35" s="223">
        <f t="shared" si="28"/>
        <v>3147</v>
      </c>
      <c r="AW35" s="223">
        <f t="shared" si="29"/>
        <v>1536</v>
      </c>
      <c r="AX35" s="223">
        <f t="shared" si="30"/>
        <v>3205</v>
      </c>
      <c r="AY35" s="223">
        <f t="shared" si="31"/>
        <v>6696</v>
      </c>
      <c r="AZ35" s="223">
        <f t="shared" si="32"/>
        <v>1471</v>
      </c>
      <c r="BB35" s="191">
        <f t="shared" si="9"/>
        <v>1168</v>
      </c>
      <c r="BC35" s="191">
        <f t="shared" si="10"/>
        <v>1428</v>
      </c>
      <c r="BD35" s="191">
        <f t="shared" si="11"/>
        <v>1341</v>
      </c>
      <c r="BE35" s="191">
        <f t="shared" si="12"/>
        <v>1187</v>
      </c>
      <c r="BF35" s="191">
        <f t="shared" si="13"/>
        <v>1224</v>
      </c>
      <c r="BG35" s="191">
        <f t="shared" si="14"/>
        <v>1540</v>
      </c>
      <c r="BH35" s="191">
        <f t="shared" si="15"/>
        <v>1555</v>
      </c>
      <c r="BI35" s="191">
        <f t="shared" si="16"/>
        <v>1434</v>
      </c>
      <c r="BJ35" s="191">
        <f t="shared" si="17"/>
        <v>1267</v>
      </c>
      <c r="BK35" s="191">
        <f t="shared" si="18"/>
        <v>1067</v>
      </c>
      <c r="BL35" s="191">
        <f t="shared" si="19"/>
        <v>771</v>
      </c>
      <c r="BM35" s="191">
        <f t="shared" si="20"/>
        <v>602</v>
      </c>
      <c r="BN35" s="191">
        <f t="shared" si="21"/>
        <v>438</v>
      </c>
      <c r="BO35" s="191">
        <f t="shared" si="22"/>
        <v>355</v>
      </c>
      <c r="BP35" s="191">
        <f t="shared" si="23"/>
        <v>295</v>
      </c>
      <c r="BQ35" s="191">
        <f t="shared" si="24"/>
        <v>197</v>
      </c>
      <c r="BR35" s="191">
        <f t="shared" si="25"/>
        <v>186</v>
      </c>
    </row>
    <row r="36" spans="2:70" ht="15.75" thickBot="1" x14ac:dyDescent="0.3">
      <c r="B36" s="38" t="s">
        <v>43</v>
      </c>
      <c r="C36" s="75">
        <v>5857</v>
      </c>
      <c r="D36" s="71" t="s">
        <v>73</v>
      </c>
      <c r="E36" s="67" t="s">
        <v>55</v>
      </c>
      <c r="F36" s="77">
        <f>+'Poblacion General'!F36-'Poblacion Femenina'!F36</f>
        <v>14676</v>
      </c>
      <c r="G36" s="77">
        <f>+'Poblacion General'!G36-'Poblacion Femenina'!G36</f>
        <v>203</v>
      </c>
      <c r="H36" s="77">
        <f>+'Poblacion General'!H36-'Poblacion Femenina'!H36</f>
        <v>207</v>
      </c>
      <c r="I36" s="77">
        <f>+'Poblacion General'!I36-'Poblacion Femenina'!I36</f>
        <v>196</v>
      </c>
      <c r="J36" s="77">
        <f>+'Poblacion General'!J36-'Poblacion Femenina'!J36</f>
        <v>225</v>
      </c>
      <c r="K36" s="77">
        <f>+'Poblacion General'!K36-'Poblacion Femenina'!K36</f>
        <v>237</v>
      </c>
      <c r="L36" s="77">
        <f>+'Poblacion General'!L36-'Poblacion Femenina'!L36</f>
        <v>258</v>
      </c>
      <c r="M36" s="77">
        <f>+'Poblacion General'!M36-'Poblacion Femenina'!M36</f>
        <v>262</v>
      </c>
      <c r="N36" s="77">
        <f>+'Poblacion General'!N36-'Poblacion Femenina'!N36</f>
        <v>266</v>
      </c>
      <c r="O36" s="77">
        <f>+'Poblacion General'!O36-'Poblacion Femenina'!O36</f>
        <v>262</v>
      </c>
      <c r="P36" s="77">
        <f>+'Poblacion General'!P36-'Poblacion Femenina'!P36</f>
        <v>259</v>
      </c>
      <c r="Q36" s="77">
        <f>+'Poblacion General'!Q36-'Poblacion Femenina'!Q36</f>
        <v>253</v>
      </c>
      <c r="R36" s="77">
        <f>+'Poblacion General'!R36-'Poblacion Femenina'!R36</f>
        <v>251</v>
      </c>
      <c r="S36" s="77">
        <f>+'Poblacion General'!S36-'Poblacion Femenina'!S36</f>
        <v>250</v>
      </c>
      <c r="T36" s="77">
        <f>+'Poblacion General'!T36-'Poblacion Femenina'!T36</f>
        <v>243</v>
      </c>
      <c r="U36" s="77">
        <f>+'Poblacion General'!U36-'Poblacion Femenina'!U36</f>
        <v>229</v>
      </c>
      <c r="V36" s="77">
        <f>+'Poblacion General'!V36-'Poblacion Femenina'!V36</f>
        <v>222</v>
      </c>
      <c r="W36" s="77">
        <f>+'Poblacion General'!W36-'Poblacion Femenina'!W36</f>
        <v>230</v>
      </c>
      <c r="X36" s="77">
        <f>+'Poblacion General'!X36-'Poblacion Femenina'!X36</f>
        <v>229</v>
      </c>
      <c r="Y36" s="77">
        <f>+'Poblacion General'!Y36-'Poblacion Femenina'!Y36</f>
        <v>201</v>
      </c>
      <c r="Z36" s="77">
        <f>+'Poblacion General'!Z36-'Poblacion Femenina'!Z36</f>
        <v>202</v>
      </c>
      <c r="AA36" s="77">
        <f>+'Poblacion General'!AA36-'Poblacion Femenina'!AA36</f>
        <v>1119</v>
      </c>
      <c r="AB36" s="77">
        <f>+'Poblacion General'!AB36-'Poblacion Femenina'!AB36</f>
        <v>1407</v>
      </c>
      <c r="AC36" s="77">
        <f>+'Poblacion General'!AC36-'Poblacion Femenina'!AC36</f>
        <v>1420</v>
      </c>
      <c r="AD36" s="77">
        <f>+'Poblacion General'!AD36-'Poblacion Femenina'!AD36</f>
        <v>1311</v>
      </c>
      <c r="AE36" s="77">
        <f>+'Poblacion General'!AE36-'Poblacion Femenina'!AE36</f>
        <v>1158</v>
      </c>
      <c r="AF36" s="77">
        <f>+'Poblacion General'!AF36-'Poblacion Femenina'!AF36</f>
        <v>976</v>
      </c>
      <c r="AG36" s="77">
        <f>+'Poblacion General'!AG36-'Poblacion Femenina'!AG36</f>
        <v>705</v>
      </c>
      <c r="AH36" s="77">
        <f>+'Poblacion General'!AH36-'Poblacion Femenina'!AH36</f>
        <v>550</v>
      </c>
      <c r="AI36" s="77">
        <f>+'Poblacion General'!AI36-'Poblacion Femenina'!AI36</f>
        <v>401</v>
      </c>
      <c r="AJ36" s="77">
        <f>+'Poblacion General'!AJ36-'Poblacion Femenina'!AJ36</f>
        <v>325</v>
      </c>
      <c r="AK36" s="77">
        <f>+'Poblacion General'!AK36-'Poblacion Femenina'!AK36</f>
        <v>270</v>
      </c>
      <c r="AL36" s="77">
        <f>+'Poblacion General'!AL36-'Poblacion Femenina'!AL36</f>
        <v>180</v>
      </c>
      <c r="AM36" s="77">
        <f>+'Poblacion General'!AM36-'Poblacion Femenina'!AM36</f>
        <v>103</v>
      </c>
      <c r="AN36" s="77">
        <f>+'Poblacion General'!AN36-'Poblacion Femenina'!AN36</f>
        <v>66</v>
      </c>
      <c r="AO36" s="77">
        <f>+'Poblacion General'!AO36-'Poblacion Femenina'!AO36</f>
        <v>14</v>
      </c>
      <c r="AP36" s="77">
        <f>+'Poblacion General'!AP36-'Poblacion Femenina'!AP36</f>
        <v>95</v>
      </c>
      <c r="AQ36" s="77">
        <f>+'Poblacion General'!AQ36-'Poblacion Femenina'!AQ36</f>
        <v>108</v>
      </c>
      <c r="AR36" s="34">
        <f>+'Poblacion General'!AR36-'Poblacion Femenina'!AR36</f>
        <v>246</v>
      </c>
      <c r="AU36" s="223">
        <f t="shared" si="27"/>
        <v>1326</v>
      </c>
      <c r="AV36" s="223">
        <f t="shared" si="28"/>
        <v>2879</v>
      </c>
      <c r="AW36" s="223">
        <f t="shared" si="29"/>
        <v>1403</v>
      </c>
      <c r="AX36" s="223">
        <f t="shared" si="30"/>
        <v>2929</v>
      </c>
      <c r="AY36" s="223">
        <f t="shared" si="31"/>
        <v>6120</v>
      </c>
      <c r="AZ36" s="223">
        <f t="shared" si="32"/>
        <v>1345</v>
      </c>
      <c r="BB36" s="191">
        <f t="shared" si="9"/>
        <v>1068</v>
      </c>
      <c r="BC36" s="191">
        <f t="shared" si="10"/>
        <v>1307</v>
      </c>
      <c r="BD36" s="191">
        <f t="shared" si="11"/>
        <v>1226</v>
      </c>
      <c r="BE36" s="191">
        <f t="shared" si="12"/>
        <v>1084</v>
      </c>
      <c r="BF36" s="191">
        <f t="shared" si="13"/>
        <v>1119</v>
      </c>
      <c r="BG36" s="191">
        <f t="shared" si="14"/>
        <v>1407</v>
      </c>
      <c r="BH36" s="191">
        <f t="shared" si="15"/>
        <v>1420</v>
      </c>
      <c r="BI36" s="191">
        <f t="shared" si="16"/>
        <v>1311</v>
      </c>
      <c r="BJ36" s="191">
        <f t="shared" si="17"/>
        <v>1158</v>
      </c>
      <c r="BK36" s="191">
        <f t="shared" si="18"/>
        <v>976</v>
      </c>
      <c r="BL36" s="191">
        <f t="shared" si="19"/>
        <v>705</v>
      </c>
      <c r="BM36" s="191">
        <f t="shared" si="20"/>
        <v>550</v>
      </c>
      <c r="BN36" s="191">
        <f t="shared" si="21"/>
        <v>401</v>
      </c>
      <c r="BO36" s="191">
        <f t="shared" si="22"/>
        <v>325</v>
      </c>
      <c r="BP36" s="191">
        <f t="shared" si="23"/>
        <v>270</v>
      </c>
      <c r="BQ36" s="191">
        <f t="shared" si="24"/>
        <v>180</v>
      </c>
      <c r="BR36" s="191">
        <f t="shared" si="25"/>
        <v>169</v>
      </c>
    </row>
    <row r="37" spans="2:70" ht="15.75" thickBot="1" x14ac:dyDescent="0.3">
      <c r="B37" s="11" t="s">
        <v>31</v>
      </c>
      <c r="C37" s="7" t="s">
        <v>32</v>
      </c>
      <c r="D37" s="7" t="s">
        <v>74</v>
      </c>
      <c r="E37" s="8"/>
      <c r="F37" s="13">
        <f>SUM(F38:F48)</f>
        <v>149115</v>
      </c>
      <c r="G37" s="13">
        <f t="shared" ref="G37:AR37" si="33">SUM(G38:G48)</f>
        <v>1892</v>
      </c>
      <c r="H37" s="13">
        <f t="shared" si="33"/>
        <v>2043</v>
      </c>
      <c r="I37" s="13">
        <f t="shared" si="33"/>
        <v>1926</v>
      </c>
      <c r="J37" s="13">
        <f t="shared" si="33"/>
        <v>2070</v>
      </c>
      <c r="K37" s="13">
        <f t="shared" si="33"/>
        <v>2153</v>
      </c>
      <c r="L37" s="13">
        <f t="shared" si="33"/>
        <v>2330</v>
      </c>
      <c r="M37" s="13">
        <f t="shared" si="33"/>
        <v>2777</v>
      </c>
      <c r="N37" s="13">
        <f t="shared" si="33"/>
        <v>2783</v>
      </c>
      <c r="O37" s="13">
        <f t="shared" si="33"/>
        <v>2812</v>
      </c>
      <c r="P37" s="13">
        <f t="shared" si="33"/>
        <v>2700</v>
      </c>
      <c r="Q37" s="13">
        <f t="shared" si="33"/>
        <v>2523</v>
      </c>
      <c r="R37" s="13">
        <f t="shared" si="33"/>
        <v>2591</v>
      </c>
      <c r="S37" s="13">
        <f t="shared" si="33"/>
        <v>2652</v>
      </c>
      <c r="T37" s="13">
        <f t="shared" si="33"/>
        <v>2625</v>
      </c>
      <c r="U37" s="13">
        <f t="shared" si="33"/>
        <v>2438</v>
      </c>
      <c r="V37" s="13">
        <f t="shared" si="33"/>
        <v>2452</v>
      </c>
      <c r="W37" s="13">
        <f t="shared" si="33"/>
        <v>2492</v>
      </c>
      <c r="X37" s="13">
        <f t="shared" si="33"/>
        <v>2415</v>
      </c>
      <c r="Y37" s="13">
        <f t="shared" si="33"/>
        <v>2375</v>
      </c>
      <c r="Z37" s="13">
        <f t="shared" si="33"/>
        <v>2324</v>
      </c>
      <c r="AA37" s="13">
        <f t="shared" si="33"/>
        <v>12276</v>
      </c>
      <c r="AB37" s="13">
        <f t="shared" si="33"/>
        <v>14706</v>
      </c>
      <c r="AC37" s="13">
        <f t="shared" si="33"/>
        <v>14279</v>
      </c>
      <c r="AD37" s="13">
        <f t="shared" si="33"/>
        <v>12982</v>
      </c>
      <c r="AE37" s="13">
        <f t="shared" si="33"/>
        <v>10904</v>
      </c>
      <c r="AF37" s="13">
        <f t="shared" si="33"/>
        <v>9090</v>
      </c>
      <c r="AG37" s="13">
        <f t="shared" si="33"/>
        <v>7270</v>
      </c>
      <c r="AH37" s="13">
        <f t="shared" si="33"/>
        <v>5836</v>
      </c>
      <c r="AI37" s="13">
        <f t="shared" si="33"/>
        <v>4434</v>
      </c>
      <c r="AJ37" s="13">
        <f t="shared" si="33"/>
        <v>3379</v>
      </c>
      <c r="AK37" s="13">
        <f t="shared" si="33"/>
        <v>2395</v>
      </c>
      <c r="AL37" s="13">
        <f t="shared" si="33"/>
        <v>1607</v>
      </c>
      <c r="AM37" s="13">
        <f t="shared" si="33"/>
        <v>922</v>
      </c>
      <c r="AN37" s="13">
        <f t="shared" si="33"/>
        <v>662</v>
      </c>
      <c r="AO37" s="13">
        <f t="shared" si="33"/>
        <v>118</v>
      </c>
      <c r="AP37" s="13">
        <f t="shared" si="33"/>
        <v>900</v>
      </c>
      <c r="AQ37" s="13">
        <f t="shared" si="33"/>
        <v>992</v>
      </c>
      <c r="AR37" s="35">
        <f t="shared" si="33"/>
        <v>2251</v>
      </c>
      <c r="AU37" s="223">
        <f t="shared" si="27"/>
        <v>12414</v>
      </c>
      <c r="AV37" s="223">
        <f t="shared" si="28"/>
        <v>28600</v>
      </c>
      <c r="AW37" s="223">
        <f t="shared" si="29"/>
        <v>15074</v>
      </c>
      <c r="AX37" s="223">
        <f t="shared" si="30"/>
        <v>31681</v>
      </c>
      <c r="AY37" s="223">
        <f t="shared" si="31"/>
        <v>60361</v>
      </c>
      <c r="AZ37" s="223">
        <f t="shared" si="32"/>
        <v>13399</v>
      </c>
      <c r="BB37" s="191">
        <f t="shared" si="9"/>
        <v>10084</v>
      </c>
      <c r="BC37" s="191">
        <f t="shared" si="10"/>
        <v>13402</v>
      </c>
      <c r="BD37" s="191">
        <f t="shared" si="11"/>
        <v>12829</v>
      </c>
      <c r="BE37" s="191">
        <f t="shared" si="12"/>
        <v>12058</v>
      </c>
      <c r="BF37" s="191">
        <f t="shared" si="13"/>
        <v>12276</v>
      </c>
      <c r="BG37" s="191">
        <f t="shared" si="14"/>
        <v>14706</v>
      </c>
      <c r="BH37" s="191">
        <f t="shared" si="15"/>
        <v>14279</v>
      </c>
      <c r="BI37" s="191">
        <f t="shared" si="16"/>
        <v>12982</v>
      </c>
      <c r="BJ37" s="191">
        <f t="shared" si="17"/>
        <v>10904</v>
      </c>
      <c r="BK37" s="191">
        <f t="shared" si="18"/>
        <v>9090</v>
      </c>
      <c r="BL37" s="191">
        <f t="shared" si="19"/>
        <v>7270</v>
      </c>
      <c r="BM37" s="191">
        <f t="shared" si="20"/>
        <v>5836</v>
      </c>
      <c r="BN37" s="191">
        <f t="shared" si="21"/>
        <v>4434</v>
      </c>
      <c r="BO37" s="191">
        <f t="shared" si="22"/>
        <v>3379</v>
      </c>
      <c r="BP37" s="191">
        <f t="shared" si="23"/>
        <v>2395</v>
      </c>
      <c r="BQ37" s="191">
        <f t="shared" si="24"/>
        <v>1607</v>
      </c>
      <c r="BR37" s="191">
        <f t="shared" si="25"/>
        <v>1584</v>
      </c>
    </row>
    <row r="38" spans="2:70" x14ac:dyDescent="0.25">
      <c r="B38" s="36" t="s">
        <v>34</v>
      </c>
      <c r="C38" s="76">
        <v>5931</v>
      </c>
      <c r="D38" s="68" t="s">
        <v>75</v>
      </c>
      <c r="E38" s="69" t="s">
        <v>55</v>
      </c>
      <c r="F38" s="77">
        <f>+'Poblacion General'!F38-'Poblacion Femenina'!F38</f>
        <v>11094</v>
      </c>
      <c r="G38" s="77">
        <f>+'Poblacion General'!G38-'Poblacion Femenina'!G38</f>
        <v>141</v>
      </c>
      <c r="H38" s="77">
        <f>+'Poblacion General'!H38-'Poblacion Femenina'!H38</f>
        <v>152</v>
      </c>
      <c r="I38" s="77">
        <f>+'Poblacion General'!I38-'Poblacion Femenina'!I38</f>
        <v>143</v>
      </c>
      <c r="J38" s="77">
        <f>+'Poblacion General'!J38-'Poblacion Femenina'!J38</f>
        <v>154</v>
      </c>
      <c r="K38" s="77">
        <f>+'Poblacion General'!K38-'Poblacion Femenina'!K38</f>
        <v>160</v>
      </c>
      <c r="L38" s="77">
        <f>+'Poblacion General'!L38-'Poblacion Femenina'!L38</f>
        <v>173</v>
      </c>
      <c r="M38" s="77">
        <f>+'Poblacion General'!M38-'Poblacion Femenina'!M38</f>
        <v>207</v>
      </c>
      <c r="N38" s="77">
        <f>+'Poblacion General'!N38-'Poblacion Femenina'!N38</f>
        <v>207</v>
      </c>
      <c r="O38" s="77">
        <f>+'Poblacion General'!O38-'Poblacion Femenina'!O38</f>
        <v>210</v>
      </c>
      <c r="P38" s="77">
        <f>+'Poblacion General'!P38-'Poblacion Femenina'!P38</f>
        <v>200</v>
      </c>
      <c r="Q38" s="77">
        <f>+'Poblacion General'!Q38-'Poblacion Femenina'!Q38</f>
        <v>187</v>
      </c>
      <c r="R38" s="77">
        <f>+'Poblacion General'!R38-'Poblacion Femenina'!R38</f>
        <v>193</v>
      </c>
      <c r="S38" s="77">
        <f>+'Poblacion General'!S38-'Poblacion Femenina'!S38</f>
        <v>198</v>
      </c>
      <c r="T38" s="77">
        <f>+'Poblacion General'!T38-'Poblacion Femenina'!T38</f>
        <v>195</v>
      </c>
      <c r="U38" s="77">
        <f>+'Poblacion General'!U38-'Poblacion Femenina'!U38</f>
        <v>181</v>
      </c>
      <c r="V38" s="77">
        <f>+'Poblacion General'!V38-'Poblacion Femenina'!V38</f>
        <v>182</v>
      </c>
      <c r="W38" s="77">
        <f>+'Poblacion General'!W38-'Poblacion Femenina'!W38</f>
        <v>185</v>
      </c>
      <c r="X38" s="77">
        <f>+'Poblacion General'!X38-'Poblacion Femenina'!X38</f>
        <v>180</v>
      </c>
      <c r="Y38" s="77">
        <f>+'Poblacion General'!Y38-'Poblacion Femenina'!Y38</f>
        <v>177</v>
      </c>
      <c r="Z38" s="77">
        <f>+'Poblacion General'!Z38-'Poblacion Femenina'!Z38</f>
        <v>173</v>
      </c>
      <c r="AA38" s="77">
        <f>+'Poblacion General'!AA38-'Poblacion Femenina'!AA38</f>
        <v>913</v>
      </c>
      <c r="AB38" s="77">
        <f>+'Poblacion General'!AB38-'Poblacion Femenina'!AB38</f>
        <v>1094</v>
      </c>
      <c r="AC38" s="77">
        <f>+'Poblacion General'!AC38-'Poblacion Femenina'!AC38</f>
        <v>1062</v>
      </c>
      <c r="AD38" s="77">
        <f>+'Poblacion General'!AD38-'Poblacion Femenina'!AD38</f>
        <v>966</v>
      </c>
      <c r="AE38" s="77">
        <f>+'Poblacion General'!AE38-'Poblacion Femenina'!AE38</f>
        <v>811</v>
      </c>
      <c r="AF38" s="77">
        <f>+'Poblacion General'!AF38-'Poblacion Femenina'!AF38</f>
        <v>677</v>
      </c>
      <c r="AG38" s="77">
        <f>+'Poblacion General'!AG38-'Poblacion Femenina'!AG38</f>
        <v>541</v>
      </c>
      <c r="AH38" s="77">
        <f>+'Poblacion General'!AH38-'Poblacion Femenina'!AH38</f>
        <v>434</v>
      </c>
      <c r="AI38" s="77">
        <f>+'Poblacion General'!AI38-'Poblacion Femenina'!AI38</f>
        <v>330</v>
      </c>
      <c r="AJ38" s="77">
        <f>+'Poblacion General'!AJ38-'Poblacion Femenina'!AJ38</f>
        <v>252</v>
      </c>
      <c r="AK38" s="77">
        <f>+'Poblacion General'!AK38-'Poblacion Femenina'!AK38</f>
        <v>178</v>
      </c>
      <c r="AL38" s="77">
        <f>+'Poblacion General'!AL38-'Poblacion Femenina'!AL38</f>
        <v>120</v>
      </c>
      <c r="AM38" s="77">
        <f>+'Poblacion General'!AM38-'Poblacion Femenina'!AM38</f>
        <v>69</v>
      </c>
      <c r="AN38" s="77">
        <f>+'Poblacion General'!AN38-'Poblacion Femenina'!AN38</f>
        <v>49</v>
      </c>
      <c r="AO38" s="77">
        <f>+'Poblacion General'!AO38-'Poblacion Femenina'!AO38</f>
        <v>9</v>
      </c>
      <c r="AP38" s="77">
        <f>+'Poblacion General'!AP38-'Poblacion Femenina'!AP38</f>
        <v>67</v>
      </c>
      <c r="AQ38" s="77">
        <f>+'Poblacion General'!AQ38-'Poblacion Femenina'!AQ38</f>
        <v>73</v>
      </c>
      <c r="AR38" s="34">
        <f>+'Poblacion General'!AR38-'Poblacion Femenina'!AR38</f>
        <v>168</v>
      </c>
      <c r="AU38" s="223">
        <f t="shared" si="27"/>
        <v>923</v>
      </c>
      <c r="AV38" s="223">
        <f t="shared" si="28"/>
        <v>2127</v>
      </c>
      <c r="AW38" s="223">
        <f t="shared" si="29"/>
        <v>1121</v>
      </c>
      <c r="AX38" s="223">
        <f t="shared" si="30"/>
        <v>2357</v>
      </c>
      <c r="AY38" s="223">
        <f t="shared" si="31"/>
        <v>4491</v>
      </c>
      <c r="AZ38" s="223">
        <f t="shared" si="32"/>
        <v>998</v>
      </c>
      <c r="BB38" s="191">
        <f t="shared" si="9"/>
        <v>750</v>
      </c>
      <c r="BC38" s="191">
        <f t="shared" si="10"/>
        <v>997</v>
      </c>
      <c r="BD38" s="191">
        <f t="shared" si="11"/>
        <v>954</v>
      </c>
      <c r="BE38" s="191">
        <f t="shared" si="12"/>
        <v>897</v>
      </c>
      <c r="BF38" s="191">
        <f t="shared" si="13"/>
        <v>913</v>
      </c>
      <c r="BG38" s="191">
        <f t="shared" si="14"/>
        <v>1094</v>
      </c>
      <c r="BH38" s="191">
        <f t="shared" si="15"/>
        <v>1062</v>
      </c>
      <c r="BI38" s="191">
        <f t="shared" si="16"/>
        <v>966</v>
      </c>
      <c r="BJ38" s="191">
        <f t="shared" si="17"/>
        <v>811</v>
      </c>
      <c r="BK38" s="191">
        <f t="shared" si="18"/>
        <v>677</v>
      </c>
      <c r="BL38" s="191">
        <f t="shared" si="19"/>
        <v>541</v>
      </c>
      <c r="BM38" s="191">
        <f t="shared" si="20"/>
        <v>434</v>
      </c>
      <c r="BN38" s="191">
        <f t="shared" si="21"/>
        <v>330</v>
      </c>
      <c r="BO38" s="191">
        <f t="shared" si="22"/>
        <v>252</v>
      </c>
      <c r="BP38" s="191">
        <f t="shared" si="23"/>
        <v>178</v>
      </c>
      <c r="BQ38" s="191">
        <f t="shared" si="24"/>
        <v>120</v>
      </c>
      <c r="BR38" s="191">
        <f t="shared" si="25"/>
        <v>118</v>
      </c>
    </row>
    <row r="39" spans="2:70" x14ac:dyDescent="0.25">
      <c r="B39" s="37" t="s">
        <v>34</v>
      </c>
      <c r="C39" s="75">
        <v>5926</v>
      </c>
      <c r="D39" s="66" t="s">
        <v>76</v>
      </c>
      <c r="E39" s="67" t="s">
        <v>50</v>
      </c>
      <c r="F39" s="77">
        <f>+'Poblacion General'!F39-'Poblacion Femenina'!F39</f>
        <v>18741</v>
      </c>
      <c r="G39" s="77">
        <f>+'Poblacion General'!G39-'Poblacion Femenina'!G39</f>
        <v>237</v>
      </c>
      <c r="H39" s="77">
        <f>+'Poblacion General'!H39-'Poblacion Femenina'!H39</f>
        <v>257</v>
      </c>
      <c r="I39" s="77">
        <f>+'Poblacion General'!I39-'Poblacion Femenina'!I39</f>
        <v>242</v>
      </c>
      <c r="J39" s="77">
        <f>+'Poblacion General'!J39-'Poblacion Femenina'!J39</f>
        <v>260</v>
      </c>
      <c r="K39" s="77">
        <f>+'Poblacion General'!K39-'Poblacion Femenina'!K39</f>
        <v>270</v>
      </c>
      <c r="L39" s="77">
        <f>+'Poblacion General'!L39-'Poblacion Femenina'!L39</f>
        <v>293</v>
      </c>
      <c r="M39" s="77">
        <f>+'Poblacion General'!M39-'Poblacion Femenina'!M39</f>
        <v>349</v>
      </c>
      <c r="N39" s="77">
        <f>+'Poblacion General'!N39-'Poblacion Femenina'!N39</f>
        <v>350</v>
      </c>
      <c r="O39" s="77">
        <f>+'Poblacion General'!O39-'Poblacion Femenina'!O39</f>
        <v>353</v>
      </c>
      <c r="P39" s="77">
        <f>+'Poblacion General'!P39-'Poblacion Femenina'!P39</f>
        <v>339</v>
      </c>
      <c r="Q39" s="77">
        <f>+'Poblacion General'!Q39-'Poblacion Femenina'!Q39</f>
        <v>318</v>
      </c>
      <c r="R39" s="77">
        <f>+'Poblacion General'!R39-'Poblacion Femenina'!R39</f>
        <v>326</v>
      </c>
      <c r="S39" s="77">
        <f>+'Poblacion General'!S39-'Poblacion Femenina'!S39</f>
        <v>333</v>
      </c>
      <c r="T39" s="77">
        <f>+'Poblacion General'!T39-'Poblacion Femenina'!T39</f>
        <v>330</v>
      </c>
      <c r="U39" s="77">
        <f>+'Poblacion General'!U39-'Poblacion Femenina'!U39</f>
        <v>306</v>
      </c>
      <c r="V39" s="77">
        <f>+'Poblacion General'!V39-'Poblacion Femenina'!V39</f>
        <v>309</v>
      </c>
      <c r="W39" s="77">
        <f>+'Poblacion General'!W39-'Poblacion Femenina'!W39</f>
        <v>313</v>
      </c>
      <c r="X39" s="77">
        <f>+'Poblacion General'!X39-'Poblacion Femenina'!X39</f>
        <v>303</v>
      </c>
      <c r="Y39" s="77">
        <f>+'Poblacion General'!Y39-'Poblacion Femenina'!Y39</f>
        <v>298</v>
      </c>
      <c r="Z39" s="77">
        <f>+'Poblacion General'!Z39-'Poblacion Femenina'!Z39</f>
        <v>292</v>
      </c>
      <c r="AA39" s="77">
        <f>+'Poblacion General'!AA39-'Poblacion Femenina'!AA39</f>
        <v>1543</v>
      </c>
      <c r="AB39" s="77">
        <f>+'Poblacion General'!AB39-'Poblacion Femenina'!AB39</f>
        <v>1849</v>
      </c>
      <c r="AC39" s="77">
        <f>+'Poblacion General'!AC39-'Poblacion Femenina'!AC39</f>
        <v>1795</v>
      </c>
      <c r="AD39" s="77">
        <f>+'Poblacion General'!AD39-'Poblacion Femenina'!AD39</f>
        <v>1631</v>
      </c>
      <c r="AE39" s="77">
        <f>+'Poblacion General'!AE39-'Poblacion Femenina'!AE39</f>
        <v>1371</v>
      </c>
      <c r="AF39" s="77">
        <f>+'Poblacion General'!AF39-'Poblacion Femenina'!AF39</f>
        <v>1143</v>
      </c>
      <c r="AG39" s="77">
        <f>+'Poblacion General'!AG39-'Poblacion Femenina'!AG39</f>
        <v>914</v>
      </c>
      <c r="AH39" s="77">
        <f>+'Poblacion General'!AH39-'Poblacion Femenina'!AH39</f>
        <v>734</v>
      </c>
      <c r="AI39" s="77">
        <f>+'Poblacion General'!AI39-'Poblacion Femenina'!AI39</f>
        <v>557</v>
      </c>
      <c r="AJ39" s="77">
        <f>+'Poblacion General'!AJ39-'Poblacion Femenina'!AJ39</f>
        <v>424</v>
      </c>
      <c r="AK39" s="77">
        <f>+'Poblacion General'!AK39-'Poblacion Femenina'!AK39</f>
        <v>301</v>
      </c>
      <c r="AL39" s="77">
        <f>+'Poblacion General'!AL39-'Poblacion Femenina'!AL39</f>
        <v>202</v>
      </c>
      <c r="AM39" s="77">
        <f>+'Poblacion General'!AM39-'Poblacion Femenina'!AM39</f>
        <v>116</v>
      </c>
      <c r="AN39" s="77">
        <f>+'Poblacion General'!AN39-'Poblacion Femenina'!AN39</f>
        <v>83</v>
      </c>
      <c r="AO39" s="77">
        <f>+'Poblacion General'!AO39-'Poblacion Femenina'!AO39</f>
        <v>14</v>
      </c>
      <c r="AP39" s="77">
        <f>+'Poblacion General'!AP39-'Poblacion Femenina'!AP39</f>
        <v>113</v>
      </c>
      <c r="AQ39" s="77">
        <f>+'Poblacion General'!AQ39-'Poblacion Femenina'!AQ39</f>
        <v>124</v>
      </c>
      <c r="AR39" s="34">
        <f>+'Poblacion General'!AR39-'Poblacion Femenina'!AR39</f>
        <v>283</v>
      </c>
      <c r="AU39" s="223">
        <f t="shared" si="27"/>
        <v>1559</v>
      </c>
      <c r="AV39" s="223">
        <f t="shared" si="28"/>
        <v>3594</v>
      </c>
      <c r="AW39" s="223">
        <f t="shared" si="29"/>
        <v>1894</v>
      </c>
      <c r="AX39" s="223">
        <f t="shared" si="30"/>
        <v>3982</v>
      </c>
      <c r="AY39" s="223">
        <f t="shared" si="31"/>
        <v>7588</v>
      </c>
      <c r="AZ39" s="223">
        <f t="shared" si="32"/>
        <v>1683</v>
      </c>
      <c r="BB39" s="191">
        <f t="shared" si="9"/>
        <v>1266</v>
      </c>
      <c r="BC39" s="191">
        <f t="shared" si="10"/>
        <v>1684</v>
      </c>
      <c r="BD39" s="191">
        <f t="shared" si="11"/>
        <v>1613</v>
      </c>
      <c r="BE39" s="191">
        <f t="shared" si="12"/>
        <v>1515</v>
      </c>
      <c r="BF39" s="191">
        <f t="shared" si="13"/>
        <v>1543</v>
      </c>
      <c r="BG39" s="191">
        <f t="shared" si="14"/>
        <v>1849</v>
      </c>
      <c r="BH39" s="191">
        <f t="shared" si="15"/>
        <v>1795</v>
      </c>
      <c r="BI39" s="191">
        <f t="shared" si="16"/>
        <v>1631</v>
      </c>
      <c r="BJ39" s="191">
        <f t="shared" si="17"/>
        <v>1371</v>
      </c>
      <c r="BK39" s="191">
        <f t="shared" si="18"/>
        <v>1143</v>
      </c>
      <c r="BL39" s="191">
        <f t="shared" si="19"/>
        <v>914</v>
      </c>
      <c r="BM39" s="191">
        <f t="shared" si="20"/>
        <v>734</v>
      </c>
      <c r="BN39" s="191">
        <f t="shared" si="21"/>
        <v>557</v>
      </c>
      <c r="BO39" s="191">
        <f t="shared" si="22"/>
        <v>424</v>
      </c>
      <c r="BP39" s="191">
        <f t="shared" si="23"/>
        <v>301</v>
      </c>
      <c r="BQ39" s="191">
        <f t="shared" si="24"/>
        <v>202</v>
      </c>
      <c r="BR39" s="191">
        <f t="shared" si="25"/>
        <v>199</v>
      </c>
    </row>
    <row r="40" spans="2:70" x14ac:dyDescent="0.25">
      <c r="B40" s="37" t="s">
        <v>34</v>
      </c>
      <c r="C40" s="75">
        <v>5928</v>
      </c>
      <c r="D40" s="66" t="s">
        <v>77</v>
      </c>
      <c r="E40" s="67" t="s">
        <v>50</v>
      </c>
      <c r="F40" s="77">
        <f>+'Poblacion General'!F40-'Poblacion Femenina'!F40</f>
        <v>20541</v>
      </c>
      <c r="G40" s="77">
        <f>+'Poblacion General'!G40-'Poblacion Femenina'!G40</f>
        <v>260</v>
      </c>
      <c r="H40" s="77">
        <f>+'Poblacion General'!H40-'Poblacion Femenina'!H40</f>
        <v>282</v>
      </c>
      <c r="I40" s="77">
        <f>+'Poblacion General'!I40-'Poblacion Femenina'!I40</f>
        <v>265</v>
      </c>
      <c r="J40" s="77">
        <f>+'Poblacion General'!J40-'Poblacion Femenina'!J40</f>
        <v>285</v>
      </c>
      <c r="K40" s="77">
        <f>+'Poblacion General'!K40-'Poblacion Femenina'!K40</f>
        <v>297</v>
      </c>
      <c r="L40" s="77">
        <f>+'Poblacion General'!L40-'Poblacion Femenina'!L40</f>
        <v>321</v>
      </c>
      <c r="M40" s="77">
        <f>+'Poblacion General'!M40-'Poblacion Femenina'!M40</f>
        <v>383</v>
      </c>
      <c r="N40" s="77">
        <f>+'Poblacion General'!N40-'Poblacion Femenina'!N40</f>
        <v>383</v>
      </c>
      <c r="O40" s="77">
        <f>+'Poblacion General'!O40-'Poblacion Femenina'!O40</f>
        <v>387</v>
      </c>
      <c r="P40" s="77">
        <f>+'Poblacion General'!P40-'Poblacion Femenina'!P40</f>
        <v>372</v>
      </c>
      <c r="Q40" s="77">
        <f>+'Poblacion General'!Q40-'Poblacion Femenina'!Q40</f>
        <v>347</v>
      </c>
      <c r="R40" s="77">
        <f>+'Poblacion General'!R40-'Poblacion Femenina'!R40</f>
        <v>357</v>
      </c>
      <c r="S40" s="77">
        <f>+'Poblacion General'!S40-'Poblacion Femenina'!S40</f>
        <v>365</v>
      </c>
      <c r="T40" s="77">
        <f>+'Poblacion General'!T40-'Poblacion Femenina'!T40</f>
        <v>362</v>
      </c>
      <c r="U40" s="77">
        <f>+'Poblacion General'!U40-'Poblacion Femenina'!U40</f>
        <v>336</v>
      </c>
      <c r="V40" s="77">
        <f>+'Poblacion General'!V40-'Poblacion Femenina'!V40</f>
        <v>338</v>
      </c>
      <c r="W40" s="77">
        <f>+'Poblacion General'!W40-'Poblacion Femenina'!W40</f>
        <v>343</v>
      </c>
      <c r="X40" s="77">
        <f>+'Poblacion General'!X40-'Poblacion Femenina'!X40</f>
        <v>333</v>
      </c>
      <c r="Y40" s="77">
        <f>+'Poblacion General'!Y40-'Poblacion Femenina'!Y40</f>
        <v>326</v>
      </c>
      <c r="Z40" s="77">
        <f>+'Poblacion General'!Z40-'Poblacion Femenina'!Z40</f>
        <v>321</v>
      </c>
      <c r="AA40" s="77">
        <f>+'Poblacion General'!AA40-'Poblacion Femenina'!AA40</f>
        <v>1691</v>
      </c>
      <c r="AB40" s="77">
        <f>+'Poblacion General'!AB40-'Poblacion Femenina'!AB40</f>
        <v>2026</v>
      </c>
      <c r="AC40" s="77">
        <f>+'Poblacion General'!AC40-'Poblacion Femenina'!AC40</f>
        <v>1967</v>
      </c>
      <c r="AD40" s="77">
        <f>+'Poblacion General'!AD40-'Poblacion Femenina'!AD40</f>
        <v>1789</v>
      </c>
      <c r="AE40" s="77">
        <f>+'Poblacion General'!AE40-'Poblacion Femenina'!AE40</f>
        <v>1502</v>
      </c>
      <c r="AF40" s="77">
        <f>+'Poblacion General'!AF40-'Poblacion Femenina'!AF40</f>
        <v>1252</v>
      </c>
      <c r="AG40" s="77">
        <f>+'Poblacion General'!AG40-'Poblacion Femenina'!AG40</f>
        <v>1001</v>
      </c>
      <c r="AH40" s="77">
        <f>+'Poblacion General'!AH40-'Poblacion Femenina'!AH40</f>
        <v>804</v>
      </c>
      <c r="AI40" s="77">
        <f>+'Poblacion General'!AI40-'Poblacion Femenina'!AI40</f>
        <v>611</v>
      </c>
      <c r="AJ40" s="77">
        <f>+'Poblacion General'!AJ40-'Poblacion Femenina'!AJ40</f>
        <v>466</v>
      </c>
      <c r="AK40" s="77">
        <f>+'Poblacion General'!AK40-'Poblacion Femenina'!AK40</f>
        <v>330</v>
      </c>
      <c r="AL40" s="77">
        <f>+'Poblacion General'!AL40-'Poblacion Femenina'!AL40</f>
        <v>221</v>
      </c>
      <c r="AM40" s="77">
        <f>+'Poblacion General'!AM40-'Poblacion Femenina'!AM40</f>
        <v>127</v>
      </c>
      <c r="AN40" s="77">
        <f>+'Poblacion General'!AN40-'Poblacion Femenina'!AN40</f>
        <v>91</v>
      </c>
      <c r="AO40" s="77">
        <f>+'Poblacion General'!AO40-'Poblacion Femenina'!AO40</f>
        <v>16</v>
      </c>
      <c r="AP40" s="77">
        <f>+'Poblacion General'!AP40-'Poblacion Femenina'!AP40</f>
        <v>124</v>
      </c>
      <c r="AQ40" s="77">
        <f>+'Poblacion General'!AQ40-'Poblacion Femenina'!AQ40</f>
        <v>137</v>
      </c>
      <c r="AR40" s="34">
        <f>+'Poblacion General'!AR40-'Poblacion Femenina'!AR40</f>
        <v>310</v>
      </c>
      <c r="AU40" s="223">
        <f t="shared" si="27"/>
        <v>1710</v>
      </c>
      <c r="AV40" s="223">
        <f t="shared" si="28"/>
        <v>3939</v>
      </c>
      <c r="AW40" s="223">
        <f t="shared" si="29"/>
        <v>2077</v>
      </c>
      <c r="AX40" s="223">
        <f t="shared" si="30"/>
        <v>4364</v>
      </c>
      <c r="AY40" s="223">
        <f t="shared" si="31"/>
        <v>8315</v>
      </c>
      <c r="AZ40" s="223">
        <f t="shared" si="32"/>
        <v>1846</v>
      </c>
      <c r="BB40" s="191">
        <f t="shared" si="9"/>
        <v>1389</v>
      </c>
      <c r="BC40" s="191">
        <f t="shared" si="10"/>
        <v>1846</v>
      </c>
      <c r="BD40" s="191">
        <f t="shared" si="11"/>
        <v>1767</v>
      </c>
      <c r="BE40" s="191">
        <f t="shared" si="12"/>
        <v>1661</v>
      </c>
      <c r="BF40" s="191">
        <f t="shared" si="13"/>
        <v>1691</v>
      </c>
      <c r="BG40" s="191">
        <f t="shared" si="14"/>
        <v>2026</v>
      </c>
      <c r="BH40" s="191">
        <f t="shared" si="15"/>
        <v>1967</v>
      </c>
      <c r="BI40" s="191">
        <f t="shared" si="16"/>
        <v>1789</v>
      </c>
      <c r="BJ40" s="191">
        <f t="shared" si="17"/>
        <v>1502</v>
      </c>
      <c r="BK40" s="191">
        <f t="shared" si="18"/>
        <v>1252</v>
      </c>
      <c r="BL40" s="191">
        <f t="shared" si="19"/>
        <v>1001</v>
      </c>
      <c r="BM40" s="191">
        <f t="shared" si="20"/>
        <v>804</v>
      </c>
      <c r="BN40" s="191">
        <f t="shared" si="21"/>
        <v>611</v>
      </c>
      <c r="BO40" s="191">
        <f t="shared" si="22"/>
        <v>466</v>
      </c>
      <c r="BP40" s="191">
        <f t="shared" si="23"/>
        <v>330</v>
      </c>
      <c r="BQ40" s="191">
        <f t="shared" si="24"/>
        <v>221</v>
      </c>
      <c r="BR40" s="191">
        <f t="shared" si="25"/>
        <v>218</v>
      </c>
    </row>
    <row r="41" spans="2:70" x14ac:dyDescent="0.25">
      <c r="B41" s="37" t="s">
        <v>34</v>
      </c>
      <c r="C41" s="75">
        <v>5932</v>
      </c>
      <c r="D41" s="66" t="s">
        <v>78</v>
      </c>
      <c r="E41" s="67" t="s">
        <v>50</v>
      </c>
      <c r="F41" s="77">
        <f>+'Poblacion General'!F41-'Poblacion Femenina'!F41</f>
        <v>15938</v>
      </c>
      <c r="G41" s="77">
        <f>+'Poblacion General'!G41-'Poblacion Femenina'!G41</f>
        <v>203</v>
      </c>
      <c r="H41" s="77">
        <f>+'Poblacion General'!H41-'Poblacion Femenina'!H41</f>
        <v>218</v>
      </c>
      <c r="I41" s="77">
        <f>+'Poblacion General'!I41-'Poblacion Femenina'!I41</f>
        <v>206</v>
      </c>
      <c r="J41" s="77">
        <f>+'Poblacion General'!J41-'Poblacion Femenina'!J41</f>
        <v>222</v>
      </c>
      <c r="K41" s="77">
        <f>+'Poblacion General'!K41-'Poblacion Femenina'!K41</f>
        <v>230</v>
      </c>
      <c r="L41" s="77">
        <f>+'Poblacion General'!L41-'Poblacion Femenina'!L41</f>
        <v>249</v>
      </c>
      <c r="M41" s="77">
        <f>+'Poblacion General'!M41-'Poblacion Femenina'!M41</f>
        <v>296</v>
      </c>
      <c r="N41" s="77">
        <f>+'Poblacion General'!N41-'Poblacion Femenina'!N41</f>
        <v>297</v>
      </c>
      <c r="O41" s="77">
        <f>+'Poblacion General'!O41-'Poblacion Femenina'!O41</f>
        <v>301</v>
      </c>
      <c r="P41" s="77">
        <f>+'Poblacion General'!P41-'Poblacion Femenina'!P41</f>
        <v>289</v>
      </c>
      <c r="Q41" s="77">
        <f>+'Poblacion General'!Q41-'Poblacion Femenina'!Q41</f>
        <v>270</v>
      </c>
      <c r="R41" s="77">
        <f>+'Poblacion General'!R41-'Poblacion Femenina'!R41</f>
        <v>277</v>
      </c>
      <c r="S41" s="77">
        <f>+'Poblacion General'!S41-'Poblacion Femenina'!S41</f>
        <v>283</v>
      </c>
      <c r="T41" s="77">
        <f>+'Poblacion General'!T41-'Poblacion Femenina'!T41</f>
        <v>280</v>
      </c>
      <c r="U41" s="77">
        <f>+'Poblacion General'!U41-'Poblacion Femenina'!U41</f>
        <v>261</v>
      </c>
      <c r="V41" s="77">
        <f>+'Poblacion General'!V41-'Poblacion Femenina'!V41</f>
        <v>262</v>
      </c>
      <c r="W41" s="77">
        <f>+'Poblacion General'!W41-'Poblacion Femenina'!W41</f>
        <v>267</v>
      </c>
      <c r="X41" s="77">
        <f>+'Poblacion General'!X41-'Poblacion Femenina'!X41</f>
        <v>258</v>
      </c>
      <c r="Y41" s="77">
        <f>+'Poblacion General'!Y41-'Poblacion Femenina'!Y41</f>
        <v>254</v>
      </c>
      <c r="Z41" s="77">
        <f>+'Poblacion General'!Z41-'Poblacion Femenina'!Z41</f>
        <v>248</v>
      </c>
      <c r="AA41" s="77">
        <f>+'Poblacion General'!AA41-'Poblacion Femenina'!AA41</f>
        <v>1312</v>
      </c>
      <c r="AB41" s="77">
        <f>+'Poblacion General'!AB41-'Poblacion Femenina'!AB41</f>
        <v>1572</v>
      </c>
      <c r="AC41" s="77">
        <f>+'Poblacion General'!AC41-'Poblacion Femenina'!AC41</f>
        <v>1526</v>
      </c>
      <c r="AD41" s="77">
        <f>+'Poblacion General'!AD41-'Poblacion Femenina'!AD41</f>
        <v>1388</v>
      </c>
      <c r="AE41" s="77">
        <f>+'Poblacion General'!AE41-'Poblacion Femenina'!AE41</f>
        <v>1165</v>
      </c>
      <c r="AF41" s="77">
        <f>+'Poblacion General'!AF41-'Poblacion Femenina'!AF41</f>
        <v>971</v>
      </c>
      <c r="AG41" s="77">
        <f>+'Poblacion General'!AG41-'Poblacion Femenina'!AG41</f>
        <v>777</v>
      </c>
      <c r="AH41" s="77">
        <f>+'Poblacion General'!AH41-'Poblacion Femenina'!AH41</f>
        <v>624</v>
      </c>
      <c r="AI41" s="77">
        <f>+'Poblacion General'!AI41-'Poblacion Femenina'!AI41</f>
        <v>474</v>
      </c>
      <c r="AJ41" s="77">
        <f>+'Poblacion General'!AJ41-'Poblacion Femenina'!AJ41</f>
        <v>361</v>
      </c>
      <c r="AK41" s="77">
        <f>+'Poblacion General'!AK41-'Poblacion Femenina'!AK41</f>
        <v>256</v>
      </c>
      <c r="AL41" s="77">
        <f>+'Poblacion General'!AL41-'Poblacion Femenina'!AL41</f>
        <v>172</v>
      </c>
      <c r="AM41" s="77">
        <f>+'Poblacion General'!AM41-'Poblacion Femenina'!AM41</f>
        <v>98</v>
      </c>
      <c r="AN41" s="77">
        <f>+'Poblacion General'!AN41-'Poblacion Femenina'!AN41</f>
        <v>71</v>
      </c>
      <c r="AO41" s="77">
        <f>+'Poblacion General'!AO41-'Poblacion Femenina'!AO41</f>
        <v>13</v>
      </c>
      <c r="AP41" s="77">
        <f>+'Poblacion General'!AP41-'Poblacion Femenina'!AP41</f>
        <v>96</v>
      </c>
      <c r="AQ41" s="77">
        <f>+'Poblacion General'!AQ41-'Poblacion Femenina'!AQ41</f>
        <v>106</v>
      </c>
      <c r="AR41" s="34">
        <f>+'Poblacion General'!AR41-'Poblacion Femenina'!AR41</f>
        <v>240</v>
      </c>
      <c r="AU41" s="223">
        <f t="shared" si="27"/>
        <v>1328</v>
      </c>
      <c r="AV41" s="223">
        <f t="shared" si="28"/>
        <v>3058</v>
      </c>
      <c r="AW41" s="223">
        <f t="shared" si="29"/>
        <v>1611</v>
      </c>
      <c r="AX41" s="223">
        <f t="shared" si="30"/>
        <v>3386</v>
      </c>
      <c r="AY41" s="223">
        <f t="shared" si="31"/>
        <v>6451</v>
      </c>
      <c r="AZ41" s="223">
        <f t="shared" si="32"/>
        <v>1432</v>
      </c>
      <c r="BB41" s="191">
        <f t="shared" si="9"/>
        <v>1079</v>
      </c>
      <c r="BC41" s="191">
        <f t="shared" si="10"/>
        <v>1432</v>
      </c>
      <c r="BD41" s="191">
        <f t="shared" si="11"/>
        <v>1371</v>
      </c>
      <c r="BE41" s="191">
        <f t="shared" si="12"/>
        <v>1289</v>
      </c>
      <c r="BF41" s="191">
        <f t="shared" si="13"/>
        <v>1312</v>
      </c>
      <c r="BG41" s="191">
        <f t="shared" si="14"/>
        <v>1572</v>
      </c>
      <c r="BH41" s="191">
        <f t="shared" si="15"/>
        <v>1526</v>
      </c>
      <c r="BI41" s="191">
        <f t="shared" si="16"/>
        <v>1388</v>
      </c>
      <c r="BJ41" s="191">
        <f t="shared" si="17"/>
        <v>1165</v>
      </c>
      <c r="BK41" s="191">
        <f t="shared" si="18"/>
        <v>971</v>
      </c>
      <c r="BL41" s="191">
        <f t="shared" si="19"/>
        <v>777</v>
      </c>
      <c r="BM41" s="191">
        <f t="shared" si="20"/>
        <v>624</v>
      </c>
      <c r="BN41" s="191">
        <f t="shared" si="21"/>
        <v>474</v>
      </c>
      <c r="BO41" s="191">
        <f t="shared" si="22"/>
        <v>361</v>
      </c>
      <c r="BP41" s="191">
        <f t="shared" si="23"/>
        <v>256</v>
      </c>
      <c r="BQ41" s="191">
        <f t="shared" si="24"/>
        <v>172</v>
      </c>
      <c r="BR41" s="191">
        <f t="shared" si="25"/>
        <v>169</v>
      </c>
    </row>
    <row r="42" spans="2:70" x14ac:dyDescent="0.25">
      <c r="B42" s="37" t="s">
        <v>34</v>
      </c>
      <c r="C42" s="75">
        <v>5927</v>
      </c>
      <c r="D42" s="66" t="s">
        <v>79</v>
      </c>
      <c r="E42" s="67" t="s">
        <v>50</v>
      </c>
      <c r="F42" s="77">
        <f>+'Poblacion General'!F42-'Poblacion Femenina'!F42</f>
        <v>30770</v>
      </c>
      <c r="G42" s="77">
        <f>+'Poblacion General'!G42-'Poblacion Femenina'!G42</f>
        <v>391</v>
      </c>
      <c r="H42" s="77">
        <f>+'Poblacion General'!H42-'Poblacion Femenina'!H42</f>
        <v>421</v>
      </c>
      <c r="I42" s="77">
        <f>+'Poblacion General'!I42-'Poblacion Femenina'!I42</f>
        <v>398</v>
      </c>
      <c r="J42" s="77">
        <f>+'Poblacion General'!J42-'Poblacion Femenina'!J42</f>
        <v>427</v>
      </c>
      <c r="K42" s="77">
        <f>+'Poblacion General'!K42-'Poblacion Femenina'!K42</f>
        <v>444</v>
      </c>
      <c r="L42" s="77">
        <f>+'Poblacion General'!L42-'Poblacion Femenina'!L42</f>
        <v>481</v>
      </c>
      <c r="M42" s="77">
        <f>+'Poblacion General'!M42-'Poblacion Femenina'!M42</f>
        <v>573</v>
      </c>
      <c r="N42" s="77">
        <f>+'Poblacion General'!N42-'Poblacion Femenina'!N42</f>
        <v>574</v>
      </c>
      <c r="O42" s="77">
        <f>+'Poblacion General'!O42-'Poblacion Femenina'!O42</f>
        <v>581</v>
      </c>
      <c r="P42" s="77">
        <f>+'Poblacion General'!P42-'Poblacion Femenina'!P42</f>
        <v>557</v>
      </c>
      <c r="Q42" s="77">
        <f>+'Poblacion General'!Q42-'Poblacion Femenina'!Q42</f>
        <v>521</v>
      </c>
      <c r="R42" s="77">
        <f>+'Poblacion General'!R42-'Poblacion Femenina'!R42</f>
        <v>535</v>
      </c>
      <c r="S42" s="77">
        <f>+'Poblacion General'!S42-'Poblacion Femenina'!S42</f>
        <v>547</v>
      </c>
      <c r="T42" s="77">
        <f>+'Poblacion General'!T42-'Poblacion Femenina'!T42</f>
        <v>542</v>
      </c>
      <c r="U42" s="77">
        <f>+'Poblacion General'!U42-'Poblacion Femenina'!U42</f>
        <v>503</v>
      </c>
      <c r="V42" s="77">
        <f>+'Poblacion General'!V42-'Poblacion Femenina'!V42</f>
        <v>506</v>
      </c>
      <c r="W42" s="77">
        <f>+'Poblacion General'!W42-'Poblacion Femenina'!W42</f>
        <v>515</v>
      </c>
      <c r="X42" s="77">
        <f>+'Poblacion General'!X42-'Poblacion Femenina'!X42</f>
        <v>498</v>
      </c>
      <c r="Y42" s="77">
        <f>+'Poblacion General'!Y42-'Poblacion Femenina'!Y42</f>
        <v>490</v>
      </c>
      <c r="Z42" s="77">
        <f>+'Poblacion General'!Z42-'Poblacion Femenina'!Z42</f>
        <v>479</v>
      </c>
      <c r="AA42" s="77">
        <f>+'Poblacion General'!AA42-'Poblacion Femenina'!AA42</f>
        <v>2534</v>
      </c>
      <c r="AB42" s="77">
        <f>+'Poblacion General'!AB42-'Poblacion Femenina'!AB42</f>
        <v>3035</v>
      </c>
      <c r="AC42" s="77">
        <f>+'Poblacion General'!AC42-'Poblacion Femenina'!AC42</f>
        <v>2946</v>
      </c>
      <c r="AD42" s="77">
        <f>+'Poblacion General'!AD42-'Poblacion Femenina'!AD42</f>
        <v>2679</v>
      </c>
      <c r="AE42" s="77">
        <f>+'Poblacion General'!AE42-'Poblacion Femenina'!AE42</f>
        <v>2250</v>
      </c>
      <c r="AF42" s="77">
        <f>+'Poblacion General'!AF42-'Poblacion Femenina'!AF42</f>
        <v>1876</v>
      </c>
      <c r="AG42" s="77">
        <f>+'Poblacion General'!AG42-'Poblacion Femenina'!AG42</f>
        <v>1500</v>
      </c>
      <c r="AH42" s="77">
        <f>+'Poblacion General'!AH42-'Poblacion Femenina'!AH42</f>
        <v>1204</v>
      </c>
      <c r="AI42" s="77">
        <f>+'Poblacion General'!AI42-'Poblacion Femenina'!AI42</f>
        <v>915</v>
      </c>
      <c r="AJ42" s="77">
        <f>+'Poblacion General'!AJ42-'Poblacion Femenina'!AJ42</f>
        <v>697</v>
      </c>
      <c r="AK42" s="77">
        <f>+'Poblacion General'!AK42-'Poblacion Femenina'!AK42</f>
        <v>494</v>
      </c>
      <c r="AL42" s="77">
        <f>+'Poblacion General'!AL42-'Poblacion Femenina'!AL42</f>
        <v>331</v>
      </c>
      <c r="AM42" s="77">
        <f>+'Poblacion General'!AM42-'Poblacion Femenina'!AM42</f>
        <v>190</v>
      </c>
      <c r="AN42" s="77">
        <f>+'Poblacion General'!AN42-'Poblacion Femenina'!AN42</f>
        <v>136</v>
      </c>
      <c r="AO42" s="77">
        <f>+'Poblacion General'!AO42-'Poblacion Femenina'!AO42</f>
        <v>25</v>
      </c>
      <c r="AP42" s="77">
        <f>+'Poblacion General'!AP42-'Poblacion Femenina'!AP42</f>
        <v>186</v>
      </c>
      <c r="AQ42" s="77">
        <f>+'Poblacion General'!AQ42-'Poblacion Femenina'!AQ42</f>
        <v>205</v>
      </c>
      <c r="AR42" s="34">
        <f>+'Poblacion General'!AR42-'Poblacion Femenina'!AR42</f>
        <v>464</v>
      </c>
      <c r="AU42" s="223">
        <f t="shared" si="27"/>
        <v>2562</v>
      </c>
      <c r="AV42" s="223">
        <f t="shared" si="28"/>
        <v>5903</v>
      </c>
      <c r="AW42" s="223">
        <f t="shared" si="29"/>
        <v>3111</v>
      </c>
      <c r="AX42" s="223">
        <f t="shared" si="30"/>
        <v>6538</v>
      </c>
      <c r="AY42" s="223">
        <f t="shared" si="31"/>
        <v>12455</v>
      </c>
      <c r="AZ42" s="223">
        <f t="shared" si="32"/>
        <v>2763</v>
      </c>
      <c r="BB42" s="191">
        <f t="shared" si="9"/>
        <v>2081</v>
      </c>
      <c r="BC42" s="191">
        <f t="shared" si="10"/>
        <v>2766</v>
      </c>
      <c r="BD42" s="191">
        <f t="shared" si="11"/>
        <v>2648</v>
      </c>
      <c r="BE42" s="191">
        <f t="shared" si="12"/>
        <v>2488</v>
      </c>
      <c r="BF42" s="191">
        <f t="shared" si="13"/>
        <v>2534</v>
      </c>
      <c r="BG42" s="191">
        <f t="shared" si="14"/>
        <v>3035</v>
      </c>
      <c r="BH42" s="191">
        <f t="shared" si="15"/>
        <v>2946</v>
      </c>
      <c r="BI42" s="191">
        <f t="shared" si="16"/>
        <v>2679</v>
      </c>
      <c r="BJ42" s="191">
        <f t="shared" si="17"/>
        <v>2250</v>
      </c>
      <c r="BK42" s="191">
        <f t="shared" si="18"/>
        <v>1876</v>
      </c>
      <c r="BL42" s="191">
        <f t="shared" si="19"/>
        <v>1500</v>
      </c>
      <c r="BM42" s="191">
        <f t="shared" si="20"/>
        <v>1204</v>
      </c>
      <c r="BN42" s="191">
        <f t="shared" si="21"/>
        <v>915</v>
      </c>
      <c r="BO42" s="191">
        <f t="shared" si="22"/>
        <v>697</v>
      </c>
      <c r="BP42" s="191">
        <f t="shared" si="23"/>
        <v>494</v>
      </c>
      <c r="BQ42" s="191">
        <f t="shared" si="24"/>
        <v>331</v>
      </c>
      <c r="BR42" s="191">
        <f t="shared" si="25"/>
        <v>326</v>
      </c>
    </row>
    <row r="43" spans="2:70" x14ac:dyDescent="0.25">
      <c r="B43" s="37" t="s">
        <v>34</v>
      </c>
      <c r="C43" s="75">
        <v>5884</v>
      </c>
      <c r="D43" s="66" t="s">
        <v>80</v>
      </c>
      <c r="E43" s="67" t="s">
        <v>55</v>
      </c>
      <c r="F43" s="77">
        <f>+'Poblacion General'!F43-'Poblacion Femenina'!F43</f>
        <v>13294</v>
      </c>
      <c r="G43" s="77">
        <f>+'Poblacion General'!G43-'Poblacion Femenina'!G43</f>
        <v>169</v>
      </c>
      <c r="H43" s="77">
        <f>+'Poblacion General'!H43-'Poblacion Femenina'!H43</f>
        <v>182</v>
      </c>
      <c r="I43" s="77">
        <f>+'Poblacion General'!I43-'Poblacion Femenina'!I43</f>
        <v>172</v>
      </c>
      <c r="J43" s="77">
        <f>+'Poblacion General'!J43-'Poblacion Femenina'!J43</f>
        <v>185</v>
      </c>
      <c r="K43" s="77">
        <f>+'Poblacion General'!K43-'Poblacion Femenina'!K43</f>
        <v>192</v>
      </c>
      <c r="L43" s="77">
        <f>+'Poblacion General'!L43-'Poblacion Femenina'!L43</f>
        <v>208</v>
      </c>
      <c r="M43" s="77">
        <f>+'Poblacion General'!M43-'Poblacion Femenina'!M43</f>
        <v>248</v>
      </c>
      <c r="N43" s="77">
        <f>+'Poblacion General'!N43-'Poblacion Femenina'!N43</f>
        <v>248</v>
      </c>
      <c r="O43" s="77">
        <f>+'Poblacion General'!O43-'Poblacion Femenina'!O43</f>
        <v>251</v>
      </c>
      <c r="P43" s="77">
        <f>+'Poblacion General'!P43-'Poblacion Femenina'!P43</f>
        <v>241</v>
      </c>
      <c r="Q43" s="77">
        <f>+'Poblacion General'!Q43-'Poblacion Femenina'!Q43</f>
        <v>225</v>
      </c>
      <c r="R43" s="77">
        <f>+'Poblacion General'!R43-'Poblacion Femenina'!R43</f>
        <v>231</v>
      </c>
      <c r="S43" s="77">
        <f>+'Poblacion General'!S43-'Poblacion Femenina'!S43</f>
        <v>237</v>
      </c>
      <c r="T43" s="77">
        <f>+'Poblacion General'!T43-'Poblacion Femenina'!T43</f>
        <v>234</v>
      </c>
      <c r="U43" s="77">
        <f>+'Poblacion General'!U43-'Poblacion Femenina'!U43</f>
        <v>217</v>
      </c>
      <c r="V43" s="77">
        <f>+'Poblacion General'!V43-'Poblacion Femenina'!V43</f>
        <v>218</v>
      </c>
      <c r="W43" s="77">
        <f>+'Poblacion General'!W43-'Poblacion Femenina'!W43</f>
        <v>222</v>
      </c>
      <c r="X43" s="77">
        <f>+'Poblacion General'!X43-'Poblacion Femenina'!X43</f>
        <v>215</v>
      </c>
      <c r="Y43" s="77">
        <f>+'Poblacion General'!Y43-'Poblacion Femenina'!Y43</f>
        <v>212</v>
      </c>
      <c r="Z43" s="77">
        <f>+'Poblacion General'!Z43-'Poblacion Femenina'!Z43</f>
        <v>207</v>
      </c>
      <c r="AA43" s="77">
        <f>+'Poblacion General'!AA43-'Poblacion Femenina'!AA43</f>
        <v>1094</v>
      </c>
      <c r="AB43" s="77">
        <f>+'Poblacion General'!AB43-'Poblacion Femenina'!AB43</f>
        <v>1311</v>
      </c>
      <c r="AC43" s="77">
        <f>+'Poblacion General'!AC43-'Poblacion Femenina'!AC43</f>
        <v>1273</v>
      </c>
      <c r="AD43" s="77">
        <f>+'Poblacion General'!AD43-'Poblacion Femenina'!AD43</f>
        <v>1157</v>
      </c>
      <c r="AE43" s="77">
        <f>+'Poblacion General'!AE43-'Poblacion Femenina'!AE43</f>
        <v>972</v>
      </c>
      <c r="AF43" s="77">
        <f>+'Poblacion General'!AF43-'Poblacion Femenina'!AF43</f>
        <v>810</v>
      </c>
      <c r="AG43" s="77">
        <f>+'Poblacion General'!AG43-'Poblacion Femenina'!AG43</f>
        <v>648</v>
      </c>
      <c r="AH43" s="77">
        <f>+'Poblacion General'!AH43-'Poblacion Femenina'!AH43</f>
        <v>520</v>
      </c>
      <c r="AI43" s="77">
        <f>+'Poblacion General'!AI43-'Poblacion Femenina'!AI43</f>
        <v>395</v>
      </c>
      <c r="AJ43" s="77">
        <f>+'Poblacion General'!AJ43-'Poblacion Femenina'!AJ43</f>
        <v>301</v>
      </c>
      <c r="AK43" s="77">
        <f>+'Poblacion General'!AK43-'Poblacion Femenina'!AK43</f>
        <v>214</v>
      </c>
      <c r="AL43" s="77">
        <f>+'Poblacion General'!AL43-'Poblacion Femenina'!AL43</f>
        <v>144</v>
      </c>
      <c r="AM43" s="77">
        <f>+'Poblacion General'!AM43-'Poblacion Femenina'!AM43</f>
        <v>82</v>
      </c>
      <c r="AN43" s="77">
        <f>+'Poblacion General'!AN43-'Poblacion Femenina'!AN43</f>
        <v>59</v>
      </c>
      <c r="AO43" s="77">
        <f>+'Poblacion General'!AO43-'Poblacion Femenina'!AO43</f>
        <v>11</v>
      </c>
      <c r="AP43" s="77">
        <f>+'Poblacion General'!AP43-'Poblacion Femenina'!AP43</f>
        <v>80</v>
      </c>
      <c r="AQ43" s="77">
        <f>+'Poblacion General'!AQ43-'Poblacion Femenina'!AQ43</f>
        <v>88</v>
      </c>
      <c r="AR43" s="34">
        <f>+'Poblacion General'!AR43-'Poblacion Femenina'!AR43</f>
        <v>201</v>
      </c>
      <c r="AU43" s="223">
        <f t="shared" si="27"/>
        <v>1108</v>
      </c>
      <c r="AV43" s="223">
        <f t="shared" si="28"/>
        <v>2552</v>
      </c>
      <c r="AW43" s="223">
        <f t="shared" si="29"/>
        <v>1343</v>
      </c>
      <c r="AX43" s="223">
        <f t="shared" si="30"/>
        <v>2824</v>
      </c>
      <c r="AY43" s="223">
        <f t="shared" si="31"/>
        <v>5380</v>
      </c>
      <c r="AZ43" s="223">
        <f t="shared" si="32"/>
        <v>1195</v>
      </c>
      <c r="BB43" s="191">
        <f t="shared" si="9"/>
        <v>900</v>
      </c>
      <c r="BC43" s="191">
        <f t="shared" si="10"/>
        <v>1196</v>
      </c>
      <c r="BD43" s="191">
        <f t="shared" si="11"/>
        <v>1144</v>
      </c>
      <c r="BE43" s="191">
        <f t="shared" si="12"/>
        <v>1074</v>
      </c>
      <c r="BF43" s="191">
        <f t="shared" si="13"/>
        <v>1094</v>
      </c>
      <c r="BG43" s="191">
        <f t="shared" si="14"/>
        <v>1311</v>
      </c>
      <c r="BH43" s="191">
        <f t="shared" si="15"/>
        <v>1273</v>
      </c>
      <c r="BI43" s="191">
        <f t="shared" si="16"/>
        <v>1157</v>
      </c>
      <c r="BJ43" s="191">
        <f t="shared" si="17"/>
        <v>972</v>
      </c>
      <c r="BK43" s="191">
        <f t="shared" si="18"/>
        <v>810</v>
      </c>
      <c r="BL43" s="191">
        <f t="shared" si="19"/>
        <v>648</v>
      </c>
      <c r="BM43" s="191">
        <f t="shared" si="20"/>
        <v>520</v>
      </c>
      <c r="BN43" s="191">
        <f t="shared" si="21"/>
        <v>395</v>
      </c>
      <c r="BO43" s="191">
        <f t="shared" si="22"/>
        <v>301</v>
      </c>
      <c r="BP43" s="191">
        <f t="shared" si="23"/>
        <v>214</v>
      </c>
      <c r="BQ43" s="191">
        <f t="shared" si="24"/>
        <v>144</v>
      </c>
      <c r="BR43" s="191">
        <f t="shared" si="25"/>
        <v>141</v>
      </c>
    </row>
    <row r="44" spans="2:70" x14ac:dyDescent="0.25">
      <c r="B44" s="37" t="s">
        <v>34</v>
      </c>
      <c r="C44" s="75">
        <v>13186</v>
      </c>
      <c r="D44" s="66" t="s">
        <v>81</v>
      </c>
      <c r="E44" s="67" t="s">
        <v>55</v>
      </c>
      <c r="F44" s="77">
        <f>+'Poblacion General'!F44-'Poblacion Femenina'!F44</f>
        <v>3250</v>
      </c>
      <c r="G44" s="77">
        <f>+'Poblacion General'!G44-'Poblacion Femenina'!G44</f>
        <v>41</v>
      </c>
      <c r="H44" s="77">
        <f>+'Poblacion General'!H44-'Poblacion Femenina'!H44</f>
        <v>45</v>
      </c>
      <c r="I44" s="77">
        <f>+'Poblacion General'!I44-'Poblacion Femenina'!I44</f>
        <v>42</v>
      </c>
      <c r="J44" s="77">
        <f>+'Poblacion General'!J44-'Poblacion Femenina'!J44</f>
        <v>45</v>
      </c>
      <c r="K44" s="77">
        <f>+'Poblacion General'!K44-'Poblacion Femenina'!K44</f>
        <v>47</v>
      </c>
      <c r="L44" s="77">
        <f>+'Poblacion General'!L44-'Poblacion Femenina'!L44</f>
        <v>51</v>
      </c>
      <c r="M44" s="77">
        <f>+'Poblacion General'!M44-'Poblacion Femenina'!M44</f>
        <v>60</v>
      </c>
      <c r="N44" s="77">
        <f>+'Poblacion General'!N44-'Poblacion Femenina'!N44</f>
        <v>61</v>
      </c>
      <c r="O44" s="77">
        <f>+'Poblacion General'!O44-'Poblacion Femenina'!O44</f>
        <v>61</v>
      </c>
      <c r="P44" s="77">
        <f>+'Poblacion General'!P44-'Poblacion Femenina'!P44</f>
        <v>59</v>
      </c>
      <c r="Q44" s="77">
        <f>+'Poblacion General'!Q44-'Poblacion Femenina'!Q44</f>
        <v>55</v>
      </c>
      <c r="R44" s="77">
        <f>+'Poblacion General'!R44-'Poblacion Femenina'!R44</f>
        <v>56</v>
      </c>
      <c r="S44" s="77">
        <f>+'Poblacion General'!S44-'Poblacion Femenina'!S44</f>
        <v>58</v>
      </c>
      <c r="T44" s="77">
        <f>+'Poblacion General'!T44-'Poblacion Femenina'!T44</f>
        <v>57</v>
      </c>
      <c r="U44" s="77">
        <f>+'Poblacion General'!U44-'Poblacion Femenina'!U44</f>
        <v>53</v>
      </c>
      <c r="V44" s="77">
        <f>+'Poblacion General'!V44-'Poblacion Femenina'!V44</f>
        <v>53</v>
      </c>
      <c r="W44" s="77">
        <f>+'Poblacion General'!W44-'Poblacion Femenina'!W44</f>
        <v>54</v>
      </c>
      <c r="X44" s="77">
        <f>+'Poblacion General'!X44-'Poblacion Femenina'!X44</f>
        <v>52</v>
      </c>
      <c r="Y44" s="77">
        <f>+'Poblacion General'!Y44-'Poblacion Femenina'!Y44</f>
        <v>52</v>
      </c>
      <c r="Z44" s="77">
        <f>+'Poblacion General'!Z44-'Poblacion Femenina'!Z44</f>
        <v>51</v>
      </c>
      <c r="AA44" s="77">
        <f>+'Poblacion General'!AA44-'Poblacion Femenina'!AA44</f>
        <v>268</v>
      </c>
      <c r="AB44" s="77">
        <f>+'Poblacion General'!AB44-'Poblacion Femenina'!AB44</f>
        <v>320</v>
      </c>
      <c r="AC44" s="77">
        <f>+'Poblacion General'!AC44-'Poblacion Femenina'!AC44</f>
        <v>312</v>
      </c>
      <c r="AD44" s="77">
        <f>+'Poblacion General'!AD44-'Poblacion Femenina'!AD44</f>
        <v>283</v>
      </c>
      <c r="AE44" s="77">
        <f>+'Poblacion General'!AE44-'Poblacion Femenina'!AE44</f>
        <v>238</v>
      </c>
      <c r="AF44" s="77">
        <f>+'Poblacion General'!AF44-'Poblacion Femenina'!AF44</f>
        <v>198</v>
      </c>
      <c r="AG44" s="77">
        <f>+'Poblacion General'!AG44-'Poblacion Femenina'!AG44</f>
        <v>159</v>
      </c>
      <c r="AH44" s="77">
        <f>+'Poblacion General'!AH44-'Poblacion Femenina'!AH44</f>
        <v>127</v>
      </c>
      <c r="AI44" s="77">
        <f>+'Poblacion General'!AI44-'Poblacion Femenina'!AI44</f>
        <v>96</v>
      </c>
      <c r="AJ44" s="77">
        <f>+'Poblacion General'!AJ44-'Poblacion Femenina'!AJ44</f>
        <v>73</v>
      </c>
      <c r="AK44" s="77">
        <f>+'Poblacion General'!AK44-'Poblacion Femenina'!AK44</f>
        <v>52</v>
      </c>
      <c r="AL44" s="77">
        <f>+'Poblacion General'!AL44-'Poblacion Femenina'!AL44</f>
        <v>35</v>
      </c>
      <c r="AM44" s="77">
        <f>+'Poblacion General'!AM44-'Poblacion Femenina'!AM44</f>
        <v>21</v>
      </c>
      <c r="AN44" s="77">
        <f>+'Poblacion General'!AN44-'Poblacion Femenina'!AN44</f>
        <v>15</v>
      </c>
      <c r="AO44" s="77">
        <f>+'Poblacion General'!AO44-'Poblacion Femenina'!AO44</f>
        <v>2</v>
      </c>
      <c r="AP44" s="77">
        <f>+'Poblacion General'!AP44-'Poblacion Femenina'!AP44</f>
        <v>19</v>
      </c>
      <c r="AQ44" s="77">
        <f>+'Poblacion General'!AQ44-'Poblacion Femenina'!AQ44</f>
        <v>22</v>
      </c>
      <c r="AR44" s="34">
        <f>+'Poblacion General'!AR44-'Poblacion Femenina'!AR44</f>
        <v>49</v>
      </c>
      <c r="AU44" s="223">
        <f t="shared" si="27"/>
        <v>271</v>
      </c>
      <c r="AV44" s="223">
        <f t="shared" si="28"/>
        <v>623</v>
      </c>
      <c r="AW44" s="223">
        <f t="shared" si="29"/>
        <v>327</v>
      </c>
      <c r="AX44" s="223">
        <f t="shared" si="30"/>
        <v>691</v>
      </c>
      <c r="AY44" s="223">
        <f t="shared" si="31"/>
        <v>1317</v>
      </c>
      <c r="AZ44" s="223">
        <f t="shared" si="32"/>
        <v>292</v>
      </c>
      <c r="BB44" s="191">
        <f t="shared" si="9"/>
        <v>220</v>
      </c>
      <c r="BC44" s="191">
        <f t="shared" si="10"/>
        <v>292</v>
      </c>
      <c r="BD44" s="191">
        <f t="shared" si="11"/>
        <v>279</v>
      </c>
      <c r="BE44" s="191">
        <f t="shared" si="12"/>
        <v>262</v>
      </c>
      <c r="BF44" s="191">
        <f t="shared" si="13"/>
        <v>268</v>
      </c>
      <c r="BG44" s="191">
        <f t="shared" si="14"/>
        <v>320</v>
      </c>
      <c r="BH44" s="191">
        <f t="shared" si="15"/>
        <v>312</v>
      </c>
      <c r="BI44" s="191">
        <f t="shared" si="16"/>
        <v>283</v>
      </c>
      <c r="BJ44" s="191">
        <f t="shared" si="17"/>
        <v>238</v>
      </c>
      <c r="BK44" s="191">
        <f t="shared" si="18"/>
        <v>198</v>
      </c>
      <c r="BL44" s="191">
        <f t="shared" si="19"/>
        <v>159</v>
      </c>
      <c r="BM44" s="191">
        <f t="shared" si="20"/>
        <v>127</v>
      </c>
      <c r="BN44" s="191">
        <f t="shared" si="21"/>
        <v>96</v>
      </c>
      <c r="BO44" s="191">
        <f t="shared" si="22"/>
        <v>73</v>
      </c>
      <c r="BP44" s="191">
        <f t="shared" si="23"/>
        <v>52</v>
      </c>
      <c r="BQ44" s="191">
        <f t="shared" si="24"/>
        <v>35</v>
      </c>
      <c r="BR44" s="191">
        <f t="shared" si="25"/>
        <v>36</v>
      </c>
    </row>
    <row r="45" spans="2:70" x14ac:dyDescent="0.25">
      <c r="B45" s="37" t="s">
        <v>34</v>
      </c>
      <c r="C45" s="75">
        <v>7149</v>
      </c>
      <c r="D45" s="66" t="s">
        <v>82</v>
      </c>
      <c r="E45" s="67" t="s">
        <v>55</v>
      </c>
      <c r="F45" s="77">
        <f>+'Poblacion General'!F45-'Poblacion Femenina'!F45</f>
        <v>11643</v>
      </c>
      <c r="G45" s="77">
        <f>+'Poblacion General'!G45-'Poblacion Femenina'!G45</f>
        <v>147</v>
      </c>
      <c r="H45" s="77">
        <f>+'Poblacion General'!H45-'Poblacion Femenina'!H45</f>
        <v>159</v>
      </c>
      <c r="I45" s="77">
        <f>+'Poblacion General'!I45-'Poblacion Femenina'!I45</f>
        <v>150</v>
      </c>
      <c r="J45" s="77">
        <f>+'Poblacion General'!J45-'Poblacion Femenina'!J45</f>
        <v>161</v>
      </c>
      <c r="K45" s="77">
        <f>+'Poblacion General'!K45-'Poblacion Femenina'!K45</f>
        <v>168</v>
      </c>
      <c r="L45" s="77">
        <f>+'Poblacion General'!L45-'Poblacion Femenina'!L45</f>
        <v>182</v>
      </c>
      <c r="M45" s="77">
        <f>+'Poblacion General'!M45-'Poblacion Femenina'!M45</f>
        <v>217</v>
      </c>
      <c r="N45" s="77">
        <f>+'Poblacion General'!N45-'Poblacion Femenina'!N45</f>
        <v>218</v>
      </c>
      <c r="O45" s="77">
        <f>+'Poblacion General'!O45-'Poblacion Femenina'!O45</f>
        <v>219</v>
      </c>
      <c r="P45" s="77">
        <f>+'Poblacion General'!P45-'Poblacion Femenina'!P45</f>
        <v>211</v>
      </c>
      <c r="Q45" s="77">
        <f>+'Poblacion General'!Q45-'Poblacion Femenina'!Q45</f>
        <v>197</v>
      </c>
      <c r="R45" s="77">
        <f>+'Poblacion General'!R45-'Poblacion Femenina'!R45</f>
        <v>202</v>
      </c>
      <c r="S45" s="77">
        <f>+'Poblacion General'!S45-'Poblacion Femenina'!S45</f>
        <v>207</v>
      </c>
      <c r="T45" s="77">
        <f>+'Poblacion General'!T45-'Poblacion Femenina'!T45</f>
        <v>205</v>
      </c>
      <c r="U45" s="77">
        <f>+'Poblacion General'!U45-'Poblacion Femenina'!U45</f>
        <v>191</v>
      </c>
      <c r="V45" s="77">
        <f>+'Poblacion General'!V45-'Poblacion Femenina'!V45</f>
        <v>192</v>
      </c>
      <c r="W45" s="77">
        <f>+'Poblacion General'!W45-'Poblacion Femenina'!W45</f>
        <v>195</v>
      </c>
      <c r="X45" s="77">
        <f>+'Poblacion General'!X45-'Poblacion Femenina'!X45</f>
        <v>189</v>
      </c>
      <c r="Y45" s="77">
        <f>+'Poblacion General'!Y45-'Poblacion Femenina'!Y45</f>
        <v>186</v>
      </c>
      <c r="Z45" s="77">
        <f>+'Poblacion General'!Z45-'Poblacion Femenina'!Z45</f>
        <v>181</v>
      </c>
      <c r="AA45" s="77">
        <f>+'Poblacion General'!AA45-'Poblacion Femenina'!AA45</f>
        <v>958</v>
      </c>
      <c r="AB45" s="77">
        <f>+'Poblacion General'!AB45-'Poblacion Femenina'!AB45</f>
        <v>1148</v>
      </c>
      <c r="AC45" s="77">
        <f>+'Poblacion General'!AC45-'Poblacion Femenina'!AC45</f>
        <v>1115</v>
      </c>
      <c r="AD45" s="77">
        <f>+'Poblacion General'!AD45-'Poblacion Femenina'!AD45</f>
        <v>1013</v>
      </c>
      <c r="AE45" s="77">
        <f>+'Poblacion General'!AE45-'Poblacion Femenina'!AE45</f>
        <v>851</v>
      </c>
      <c r="AF45" s="77">
        <f>+'Poblacion General'!AF45-'Poblacion Femenina'!AF45</f>
        <v>710</v>
      </c>
      <c r="AG45" s="77">
        <f>+'Poblacion General'!AG45-'Poblacion Femenina'!AG45</f>
        <v>568</v>
      </c>
      <c r="AH45" s="77">
        <f>+'Poblacion General'!AH45-'Poblacion Femenina'!AH45</f>
        <v>456</v>
      </c>
      <c r="AI45" s="77">
        <f>+'Poblacion General'!AI45-'Poblacion Femenina'!AI45</f>
        <v>347</v>
      </c>
      <c r="AJ45" s="77">
        <f>+'Poblacion General'!AJ45-'Poblacion Femenina'!AJ45</f>
        <v>264</v>
      </c>
      <c r="AK45" s="77">
        <f>+'Poblacion General'!AK45-'Poblacion Femenina'!AK45</f>
        <v>187</v>
      </c>
      <c r="AL45" s="77">
        <f>+'Poblacion General'!AL45-'Poblacion Femenina'!AL45</f>
        <v>125</v>
      </c>
      <c r="AM45" s="77">
        <f>+'Poblacion General'!AM45-'Poblacion Femenina'!AM45</f>
        <v>72</v>
      </c>
      <c r="AN45" s="77">
        <f>+'Poblacion General'!AN45-'Poblacion Femenina'!AN45</f>
        <v>52</v>
      </c>
      <c r="AO45" s="77">
        <f>+'Poblacion General'!AO45-'Poblacion Femenina'!AO45</f>
        <v>9</v>
      </c>
      <c r="AP45" s="77">
        <f>+'Poblacion General'!AP45-'Poblacion Femenina'!AP45</f>
        <v>71</v>
      </c>
      <c r="AQ45" s="77">
        <f>+'Poblacion General'!AQ45-'Poblacion Femenina'!AQ45</f>
        <v>78</v>
      </c>
      <c r="AR45" s="34">
        <f>+'Poblacion General'!AR45-'Poblacion Femenina'!AR45</f>
        <v>176</v>
      </c>
      <c r="AU45" s="223">
        <f t="shared" si="27"/>
        <v>967</v>
      </c>
      <c r="AV45" s="223">
        <f t="shared" si="28"/>
        <v>2231</v>
      </c>
      <c r="AW45" s="223">
        <f t="shared" si="29"/>
        <v>1179</v>
      </c>
      <c r="AX45" s="223">
        <f t="shared" si="30"/>
        <v>2473</v>
      </c>
      <c r="AY45" s="223">
        <f t="shared" si="31"/>
        <v>4713</v>
      </c>
      <c r="AZ45" s="223">
        <f t="shared" si="32"/>
        <v>1047</v>
      </c>
      <c r="BB45" s="191">
        <f t="shared" si="9"/>
        <v>785</v>
      </c>
      <c r="BC45" s="191">
        <f t="shared" si="10"/>
        <v>1047</v>
      </c>
      <c r="BD45" s="191">
        <f t="shared" si="11"/>
        <v>1002</v>
      </c>
      <c r="BE45" s="191">
        <f t="shared" si="12"/>
        <v>943</v>
      </c>
      <c r="BF45" s="191">
        <f t="shared" si="13"/>
        <v>958</v>
      </c>
      <c r="BG45" s="191">
        <f t="shared" si="14"/>
        <v>1148</v>
      </c>
      <c r="BH45" s="191">
        <f t="shared" si="15"/>
        <v>1115</v>
      </c>
      <c r="BI45" s="191">
        <f t="shared" si="16"/>
        <v>1013</v>
      </c>
      <c r="BJ45" s="191">
        <f t="shared" si="17"/>
        <v>851</v>
      </c>
      <c r="BK45" s="191">
        <f t="shared" si="18"/>
        <v>710</v>
      </c>
      <c r="BL45" s="191">
        <f t="shared" si="19"/>
        <v>568</v>
      </c>
      <c r="BM45" s="191">
        <f t="shared" si="20"/>
        <v>456</v>
      </c>
      <c r="BN45" s="191">
        <f t="shared" si="21"/>
        <v>347</v>
      </c>
      <c r="BO45" s="191">
        <f t="shared" si="22"/>
        <v>264</v>
      </c>
      <c r="BP45" s="191">
        <f t="shared" si="23"/>
        <v>187</v>
      </c>
      <c r="BQ45" s="191">
        <f t="shared" si="24"/>
        <v>125</v>
      </c>
      <c r="BR45" s="191">
        <f t="shared" si="25"/>
        <v>124</v>
      </c>
    </row>
    <row r="46" spans="2:70" x14ac:dyDescent="0.25">
      <c r="B46" s="37" t="s">
        <v>34</v>
      </c>
      <c r="C46" s="75">
        <v>5885</v>
      </c>
      <c r="D46" s="66" t="s">
        <v>83</v>
      </c>
      <c r="E46" s="67" t="s">
        <v>50</v>
      </c>
      <c r="F46" s="77">
        <f>+'Poblacion General'!F46-'Poblacion Femenina'!F46</f>
        <v>23844</v>
      </c>
      <c r="G46" s="77">
        <f>+'Poblacion General'!G46-'Poblacion Femenina'!G46</f>
        <v>303</v>
      </c>
      <c r="H46" s="77">
        <f>+'Poblacion General'!H46-'Poblacion Femenina'!H46</f>
        <v>327</v>
      </c>
      <c r="I46" s="77">
        <f>+'Poblacion General'!I46-'Poblacion Femenina'!I46</f>
        <v>308</v>
      </c>
      <c r="J46" s="77">
        <f>+'Poblacion General'!J46-'Poblacion Femenina'!J46</f>
        <v>331</v>
      </c>
      <c r="K46" s="77">
        <f>+'Poblacion General'!K46-'Poblacion Femenina'!K46</f>
        <v>345</v>
      </c>
      <c r="L46" s="77">
        <f>+'Poblacion General'!L46-'Poblacion Femenina'!L46</f>
        <v>372</v>
      </c>
      <c r="M46" s="77">
        <f>+'Poblacion General'!M46-'Poblacion Femenina'!M46</f>
        <v>444</v>
      </c>
      <c r="N46" s="77">
        <f>+'Poblacion General'!N46-'Poblacion Femenina'!N46</f>
        <v>445</v>
      </c>
      <c r="O46" s="77">
        <f>+'Poblacion General'!O46-'Poblacion Femenina'!O46</f>
        <v>449</v>
      </c>
      <c r="P46" s="77">
        <f>+'Poblacion General'!P46-'Poblacion Femenina'!P46</f>
        <v>432</v>
      </c>
      <c r="Q46" s="77">
        <f>+'Poblacion General'!Q46-'Poblacion Femenina'!Q46</f>
        <v>403</v>
      </c>
      <c r="R46" s="77">
        <f>+'Poblacion General'!R46-'Poblacion Femenina'!R46</f>
        <v>414</v>
      </c>
      <c r="S46" s="77">
        <f>+'Poblacion General'!S46-'Poblacion Femenina'!S46</f>
        <v>424</v>
      </c>
      <c r="T46" s="77">
        <f>+'Poblacion General'!T46-'Poblacion Femenina'!T46</f>
        <v>420</v>
      </c>
      <c r="U46" s="77">
        <f>+'Poblacion General'!U46-'Poblacion Femenina'!U46</f>
        <v>390</v>
      </c>
      <c r="V46" s="77">
        <f>+'Poblacion General'!V46-'Poblacion Femenina'!V46</f>
        <v>392</v>
      </c>
      <c r="W46" s="77">
        <f>+'Poblacion General'!W46-'Poblacion Femenina'!W46</f>
        <v>398</v>
      </c>
      <c r="X46" s="77">
        <f>+'Poblacion General'!X46-'Poblacion Femenina'!X46</f>
        <v>387</v>
      </c>
      <c r="Y46" s="77">
        <f>+'Poblacion General'!Y46-'Poblacion Femenina'!Y46</f>
        <v>380</v>
      </c>
      <c r="Z46" s="77">
        <f>+'Poblacion General'!Z46-'Poblacion Femenina'!Z46</f>
        <v>372</v>
      </c>
      <c r="AA46" s="77">
        <f>+'Poblacion General'!AA46-'Poblacion Femenina'!AA46</f>
        <v>1963</v>
      </c>
      <c r="AB46" s="77">
        <f>+'Poblacion General'!AB46-'Poblacion Femenina'!AB46</f>
        <v>2351</v>
      </c>
      <c r="AC46" s="77">
        <f>+'Poblacion General'!AC46-'Poblacion Femenina'!AC46</f>
        <v>2283</v>
      </c>
      <c r="AD46" s="77">
        <f>+'Poblacion General'!AD46-'Poblacion Femenina'!AD46</f>
        <v>2076</v>
      </c>
      <c r="AE46" s="77">
        <f>+'Poblacion General'!AE46-'Poblacion Femenina'!AE46</f>
        <v>1744</v>
      </c>
      <c r="AF46" s="77">
        <f>+'Poblacion General'!AF46-'Poblacion Femenina'!AF46</f>
        <v>1453</v>
      </c>
      <c r="AG46" s="77">
        <f>+'Poblacion General'!AG46-'Poblacion Femenina'!AG46</f>
        <v>1162</v>
      </c>
      <c r="AH46" s="77">
        <f>+'Poblacion General'!AH46-'Poblacion Femenina'!AH46</f>
        <v>933</v>
      </c>
      <c r="AI46" s="77">
        <f>+'Poblacion General'!AI46-'Poblacion Femenina'!AI46</f>
        <v>709</v>
      </c>
      <c r="AJ46" s="77">
        <f>+'Poblacion General'!AJ46-'Poblacion Femenina'!AJ46</f>
        <v>541</v>
      </c>
      <c r="AK46" s="77">
        <f>+'Poblacion General'!AK46-'Poblacion Femenina'!AK46</f>
        <v>383</v>
      </c>
      <c r="AL46" s="77">
        <f>+'Poblacion General'!AL46-'Poblacion Femenina'!AL46</f>
        <v>257</v>
      </c>
      <c r="AM46" s="77">
        <f>+'Poblacion General'!AM46-'Poblacion Femenina'!AM46</f>
        <v>147</v>
      </c>
      <c r="AN46" s="77">
        <f>+'Poblacion General'!AN46-'Poblacion Femenina'!AN46</f>
        <v>106</v>
      </c>
      <c r="AO46" s="77">
        <f>+'Poblacion General'!AO46-'Poblacion Femenina'!AO46</f>
        <v>19</v>
      </c>
      <c r="AP46" s="77">
        <f>+'Poblacion General'!AP46-'Poblacion Femenina'!AP46</f>
        <v>144</v>
      </c>
      <c r="AQ46" s="77">
        <f>+'Poblacion General'!AQ46-'Poblacion Femenina'!AQ46</f>
        <v>159</v>
      </c>
      <c r="AR46" s="34">
        <f>+'Poblacion General'!AR46-'Poblacion Femenina'!AR46</f>
        <v>360</v>
      </c>
      <c r="AU46" s="223">
        <f t="shared" si="27"/>
        <v>1986</v>
      </c>
      <c r="AV46" s="223">
        <f t="shared" si="28"/>
        <v>4573</v>
      </c>
      <c r="AW46" s="223">
        <f t="shared" si="29"/>
        <v>2411</v>
      </c>
      <c r="AX46" s="223">
        <f t="shared" si="30"/>
        <v>5066</v>
      </c>
      <c r="AY46" s="223">
        <f t="shared" si="31"/>
        <v>9651</v>
      </c>
      <c r="AZ46" s="223">
        <f t="shared" si="32"/>
        <v>2143</v>
      </c>
      <c r="BB46" s="191">
        <f t="shared" si="9"/>
        <v>1614</v>
      </c>
      <c r="BC46" s="191">
        <f t="shared" si="10"/>
        <v>2142</v>
      </c>
      <c r="BD46" s="191">
        <f t="shared" si="11"/>
        <v>2051</v>
      </c>
      <c r="BE46" s="191">
        <f t="shared" si="12"/>
        <v>1929</v>
      </c>
      <c r="BF46" s="191">
        <f t="shared" si="13"/>
        <v>1963</v>
      </c>
      <c r="BG46" s="191">
        <f t="shared" si="14"/>
        <v>2351</v>
      </c>
      <c r="BH46" s="191">
        <f t="shared" si="15"/>
        <v>2283</v>
      </c>
      <c r="BI46" s="191">
        <f t="shared" si="16"/>
        <v>2076</v>
      </c>
      <c r="BJ46" s="191">
        <f t="shared" si="17"/>
        <v>1744</v>
      </c>
      <c r="BK46" s="191">
        <f t="shared" si="18"/>
        <v>1453</v>
      </c>
      <c r="BL46" s="191">
        <f t="shared" si="19"/>
        <v>1162</v>
      </c>
      <c r="BM46" s="191">
        <f t="shared" si="20"/>
        <v>933</v>
      </c>
      <c r="BN46" s="191">
        <f t="shared" si="21"/>
        <v>709</v>
      </c>
      <c r="BO46" s="191">
        <f t="shared" si="22"/>
        <v>541</v>
      </c>
      <c r="BP46" s="191">
        <f t="shared" si="23"/>
        <v>383</v>
      </c>
      <c r="BQ46" s="191">
        <f t="shared" si="24"/>
        <v>257</v>
      </c>
      <c r="BR46" s="191">
        <f t="shared" si="25"/>
        <v>253</v>
      </c>
    </row>
    <row r="47" spans="2:70" x14ac:dyDescent="0.25">
      <c r="B47" s="37" t="s">
        <v>34</v>
      </c>
      <c r="C47" s="75">
        <v>29115</v>
      </c>
      <c r="D47" s="70" t="s">
        <v>84</v>
      </c>
      <c r="E47" s="6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194"/>
      <c r="AU47" s="223">
        <f t="shared" si="27"/>
        <v>0</v>
      </c>
      <c r="AV47" s="223">
        <f t="shared" si="28"/>
        <v>0</v>
      </c>
      <c r="AW47" s="223">
        <f t="shared" si="29"/>
        <v>0</v>
      </c>
      <c r="AX47" s="223">
        <f t="shared" si="30"/>
        <v>0</v>
      </c>
      <c r="AY47" s="223">
        <f t="shared" si="31"/>
        <v>0</v>
      </c>
      <c r="AZ47" s="223">
        <f t="shared" si="32"/>
        <v>0</v>
      </c>
      <c r="BB47" s="191">
        <f t="shared" si="9"/>
        <v>0</v>
      </c>
      <c r="BC47" s="191">
        <f t="shared" si="10"/>
        <v>0</v>
      </c>
      <c r="BD47" s="191">
        <f t="shared" si="11"/>
        <v>0</v>
      </c>
      <c r="BE47" s="191">
        <f t="shared" si="12"/>
        <v>0</v>
      </c>
      <c r="BF47" s="191">
        <f t="shared" si="13"/>
        <v>0</v>
      </c>
      <c r="BG47" s="191">
        <f t="shared" si="14"/>
        <v>0</v>
      </c>
      <c r="BH47" s="191">
        <f t="shared" si="15"/>
        <v>0</v>
      </c>
      <c r="BI47" s="191">
        <f t="shared" si="16"/>
        <v>0</v>
      </c>
      <c r="BJ47" s="191">
        <f t="shared" si="17"/>
        <v>0</v>
      </c>
      <c r="BK47" s="191">
        <f t="shared" si="18"/>
        <v>0</v>
      </c>
      <c r="BL47" s="191">
        <f t="shared" si="19"/>
        <v>0</v>
      </c>
      <c r="BM47" s="191">
        <f t="shared" si="20"/>
        <v>0</v>
      </c>
      <c r="BN47" s="191">
        <f t="shared" si="21"/>
        <v>0</v>
      </c>
      <c r="BO47" s="191">
        <f t="shared" si="22"/>
        <v>0</v>
      </c>
      <c r="BP47" s="191">
        <f t="shared" si="23"/>
        <v>0</v>
      </c>
      <c r="BQ47" s="191">
        <f t="shared" si="24"/>
        <v>0</v>
      </c>
      <c r="BR47" s="191">
        <f t="shared" si="25"/>
        <v>0</v>
      </c>
    </row>
    <row r="48" spans="2:70" ht="15.75" thickBot="1" x14ac:dyDescent="0.3">
      <c r="B48" s="39" t="s">
        <v>34</v>
      </c>
      <c r="C48" s="75">
        <v>27068</v>
      </c>
      <c r="D48" s="73" t="s">
        <v>85</v>
      </c>
      <c r="E48" s="67" t="s">
        <v>55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194"/>
      <c r="AU48" s="223">
        <f t="shared" si="27"/>
        <v>0</v>
      </c>
      <c r="AV48" s="223">
        <f t="shared" si="28"/>
        <v>0</v>
      </c>
      <c r="AW48" s="223">
        <f t="shared" si="29"/>
        <v>0</v>
      </c>
      <c r="AX48" s="223">
        <f t="shared" si="30"/>
        <v>0</v>
      </c>
      <c r="AY48" s="223">
        <f t="shared" si="31"/>
        <v>0</v>
      </c>
      <c r="AZ48" s="223">
        <f t="shared" si="32"/>
        <v>0</v>
      </c>
      <c r="BB48" s="191">
        <f t="shared" si="9"/>
        <v>0</v>
      </c>
      <c r="BC48" s="191">
        <f t="shared" si="10"/>
        <v>0</v>
      </c>
      <c r="BD48" s="191">
        <f t="shared" si="11"/>
        <v>0</v>
      </c>
      <c r="BE48" s="191">
        <f t="shared" si="12"/>
        <v>0</v>
      </c>
      <c r="BF48" s="191">
        <f t="shared" si="13"/>
        <v>0</v>
      </c>
      <c r="BG48" s="191">
        <f t="shared" si="14"/>
        <v>0</v>
      </c>
      <c r="BH48" s="191">
        <f t="shared" si="15"/>
        <v>0</v>
      </c>
      <c r="BI48" s="191">
        <f t="shared" si="16"/>
        <v>0</v>
      </c>
      <c r="BJ48" s="191">
        <f t="shared" si="17"/>
        <v>0</v>
      </c>
      <c r="BK48" s="191">
        <f t="shared" si="18"/>
        <v>0</v>
      </c>
      <c r="BL48" s="191">
        <f t="shared" si="19"/>
        <v>0</v>
      </c>
      <c r="BM48" s="191">
        <f t="shared" si="20"/>
        <v>0</v>
      </c>
      <c r="BN48" s="191">
        <f t="shared" si="21"/>
        <v>0</v>
      </c>
      <c r="BO48" s="191">
        <f t="shared" si="22"/>
        <v>0</v>
      </c>
      <c r="BP48" s="191">
        <f t="shared" si="23"/>
        <v>0</v>
      </c>
      <c r="BQ48" s="191">
        <f t="shared" si="24"/>
        <v>0</v>
      </c>
      <c r="BR48" s="191">
        <f t="shared" si="25"/>
        <v>0</v>
      </c>
    </row>
    <row r="49" spans="2:70" ht="15.75" thickBot="1" x14ac:dyDescent="0.3">
      <c r="B49" s="11" t="s">
        <v>31</v>
      </c>
      <c r="C49" s="7" t="s">
        <v>32</v>
      </c>
      <c r="D49" s="7" t="s">
        <v>86</v>
      </c>
      <c r="E49" s="8"/>
      <c r="F49" s="13">
        <f>SUM(F50:F60)</f>
        <v>145651</v>
      </c>
      <c r="G49" s="13">
        <f t="shared" ref="G49:AR49" si="34">SUM(G50:G60)</f>
        <v>1850</v>
      </c>
      <c r="H49" s="13">
        <f t="shared" si="34"/>
        <v>1993</v>
      </c>
      <c r="I49" s="13">
        <f t="shared" si="34"/>
        <v>1882</v>
      </c>
      <c r="J49" s="13">
        <f t="shared" si="34"/>
        <v>2022</v>
      </c>
      <c r="K49" s="13">
        <f t="shared" si="34"/>
        <v>2103</v>
      </c>
      <c r="L49" s="13">
        <f t="shared" si="34"/>
        <v>2277</v>
      </c>
      <c r="M49" s="13">
        <f t="shared" si="34"/>
        <v>2713</v>
      </c>
      <c r="N49" s="13">
        <f t="shared" si="34"/>
        <v>2718</v>
      </c>
      <c r="O49" s="13">
        <f t="shared" si="34"/>
        <v>2748</v>
      </c>
      <c r="P49" s="13">
        <f t="shared" si="34"/>
        <v>2635</v>
      </c>
      <c r="Q49" s="13">
        <f t="shared" si="34"/>
        <v>2463</v>
      </c>
      <c r="R49" s="13">
        <f t="shared" si="34"/>
        <v>2533</v>
      </c>
      <c r="S49" s="13">
        <f t="shared" si="34"/>
        <v>2591</v>
      </c>
      <c r="T49" s="13">
        <f t="shared" si="34"/>
        <v>2566</v>
      </c>
      <c r="U49" s="13">
        <f t="shared" si="34"/>
        <v>2383</v>
      </c>
      <c r="V49" s="13">
        <f t="shared" si="34"/>
        <v>2396</v>
      </c>
      <c r="W49" s="13">
        <f t="shared" si="34"/>
        <v>2436</v>
      </c>
      <c r="X49" s="13">
        <f t="shared" si="34"/>
        <v>2362</v>
      </c>
      <c r="Y49" s="13">
        <f t="shared" si="34"/>
        <v>2317</v>
      </c>
      <c r="Z49" s="13">
        <f t="shared" si="34"/>
        <v>2271</v>
      </c>
      <c r="AA49" s="13">
        <f t="shared" si="34"/>
        <v>11990</v>
      </c>
      <c r="AB49" s="13">
        <f t="shared" si="34"/>
        <v>14364</v>
      </c>
      <c r="AC49" s="13">
        <f t="shared" si="34"/>
        <v>13947</v>
      </c>
      <c r="AD49" s="13">
        <f t="shared" si="34"/>
        <v>12680</v>
      </c>
      <c r="AE49" s="13">
        <f t="shared" si="34"/>
        <v>10651</v>
      </c>
      <c r="AF49" s="13">
        <f t="shared" si="34"/>
        <v>8877</v>
      </c>
      <c r="AG49" s="13">
        <f t="shared" si="34"/>
        <v>7099</v>
      </c>
      <c r="AH49" s="13">
        <f t="shared" si="34"/>
        <v>5699</v>
      </c>
      <c r="AI49" s="13">
        <f t="shared" si="34"/>
        <v>4334</v>
      </c>
      <c r="AJ49" s="13">
        <f t="shared" si="34"/>
        <v>3298</v>
      </c>
      <c r="AK49" s="13">
        <f t="shared" si="34"/>
        <v>2338</v>
      </c>
      <c r="AL49" s="13">
        <f t="shared" si="34"/>
        <v>1568</v>
      </c>
      <c r="AM49" s="13">
        <f t="shared" si="34"/>
        <v>901</v>
      </c>
      <c r="AN49" s="13">
        <f t="shared" si="34"/>
        <v>646</v>
      </c>
      <c r="AO49" s="13">
        <f t="shared" si="34"/>
        <v>115</v>
      </c>
      <c r="AP49" s="13">
        <f t="shared" si="34"/>
        <v>879</v>
      </c>
      <c r="AQ49" s="13">
        <f t="shared" si="34"/>
        <v>970</v>
      </c>
      <c r="AR49" s="35">
        <f t="shared" si="34"/>
        <v>2200</v>
      </c>
      <c r="AU49" s="223">
        <f t="shared" si="27"/>
        <v>12127</v>
      </c>
      <c r="AV49" s="223">
        <f t="shared" si="28"/>
        <v>27937</v>
      </c>
      <c r="AW49" s="223">
        <f t="shared" si="29"/>
        <v>14734</v>
      </c>
      <c r="AX49" s="223">
        <f t="shared" si="30"/>
        <v>30942</v>
      </c>
      <c r="AY49" s="223">
        <f t="shared" si="31"/>
        <v>58953</v>
      </c>
      <c r="AZ49" s="223">
        <f t="shared" si="32"/>
        <v>13085</v>
      </c>
      <c r="BB49" s="191">
        <f t="shared" si="9"/>
        <v>9850</v>
      </c>
      <c r="BC49" s="191">
        <f t="shared" si="10"/>
        <v>13091</v>
      </c>
      <c r="BD49" s="191">
        <f t="shared" si="11"/>
        <v>12536</v>
      </c>
      <c r="BE49" s="191">
        <f t="shared" si="12"/>
        <v>11782</v>
      </c>
      <c r="BF49" s="191">
        <f t="shared" si="13"/>
        <v>11990</v>
      </c>
      <c r="BG49" s="191">
        <f t="shared" si="14"/>
        <v>14364</v>
      </c>
      <c r="BH49" s="191">
        <f t="shared" si="15"/>
        <v>13947</v>
      </c>
      <c r="BI49" s="191">
        <f t="shared" si="16"/>
        <v>12680</v>
      </c>
      <c r="BJ49" s="191">
        <f t="shared" si="17"/>
        <v>10651</v>
      </c>
      <c r="BK49" s="191">
        <f t="shared" si="18"/>
        <v>8877</v>
      </c>
      <c r="BL49" s="191">
        <f t="shared" si="19"/>
        <v>7099</v>
      </c>
      <c r="BM49" s="191">
        <f t="shared" si="20"/>
        <v>5699</v>
      </c>
      <c r="BN49" s="191">
        <f t="shared" si="21"/>
        <v>4334</v>
      </c>
      <c r="BO49" s="191">
        <f t="shared" si="22"/>
        <v>3298</v>
      </c>
      <c r="BP49" s="191">
        <f t="shared" si="23"/>
        <v>2338</v>
      </c>
      <c r="BQ49" s="191">
        <f t="shared" si="24"/>
        <v>1568</v>
      </c>
      <c r="BR49" s="191">
        <f t="shared" si="25"/>
        <v>1547</v>
      </c>
    </row>
    <row r="50" spans="2:70" x14ac:dyDescent="0.25">
      <c r="B50" s="36" t="s">
        <v>34</v>
      </c>
      <c r="C50" s="76">
        <v>5966</v>
      </c>
      <c r="D50" s="68" t="s">
        <v>87</v>
      </c>
      <c r="E50" s="69" t="s">
        <v>69</v>
      </c>
      <c r="F50" s="77">
        <f>+'Poblacion General'!F50-'Poblacion Femenina'!F50</f>
        <v>14709</v>
      </c>
      <c r="G50" s="77">
        <f>+'Poblacion General'!G50-'Poblacion Femenina'!G50</f>
        <v>187</v>
      </c>
      <c r="H50" s="77">
        <f>+'Poblacion General'!H50-'Poblacion Femenina'!H50</f>
        <v>202</v>
      </c>
      <c r="I50" s="77">
        <f>+'Poblacion General'!I50-'Poblacion Femenina'!I50</f>
        <v>190</v>
      </c>
      <c r="J50" s="77">
        <f>+'Poblacion General'!J50-'Poblacion Femenina'!J50</f>
        <v>204</v>
      </c>
      <c r="K50" s="77">
        <f>+'Poblacion General'!K50-'Poblacion Femenina'!K50</f>
        <v>213</v>
      </c>
      <c r="L50" s="77">
        <f>+'Poblacion General'!L50-'Poblacion Femenina'!L50</f>
        <v>230</v>
      </c>
      <c r="M50" s="77">
        <f>+'Poblacion General'!M50-'Poblacion Femenina'!M50</f>
        <v>274</v>
      </c>
      <c r="N50" s="77">
        <f>+'Poblacion General'!N50-'Poblacion Femenina'!N50</f>
        <v>274</v>
      </c>
      <c r="O50" s="77">
        <f>+'Poblacion General'!O50-'Poblacion Femenina'!O50</f>
        <v>278</v>
      </c>
      <c r="P50" s="77">
        <f>+'Poblacion General'!P50-'Poblacion Femenina'!P50</f>
        <v>266</v>
      </c>
      <c r="Q50" s="77">
        <f>+'Poblacion General'!Q50-'Poblacion Femenina'!Q50</f>
        <v>248</v>
      </c>
      <c r="R50" s="77">
        <f>+'Poblacion General'!R50-'Poblacion Femenina'!R50</f>
        <v>256</v>
      </c>
      <c r="S50" s="77">
        <f>+'Poblacion General'!S50-'Poblacion Femenina'!S50</f>
        <v>262</v>
      </c>
      <c r="T50" s="77">
        <f>+'Poblacion General'!T50-'Poblacion Femenina'!T50</f>
        <v>259</v>
      </c>
      <c r="U50" s="77">
        <f>+'Poblacion General'!U50-'Poblacion Femenina'!U50</f>
        <v>241</v>
      </c>
      <c r="V50" s="77">
        <f>+'Poblacion General'!V50-'Poblacion Femenina'!V50</f>
        <v>242</v>
      </c>
      <c r="W50" s="77">
        <f>+'Poblacion General'!W50-'Poblacion Femenina'!W50</f>
        <v>246</v>
      </c>
      <c r="X50" s="77">
        <f>+'Poblacion General'!X50-'Poblacion Femenina'!X50</f>
        <v>238</v>
      </c>
      <c r="Y50" s="77">
        <f>+'Poblacion General'!Y50-'Poblacion Femenina'!Y50</f>
        <v>234</v>
      </c>
      <c r="Z50" s="77">
        <f>+'Poblacion General'!Z50-'Poblacion Femenina'!Z50</f>
        <v>229</v>
      </c>
      <c r="AA50" s="77">
        <f>+'Poblacion General'!AA50-'Poblacion Femenina'!AA50</f>
        <v>1210</v>
      </c>
      <c r="AB50" s="77">
        <f>+'Poblacion General'!AB50-'Poblacion Femenina'!AB50</f>
        <v>1451</v>
      </c>
      <c r="AC50" s="77">
        <f>+'Poblacion General'!AC50-'Poblacion Femenina'!AC50</f>
        <v>1408</v>
      </c>
      <c r="AD50" s="77">
        <f>+'Poblacion General'!AD50-'Poblacion Femenina'!AD50</f>
        <v>1281</v>
      </c>
      <c r="AE50" s="77">
        <f>+'Poblacion General'!AE50-'Poblacion Femenina'!AE50</f>
        <v>1075</v>
      </c>
      <c r="AF50" s="77">
        <f>+'Poblacion General'!AF50-'Poblacion Femenina'!AF50</f>
        <v>896</v>
      </c>
      <c r="AG50" s="77">
        <f>+'Poblacion General'!AG50-'Poblacion Femenina'!AG50</f>
        <v>717</v>
      </c>
      <c r="AH50" s="77">
        <f>+'Poblacion General'!AH50-'Poblacion Femenina'!AH50</f>
        <v>576</v>
      </c>
      <c r="AI50" s="77">
        <f>+'Poblacion General'!AI50-'Poblacion Femenina'!AI50</f>
        <v>438</v>
      </c>
      <c r="AJ50" s="77">
        <f>+'Poblacion General'!AJ50-'Poblacion Femenina'!AJ50</f>
        <v>333</v>
      </c>
      <c r="AK50" s="77">
        <f>+'Poblacion General'!AK50-'Poblacion Femenina'!AK50</f>
        <v>236</v>
      </c>
      <c r="AL50" s="77">
        <f>+'Poblacion General'!AL50-'Poblacion Femenina'!AL50</f>
        <v>159</v>
      </c>
      <c r="AM50" s="77">
        <f>+'Poblacion General'!AM50-'Poblacion Femenina'!AM50</f>
        <v>91</v>
      </c>
      <c r="AN50" s="77">
        <f>+'Poblacion General'!AN50-'Poblacion Femenina'!AN50</f>
        <v>65</v>
      </c>
      <c r="AO50" s="77">
        <f>+'Poblacion General'!AO50-'Poblacion Femenina'!AO50</f>
        <v>12</v>
      </c>
      <c r="AP50" s="77">
        <f>+'Poblacion General'!AP50-'Poblacion Femenina'!AP50</f>
        <v>89</v>
      </c>
      <c r="AQ50" s="77">
        <f>+'Poblacion General'!AQ50-'Poblacion Femenina'!AQ50</f>
        <v>98</v>
      </c>
      <c r="AR50" s="34">
        <f>+'Poblacion General'!AR50-'Poblacion Femenina'!AR50</f>
        <v>222</v>
      </c>
      <c r="AU50" s="223">
        <f t="shared" si="27"/>
        <v>1226</v>
      </c>
      <c r="AV50" s="223">
        <f t="shared" si="28"/>
        <v>2822</v>
      </c>
      <c r="AW50" s="223">
        <f t="shared" si="29"/>
        <v>1488</v>
      </c>
      <c r="AX50" s="223">
        <f t="shared" si="30"/>
        <v>3124</v>
      </c>
      <c r="AY50" s="223">
        <f t="shared" si="31"/>
        <v>5953</v>
      </c>
      <c r="AZ50" s="223">
        <f t="shared" si="32"/>
        <v>1322</v>
      </c>
      <c r="BB50" s="191">
        <f t="shared" si="9"/>
        <v>996</v>
      </c>
      <c r="BC50" s="191">
        <f t="shared" si="10"/>
        <v>1322</v>
      </c>
      <c r="BD50" s="191">
        <f t="shared" si="11"/>
        <v>1266</v>
      </c>
      <c r="BE50" s="191">
        <f t="shared" si="12"/>
        <v>1189</v>
      </c>
      <c r="BF50" s="191">
        <f t="shared" si="13"/>
        <v>1210</v>
      </c>
      <c r="BG50" s="191">
        <f t="shared" si="14"/>
        <v>1451</v>
      </c>
      <c r="BH50" s="191">
        <f t="shared" si="15"/>
        <v>1408</v>
      </c>
      <c r="BI50" s="191">
        <f t="shared" si="16"/>
        <v>1281</v>
      </c>
      <c r="BJ50" s="191">
        <f t="shared" si="17"/>
        <v>1075</v>
      </c>
      <c r="BK50" s="191">
        <f t="shared" si="18"/>
        <v>896</v>
      </c>
      <c r="BL50" s="191">
        <f t="shared" si="19"/>
        <v>717</v>
      </c>
      <c r="BM50" s="191">
        <f t="shared" si="20"/>
        <v>576</v>
      </c>
      <c r="BN50" s="191">
        <f t="shared" si="21"/>
        <v>438</v>
      </c>
      <c r="BO50" s="191">
        <f t="shared" si="22"/>
        <v>333</v>
      </c>
      <c r="BP50" s="191">
        <f t="shared" si="23"/>
        <v>236</v>
      </c>
      <c r="BQ50" s="191">
        <f t="shared" si="24"/>
        <v>159</v>
      </c>
      <c r="BR50" s="191">
        <f t="shared" si="25"/>
        <v>156</v>
      </c>
    </row>
    <row r="51" spans="2:70" x14ac:dyDescent="0.25">
      <c r="B51" s="37" t="s">
        <v>34</v>
      </c>
      <c r="C51" s="75">
        <v>5962</v>
      </c>
      <c r="D51" s="66" t="s">
        <v>88</v>
      </c>
      <c r="E51" s="67" t="s">
        <v>50</v>
      </c>
      <c r="F51" s="77">
        <f>+'Poblacion General'!F51-'Poblacion Femenina'!F51</f>
        <v>9375</v>
      </c>
      <c r="G51" s="77">
        <f>+'Poblacion General'!G51-'Poblacion Femenina'!G51</f>
        <v>119</v>
      </c>
      <c r="H51" s="77">
        <f>+'Poblacion General'!H51-'Poblacion Femenina'!H51</f>
        <v>128</v>
      </c>
      <c r="I51" s="77">
        <f>+'Poblacion General'!I51-'Poblacion Femenina'!I51</f>
        <v>121</v>
      </c>
      <c r="J51" s="77">
        <f>+'Poblacion General'!J51-'Poblacion Femenina'!J51</f>
        <v>130</v>
      </c>
      <c r="K51" s="77">
        <f>+'Poblacion General'!K51-'Poblacion Femenina'!K51</f>
        <v>136</v>
      </c>
      <c r="L51" s="77">
        <f>+'Poblacion General'!L51-'Poblacion Femenina'!L51</f>
        <v>147</v>
      </c>
      <c r="M51" s="77">
        <f>+'Poblacion General'!M51-'Poblacion Femenina'!M51</f>
        <v>174</v>
      </c>
      <c r="N51" s="77">
        <f>+'Poblacion General'!N51-'Poblacion Femenina'!N51</f>
        <v>175</v>
      </c>
      <c r="O51" s="77">
        <f>+'Poblacion General'!O51-'Poblacion Femenina'!O51</f>
        <v>177</v>
      </c>
      <c r="P51" s="77">
        <f>+'Poblacion General'!P51-'Poblacion Femenina'!P51</f>
        <v>170</v>
      </c>
      <c r="Q51" s="77">
        <f>+'Poblacion General'!Q51-'Poblacion Femenina'!Q51</f>
        <v>158</v>
      </c>
      <c r="R51" s="77">
        <f>+'Poblacion General'!R51-'Poblacion Femenina'!R51</f>
        <v>163</v>
      </c>
      <c r="S51" s="77">
        <f>+'Poblacion General'!S51-'Poblacion Femenina'!S51</f>
        <v>167</v>
      </c>
      <c r="T51" s="77">
        <f>+'Poblacion General'!T51-'Poblacion Femenina'!T51</f>
        <v>165</v>
      </c>
      <c r="U51" s="77">
        <f>+'Poblacion General'!U51-'Poblacion Femenina'!U51</f>
        <v>154</v>
      </c>
      <c r="V51" s="77">
        <f>+'Poblacion General'!V51-'Poblacion Femenina'!V51</f>
        <v>154</v>
      </c>
      <c r="W51" s="77">
        <f>+'Poblacion General'!W51-'Poblacion Femenina'!W51</f>
        <v>157</v>
      </c>
      <c r="X51" s="77">
        <f>+'Poblacion General'!X51-'Poblacion Femenina'!X51</f>
        <v>152</v>
      </c>
      <c r="Y51" s="77">
        <f>+'Poblacion General'!Y51-'Poblacion Femenina'!Y51</f>
        <v>149</v>
      </c>
      <c r="Z51" s="77">
        <f>+'Poblacion General'!Z51-'Poblacion Femenina'!Z51</f>
        <v>147</v>
      </c>
      <c r="AA51" s="77">
        <f>+'Poblacion General'!AA51-'Poblacion Femenina'!AA51</f>
        <v>772</v>
      </c>
      <c r="AB51" s="77">
        <f>+'Poblacion General'!AB51-'Poblacion Femenina'!AB51</f>
        <v>924</v>
      </c>
      <c r="AC51" s="77">
        <f>+'Poblacion General'!AC51-'Poblacion Femenina'!AC51</f>
        <v>897</v>
      </c>
      <c r="AD51" s="77">
        <f>+'Poblacion General'!AD51-'Poblacion Femenina'!AD51</f>
        <v>816</v>
      </c>
      <c r="AE51" s="77">
        <f>+'Poblacion General'!AE51-'Poblacion Femenina'!AE51</f>
        <v>686</v>
      </c>
      <c r="AF51" s="77">
        <f>+'Poblacion General'!AF51-'Poblacion Femenina'!AF51</f>
        <v>572</v>
      </c>
      <c r="AG51" s="77">
        <f>+'Poblacion General'!AG51-'Poblacion Femenina'!AG51</f>
        <v>457</v>
      </c>
      <c r="AH51" s="77">
        <f>+'Poblacion General'!AH51-'Poblacion Femenina'!AH51</f>
        <v>366</v>
      </c>
      <c r="AI51" s="77">
        <f>+'Poblacion General'!AI51-'Poblacion Femenina'!AI51</f>
        <v>279</v>
      </c>
      <c r="AJ51" s="77">
        <f>+'Poblacion General'!AJ51-'Poblacion Femenina'!AJ51</f>
        <v>212</v>
      </c>
      <c r="AK51" s="77">
        <f>+'Poblacion General'!AK51-'Poblacion Femenina'!AK51</f>
        <v>150</v>
      </c>
      <c r="AL51" s="77">
        <f>+'Poblacion General'!AL51-'Poblacion Femenina'!AL51</f>
        <v>101</v>
      </c>
      <c r="AM51" s="77">
        <f>+'Poblacion General'!AM51-'Poblacion Femenina'!AM51</f>
        <v>58</v>
      </c>
      <c r="AN51" s="77">
        <f>+'Poblacion General'!AN51-'Poblacion Femenina'!AN51</f>
        <v>42</v>
      </c>
      <c r="AO51" s="77">
        <f>+'Poblacion General'!AO51-'Poblacion Femenina'!AO51</f>
        <v>7</v>
      </c>
      <c r="AP51" s="77">
        <f>+'Poblacion General'!AP51-'Poblacion Femenina'!AP51</f>
        <v>56</v>
      </c>
      <c r="AQ51" s="77">
        <f>+'Poblacion General'!AQ51-'Poblacion Femenina'!AQ51</f>
        <v>63</v>
      </c>
      <c r="AR51" s="34">
        <f>+'Poblacion General'!AR51-'Poblacion Femenina'!AR51</f>
        <v>142</v>
      </c>
      <c r="AU51" s="223">
        <f t="shared" si="27"/>
        <v>781</v>
      </c>
      <c r="AV51" s="223">
        <f t="shared" si="28"/>
        <v>1798</v>
      </c>
      <c r="AW51" s="223">
        <f t="shared" si="29"/>
        <v>949</v>
      </c>
      <c r="AX51" s="223">
        <f t="shared" si="30"/>
        <v>1992</v>
      </c>
      <c r="AY51" s="223">
        <f t="shared" si="31"/>
        <v>3794</v>
      </c>
      <c r="AZ51" s="223">
        <f t="shared" si="32"/>
        <v>842</v>
      </c>
      <c r="BB51" s="191">
        <f t="shared" si="9"/>
        <v>634</v>
      </c>
      <c r="BC51" s="191">
        <f t="shared" si="10"/>
        <v>843</v>
      </c>
      <c r="BD51" s="191">
        <f t="shared" si="11"/>
        <v>807</v>
      </c>
      <c r="BE51" s="191">
        <f t="shared" si="12"/>
        <v>759</v>
      </c>
      <c r="BF51" s="191">
        <f t="shared" si="13"/>
        <v>772</v>
      </c>
      <c r="BG51" s="191">
        <f t="shared" si="14"/>
        <v>924</v>
      </c>
      <c r="BH51" s="191">
        <f t="shared" si="15"/>
        <v>897</v>
      </c>
      <c r="BI51" s="191">
        <f t="shared" si="16"/>
        <v>816</v>
      </c>
      <c r="BJ51" s="191">
        <f t="shared" si="17"/>
        <v>686</v>
      </c>
      <c r="BK51" s="191">
        <f t="shared" si="18"/>
        <v>572</v>
      </c>
      <c r="BL51" s="191">
        <f t="shared" si="19"/>
        <v>457</v>
      </c>
      <c r="BM51" s="191">
        <f t="shared" si="20"/>
        <v>366</v>
      </c>
      <c r="BN51" s="191">
        <f t="shared" si="21"/>
        <v>279</v>
      </c>
      <c r="BO51" s="191">
        <f t="shared" si="22"/>
        <v>212</v>
      </c>
      <c r="BP51" s="191">
        <f t="shared" si="23"/>
        <v>150</v>
      </c>
      <c r="BQ51" s="191">
        <f t="shared" si="24"/>
        <v>101</v>
      </c>
      <c r="BR51" s="191">
        <f t="shared" si="25"/>
        <v>100</v>
      </c>
    </row>
    <row r="52" spans="2:70" x14ac:dyDescent="0.25">
      <c r="B52" s="37" t="s">
        <v>34</v>
      </c>
      <c r="C52" s="75">
        <v>28434</v>
      </c>
      <c r="D52" s="66" t="s">
        <v>89</v>
      </c>
      <c r="E52" s="67" t="s">
        <v>50</v>
      </c>
      <c r="F52" s="77">
        <f>+'Poblacion General'!F52-'Poblacion Femenina'!F52</f>
        <v>9337</v>
      </c>
      <c r="G52" s="77">
        <f>+'Poblacion General'!G52-'Poblacion Femenina'!G52</f>
        <v>119</v>
      </c>
      <c r="H52" s="77">
        <f>+'Poblacion General'!H52-'Poblacion Femenina'!H52</f>
        <v>127</v>
      </c>
      <c r="I52" s="77">
        <f>+'Poblacion General'!I52-'Poblacion Femenina'!I52</f>
        <v>121</v>
      </c>
      <c r="J52" s="77">
        <f>+'Poblacion General'!J52-'Poblacion Femenina'!J52</f>
        <v>129</v>
      </c>
      <c r="K52" s="77">
        <f>+'Poblacion General'!K52-'Poblacion Femenina'!K52</f>
        <v>135</v>
      </c>
      <c r="L52" s="77">
        <f>+'Poblacion General'!L52-'Poblacion Femenina'!L52</f>
        <v>146</v>
      </c>
      <c r="M52" s="77">
        <f>+'Poblacion General'!M52-'Poblacion Femenina'!M52</f>
        <v>174</v>
      </c>
      <c r="N52" s="77">
        <f>+'Poblacion General'!N52-'Poblacion Femenina'!N52</f>
        <v>175</v>
      </c>
      <c r="O52" s="77">
        <f>+'Poblacion General'!O52-'Poblacion Femenina'!O52</f>
        <v>176</v>
      </c>
      <c r="P52" s="77">
        <f>+'Poblacion General'!P52-'Poblacion Femenina'!P52</f>
        <v>169</v>
      </c>
      <c r="Q52" s="77">
        <f>+'Poblacion General'!Q52-'Poblacion Femenina'!Q52</f>
        <v>158</v>
      </c>
      <c r="R52" s="77">
        <f>+'Poblacion General'!R52-'Poblacion Femenina'!R52</f>
        <v>163</v>
      </c>
      <c r="S52" s="77">
        <f>+'Poblacion General'!S52-'Poblacion Femenina'!S52</f>
        <v>166</v>
      </c>
      <c r="T52" s="77">
        <f>+'Poblacion General'!T52-'Poblacion Femenina'!T52</f>
        <v>165</v>
      </c>
      <c r="U52" s="77">
        <f>+'Poblacion General'!U52-'Poblacion Femenina'!U52</f>
        <v>152</v>
      </c>
      <c r="V52" s="77">
        <f>+'Poblacion General'!V52-'Poblacion Femenina'!V52</f>
        <v>153</v>
      </c>
      <c r="W52" s="77">
        <f>+'Poblacion General'!W52-'Poblacion Femenina'!W52</f>
        <v>156</v>
      </c>
      <c r="X52" s="77">
        <f>+'Poblacion General'!X52-'Poblacion Femenina'!X52</f>
        <v>152</v>
      </c>
      <c r="Y52" s="77">
        <f>+'Poblacion General'!Y52-'Poblacion Femenina'!Y52</f>
        <v>148</v>
      </c>
      <c r="Z52" s="77">
        <f>+'Poblacion General'!Z52-'Poblacion Femenina'!Z52</f>
        <v>145</v>
      </c>
      <c r="AA52" s="77">
        <f>+'Poblacion General'!AA52-'Poblacion Femenina'!AA52</f>
        <v>769</v>
      </c>
      <c r="AB52" s="77">
        <f>+'Poblacion General'!AB52-'Poblacion Femenina'!AB52</f>
        <v>921</v>
      </c>
      <c r="AC52" s="77">
        <f>+'Poblacion General'!AC52-'Poblacion Femenina'!AC52</f>
        <v>894</v>
      </c>
      <c r="AD52" s="77">
        <f>+'Poblacion General'!AD52-'Poblacion Femenina'!AD52</f>
        <v>813</v>
      </c>
      <c r="AE52" s="77">
        <f>+'Poblacion General'!AE52-'Poblacion Femenina'!AE52</f>
        <v>683</v>
      </c>
      <c r="AF52" s="77">
        <f>+'Poblacion General'!AF52-'Poblacion Femenina'!AF52</f>
        <v>569</v>
      </c>
      <c r="AG52" s="77">
        <f>+'Poblacion General'!AG52-'Poblacion Femenina'!AG52</f>
        <v>455</v>
      </c>
      <c r="AH52" s="77">
        <f>+'Poblacion General'!AH52-'Poblacion Femenina'!AH52</f>
        <v>365</v>
      </c>
      <c r="AI52" s="77">
        <f>+'Poblacion General'!AI52-'Poblacion Femenina'!AI52</f>
        <v>278</v>
      </c>
      <c r="AJ52" s="77">
        <f>+'Poblacion General'!AJ52-'Poblacion Femenina'!AJ52</f>
        <v>211</v>
      </c>
      <c r="AK52" s="77">
        <f>+'Poblacion General'!AK52-'Poblacion Femenina'!AK52</f>
        <v>150</v>
      </c>
      <c r="AL52" s="77">
        <f>+'Poblacion General'!AL52-'Poblacion Femenina'!AL52</f>
        <v>101</v>
      </c>
      <c r="AM52" s="77">
        <f>+'Poblacion General'!AM52-'Poblacion Femenina'!AM52</f>
        <v>58</v>
      </c>
      <c r="AN52" s="77">
        <f>+'Poblacion General'!AN52-'Poblacion Femenina'!AN52</f>
        <v>41</v>
      </c>
      <c r="AO52" s="77">
        <f>+'Poblacion General'!AO52-'Poblacion Femenina'!AO52</f>
        <v>7</v>
      </c>
      <c r="AP52" s="77">
        <f>+'Poblacion General'!AP52-'Poblacion Femenina'!AP52</f>
        <v>57</v>
      </c>
      <c r="AQ52" s="77">
        <f>+'Poblacion General'!AQ52-'Poblacion Femenina'!AQ52</f>
        <v>62</v>
      </c>
      <c r="AR52" s="34">
        <f>+'Poblacion General'!AR52-'Poblacion Femenina'!AR52</f>
        <v>141</v>
      </c>
      <c r="AU52" s="223">
        <f t="shared" si="27"/>
        <v>777</v>
      </c>
      <c r="AV52" s="223">
        <f t="shared" si="28"/>
        <v>1792</v>
      </c>
      <c r="AW52" s="223">
        <f t="shared" si="29"/>
        <v>944</v>
      </c>
      <c r="AX52" s="223">
        <f t="shared" si="30"/>
        <v>1983</v>
      </c>
      <c r="AY52" s="223">
        <f t="shared" si="31"/>
        <v>3779</v>
      </c>
      <c r="AZ52" s="223">
        <f t="shared" si="32"/>
        <v>839</v>
      </c>
      <c r="BB52" s="191">
        <f t="shared" si="9"/>
        <v>631</v>
      </c>
      <c r="BC52" s="191">
        <f t="shared" si="10"/>
        <v>840</v>
      </c>
      <c r="BD52" s="191">
        <f t="shared" si="11"/>
        <v>804</v>
      </c>
      <c r="BE52" s="191">
        <f t="shared" si="12"/>
        <v>754</v>
      </c>
      <c r="BF52" s="191">
        <f t="shared" si="13"/>
        <v>769</v>
      </c>
      <c r="BG52" s="191">
        <f t="shared" si="14"/>
        <v>921</v>
      </c>
      <c r="BH52" s="191">
        <f t="shared" si="15"/>
        <v>894</v>
      </c>
      <c r="BI52" s="191">
        <f t="shared" si="16"/>
        <v>813</v>
      </c>
      <c r="BJ52" s="191">
        <f t="shared" si="17"/>
        <v>683</v>
      </c>
      <c r="BK52" s="191">
        <f t="shared" si="18"/>
        <v>569</v>
      </c>
      <c r="BL52" s="191">
        <f t="shared" si="19"/>
        <v>455</v>
      </c>
      <c r="BM52" s="191">
        <f t="shared" si="20"/>
        <v>365</v>
      </c>
      <c r="BN52" s="191">
        <f t="shared" si="21"/>
        <v>278</v>
      </c>
      <c r="BO52" s="191">
        <f t="shared" si="22"/>
        <v>211</v>
      </c>
      <c r="BP52" s="191">
        <f t="shared" si="23"/>
        <v>150</v>
      </c>
      <c r="BQ52" s="191">
        <f t="shared" si="24"/>
        <v>101</v>
      </c>
      <c r="BR52" s="191">
        <f t="shared" si="25"/>
        <v>99</v>
      </c>
    </row>
    <row r="53" spans="2:70" x14ac:dyDescent="0.25">
      <c r="B53" s="37" t="s">
        <v>34</v>
      </c>
      <c r="C53" s="75">
        <v>5964</v>
      </c>
      <c r="D53" s="66" t="s">
        <v>90</v>
      </c>
      <c r="E53" s="67" t="s">
        <v>50</v>
      </c>
      <c r="F53" s="77">
        <f>+'Poblacion General'!F53-'Poblacion Femenina'!F53</f>
        <v>5348</v>
      </c>
      <c r="G53" s="77">
        <f>+'Poblacion General'!G53-'Poblacion Femenina'!G53</f>
        <v>67</v>
      </c>
      <c r="H53" s="77">
        <f>+'Poblacion General'!H53-'Poblacion Femenina'!H53</f>
        <v>73</v>
      </c>
      <c r="I53" s="77">
        <f>+'Poblacion General'!I53-'Poblacion Femenina'!I53</f>
        <v>69</v>
      </c>
      <c r="J53" s="77">
        <f>+'Poblacion General'!J53-'Poblacion Femenina'!J53</f>
        <v>74</v>
      </c>
      <c r="K53" s="77">
        <f>+'Poblacion General'!K53-'Poblacion Femenina'!K53</f>
        <v>77</v>
      </c>
      <c r="L53" s="77">
        <f>+'Poblacion General'!L53-'Poblacion Femenina'!L53</f>
        <v>83</v>
      </c>
      <c r="M53" s="77">
        <f>+'Poblacion General'!M53-'Poblacion Femenina'!M53</f>
        <v>100</v>
      </c>
      <c r="N53" s="77">
        <f>+'Poblacion General'!N53-'Poblacion Femenina'!N53</f>
        <v>100</v>
      </c>
      <c r="O53" s="77">
        <f>+'Poblacion General'!O53-'Poblacion Femenina'!O53</f>
        <v>101</v>
      </c>
      <c r="P53" s="77">
        <f>+'Poblacion General'!P53-'Poblacion Femenina'!P53</f>
        <v>97</v>
      </c>
      <c r="Q53" s="77">
        <f>+'Poblacion General'!Q53-'Poblacion Femenina'!Q53</f>
        <v>91</v>
      </c>
      <c r="R53" s="77">
        <f>+'Poblacion General'!R53-'Poblacion Femenina'!R53</f>
        <v>93</v>
      </c>
      <c r="S53" s="77">
        <f>+'Poblacion General'!S53-'Poblacion Femenina'!S53</f>
        <v>95</v>
      </c>
      <c r="T53" s="77">
        <f>+'Poblacion General'!T53-'Poblacion Femenina'!T53</f>
        <v>94</v>
      </c>
      <c r="U53" s="77">
        <f>+'Poblacion General'!U53-'Poblacion Femenina'!U53</f>
        <v>88</v>
      </c>
      <c r="V53" s="77">
        <f>+'Poblacion General'!V53-'Poblacion Femenina'!V53</f>
        <v>88</v>
      </c>
      <c r="W53" s="77">
        <f>+'Poblacion General'!W53-'Poblacion Femenina'!W53</f>
        <v>90</v>
      </c>
      <c r="X53" s="77">
        <f>+'Poblacion General'!X53-'Poblacion Femenina'!X53</f>
        <v>87</v>
      </c>
      <c r="Y53" s="77">
        <f>+'Poblacion General'!Y53-'Poblacion Femenina'!Y53</f>
        <v>85</v>
      </c>
      <c r="Z53" s="77">
        <f>+'Poblacion General'!Z53-'Poblacion Femenina'!Z53</f>
        <v>83</v>
      </c>
      <c r="AA53" s="77">
        <f>+'Poblacion General'!AA53-'Poblacion Femenina'!AA53</f>
        <v>440</v>
      </c>
      <c r="AB53" s="77">
        <f>+'Poblacion General'!AB53-'Poblacion Femenina'!AB53</f>
        <v>528</v>
      </c>
      <c r="AC53" s="77">
        <f>+'Poblacion General'!AC53-'Poblacion Femenina'!AC53</f>
        <v>512</v>
      </c>
      <c r="AD53" s="77">
        <f>+'Poblacion General'!AD53-'Poblacion Femenina'!AD53</f>
        <v>466</v>
      </c>
      <c r="AE53" s="77">
        <f>+'Poblacion General'!AE53-'Poblacion Femenina'!AE53</f>
        <v>391</v>
      </c>
      <c r="AF53" s="77">
        <f>+'Poblacion General'!AF53-'Poblacion Femenina'!AF53</f>
        <v>326</v>
      </c>
      <c r="AG53" s="77">
        <f>+'Poblacion General'!AG53-'Poblacion Femenina'!AG53</f>
        <v>260</v>
      </c>
      <c r="AH53" s="77">
        <f>+'Poblacion General'!AH53-'Poblacion Femenina'!AH53</f>
        <v>210</v>
      </c>
      <c r="AI53" s="77">
        <f>+'Poblacion General'!AI53-'Poblacion Femenina'!AI53</f>
        <v>159</v>
      </c>
      <c r="AJ53" s="77">
        <f>+'Poblacion General'!AJ53-'Poblacion Femenina'!AJ53</f>
        <v>121</v>
      </c>
      <c r="AK53" s="77">
        <f>+'Poblacion General'!AK53-'Poblacion Femenina'!AK53</f>
        <v>86</v>
      </c>
      <c r="AL53" s="77">
        <f>+'Poblacion General'!AL53-'Poblacion Femenina'!AL53</f>
        <v>57</v>
      </c>
      <c r="AM53" s="77">
        <f>+'Poblacion General'!AM53-'Poblacion Femenina'!AM53</f>
        <v>33</v>
      </c>
      <c r="AN53" s="77">
        <f>+'Poblacion General'!AN53-'Poblacion Femenina'!AN53</f>
        <v>24</v>
      </c>
      <c r="AO53" s="77">
        <f>+'Poblacion General'!AO53-'Poblacion Femenina'!AO53</f>
        <v>5</v>
      </c>
      <c r="AP53" s="77">
        <f>+'Poblacion General'!AP53-'Poblacion Femenina'!AP53</f>
        <v>32</v>
      </c>
      <c r="AQ53" s="77">
        <f>+'Poblacion General'!AQ53-'Poblacion Femenina'!AQ53</f>
        <v>36</v>
      </c>
      <c r="AR53" s="34">
        <f>+'Poblacion General'!AR53-'Poblacion Femenina'!AR53</f>
        <v>81</v>
      </c>
      <c r="AU53" s="223">
        <f t="shared" si="27"/>
        <v>443</v>
      </c>
      <c r="AV53" s="223">
        <f t="shared" si="28"/>
        <v>1025</v>
      </c>
      <c r="AW53" s="223">
        <f t="shared" si="29"/>
        <v>542</v>
      </c>
      <c r="AX53" s="223">
        <f t="shared" si="30"/>
        <v>1136</v>
      </c>
      <c r="AY53" s="223">
        <f t="shared" si="31"/>
        <v>2165</v>
      </c>
      <c r="AZ53" s="223">
        <f t="shared" si="32"/>
        <v>480</v>
      </c>
      <c r="BB53" s="191">
        <f t="shared" si="9"/>
        <v>360</v>
      </c>
      <c r="BC53" s="191">
        <f t="shared" si="10"/>
        <v>481</v>
      </c>
      <c r="BD53" s="191">
        <f t="shared" si="11"/>
        <v>461</v>
      </c>
      <c r="BE53" s="191">
        <f t="shared" si="12"/>
        <v>433</v>
      </c>
      <c r="BF53" s="191">
        <f t="shared" si="13"/>
        <v>440</v>
      </c>
      <c r="BG53" s="191">
        <f t="shared" si="14"/>
        <v>528</v>
      </c>
      <c r="BH53" s="191">
        <f t="shared" si="15"/>
        <v>512</v>
      </c>
      <c r="BI53" s="191">
        <f t="shared" si="16"/>
        <v>466</v>
      </c>
      <c r="BJ53" s="191">
        <f t="shared" si="17"/>
        <v>391</v>
      </c>
      <c r="BK53" s="191">
        <f t="shared" si="18"/>
        <v>326</v>
      </c>
      <c r="BL53" s="191">
        <f t="shared" si="19"/>
        <v>260</v>
      </c>
      <c r="BM53" s="191">
        <f t="shared" si="20"/>
        <v>210</v>
      </c>
      <c r="BN53" s="191">
        <f t="shared" si="21"/>
        <v>159</v>
      </c>
      <c r="BO53" s="191">
        <f t="shared" si="22"/>
        <v>121</v>
      </c>
      <c r="BP53" s="191">
        <f t="shared" si="23"/>
        <v>86</v>
      </c>
      <c r="BQ53" s="191">
        <f t="shared" si="24"/>
        <v>57</v>
      </c>
      <c r="BR53" s="191">
        <f t="shared" si="25"/>
        <v>57</v>
      </c>
    </row>
    <row r="54" spans="2:70" x14ac:dyDescent="0.25">
      <c r="B54" s="37" t="s">
        <v>34</v>
      </c>
      <c r="C54" s="75">
        <v>5930</v>
      </c>
      <c r="D54" s="66" t="s">
        <v>91</v>
      </c>
      <c r="E54" s="67" t="s">
        <v>55</v>
      </c>
      <c r="F54" s="77">
        <f>+'Poblacion General'!F54-'Poblacion Femenina'!F54</f>
        <v>11693</v>
      </c>
      <c r="G54" s="77">
        <f>+'Poblacion General'!G54-'Poblacion Femenina'!G54</f>
        <v>149</v>
      </c>
      <c r="H54" s="77">
        <f>+'Poblacion General'!H54-'Poblacion Femenina'!H54</f>
        <v>160</v>
      </c>
      <c r="I54" s="77">
        <f>+'Poblacion General'!I54-'Poblacion Femenina'!I54</f>
        <v>151</v>
      </c>
      <c r="J54" s="77">
        <f>+'Poblacion General'!J54-'Poblacion Femenina'!J54</f>
        <v>163</v>
      </c>
      <c r="K54" s="77">
        <f>+'Poblacion General'!K54-'Poblacion Femenina'!K54</f>
        <v>169</v>
      </c>
      <c r="L54" s="77">
        <f>+'Poblacion General'!L54-'Poblacion Femenina'!L54</f>
        <v>183</v>
      </c>
      <c r="M54" s="77">
        <f>+'Poblacion General'!M54-'Poblacion Femenina'!M54</f>
        <v>218</v>
      </c>
      <c r="N54" s="77">
        <f>+'Poblacion General'!N54-'Poblacion Femenina'!N54</f>
        <v>218</v>
      </c>
      <c r="O54" s="77">
        <f>+'Poblacion General'!O54-'Poblacion Femenina'!O54</f>
        <v>220</v>
      </c>
      <c r="P54" s="77">
        <f>+'Poblacion General'!P54-'Poblacion Femenina'!P54</f>
        <v>211</v>
      </c>
      <c r="Q54" s="77">
        <f>+'Poblacion General'!Q54-'Poblacion Femenina'!Q54</f>
        <v>198</v>
      </c>
      <c r="R54" s="77">
        <f>+'Poblacion General'!R54-'Poblacion Femenina'!R54</f>
        <v>203</v>
      </c>
      <c r="S54" s="77">
        <f>+'Poblacion General'!S54-'Poblacion Femenina'!S54</f>
        <v>208</v>
      </c>
      <c r="T54" s="77">
        <f>+'Poblacion General'!T54-'Poblacion Femenina'!T54</f>
        <v>206</v>
      </c>
      <c r="U54" s="77">
        <f>+'Poblacion General'!U54-'Poblacion Femenina'!U54</f>
        <v>191</v>
      </c>
      <c r="V54" s="77">
        <f>+'Poblacion General'!V54-'Poblacion Femenina'!V54</f>
        <v>193</v>
      </c>
      <c r="W54" s="77">
        <f>+'Poblacion General'!W54-'Poblacion Femenina'!W54</f>
        <v>196</v>
      </c>
      <c r="X54" s="77">
        <f>+'Poblacion General'!X54-'Poblacion Femenina'!X54</f>
        <v>190</v>
      </c>
      <c r="Y54" s="77">
        <f>+'Poblacion General'!Y54-'Poblacion Femenina'!Y54</f>
        <v>186</v>
      </c>
      <c r="Z54" s="77">
        <f>+'Poblacion General'!Z54-'Poblacion Femenina'!Z54</f>
        <v>183</v>
      </c>
      <c r="AA54" s="77">
        <f>+'Poblacion General'!AA54-'Poblacion Femenina'!AA54</f>
        <v>962</v>
      </c>
      <c r="AB54" s="77">
        <f>+'Poblacion General'!AB54-'Poblacion Femenina'!AB54</f>
        <v>1153</v>
      </c>
      <c r="AC54" s="77">
        <f>+'Poblacion General'!AC54-'Poblacion Femenina'!AC54</f>
        <v>1120</v>
      </c>
      <c r="AD54" s="77">
        <f>+'Poblacion General'!AD54-'Poblacion Femenina'!AD54</f>
        <v>1018</v>
      </c>
      <c r="AE54" s="77">
        <f>+'Poblacion General'!AE54-'Poblacion Femenina'!AE54</f>
        <v>855</v>
      </c>
      <c r="AF54" s="77">
        <f>+'Poblacion General'!AF54-'Poblacion Femenina'!AF54</f>
        <v>712</v>
      </c>
      <c r="AG54" s="77">
        <f>+'Poblacion General'!AG54-'Poblacion Femenina'!AG54</f>
        <v>570</v>
      </c>
      <c r="AH54" s="77">
        <f>+'Poblacion General'!AH54-'Poblacion Femenina'!AH54</f>
        <v>457</v>
      </c>
      <c r="AI54" s="77">
        <f>+'Poblacion General'!AI54-'Poblacion Femenina'!AI54</f>
        <v>348</v>
      </c>
      <c r="AJ54" s="77">
        <f>+'Poblacion General'!AJ54-'Poblacion Femenina'!AJ54</f>
        <v>265</v>
      </c>
      <c r="AK54" s="77">
        <f>+'Poblacion General'!AK54-'Poblacion Femenina'!AK54</f>
        <v>188</v>
      </c>
      <c r="AL54" s="77">
        <f>+'Poblacion General'!AL54-'Poblacion Femenina'!AL54</f>
        <v>126</v>
      </c>
      <c r="AM54" s="77">
        <f>+'Poblacion General'!AM54-'Poblacion Femenina'!AM54</f>
        <v>72</v>
      </c>
      <c r="AN54" s="77">
        <f>+'Poblacion General'!AN54-'Poblacion Femenina'!AN54</f>
        <v>51</v>
      </c>
      <c r="AO54" s="77">
        <f>+'Poblacion General'!AO54-'Poblacion Femenina'!AO54</f>
        <v>9</v>
      </c>
      <c r="AP54" s="77">
        <f>+'Poblacion General'!AP54-'Poblacion Femenina'!AP54</f>
        <v>70</v>
      </c>
      <c r="AQ54" s="77">
        <f>+'Poblacion General'!AQ54-'Poblacion Femenina'!AQ54</f>
        <v>77</v>
      </c>
      <c r="AR54" s="34">
        <f>+'Poblacion General'!AR54-'Poblacion Femenina'!AR54</f>
        <v>177</v>
      </c>
      <c r="AU54" s="223">
        <f t="shared" si="27"/>
        <v>975</v>
      </c>
      <c r="AV54" s="223">
        <f t="shared" si="28"/>
        <v>2243</v>
      </c>
      <c r="AW54" s="223">
        <f t="shared" si="29"/>
        <v>1184</v>
      </c>
      <c r="AX54" s="223">
        <f t="shared" si="30"/>
        <v>2484</v>
      </c>
      <c r="AY54" s="223">
        <f t="shared" si="31"/>
        <v>4732</v>
      </c>
      <c r="AZ54" s="223">
        <f t="shared" si="32"/>
        <v>1050</v>
      </c>
      <c r="BB54" s="191">
        <f t="shared" si="9"/>
        <v>792</v>
      </c>
      <c r="BC54" s="191">
        <f t="shared" si="10"/>
        <v>1050</v>
      </c>
      <c r="BD54" s="191">
        <f t="shared" si="11"/>
        <v>1006</v>
      </c>
      <c r="BE54" s="191">
        <f t="shared" si="12"/>
        <v>948</v>
      </c>
      <c r="BF54" s="191">
        <f t="shared" si="13"/>
        <v>962</v>
      </c>
      <c r="BG54" s="191">
        <f t="shared" si="14"/>
        <v>1153</v>
      </c>
      <c r="BH54" s="191">
        <f t="shared" si="15"/>
        <v>1120</v>
      </c>
      <c r="BI54" s="191">
        <f t="shared" si="16"/>
        <v>1018</v>
      </c>
      <c r="BJ54" s="191">
        <f t="shared" si="17"/>
        <v>855</v>
      </c>
      <c r="BK54" s="191">
        <f t="shared" si="18"/>
        <v>712</v>
      </c>
      <c r="BL54" s="191">
        <f t="shared" si="19"/>
        <v>570</v>
      </c>
      <c r="BM54" s="191">
        <f t="shared" si="20"/>
        <v>457</v>
      </c>
      <c r="BN54" s="191">
        <f t="shared" si="21"/>
        <v>348</v>
      </c>
      <c r="BO54" s="191">
        <f t="shared" si="22"/>
        <v>265</v>
      </c>
      <c r="BP54" s="191">
        <f t="shared" si="23"/>
        <v>188</v>
      </c>
      <c r="BQ54" s="191">
        <f t="shared" si="24"/>
        <v>126</v>
      </c>
      <c r="BR54" s="191">
        <f t="shared" si="25"/>
        <v>123</v>
      </c>
    </row>
    <row r="55" spans="2:70" x14ac:dyDescent="0.25">
      <c r="B55" s="37" t="s">
        <v>34</v>
      </c>
      <c r="C55" s="61">
        <v>29166</v>
      </c>
      <c r="D55" s="70" t="s">
        <v>92</v>
      </c>
      <c r="E55" s="67" t="s">
        <v>55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194"/>
      <c r="AU55" s="223">
        <f t="shared" si="27"/>
        <v>0</v>
      </c>
      <c r="AV55" s="223">
        <f t="shared" si="28"/>
        <v>0</v>
      </c>
      <c r="AW55" s="223">
        <f t="shared" si="29"/>
        <v>0</v>
      </c>
      <c r="AX55" s="223">
        <f t="shared" si="30"/>
        <v>0</v>
      </c>
      <c r="AY55" s="223">
        <f t="shared" si="31"/>
        <v>0</v>
      </c>
      <c r="AZ55" s="223">
        <f t="shared" si="32"/>
        <v>0</v>
      </c>
      <c r="BB55" s="191">
        <f t="shared" si="9"/>
        <v>0</v>
      </c>
      <c r="BC55" s="191">
        <f t="shared" si="10"/>
        <v>0</v>
      </c>
      <c r="BD55" s="191">
        <f t="shared" si="11"/>
        <v>0</v>
      </c>
      <c r="BE55" s="191">
        <f t="shared" si="12"/>
        <v>0</v>
      </c>
      <c r="BF55" s="191">
        <f t="shared" si="13"/>
        <v>0</v>
      </c>
      <c r="BG55" s="191">
        <f t="shared" si="14"/>
        <v>0</v>
      </c>
      <c r="BH55" s="191">
        <f t="shared" si="15"/>
        <v>0</v>
      </c>
      <c r="BI55" s="191">
        <f t="shared" si="16"/>
        <v>0</v>
      </c>
      <c r="BJ55" s="191">
        <f t="shared" si="17"/>
        <v>0</v>
      </c>
      <c r="BK55" s="191">
        <f t="shared" si="18"/>
        <v>0</v>
      </c>
      <c r="BL55" s="191">
        <f t="shared" si="19"/>
        <v>0</v>
      </c>
      <c r="BM55" s="191">
        <f t="shared" si="20"/>
        <v>0</v>
      </c>
      <c r="BN55" s="191">
        <f t="shared" si="21"/>
        <v>0</v>
      </c>
      <c r="BO55" s="191">
        <f t="shared" si="22"/>
        <v>0</v>
      </c>
      <c r="BP55" s="191">
        <f t="shared" si="23"/>
        <v>0</v>
      </c>
      <c r="BQ55" s="191">
        <f t="shared" si="24"/>
        <v>0</v>
      </c>
      <c r="BR55" s="191">
        <f t="shared" si="25"/>
        <v>0</v>
      </c>
    </row>
    <row r="56" spans="2:70" x14ac:dyDescent="0.25">
      <c r="B56" s="37" t="s">
        <v>34</v>
      </c>
      <c r="C56" s="75">
        <v>5851</v>
      </c>
      <c r="D56" s="66" t="s">
        <v>93</v>
      </c>
      <c r="E56" s="67" t="s">
        <v>50</v>
      </c>
      <c r="F56" s="77">
        <f>+'Poblacion General'!F56-'Poblacion Femenina'!F56</f>
        <v>41886</v>
      </c>
      <c r="G56" s="77">
        <f>+'Poblacion General'!G56-'Poblacion Femenina'!G56</f>
        <v>532</v>
      </c>
      <c r="H56" s="77">
        <f>+'Poblacion General'!H56-'Poblacion Femenina'!H56</f>
        <v>573</v>
      </c>
      <c r="I56" s="77">
        <f>+'Poblacion General'!I56-'Poblacion Femenina'!I56</f>
        <v>541</v>
      </c>
      <c r="J56" s="77">
        <f>+'Poblacion General'!J56-'Poblacion Femenina'!J56</f>
        <v>581</v>
      </c>
      <c r="K56" s="77">
        <f>+'Poblacion General'!K56-'Poblacion Femenina'!K56</f>
        <v>604</v>
      </c>
      <c r="L56" s="77">
        <f>+'Poblacion General'!L56-'Poblacion Femenina'!L56</f>
        <v>655</v>
      </c>
      <c r="M56" s="77">
        <f>+'Poblacion General'!M56-'Poblacion Femenina'!M56</f>
        <v>780</v>
      </c>
      <c r="N56" s="77">
        <f>+'Poblacion General'!N56-'Poblacion Femenina'!N56</f>
        <v>782</v>
      </c>
      <c r="O56" s="77">
        <f>+'Poblacion General'!O56-'Poblacion Femenina'!O56</f>
        <v>790</v>
      </c>
      <c r="P56" s="77">
        <f>+'Poblacion General'!P56-'Poblacion Femenina'!P56</f>
        <v>758</v>
      </c>
      <c r="Q56" s="77">
        <f>+'Poblacion General'!Q56-'Poblacion Femenina'!Q56</f>
        <v>709</v>
      </c>
      <c r="R56" s="77">
        <f>+'Poblacion General'!R56-'Poblacion Femenina'!R56</f>
        <v>728</v>
      </c>
      <c r="S56" s="77">
        <f>+'Poblacion General'!S56-'Poblacion Femenina'!S56</f>
        <v>745</v>
      </c>
      <c r="T56" s="77">
        <f>+'Poblacion General'!T56-'Poblacion Femenina'!T56</f>
        <v>738</v>
      </c>
      <c r="U56" s="77">
        <f>+'Poblacion General'!U56-'Poblacion Femenina'!U56</f>
        <v>685</v>
      </c>
      <c r="V56" s="77">
        <f>+'Poblacion General'!V56-'Poblacion Femenina'!V56</f>
        <v>689</v>
      </c>
      <c r="W56" s="77">
        <f>+'Poblacion General'!W56-'Poblacion Femenina'!W56</f>
        <v>701</v>
      </c>
      <c r="X56" s="77">
        <f>+'Poblacion General'!X56-'Poblacion Femenina'!X56</f>
        <v>679</v>
      </c>
      <c r="Y56" s="77">
        <f>+'Poblacion General'!Y56-'Poblacion Femenina'!Y56</f>
        <v>666</v>
      </c>
      <c r="Z56" s="77">
        <f>+'Poblacion General'!Z56-'Poblacion Femenina'!Z56</f>
        <v>653</v>
      </c>
      <c r="AA56" s="77">
        <f>+'Poblacion General'!AA56-'Poblacion Femenina'!AA56</f>
        <v>3448</v>
      </c>
      <c r="AB56" s="77">
        <f>+'Poblacion General'!AB56-'Poblacion Femenina'!AB56</f>
        <v>4131</v>
      </c>
      <c r="AC56" s="77">
        <f>+'Poblacion General'!AC56-'Poblacion Femenina'!AC56</f>
        <v>4011</v>
      </c>
      <c r="AD56" s="77">
        <f>+'Poblacion General'!AD56-'Poblacion Femenina'!AD56</f>
        <v>3646</v>
      </c>
      <c r="AE56" s="77">
        <f>+'Poblacion General'!AE56-'Poblacion Femenina'!AE56</f>
        <v>3063</v>
      </c>
      <c r="AF56" s="77">
        <f>+'Poblacion General'!AF56-'Poblacion Femenina'!AF56</f>
        <v>2553</v>
      </c>
      <c r="AG56" s="77">
        <f>+'Poblacion General'!AG56-'Poblacion Femenina'!AG56</f>
        <v>2042</v>
      </c>
      <c r="AH56" s="77">
        <f>+'Poblacion General'!AH56-'Poblacion Femenina'!AH56</f>
        <v>1639</v>
      </c>
      <c r="AI56" s="77">
        <f>+'Poblacion General'!AI56-'Poblacion Femenina'!AI56</f>
        <v>1246</v>
      </c>
      <c r="AJ56" s="77">
        <f>+'Poblacion General'!AJ56-'Poblacion Femenina'!AJ56</f>
        <v>949</v>
      </c>
      <c r="AK56" s="77">
        <f>+'Poblacion General'!AK56-'Poblacion Femenina'!AK56</f>
        <v>673</v>
      </c>
      <c r="AL56" s="77">
        <f>+'Poblacion General'!AL56-'Poblacion Femenina'!AL56</f>
        <v>451</v>
      </c>
      <c r="AM56" s="77">
        <f>+'Poblacion General'!AM56-'Poblacion Femenina'!AM56</f>
        <v>259</v>
      </c>
      <c r="AN56" s="77">
        <f>+'Poblacion General'!AN56-'Poblacion Femenina'!AN56</f>
        <v>186</v>
      </c>
      <c r="AO56" s="77">
        <f>+'Poblacion General'!AO56-'Poblacion Femenina'!AO56</f>
        <v>33</v>
      </c>
      <c r="AP56" s="77">
        <f>+'Poblacion General'!AP56-'Poblacion Femenina'!AP56</f>
        <v>253</v>
      </c>
      <c r="AQ56" s="77">
        <f>+'Poblacion General'!AQ56-'Poblacion Femenina'!AQ56</f>
        <v>279</v>
      </c>
      <c r="AR56" s="34">
        <f>+'Poblacion General'!AR56-'Poblacion Femenina'!AR56</f>
        <v>632</v>
      </c>
      <c r="AU56" s="223">
        <f t="shared" si="27"/>
        <v>3486</v>
      </c>
      <c r="AV56" s="223">
        <f t="shared" si="28"/>
        <v>8033</v>
      </c>
      <c r="AW56" s="223">
        <f t="shared" si="29"/>
        <v>4237</v>
      </c>
      <c r="AX56" s="223">
        <f t="shared" si="30"/>
        <v>8898</v>
      </c>
      <c r="AY56" s="223">
        <f t="shared" si="31"/>
        <v>16954</v>
      </c>
      <c r="AZ56" s="223">
        <f t="shared" si="32"/>
        <v>3764</v>
      </c>
      <c r="BB56" s="191">
        <f t="shared" si="9"/>
        <v>2831</v>
      </c>
      <c r="BC56" s="191">
        <f t="shared" si="10"/>
        <v>3765</v>
      </c>
      <c r="BD56" s="191">
        <f t="shared" si="11"/>
        <v>3605</v>
      </c>
      <c r="BE56" s="191">
        <f t="shared" si="12"/>
        <v>3388</v>
      </c>
      <c r="BF56" s="191">
        <f t="shared" si="13"/>
        <v>3448</v>
      </c>
      <c r="BG56" s="191">
        <f t="shared" si="14"/>
        <v>4131</v>
      </c>
      <c r="BH56" s="191">
        <f t="shared" si="15"/>
        <v>4011</v>
      </c>
      <c r="BI56" s="191">
        <f t="shared" si="16"/>
        <v>3646</v>
      </c>
      <c r="BJ56" s="191">
        <f t="shared" si="17"/>
        <v>3063</v>
      </c>
      <c r="BK56" s="191">
        <f t="shared" si="18"/>
        <v>2553</v>
      </c>
      <c r="BL56" s="191">
        <f t="shared" si="19"/>
        <v>2042</v>
      </c>
      <c r="BM56" s="191">
        <f t="shared" si="20"/>
        <v>1639</v>
      </c>
      <c r="BN56" s="191">
        <f t="shared" si="21"/>
        <v>1246</v>
      </c>
      <c r="BO56" s="191">
        <f t="shared" si="22"/>
        <v>949</v>
      </c>
      <c r="BP56" s="191">
        <f t="shared" si="23"/>
        <v>673</v>
      </c>
      <c r="BQ56" s="191">
        <f t="shared" si="24"/>
        <v>451</v>
      </c>
      <c r="BR56" s="191">
        <f t="shared" si="25"/>
        <v>445</v>
      </c>
    </row>
    <row r="57" spans="2:70" x14ac:dyDescent="0.25">
      <c r="B57" s="37" t="s">
        <v>34</v>
      </c>
      <c r="C57" s="75">
        <v>5929</v>
      </c>
      <c r="D57" s="66" t="s">
        <v>94</v>
      </c>
      <c r="E57" s="67" t="s">
        <v>50</v>
      </c>
      <c r="F57" s="77">
        <f>+'Poblacion General'!F57-'Poblacion Femenina'!F57</f>
        <v>25986</v>
      </c>
      <c r="G57" s="77">
        <f>+'Poblacion General'!G57-'Poblacion Femenina'!G57</f>
        <v>329</v>
      </c>
      <c r="H57" s="77">
        <f>+'Poblacion General'!H57-'Poblacion Femenina'!H57</f>
        <v>356</v>
      </c>
      <c r="I57" s="77">
        <f>+'Poblacion General'!I57-'Poblacion Femenina'!I57</f>
        <v>336</v>
      </c>
      <c r="J57" s="77">
        <f>+'Poblacion General'!J57-'Poblacion Femenina'!J57</f>
        <v>361</v>
      </c>
      <c r="K57" s="77">
        <f>+'Poblacion General'!K57-'Poblacion Femenina'!K57</f>
        <v>375</v>
      </c>
      <c r="L57" s="77">
        <f>+'Poblacion General'!L57-'Poblacion Femenina'!L57</f>
        <v>406</v>
      </c>
      <c r="M57" s="77">
        <f>+'Poblacion General'!M57-'Poblacion Femenina'!M57</f>
        <v>484</v>
      </c>
      <c r="N57" s="77">
        <f>+'Poblacion General'!N57-'Poblacion Femenina'!N57</f>
        <v>485</v>
      </c>
      <c r="O57" s="77">
        <f>+'Poblacion General'!O57-'Poblacion Femenina'!O57</f>
        <v>491</v>
      </c>
      <c r="P57" s="77">
        <f>+'Poblacion General'!P57-'Poblacion Femenina'!P57</f>
        <v>470</v>
      </c>
      <c r="Q57" s="77">
        <f>+'Poblacion General'!Q57-'Poblacion Femenina'!Q57</f>
        <v>439</v>
      </c>
      <c r="R57" s="77">
        <f>+'Poblacion General'!R57-'Poblacion Femenina'!R57</f>
        <v>452</v>
      </c>
      <c r="S57" s="77">
        <f>+'Poblacion General'!S57-'Poblacion Femenina'!S57</f>
        <v>462</v>
      </c>
      <c r="T57" s="77">
        <f>+'Poblacion General'!T57-'Poblacion Femenina'!T57</f>
        <v>458</v>
      </c>
      <c r="U57" s="77">
        <f>+'Poblacion General'!U57-'Poblacion Femenina'!U57</f>
        <v>425</v>
      </c>
      <c r="V57" s="77">
        <f>+'Poblacion General'!V57-'Poblacion Femenina'!V57</f>
        <v>427</v>
      </c>
      <c r="W57" s="77">
        <f>+'Poblacion General'!W57-'Poblacion Femenina'!W57</f>
        <v>434</v>
      </c>
      <c r="X57" s="77">
        <f>+'Poblacion General'!X57-'Poblacion Femenina'!X57</f>
        <v>421</v>
      </c>
      <c r="Y57" s="77">
        <f>+'Poblacion General'!Y57-'Poblacion Femenina'!Y57</f>
        <v>414</v>
      </c>
      <c r="Z57" s="77">
        <f>+'Poblacion General'!Z57-'Poblacion Femenina'!Z57</f>
        <v>405</v>
      </c>
      <c r="AA57" s="77">
        <f>+'Poblacion General'!AA57-'Poblacion Femenina'!AA57</f>
        <v>2140</v>
      </c>
      <c r="AB57" s="77">
        <f>+'Poblacion General'!AB57-'Poblacion Femenina'!AB57</f>
        <v>2563</v>
      </c>
      <c r="AC57" s="77">
        <f>+'Poblacion General'!AC57-'Poblacion Femenina'!AC57</f>
        <v>2489</v>
      </c>
      <c r="AD57" s="77">
        <f>+'Poblacion General'!AD57-'Poblacion Femenina'!AD57</f>
        <v>2262</v>
      </c>
      <c r="AE57" s="77">
        <f>+'Poblacion General'!AE57-'Poblacion Femenina'!AE57</f>
        <v>1901</v>
      </c>
      <c r="AF57" s="77">
        <f>+'Poblacion General'!AF57-'Poblacion Femenina'!AF57</f>
        <v>1584</v>
      </c>
      <c r="AG57" s="77">
        <f>+'Poblacion General'!AG57-'Poblacion Femenina'!AG57</f>
        <v>1267</v>
      </c>
      <c r="AH57" s="77">
        <f>+'Poblacion General'!AH57-'Poblacion Femenina'!AH57</f>
        <v>1017</v>
      </c>
      <c r="AI57" s="77">
        <f>+'Poblacion General'!AI57-'Poblacion Femenina'!AI57</f>
        <v>773</v>
      </c>
      <c r="AJ57" s="77">
        <f>+'Poblacion General'!AJ57-'Poblacion Femenina'!AJ57</f>
        <v>588</v>
      </c>
      <c r="AK57" s="77">
        <f>+'Poblacion General'!AK57-'Poblacion Femenina'!AK57</f>
        <v>417</v>
      </c>
      <c r="AL57" s="77">
        <f>+'Poblacion General'!AL57-'Poblacion Femenina'!AL57</f>
        <v>279</v>
      </c>
      <c r="AM57" s="77">
        <f>+'Poblacion General'!AM57-'Poblacion Femenina'!AM57</f>
        <v>161</v>
      </c>
      <c r="AN57" s="77">
        <f>+'Poblacion General'!AN57-'Poblacion Femenina'!AN57</f>
        <v>115</v>
      </c>
      <c r="AO57" s="77">
        <f>+'Poblacion General'!AO57-'Poblacion Femenina'!AO57</f>
        <v>20</v>
      </c>
      <c r="AP57" s="77">
        <f>+'Poblacion General'!AP57-'Poblacion Femenina'!AP57</f>
        <v>157</v>
      </c>
      <c r="AQ57" s="77">
        <f>+'Poblacion General'!AQ57-'Poblacion Femenina'!AQ57</f>
        <v>173</v>
      </c>
      <c r="AR57" s="34">
        <f>+'Poblacion General'!AR57-'Poblacion Femenina'!AR57</f>
        <v>393</v>
      </c>
      <c r="AU57" s="223">
        <f t="shared" si="27"/>
        <v>2163</v>
      </c>
      <c r="AV57" s="223">
        <f t="shared" si="28"/>
        <v>4984</v>
      </c>
      <c r="AW57" s="223">
        <f t="shared" si="29"/>
        <v>2627</v>
      </c>
      <c r="AX57" s="223">
        <f t="shared" si="30"/>
        <v>5522</v>
      </c>
      <c r="AY57" s="223">
        <f t="shared" si="31"/>
        <v>10520</v>
      </c>
      <c r="AZ57" s="223">
        <f t="shared" si="32"/>
        <v>2333</v>
      </c>
      <c r="BB57" s="191">
        <f t="shared" si="9"/>
        <v>1757</v>
      </c>
      <c r="BC57" s="191">
        <f t="shared" si="10"/>
        <v>2336</v>
      </c>
      <c r="BD57" s="191">
        <f t="shared" si="11"/>
        <v>2236</v>
      </c>
      <c r="BE57" s="191">
        <f t="shared" si="12"/>
        <v>2101</v>
      </c>
      <c r="BF57" s="191">
        <f t="shared" si="13"/>
        <v>2140</v>
      </c>
      <c r="BG57" s="191">
        <f t="shared" si="14"/>
        <v>2563</v>
      </c>
      <c r="BH57" s="191">
        <f t="shared" si="15"/>
        <v>2489</v>
      </c>
      <c r="BI57" s="191">
        <f t="shared" si="16"/>
        <v>2262</v>
      </c>
      <c r="BJ57" s="191">
        <f t="shared" si="17"/>
        <v>1901</v>
      </c>
      <c r="BK57" s="191">
        <f t="shared" si="18"/>
        <v>1584</v>
      </c>
      <c r="BL57" s="191">
        <f t="shared" si="19"/>
        <v>1267</v>
      </c>
      <c r="BM57" s="191">
        <f t="shared" si="20"/>
        <v>1017</v>
      </c>
      <c r="BN57" s="191">
        <f t="shared" si="21"/>
        <v>773</v>
      </c>
      <c r="BO57" s="191">
        <f t="shared" si="22"/>
        <v>588</v>
      </c>
      <c r="BP57" s="191">
        <f t="shared" si="23"/>
        <v>417</v>
      </c>
      <c r="BQ57" s="191">
        <f t="shared" si="24"/>
        <v>279</v>
      </c>
      <c r="BR57" s="191">
        <f t="shared" si="25"/>
        <v>276</v>
      </c>
    </row>
    <row r="58" spans="2:70" x14ac:dyDescent="0.25">
      <c r="B58" s="37" t="s">
        <v>34</v>
      </c>
      <c r="C58" s="75">
        <v>29167</v>
      </c>
      <c r="D58" s="70" t="s">
        <v>95</v>
      </c>
      <c r="E58" s="6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194"/>
      <c r="AU58" s="223">
        <f t="shared" si="27"/>
        <v>0</v>
      </c>
      <c r="AV58" s="223">
        <f t="shared" si="28"/>
        <v>0</v>
      </c>
      <c r="AW58" s="223">
        <f t="shared" si="29"/>
        <v>0</v>
      </c>
      <c r="AX58" s="223">
        <f t="shared" si="30"/>
        <v>0</v>
      </c>
      <c r="AY58" s="223">
        <f t="shared" si="31"/>
        <v>0</v>
      </c>
      <c r="AZ58" s="223">
        <f t="shared" si="32"/>
        <v>0</v>
      </c>
      <c r="BB58" s="191">
        <f t="shared" si="9"/>
        <v>0</v>
      </c>
      <c r="BC58" s="191">
        <f t="shared" si="10"/>
        <v>0</v>
      </c>
      <c r="BD58" s="191">
        <f t="shared" si="11"/>
        <v>0</v>
      </c>
      <c r="BE58" s="191">
        <f t="shared" si="12"/>
        <v>0</v>
      </c>
      <c r="BF58" s="191">
        <f t="shared" si="13"/>
        <v>0</v>
      </c>
      <c r="BG58" s="191">
        <f t="shared" si="14"/>
        <v>0</v>
      </c>
      <c r="BH58" s="191">
        <f t="shared" si="15"/>
        <v>0</v>
      </c>
      <c r="BI58" s="191">
        <f t="shared" si="16"/>
        <v>0</v>
      </c>
      <c r="BJ58" s="191">
        <f t="shared" si="17"/>
        <v>0</v>
      </c>
      <c r="BK58" s="191">
        <f t="shared" si="18"/>
        <v>0</v>
      </c>
      <c r="BL58" s="191">
        <f t="shared" si="19"/>
        <v>0</v>
      </c>
      <c r="BM58" s="191">
        <f t="shared" si="20"/>
        <v>0</v>
      </c>
      <c r="BN58" s="191">
        <f t="shared" si="21"/>
        <v>0</v>
      </c>
      <c r="BO58" s="191">
        <f t="shared" si="22"/>
        <v>0</v>
      </c>
      <c r="BP58" s="191">
        <f t="shared" si="23"/>
        <v>0</v>
      </c>
      <c r="BQ58" s="191">
        <f t="shared" si="24"/>
        <v>0</v>
      </c>
      <c r="BR58" s="191">
        <f t="shared" si="25"/>
        <v>0</v>
      </c>
    </row>
    <row r="59" spans="2:70" x14ac:dyDescent="0.25">
      <c r="B59" s="37" t="s">
        <v>34</v>
      </c>
      <c r="C59" s="75">
        <v>6849</v>
      </c>
      <c r="D59" s="66" t="s">
        <v>96</v>
      </c>
      <c r="E59" s="67" t="s">
        <v>55</v>
      </c>
      <c r="F59" s="77">
        <f>+'Poblacion General'!F59-'Poblacion Femenina'!F59</f>
        <v>8687</v>
      </c>
      <c r="G59" s="77">
        <f>+'Poblacion General'!G59-'Poblacion Femenina'!G59</f>
        <v>111</v>
      </c>
      <c r="H59" s="77">
        <f>+'Poblacion General'!H59-'Poblacion Femenina'!H59</f>
        <v>119</v>
      </c>
      <c r="I59" s="77">
        <f>+'Poblacion General'!I59-'Poblacion Femenina'!I59</f>
        <v>112</v>
      </c>
      <c r="J59" s="77">
        <f>+'Poblacion General'!J59-'Poblacion Femenina'!J59</f>
        <v>121</v>
      </c>
      <c r="K59" s="77">
        <f>+'Poblacion General'!K59-'Poblacion Femenina'!K59</f>
        <v>125</v>
      </c>
      <c r="L59" s="77">
        <f>+'Poblacion General'!L59-'Poblacion Femenina'!L59</f>
        <v>136</v>
      </c>
      <c r="M59" s="77">
        <f>+'Poblacion General'!M59-'Poblacion Femenina'!M59</f>
        <v>162</v>
      </c>
      <c r="N59" s="77">
        <f>+'Poblacion General'!N59-'Poblacion Femenina'!N59</f>
        <v>162</v>
      </c>
      <c r="O59" s="77">
        <f>+'Poblacion General'!O59-'Poblacion Femenina'!O59</f>
        <v>163</v>
      </c>
      <c r="P59" s="77">
        <f>+'Poblacion General'!P59-'Poblacion Femenina'!P59</f>
        <v>157</v>
      </c>
      <c r="Q59" s="77">
        <f>+'Poblacion General'!Q59-'Poblacion Femenina'!Q59</f>
        <v>147</v>
      </c>
      <c r="R59" s="77">
        <f>+'Poblacion General'!R59-'Poblacion Femenina'!R59</f>
        <v>151</v>
      </c>
      <c r="S59" s="77">
        <f>+'Poblacion General'!S59-'Poblacion Femenina'!S59</f>
        <v>155</v>
      </c>
      <c r="T59" s="77">
        <f>+'Poblacion General'!T59-'Poblacion Femenina'!T59</f>
        <v>153</v>
      </c>
      <c r="U59" s="77">
        <f>+'Poblacion General'!U59-'Poblacion Femenina'!U59</f>
        <v>143</v>
      </c>
      <c r="V59" s="77">
        <f>+'Poblacion General'!V59-'Poblacion Femenina'!V59</f>
        <v>143</v>
      </c>
      <c r="W59" s="77">
        <f>+'Poblacion General'!W59-'Poblacion Femenina'!W59</f>
        <v>145</v>
      </c>
      <c r="X59" s="77">
        <f>+'Poblacion General'!X59-'Poblacion Femenina'!X59</f>
        <v>141</v>
      </c>
      <c r="Y59" s="77">
        <f>+'Poblacion General'!Y59-'Poblacion Femenina'!Y59</f>
        <v>138</v>
      </c>
      <c r="Z59" s="77">
        <f>+'Poblacion General'!Z59-'Poblacion Femenina'!Z59</f>
        <v>136</v>
      </c>
      <c r="AA59" s="77">
        <f>+'Poblacion General'!AA59-'Poblacion Femenina'!AA59</f>
        <v>715</v>
      </c>
      <c r="AB59" s="77">
        <f>+'Poblacion General'!AB59-'Poblacion Femenina'!AB59</f>
        <v>856</v>
      </c>
      <c r="AC59" s="77">
        <f>+'Poblacion General'!AC59-'Poblacion Femenina'!AC59</f>
        <v>832</v>
      </c>
      <c r="AD59" s="77">
        <f>+'Poblacion General'!AD59-'Poblacion Femenina'!AD59</f>
        <v>756</v>
      </c>
      <c r="AE59" s="77">
        <f>+'Poblacion General'!AE59-'Poblacion Femenina'!AE59</f>
        <v>635</v>
      </c>
      <c r="AF59" s="77">
        <f>+'Poblacion General'!AF59-'Poblacion Femenina'!AF59</f>
        <v>529</v>
      </c>
      <c r="AG59" s="77">
        <f>+'Poblacion General'!AG59-'Poblacion Femenina'!AG59</f>
        <v>423</v>
      </c>
      <c r="AH59" s="77">
        <f>+'Poblacion General'!AH59-'Poblacion Femenina'!AH59</f>
        <v>340</v>
      </c>
      <c r="AI59" s="77">
        <f>+'Poblacion General'!AI59-'Poblacion Femenina'!AI59</f>
        <v>259</v>
      </c>
      <c r="AJ59" s="77">
        <f>+'Poblacion General'!AJ59-'Poblacion Femenina'!AJ59</f>
        <v>197</v>
      </c>
      <c r="AK59" s="77">
        <f>+'Poblacion General'!AK59-'Poblacion Femenina'!AK59</f>
        <v>139</v>
      </c>
      <c r="AL59" s="77">
        <f>+'Poblacion General'!AL59-'Poblacion Femenina'!AL59</f>
        <v>93</v>
      </c>
      <c r="AM59" s="77">
        <f>+'Poblacion General'!AM59-'Poblacion Femenina'!AM59</f>
        <v>54</v>
      </c>
      <c r="AN59" s="77">
        <f>+'Poblacion General'!AN59-'Poblacion Femenina'!AN59</f>
        <v>39</v>
      </c>
      <c r="AO59" s="77">
        <f>+'Poblacion General'!AO59-'Poblacion Femenina'!AO59</f>
        <v>7</v>
      </c>
      <c r="AP59" s="77">
        <f>+'Poblacion General'!AP59-'Poblacion Femenina'!AP59</f>
        <v>52</v>
      </c>
      <c r="AQ59" s="77">
        <f>+'Poblacion General'!AQ59-'Poblacion Femenina'!AQ59</f>
        <v>58</v>
      </c>
      <c r="AR59" s="34">
        <f>+'Poblacion General'!AR59-'Poblacion Femenina'!AR59</f>
        <v>131</v>
      </c>
      <c r="AU59" s="223">
        <f t="shared" si="27"/>
        <v>724</v>
      </c>
      <c r="AV59" s="223">
        <f t="shared" si="28"/>
        <v>1666</v>
      </c>
      <c r="AW59" s="223">
        <f t="shared" si="29"/>
        <v>880</v>
      </c>
      <c r="AX59" s="223">
        <f t="shared" si="30"/>
        <v>1845</v>
      </c>
      <c r="AY59" s="223">
        <f t="shared" si="31"/>
        <v>3515</v>
      </c>
      <c r="AZ59" s="223">
        <f t="shared" si="32"/>
        <v>781</v>
      </c>
      <c r="BB59" s="191">
        <f t="shared" si="9"/>
        <v>588</v>
      </c>
      <c r="BC59" s="191">
        <f t="shared" si="10"/>
        <v>780</v>
      </c>
      <c r="BD59" s="191">
        <f t="shared" si="11"/>
        <v>749</v>
      </c>
      <c r="BE59" s="191">
        <f t="shared" si="12"/>
        <v>703</v>
      </c>
      <c r="BF59" s="191">
        <f t="shared" si="13"/>
        <v>715</v>
      </c>
      <c r="BG59" s="191">
        <f t="shared" si="14"/>
        <v>856</v>
      </c>
      <c r="BH59" s="191">
        <f t="shared" si="15"/>
        <v>832</v>
      </c>
      <c r="BI59" s="191">
        <f t="shared" si="16"/>
        <v>756</v>
      </c>
      <c r="BJ59" s="191">
        <f t="shared" si="17"/>
        <v>635</v>
      </c>
      <c r="BK59" s="191">
        <f t="shared" si="18"/>
        <v>529</v>
      </c>
      <c r="BL59" s="191">
        <f t="shared" si="19"/>
        <v>423</v>
      </c>
      <c r="BM59" s="191">
        <f t="shared" si="20"/>
        <v>340</v>
      </c>
      <c r="BN59" s="191">
        <f t="shared" si="21"/>
        <v>259</v>
      </c>
      <c r="BO59" s="191">
        <f t="shared" si="22"/>
        <v>197</v>
      </c>
      <c r="BP59" s="191">
        <f t="shared" si="23"/>
        <v>139</v>
      </c>
      <c r="BQ59" s="191">
        <f t="shared" si="24"/>
        <v>93</v>
      </c>
      <c r="BR59" s="191">
        <f t="shared" si="25"/>
        <v>93</v>
      </c>
    </row>
    <row r="60" spans="2:70" ht="15.75" thickBot="1" x14ac:dyDescent="0.3">
      <c r="B60" s="37" t="s">
        <v>34</v>
      </c>
      <c r="C60" s="75">
        <v>5933</v>
      </c>
      <c r="D60" s="66" t="s">
        <v>97</v>
      </c>
      <c r="E60" s="67" t="s">
        <v>50</v>
      </c>
      <c r="F60" s="77">
        <f>+'Poblacion General'!F60-'Poblacion Femenina'!F60</f>
        <v>18630</v>
      </c>
      <c r="G60" s="77">
        <f>+'Poblacion General'!G60-'Poblacion Femenina'!G60</f>
        <v>237</v>
      </c>
      <c r="H60" s="77">
        <f>+'Poblacion General'!H60-'Poblacion Femenina'!H60</f>
        <v>255</v>
      </c>
      <c r="I60" s="77">
        <f>+'Poblacion General'!I60-'Poblacion Femenina'!I60</f>
        <v>241</v>
      </c>
      <c r="J60" s="77">
        <f>+'Poblacion General'!J60-'Poblacion Femenina'!J60</f>
        <v>259</v>
      </c>
      <c r="K60" s="77">
        <f>+'Poblacion General'!K60-'Poblacion Femenina'!K60</f>
        <v>269</v>
      </c>
      <c r="L60" s="77">
        <f>+'Poblacion General'!L60-'Poblacion Femenina'!L60</f>
        <v>291</v>
      </c>
      <c r="M60" s="77">
        <f>+'Poblacion General'!M60-'Poblacion Femenina'!M60</f>
        <v>347</v>
      </c>
      <c r="N60" s="77">
        <f>+'Poblacion General'!N60-'Poblacion Femenina'!N60</f>
        <v>347</v>
      </c>
      <c r="O60" s="77">
        <f>+'Poblacion General'!O60-'Poblacion Femenina'!O60</f>
        <v>352</v>
      </c>
      <c r="P60" s="77">
        <f>+'Poblacion General'!P60-'Poblacion Femenina'!P60</f>
        <v>337</v>
      </c>
      <c r="Q60" s="77">
        <f>+'Poblacion General'!Q60-'Poblacion Femenina'!Q60</f>
        <v>315</v>
      </c>
      <c r="R60" s="77">
        <f>+'Poblacion General'!R60-'Poblacion Femenina'!R60</f>
        <v>324</v>
      </c>
      <c r="S60" s="77">
        <f>+'Poblacion General'!S60-'Poblacion Femenina'!S60</f>
        <v>331</v>
      </c>
      <c r="T60" s="77">
        <f>+'Poblacion General'!T60-'Poblacion Femenina'!T60</f>
        <v>328</v>
      </c>
      <c r="U60" s="77">
        <f>+'Poblacion General'!U60-'Poblacion Femenina'!U60</f>
        <v>304</v>
      </c>
      <c r="V60" s="77">
        <f>+'Poblacion General'!V60-'Poblacion Femenina'!V60</f>
        <v>307</v>
      </c>
      <c r="W60" s="77">
        <f>+'Poblacion General'!W60-'Poblacion Femenina'!W60</f>
        <v>311</v>
      </c>
      <c r="X60" s="77">
        <f>+'Poblacion General'!X60-'Poblacion Femenina'!X60</f>
        <v>302</v>
      </c>
      <c r="Y60" s="77">
        <f>+'Poblacion General'!Y60-'Poblacion Femenina'!Y60</f>
        <v>297</v>
      </c>
      <c r="Z60" s="77">
        <f>+'Poblacion General'!Z60-'Poblacion Femenina'!Z60</f>
        <v>290</v>
      </c>
      <c r="AA60" s="77">
        <f>+'Poblacion General'!AA60-'Poblacion Femenina'!AA60</f>
        <v>1534</v>
      </c>
      <c r="AB60" s="77">
        <f>+'Poblacion General'!AB60-'Poblacion Femenina'!AB60</f>
        <v>1837</v>
      </c>
      <c r="AC60" s="77">
        <f>+'Poblacion General'!AC60-'Poblacion Femenina'!AC60</f>
        <v>1784</v>
      </c>
      <c r="AD60" s="77">
        <f>+'Poblacion General'!AD60-'Poblacion Femenina'!AD60</f>
        <v>1622</v>
      </c>
      <c r="AE60" s="77">
        <f>+'Poblacion General'!AE60-'Poblacion Femenina'!AE60</f>
        <v>1362</v>
      </c>
      <c r="AF60" s="77">
        <f>+'Poblacion General'!AF60-'Poblacion Femenina'!AF60</f>
        <v>1136</v>
      </c>
      <c r="AG60" s="77">
        <f>+'Poblacion General'!AG60-'Poblacion Femenina'!AG60</f>
        <v>908</v>
      </c>
      <c r="AH60" s="77">
        <f>+'Poblacion General'!AH60-'Poblacion Femenina'!AH60</f>
        <v>729</v>
      </c>
      <c r="AI60" s="77">
        <f>+'Poblacion General'!AI60-'Poblacion Femenina'!AI60</f>
        <v>554</v>
      </c>
      <c r="AJ60" s="77">
        <f>+'Poblacion General'!AJ60-'Poblacion Femenina'!AJ60</f>
        <v>422</v>
      </c>
      <c r="AK60" s="77">
        <f>+'Poblacion General'!AK60-'Poblacion Femenina'!AK60</f>
        <v>299</v>
      </c>
      <c r="AL60" s="77">
        <f>+'Poblacion General'!AL60-'Poblacion Femenina'!AL60</f>
        <v>201</v>
      </c>
      <c r="AM60" s="77">
        <f>+'Poblacion General'!AM60-'Poblacion Femenina'!AM60</f>
        <v>115</v>
      </c>
      <c r="AN60" s="77">
        <f>+'Poblacion General'!AN60-'Poblacion Femenina'!AN60</f>
        <v>83</v>
      </c>
      <c r="AO60" s="77">
        <f>+'Poblacion General'!AO60-'Poblacion Femenina'!AO60</f>
        <v>15</v>
      </c>
      <c r="AP60" s="77">
        <f>+'Poblacion General'!AP60-'Poblacion Femenina'!AP60</f>
        <v>113</v>
      </c>
      <c r="AQ60" s="77">
        <f>+'Poblacion General'!AQ60-'Poblacion Femenina'!AQ60</f>
        <v>124</v>
      </c>
      <c r="AR60" s="34">
        <f>+'Poblacion General'!AR60-'Poblacion Femenina'!AR60</f>
        <v>281</v>
      </c>
      <c r="AU60" s="223">
        <f t="shared" si="27"/>
        <v>1552</v>
      </c>
      <c r="AV60" s="223">
        <f t="shared" si="28"/>
        <v>3574</v>
      </c>
      <c r="AW60" s="223">
        <f t="shared" si="29"/>
        <v>1883</v>
      </c>
      <c r="AX60" s="223">
        <f t="shared" si="30"/>
        <v>3958</v>
      </c>
      <c r="AY60" s="223">
        <f t="shared" si="31"/>
        <v>7541</v>
      </c>
      <c r="AZ60" s="223">
        <f t="shared" si="32"/>
        <v>1674</v>
      </c>
      <c r="BB60" s="191">
        <f t="shared" si="9"/>
        <v>1261</v>
      </c>
      <c r="BC60" s="191">
        <f t="shared" si="10"/>
        <v>1674</v>
      </c>
      <c r="BD60" s="191">
        <f t="shared" si="11"/>
        <v>1602</v>
      </c>
      <c r="BE60" s="191">
        <f t="shared" si="12"/>
        <v>1507</v>
      </c>
      <c r="BF60" s="191">
        <f t="shared" si="13"/>
        <v>1534</v>
      </c>
      <c r="BG60" s="191">
        <f t="shared" si="14"/>
        <v>1837</v>
      </c>
      <c r="BH60" s="191">
        <f t="shared" si="15"/>
        <v>1784</v>
      </c>
      <c r="BI60" s="191">
        <f t="shared" si="16"/>
        <v>1622</v>
      </c>
      <c r="BJ60" s="191">
        <f t="shared" si="17"/>
        <v>1362</v>
      </c>
      <c r="BK60" s="191">
        <f t="shared" si="18"/>
        <v>1136</v>
      </c>
      <c r="BL60" s="191">
        <f t="shared" si="19"/>
        <v>908</v>
      </c>
      <c r="BM60" s="191">
        <f t="shared" si="20"/>
        <v>729</v>
      </c>
      <c r="BN60" s="191">
        <f t="shared" si="21"/>
        <v>554</v>
      </c>
      <c r="BO60" s="191">
        <f t="shared" si="22"/>
        <v>422</v>
      </c>
      <c r="BP60" s="191">
        <f t="shared" si="23"/>
        <v>299</v>
      </c>
      <c r="BQ60" s="191">
        <f t="shared" si="24"/>
        <v>201</v>
      </c>
      <c r="BR60" s="191">
        <f t="shared" si="25"/>
        <v>198</v>
      </c>
    </row>
    <row r="61" spans="2:70" ht="15.75" thickBot="1" x14ac:dyDescent="0.3">
      <c r="B61" s="3" t="s">
        <v>31</v>
      </c>
      <c r="C61" s="4" t="s">
        <v>32</v>
      </c>
      <c r="D61" s="7" t="s">
        <v>98</v>
      </c>
      <c r="E61" s="8"/>
      <c r="F61" s="13">
        <f>SUM(F62:F71)</f>
        <v>101136</v>
      </c>
      <c r="G61" s="13">
        <f t="shared" ref="G61:AR61" si="35">SUM(G62:G71)</f>
        <v>977</v>
      </c>
      <c r="H61" s="13">
        <f t="shared" si="35"/>
        <v>910</v>
      </c>
      <c r="I61" s="13">
        <f t="shared" si="35"/>
        <v>833</v>
      </c>
      <c r="J61" s="13">
        <f t="shared" si="35"/>
        <v>1066</v>
      </c>
      <c r="K61" s="13">
        <f t="shared" si="35"/>
        <v>1175</v>
      </c>
      <c r="L61" s="13">
        <f t="shared" si="35"/>
        <v>1349</v>
      </c>
      <c r="M61" s="13">
        <f t="shared" si="35"/>
        <v>1527</v>
      </c>
      <c r="N61" s="13">
        <f t="shared" si="35"/>
        <v>1500</v>
      </c>
      <c r="O61" s="13">
        <f t="shared" si="35"/>
        <v>1562</v>
      </c>
      <c r="P61" s="13">
        <f t="shared" si="35"/>
        <v>1562</v>
      </c>
      <c r="Q61" s="13">
        <f t="shared" si="35"/>
        <v>1600</v>
      </c>
      <c r="R61" s="13">
        <f t="shared" si="35"/>
        <v>1500</v>
      </c>
      <c r="S61" s="13">
        <f t="shared" si="35"/>
        <v>1551</v>
      </c>
      <c r="T61" s="13">
        <f t="shared" si="35"/>
        <v>1607</v>
      </c>
      <c r="U61" s="13">
        <f t="shared" si="35"/>
        <v>1562</v>
      </c>
      <c r="V61" s="13">
        <f t="shared" si="35"/>
        <v>1473</v>
      </c>
      <c r="W61" s="13">
        <f t="shared" si="35"/>
        <v>1518</v>
      </c>
      <c r="X61" s="13">
        <f t="shared" si="35"/>
        <v>1561</v>
      </c>
      <c r="Y61" s="13">
        <f t="shared" si="35"/>
        <v>1484</v>
      </c>
      <c r="Z61" s="13">
        <f t="shared" si="35"/>
        <v>1503</v>
      </c>
      <c r="AA61" s="13">
        <f t="shared" si="35"/>
        <v>7776</v>
      </c>
      <c r="AB61" s="13">
        <f t="shared" si="35"/>
        <v>8264</v>
      </c>
      <c r="AC61" s="13">
        <f t="shared" si="35"/>
        <v>8232</v>
      </c>
      <c r="AD61" s="13">
        <f t="shared" si="35"/>
        <v>7903</v>
      </c>
      <c r="AE61" s="13">
        <f t="shared" si="35"/>
        <v>7669</v>
      </c>
      <c r="AF61" s="13">
        <f t="shared" si="35"/>
        <v>7130</v>
      </c>
      <c r="AG61" s="13">
        <f t="shared" si="35"/>
        <v>6071</v>
      </c>
      <c r="AH61" s="13">
        <f t="shared" si="35"/>
        <v>4876</v>
      </c>
      <c r="AI61" s="13">
        <f t="shared" si="35"/>
        <v>4170</v>
      </c>
      <c r="AJ61" s="13">
        <f t="shared" si="35"/>
        <v>3660</v>
      </c>
      <c r="AK61" s="13">
        <f t="shared" si="35"/>
        <v>2982</v>
      </c>
      <c r="AL61" s="13">
        <f t="shared" si="35"/>
        <v>2199</v>
      </c>
      <c r="AM61" s="13">
        <f t="shared" si="35"/>
        <v>1274</v>
      </c>
      <c r="AN61" s="13">
        <f t="shared" si="35"/>
        <v>1110</v>
      </c>
      <c r="AO61" s="13">
        <f t="shared" si="35"/>
        <v>60</v>
      </c>
      <c r="AP61" s="13">
        <f t="shared" si="35"/>
        <v>483</v>
      </c>
      <c r="AQ61" s="13">
        <f t="shared" si="35"/>
        <v>494</v>
      </c>
      <c r="AR61" s="35">
        <f t="shared" si="35"/>
        <v>1232</v>
      </c>
      <c r="AU61" s="223">
        <f t="shared" si="27"/>
        <v>6310</v>
      </c>
      <c r="AV61" s="223">
        <f t="shared" si="28"/>
        <v>15561</v>
      </c>
      <c r="AW61" s="223">
        <f t="shared" si="29"/>
        <v>9272</v>
      </c>
      <c r="AX61" s="223">
        <f t="shared" si="30"/>
        <v>19027</v>
      </c>
      <c r="AY61" s="223">
        <f t="shared" si="31"/>
        <v>41881</v>
      </c>
      <c r="AZ61" s="223">
        <f t="shared" si="32"/>
        <v>15395</v>
      </c>
      <c r="BB61" s="191">
        <f t="shared" si="9"/>
        <v>4961</v>
      </c>
      <c r="BC61" s="191">
        <f t="shared" si="10"/>
        <v>7500</v>
      </c>
      <c r="BD61" s="191">
        <f t="shared" si="11"/>
        <v>7820</v>
      </c>
      <c r="BE61" s="191">
        <f t="shared" si="12"/>
        <v>7539</v>
      </c>
      <c r="BF61" s="191">
        <f t="shared" si="13"/>
        <v>7776</v>
      </c>
      <c r="BG61" s="191">
        <f t="shared" si="14"/>
        <v>8264</v>
      </c>
      <c r="BH61" s="191">
        <f t="shared" si="15"/>
        <v>8232</v>
      </c>
      <c r="BI61" s="191">
        <f t="shared" si="16"/>
        <v>7903</v>
      </c>
      <c r="BJ61" s="191">
        <f t="shared" si="17"/>
        <v>7669</v>
      </c>
      <c r="BK61" s="191">
        <f t="shared" si="18"/>
        <v>7130</v>
      </c>
      <c r="BL61" s="191">
        <f t="shared" si="19"/>
        <v>6071</v>
      </c>
      <c r="BM61" s="191">
        <f t="shared" si="20"/>
        <v>4876</v>
      </c>
      <c r="BN61" s="191">
        <f t="shared" si="21"/>
        <v>4170</v>
      </c>
      <c r="BO61" s="191">
        <f t="shared" si="22"/>
        <v>3660</v>
      </c>
      <c r="BP61" s="191">
        <f t="shared" si="23"/>
        <v>2982</v>
      </c>
      <c r="BQ61" s="191">
        <f t="shared" si="24"/>
        <v>2199</v>
      </c>
      <c r="BR61" s="191">
        <f t="shared" si="25"/>
        <v>2384</v>
      </c>
    </row>
    <row r="62" spans="2:70" x14ac:dyDescent="0.25">
      <c r="B62" s="40" t="s">
        <v>99</v>
      </c>
      <c r="C62" s="74">
        <v>5906</v>
      </c>
      <c r="D62" s="64" t="s">
        <v>100</v>
      </c>
      <c r="E62" s="65" t="s">
        <v>55</v>
      </c>
      <c r="F62" s="77">
        <f>+'Poblacion General'!F62-'Poblacion Femenina'!F62</f>
        <v>6636</v>
      </c>
      <c r="G62" s="77">
        <f>+'Poblacion General'!G62-'Poblacion Femenina'!G62</f>
        <v>55</v>
      </c>
      <c r="H62" s="77">
        <f>+'Poblacion General'!H62-'Poblacion Femenina'!H62</f>
        <v>54</v>
      </c>
      <c r="I62" s="77">
        <f>+'Poblacion General'!I62-'Poblacion Femenina'!I62</f>
        <v>45</v>
      </c>
      <c r="J62" s="77">
        <f>+'Poblacion General'!J62-'Poblacion Femenina'!J62</f>
        <v>69</v>
      </c>
      <c r="K62" s="77">
        <f>+'Poblacion General'!K62-'Poblacion Femenina'!K62</f>
        <v>77</v>
      </c>
      <c r="L62" s="77">
        <f>+'Poblacion General'!L62-'Poblacion Femenina'!L62</f>
        <v>88</v>
      </c>
      <c r="M62" s="77">
        <f>+'Poblacion General'!M62-'Poblacion Femenina'!M62</f>
        <v>94</v>
      </c>
      <c r="N62" s="77">
        <f>+'Poblacion General'!N62-'Poblacion Femenina'!N62</f>
        <v>92</v>
      </c>
      <c r="O62" s="77">
        <f>+'Poblacion General'!O62-'Poblacion Femenina'!O62</f>
        <v>95</v>
      </c>
      <c r="P62" s="77">
        <f>+'Poblacion General'!P62-'Poblacion Femenina'!P62</f>
        <v>97</v>
      </c>
      <c r="Q62" s="77">
        <f>+'Poblacion General'!Q62-'Poblacion Femenina'!Q62</f>
        <v>101</v>
      </c>
      <c r="R62" s="77">
        <f>+'Poblacion General'!R62-'Poblacion Femenina'!R62</f>
        <v>97</v>
      </c>
      <c r="S62" s="77">
        <f>+'Poblacion General'!S62-'Poblacion Femenina'!S62</f>
        <v>95</v>
      </c>
      <c r="T62" s="77">
        <f>+'Poblacion General'!T62-'Poblacion Femenina'!T62</f>
        <v>101</v>
      </c>
      <c r="U62" s="77">
        <f>+'Poblacion General'!U62-'Poblacion Femenina'!U62</f>
        <v>98</v>
      </c>
      <c r="V62" s="77">
        <f>+'Poblacion General'!V62-'Poblacion Femenina'!V62</f>
        <v>95</v>
      </c>
      <c r="W62" s="77">
        <f>+'Poblacion General'!W62-'Poblacion Femenina'!W62</f>
        <v>97</v>
      </c>
      <c r="X62" s="77">
        <f>+'Poblacion General'!X62-'Poblacion Femenina'!X62</f>
        <v>99</v>
      </c>
      <c r="Y62" s="77">
        <f>+'Poblacion General'!Y62-'Poblacion Femenina'!Y62</f>
        <v>96</v>
      </c>
      <c r="Z62" s="77">
        <f>+'Poblacion General'!Z62-'Poblacion Femenina'!Z62</f>
        <v>96</v>
      </c>
      <c r="AA62" s="77">
        <f>+'Poblacion General'!AA62-'Poblacion Femenina'!AA62</f>
        <v>501</v>
      </c>
      <c r="AB62" s="77">
        <f>+'Poblacion General'!AB62-'Poblacion Femenina'!AB62</f>
        <v>521</v>
      </c>
      <c r="AC62" s="77">
        <f>+'Poblacion General'!AC62-'Poblacion Femenina'!AC62</f>
        <v>529</v>
      </c>
      <c r="AD62" s="77">
        <f>+'Poblacion General'!AD62-'Poblacion Femenina'!AD62</f>
        <v>505</v>
      </c>
      <c r="AE62" s="77">
        <f>+'Poblacion General'!AE62-'Poblacion Femenina'!AE62</f>
        <v>498</v>
      </c>
      <c r="AF62" s="77">
        <f>+'Poblacion General'!AF62-'Poblacion Femenina'!AF62</f>
        <v>477</v>
      </c>
      <c r="AG62" s="77">
        <f>+'Poblacion General'!AG62-'Poblacion Femenina'!AG62</f>
        <v>411</v>
      </c>
      <c r="AH62" s="77">
        <f>+'Poblacion General'!AH62-'Poblacion Femenina'!AH62</f>
        <v>340</v>
      </c>
      <c r="AI62" s="77">
        <f>+'Poblacion General'!AI62-'Poblacion Femenina'!AI62</f>
        <v>292</v>
      </c>
      <c r="AJ62" s="77">
        <f>+'Poblacion General'!AJ62-'Poblacion Femenina'!AJ62</f>
        <v>265</v>
      </c>
      <c r="AK62" s="77">
        <f>+'Poblacion General'!AK62-'Poblacion Femenina'!AK62</f>
        <v>219</v>
      </c>
      <c r="AL62" s="77">
        <f>+'Poblacion General'!AL62-'Poblacion Femenina'!AL62</f>
        <v>161</v>
      </c>
      <c r="AM62" s="77">
        <f>+'Poblacion General'!AM62-'Poblacion Femenina'!AM62</f>
        <v>94</v>
      </c>
      <c r="AN62" s="77">
        <f>+'Poblacion General'!AN62-'Poblacion Femenina'!AN62</f>
        <v>82</v>
      </c>
      <c r="AO62" s="77">
        <f>+'Poblacion General'!AO62-'Poblacion Femenina'!AO62</f>
        <v>4</v>
      </c>
      <c r="AP62" s="77">
        <f>+'Poblacion General'!AP62-'Poblacion Femenina'!AP62</f>
        <v>28</v>
      </c>
      <c r="AQ62" s="77">
        <f>+'Poblacion General'!AQ62-'Poblacion Femenina'!AQ62</f>
        <v>27</v>
      </c>
      <c r="AR62" s="34">
        <f>+'Poblacion General'!AR62-'Poblacion Femenina'!AR62</f>
        <v>71</v>
      </c>
      <c r="AU62" s="223">
        <f t="shared" si="27"/>
        <v>388</v>
      </c>
      <c r="AV62" s="223">
        <f t="shared" si="28"/>
        <v>964</v>
      </c>
      <c r="AW62" s="223">
        <f t="shared" si="29"/>
        <v>585</v>
      </c>
      <c r="AX62" s="223">
        <f t="shared" si="30"/>
        <v>1214</v>
      </c>
      <c r="AY62" s="223">
        <f t="shared" si="31"/>
        <v>2760</v>
      </c>
      <c r="AZ62" s="223">
        <f t="shared" si="32"/>
        <v>1113</v>
      </c>
      <c r="BB62" s="191">
        <f t="shared" si="9"/>
        <v>300</v>
      </c>
      <c r="BC62" s="191">
        <f t="shared" si="10"/>
        <v>466</v>
      </c>
      <c r="BD62" s="191">
        <f t="shared" si="11"/>
        <v>492</v>
      </c>
      <c r="BE62" s="191">
        <f t="shared" si="12"/>
        <v>483</v>
      </c>
      <c r="BF62" s="191">
        <f t="shared" si="13"/>
        <v>501</v>
      </c>
      <c r="BG62" s="191">
        <f t="shared" si="14"/>
        <v>521</v>
      </c>
      <c r="BH62" s="191">
        <f t="shared" si="15"/>
        <v>529</v>
      </c>
      <c r="BI62" s="191">
        <f t="shared" si="16"/>
        <v>505</v>
      </c>
      <c r="BJ62" s="191">
        <f t="shared" si="17"/>
        <v>498</v>
      </c>
      <c r="BK62" s="191">
        <f t="shared" si="18"/>
        <v>477</v>
      </c>
      <c r="BL62" s="191">
        <f t="shared" si="19"/>
        <v>411</v>
      </c>
      <c r="BM62" s="191">
        <f t="shared" si="20"/>
        <v>340</v>
      </c>
      <c r="BN62" s="191">
        <f t="shared" si="21"/>
        <v>292</v>
      </c>
      <c r="BO62" s="191">
        <f t="shared" si="22"/>
        <v>265</v>
      </c>
      <c r="BP62" s="191">
        <f t="shared" si="23"/>
        <v>219</v>
      </c>
      <c r="BQ62" s="191">
        <f t="shared" si="24"/>
        <v>161</v>
      </c>
      <c r="BR62" s="191">
        <f t="shared" si="25"/>
        <v>176</v>
      </c>
    </row>
    <row r="63" spans="2:70" x14ac:dyDescent="0.25">
      <c r="B63" s="37" t="s">
        <v>99</v>
      </c>
      <c r="C63" s="75">
        <v>5903</v>
      </c>
      <c r="D63" s="66" t="s">
        <v>101</v>
      </c>
      <c r="E63" s="67" t="s">
        <v>50</v>
      </c>
      <c r="F63" s="77">
        <f>+'Poblacion General'!F63-'Poblacion Femenina'!F63</f>
        <v>27306</v>
      </c>
      <c r="G63" s="77">
        <f>+'Poblacion General'!G63-'Poblacion Femenina'!G63</f>
        <v>225</v>
      </c>
      <c r="H63" s="77">
        <f>+'Poblacion General'!H63-'Poblacion Femenina'!H63</f>
        <v>224</v>
      </c>
      <c r="I63" s="77">
        <f>+'Poblacion General'!I63-'Poblacion Femenina'!I63</f>
        <v>184</v>
      </c>
      <c r="J63" s="77">
        <f>+'Poblacion General'!J63-'Poblacion Femenina'!J63</f>
        <v>284</v>
      </c>
      <c r="K63" s="77">
        <f>+'Poblacion General'!K63-'Poblacion Femenina'!K63</f>
        <v>315</v>
      </c>
      <c r="L63" s="77">
        <f>+'Poblacion General'!L63-'Poblacion Femenina'!L63</f>
        <v>363</v>
      </c>
      <c r="M63" s="77">
        <f>+'Poblacion General'!M63-'Poblacion Femenina'!M63</f>
        <v>386</v>
      </c>
      <c r="N63" s="77">
        <f>+'Poblacion General'!N63-'Poblacion Femenina'!N63</f>
        <v>379</v>
      </c>
      <c r="O63" s="77">
        <f>+'Poblacion General'!O63-'Poblacion Femenina'!O63</f>
        <v>390</v>
      </c>
      <c r="P63" s="77">
        <f>+'Poblacion General'!P63-'Poblacion Femenina'!P63</f>
        <v>398</v>
      </c>
      <c r="Q63" s="77">
        <f>+'Poblacion General'!Q63-'Poblacion Femenina'!Q63</f>
        <v>416</v>
      </c>
      <c r="R63" s="77">
        <f>+'Poblacion General'!R63-'Poblacion Femenina'!R63</f>
        <v>396</v>
      </c>
      <c r="S63" s="77">
        <f>+'Poblacion General'!S63-'Poblacion Femenina'!S63</f>
        <v>392</v>
      </c>
      <c r="T63" s="77">
        <f>+'Poblacion General'!T63-'Poblacion Femenina'!T63</f>
        <v>413</v>
      </c>
      <c r="U63" s="77">
        <f>+'Poblacion General'!U63-'Poblacion Femenina'!U63</f>
        <v>405</v>
      </c>
      <c r="V63" s="77">
        <f>+'Poblacion General'!V63-'Poblacion Femenina'!V63</f>
        <v>389</v>
      </c>
      <c r="W63" s="77">
        <f>+'Poblacion General'!W63-'Poblacion Femenina'!W63</f>
        <v>401</v>
      </c>
      <c r="X63" s="77">
        <f>+'Poblacion General'!X63-'Poblacion Femenina'!X63</f>
        <v>410</v>
      </c>
      <c r="Y63" s="77">
        <f>+'Poblacion General'!Y63-'Poblacion Femenina'!Y63</f>
        <v>399</v>
      </c>
      <c r="Z63" s="77">
        <f>+'Poblacion General'!Z63-'Poblacion Femenina'!Z63</f>
        <v>397</v>
      </c>
      <c r="AA63" s="77">
        <f>+'Poblacion General'!AA63-'Poblacion Femenina'!AA63</f>
        <v>2061</v>
      </c>
      <c r="AB63" s="77">
        <f>+'Poblacion General'!AB63-'Poblacion Femenina'!AB63</f>
        <v>2141</v>
      </c>
      <c r="AC63" s="77">
        <f>+'Poblacion General'!AC63-'Poblacion Femenina'!AC63</f>
        <v>2179</v>
      </c>
      <c r="AD63" s="77">
        <f>+'Poblacion General'!AD63-'Poblacion Femenina'!AD63</f>
        <v>2077</v>
      </c>
      <c r="AE63" s="77">
        <f>+'Poblacion General'!AE63-'Poblacion Femenina'!AE63</f>
        <v>2052</v>
      </c>
      <c r="AF63" s="77">
        <f>+'Poblacion General'!AF63-'Poblacion Femenina'!AF63</f>
        <v>1964</v>
      </c>
      <c r="AG63" s="77">
        <f>+'Poblacion General'!AG63-'Poblacion Femenina'!AG63</f>
        <v>1691</v>
      </c>
      <c r="AH63" s="77">
        <f>+'Poblacion General'!AH63-'Poblacion Femenina'!AH63</f>
        <v>1395</v>
      </c>
      <c r="AI63" s="77">
        <f>+'Poblacion General'!AI63-'Poblacion Femenina'!AI63</f>
        <v>1202</v>
      </c>
      <c r="AJ63" s="77">
        <f>+'Poblacion General'!AJ63-'Poblacion Femenina'!AJ63</f>
        <v>1090</v>
      </c>
      <c r="AK63" s="77">
        <f>+'Poblacion General'!AK63-'Poblacion Femenina'!AK63</f>
        <v>901</v>
      </c>
      <c r="AL63" s="77">
        <f>+'Poblacion General'!AL63-'Poblacion Femenina'!AL63</f>
        <v>663</v>
      </c>
      <c r="AM63" s="77">
        <f>+'Poblacion General'!AM63-'Poblacion Femenina'!AM63</f>
        <v>387</v>
      </c>
      <c r="AN63" s="77">
        <f>+'Poblacion General'!AN63-'Poblacion Femenina'!AN63</f>
        <v>337</v>
      </c>
      <c r="AO63" s="77">
        <f>+'Poblacion General'!AO63-'Poblacion Femenina'!AO63</f>
        <v>14</v>
      </c>
      <c r="AP63" s="77">
        <f>+'Poblacion General'!AP63-'Poblacion Femenina'!AP63</f>
        <v>114</v>
      </c>
      <c r="AQ63" s="77">
        <f>+'Poblacion General'!AQ63-'Poblacion Femenina'!AQ63</f>
        <v>110</v>
      </c>
      <c r="AR63" s="34">
        <f>+'Poblacion General'!AR63-'Poblacion Femenina'!AR63</f>
        <v>292</v>
      </c>
      <c r="AU63" s="223">
        <f t="shared" si="27"/>
        <v>1595</v>
      </c>
      <c r="AV63" s="223">
        <f t="shared" si="28"/>
        <v>3960</v>
      </c>
      <c r="AW63" s="223">
        <f t="shared" si="29"/>
        <v>2410</v>
      </c>
      <c r="AX63" s="223">
        <f t="shared" si="30"/>
        <v>4998</v>
      </c>
      <c r="AY63" s="223">
        <f t="shared" si="31"/>
        <v>11358</v>
      </c>
      <c r="AZ63" s="223">
        <f t="shared" si="32"/>
        <v>4580</v>
      </c>
      <c r="BB63" s="191">
        <f t="shared" si="9"/>
        <v>1232</v>
      </c>
      <c r="BC63" s="191">
        <f t="shared" si="10"/>
        <v>1916</v>
      </c>
      <c r="BD63" s="191">
        <f t="shared" si="11"/>
        <v>2022</v>
      </c>
      <c r="BE63" s="191">
        <f t="shared" si="12"/>
        <v>1996</v>
      </c>
      <c r="BF63" s="191">
        <f t="shared" si="13"/>
        <v>2061</v>
      </c>
      <c r="BG63" s="191">
        <f t="shared" si="14"/>
        <v>2141</v>
      </c>
      <c r="BH63" s="191">
        <f t="shared" si="15"/>
        <v>2179</v>
      </c>
      <c r="BI63" s="191">
        <f t="shared" si="16"/>
        <v>2077</v>
      </c>
      <c r="BJ63" s="191">
        <f t="shared" si="17"/>
        <v>2052</v>
      </c>
      <c r="BK63" s="191">
        <f t="shared" si="18"/>
        <v>1964</v>
      </c>
      <c r="BL63" s="191">
        <f t="shared" si="19"/>
        <v>1691</v>
      </c>
      <c r="BM63" s="191">
        <f t="shared" si="20"/>
        <v>1395</v>
      </c>
      <c r="BN63" s="191">
        <f t="shared" si="21"/>
        <v>1202</v>
      </c>
      <c r="BO63" s="191">
        <f t="shared" si="22"/>
        <v>1090</v>
      </c>
      <c r="BP63" s="191">
        <f t="shared" si="23"/>
        <v>901</v>
      </c>
      <c r="BQ63" s="191">
        <f t="shared" si="24"/>
        <v>663</v>
      </c>
      <c r="BR63" s="191">
        <f t="shared" si="25"/>
        <v>724</v>
      </c>
    </row>
    <row r="64" spans="2:70" x14ac:dyDescent="0.25">
      <c r="B64" s="37" t="s">
        <v>99</v>
      </c>
      <c r="C64" s="75">
        <v>27426</v>
      </c>
      <c r="D64" s="70" t="s">
        <v>102</v>
      </c>
      <c r="E64" s="67" t="s">
        <v>55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194"/>
      <c r="AU64" s="223">
        <f t="shared" si="27"/>
        <v>0</v>
      </c>
      <c r="AV64" s="223">
        <f t="shared" si="28"/>
        <v>0</v>
      </c>
      <c r="AW64" s="223">
        <f t="shared" si="29"/>
        <v>0</v>
      </c>
      <c r="AX64" s="223">
        <f t="shared" si="30"/>
        <v>0</v>
      </c>
      <c r="AY64" s="223">
        <f t="shared" si="31"/>
        <v>0</v>
      </c>
      <c r="AZ64" s="223">
        <f t="shared" si="32"/>
        <v>0</v>
      </c>
      <c r="BB64" s="191">
        <f t="shared" si="9"/>
        <v>0</v>
      </c>
      <c r="BC64" s="191">
        <f t="shared" si="10"/>
        <v>0</v>
      </c>
      <c r="BD64" s="191">
        <f t="shared" si="11"/>
        <v>0</v>
      </c>
      <c r="BE64" s="191">
        <f t="shared" si="12"/>
        <v>0</v>
      </c>
      <c r="BF64" s="191">
        <f t="shared" si="13"/>
        <v>0</v>
      </c>
      <c r="BG64" s="191">
        <f t="shared" si="14"/>
        <v>0</v>
      </c>
      <c r="BH64" s="191">
        <f t="shared" si="15"/>
        <v>0</v>
      </c>
      <c r="BI64" s="191">
        <f t="shared" si="16"/>
        <v>0</v>
      </c>
      <c r="BJ64" s="191">
        <f t="shared" si="17"/>
        <v>0</v>
      </c>
      <c r="BK64" s="191">
        <f t="shared" si="18"/>
        <v>0</v>
      </c>
      <c r="BL64" s="191">
        <f t="shared" si="19"/>
        <v>0</v>
      </c>
      <c r="BM64" s="191">
        <f t="shared" si="20"/>
        <v>0</v>
      </c>
      <c r="BN64" s="191">
        <f t="shared" si="21"/>
        <v>0</v>
      </c>
      <c r="BO64" s="191">
        <f t="shared" si="22"/>
        <v>0</v>
      </c>
      <c r="BP64" s="191">
        <f t="shared" si="23"/>
        <v>0</v>
      </c>
      <c r="BQ64" s="191">
        <f t="shared" si="24"/>
        <v>0</v>
      </c>
      <c r="BR64" s="191">
        <f t="shared" si="25"/>
        <v>0</v>
      </c>
    </row>
    <row r="65" spans="2:70" x14ac:dyDescent="0.25">
      <c r="B65" s="37" t="s">
        <v>99</v>
      </c>
      <c r="C65" s="75">
        <v>5907</v>
      </c>
      <c r="D65" s="66" t="s">
        <v>103</v>
      </c>
      <c r="E65" s="67" t="s">
        <v>55</v>
      </c>
      <c r="F65" s="77">
        <f>+'Poblacion General'!F65-'Poblacion Femenina'!F65</f>
        <v>26869</v>
      </c>
      <c r="G65" s="77">
        <f>+'Poblacion General'!G65-'Poblacion Femenina'!G65</f>
        <v>222</v>
      </c>
      <c r="H65" s="77">
        <f>+'Poblacion General'!H65-'Poblacion Femenina'!H65</f>
        <v>220</v>
      </c>
      <c r="I65" s="77">
        <f>+'Poblacion General'!I65-'Poblacion Femenina'!I65</f>
        <v>182</v>
      </c>
      <c r="J65" s="77">
        <f>+'Poblacion General'!J65-'Poblacion Femenina'!J65</f>
        <v>280</v>
      </c>
      <c r="K65" s="77">
        <f>+'Poblacion General'!K65-'Poblacion Femenina'!K65</f>
        <v>311</v>
      </c>
      <c r="L65" s="77">
        <f>+'Poblacion General'!L65-'Poblacion Femenina'!L65</f>
        <v>356</v>
      </c>
      <c r="M65" s="77">
        <f>+'Poblacion General'!M65-'Poblacion Femenina'!M65</f>
        <v>381</v>
      </c>
      <c r="N65" s="77">
        <f>+'Poblacion General'!N65-'Poblacion Femenina'!N65</f>
        <v>372</v>
      </c>
      <c r="O65" s="77">
        <f>+'Poblacion General'!O65-'Poblacion Femenina'!O65</f>
        <v>384</v>
      </c>
      <c r="P65" s="77">
        <f>+'Poblacion General'!P65-'Poblacion Femenina'!P65</f>
        <v>392</v>
      </c>
      <c r="Q65" s="77">
        <f>+'Poblacion General'!Q65-'Poblacion Femenina'!Q65</f>
        <v>411</v>
      </c>
      <c r="R65" s="77">
        <f>+'Poblacion General'!R65-'Poblacion Femenina'!R65</f>
        <v>391</v>
      </c>
      <c r="S65" s="77">
        <f>+'Poblacion General'!S65-'Poblacion Femenina'!S65</f>
        <v>387</v>
      </c>
      <c r="T65" s="77">
        <f>+'Poblacion General'!T65-'Poblacion Femenina'!T65</f>
        <v>407</v>
      </c>
      <c r="U65" s="77">
        <f>+'Poblacion General'!U65-'Poblacion Femenina'!U65</f>
        <v>398</v>
      </c>
      <c r="V65" s="77">
        <f>+'Poblacion General'!V65-'Poblacion Femenina'!V65</f>
        <v>382</v>
      </c>
      <c r="W65" s="77">
        <f>+'Poblacion General'!W65-'Poblacion Femenina'!W65</f>
        <v>394</v>
      </c>
      <c r="X65" s="77">
        <f>+'Poblacion General'!X65-'Poblacion Femenina'!X65</f>
        <v>404</v>
      </c>
      <c r="Y65" s="77">
        <f>+'Poblacion General'!Y65-'Poblacion Femenina'!Y65</f>
        <v>392</v>
      </c>
      <c r="Z65" s="77">
        <f>+'Poblacion General'!Z65-'Poblacion Femenina'!Z65</f>
        <v>391</v>
      </c>
      <c r="AA65" s="77">
        <f>+'Poblacion General'!AA65-'Poblacion Femenina'!AA65</f>
        <v>2029</v>
      </c>
      <c r="AB65" s="77">
        <f>+'Poblacion General'!AB65-'Poblacion Femenina'!AB65</f>
        <v>2107</v>
      </c>
      <c r="AC65" s="77">
        <f>+'Poblacion General'!AC65-'Poblacion Femenina'!AC65</f>
        <v>2142</v>
      </c>
      <c r="AD65" s="77">
        <f>+'Poblacion General'!AD65-'Poblacion Femenina'!AD65</f>
        <v>2044</v>
      </c>
      <c r="AE65" s="77">
        <f>+'Poblacion General'!AE65-'Poblacion Femenina'!AE65</f>
        <v>2018</v>
      </c>
      <c r="AF65" s="77">
        <f>+'Poblacion General'!AF65-'Poblacion Femenina'!AF65</f>
        <v>1932</v>
      </c>
      <c r="AG65" s="77">
        <f>+'Poblacion General'!AG65-'Poblacion Femenina'!AG65</f>
        <v>1662</v>
      </c>
      <c r="AH65" s="77">
        <f>+'Poblacion General'!AH65-'Poblacion Femenina'!AH65</f>
        <v>1373</v>
      </c>
      <c r="AI65" s="77">
        <f>+'Poblacion General'!AI65-'Poblacion Femenina'!AI65</f>
        <v>1181</v>
      </c>
      <c r="AJ65" s="77">
        <f>+'Poblacion General'!AJ65-'Poblacion Femenina'!AJ65</f>
        <v>1072</v>
      </c>
      <c r="AK65" s="77">
        <f>+'Poblacion General'!AK65-'Poblacion Femenina'!AK65</f>
        <v>886</v>
      </c>
      <c r="AL65" s="77">
        <f>+'Poblacion General'!AL65-'Poblacion Femenina'!AL65</f>
        <v>652</v>
      </c>
      <c r="AM65" s="77">
        <f>+'Poblacion General'!AM65-'Poblacion Femenina'!AM65</f>
        <v>383</v>
      </c>
      <c r="AN65" s="77">
        <f>+'Poblacion General'!AN65-'Poblacion Femenina'!AN65</f>
        <v>331</v>
      </c>
      <c r="AO65" s="77">
        <f>+'Poblacion General'!AO65-'Poblacion Femenina'!AO65</f>
        <v>15</v>
      </c>
      <c r="AP65" s="77">
        <f>+'Poblacion General'!AP65-'Poblacion Femenina'!AP65</f>
        <v>113</v>
      </c>
      <c r="AQ65" s="77">
        <f>+'Poblacion General'!AQ65-'Poblacion Femenina'!AQ65</f>
        <v>109</v>
      </c>
      <c r="AR65" s="34">
        <f>+'Poblacion General'!AR65-'Poblacion Femenina'!AR65</f>
        <v>288</v>
      </c>
      <c r="AU65" s="223">
        <f t="shared" si="27"/>
        <v>1571</v>
      </c>
      <c r="AV65" s="223">
        <f t="shared" si="28"/>
        <v>3902</v>
      </c>
      <c r="AW65" s="223">
        <f t="shared" si="29"/>
        <v>2372</v>
      </c>
      <c r="AX65" s="223">
        <f t="shared" si="30"/>
        <v>4919</v>
      </c>
      <c r="AY65" s="223">
        <f t="shared" si="31"/>
        <v>11171</v>
      </c>
      <c r="AZ65" s="223">
        <f t="shared" si="32"/>
        <v>4505</v>
      </c>
      <c r="BB65" s="191">
        <f t="shared" si="9"/>
        <v>1215</v>
      </c>
      <c r="BC65" s="191">
        <f t="shared" si="10"/>
        <v>1885</v>
      </c>
      <c r="BD65" s="191">
        <f t="shared" si="11"/>
        <v>1994</v>
      </c>
      <c r="BE65" s="191">
        <f t="shared" si="12"/>
        <v>1963</v>
      </c>
      <c r="BF65" s="191">
        <f t="shared" si="13"/>
        <v>2029</v>
      </c>
      <c r="BG65" s="191">
        <f t="shared" si="14"/>
        <v>2107</v>
      </c>
      <c r="BH65" s="191">
        <f t="shared" si="15"/>
        <v>2142</v>
      </c>
      <c r="BI65" s="191">
        <f t="shared" si="16"/>
        <v>2044</v>
      </c>
      <c r="BJ65" s="191">
        <f t="shared" si="17"/>
        <v>2018</v>
      </c>
      <c r="BK65" s="191">
        <f t="shared" si="18"/>
        <v>1932</v>
      </c>
      <c r="BL65" s="191">
        <f t="shared" si="19"/>
        <v>1662</v>
      </c>
      <c r="BM65" s="191">
        <f t="shared" si="20"/>
        <v>1373</v>
      </c>
      <c r="BN65" s="191">
        <f t="shared" si="21"/>
        <v>1181</v>
      </c>
      <c r="BO65" s="191">
        <f t="shared" si="22"/>
        <v>1072</v>
      </c>
      <c r="BP65" s="191">
        <f t="shared" si="23"/>
        <v>886</v>
      </c>
      <c r="BQ65" s="191">
        <f t="shared" si="24"/>
        <v>652</v>
      </c>
      <c r="BR65" s="191">
        <f t="shared" si="25"/>
        <v>714</v>
      </c>
    </row>
    <row r="66" spans="2:70" x14ac:dyDescent="0.25">
      <c r="B66" s="37" t="s">
        <v>99</v>
      </c>
      <c r="C66" s="75">
        <v>5904</v>
      </c>
      <c r="D66" s="66" t="s">
        <v>104</v>
      </c>
      <c r="E66" s="67" t="s">
        <v>50</v>
      </c>
      <c r="F66" s="77">
        <f>+'Poblacion General'!F66-'Poblacion Femenina'!F66</f>
        <v>19553</v>
      </c>
      <c r="G66" s="77">
        <f>+'Poblacion General'!G66-'Poblacion Femenina'!G66</f>
        <v>161</v>
      </c>
      <c r="H66" s="77">
        <f>+'Poblacion General'!H66-'Poblacion Femenina'!H66</f>
        <v>160</v>
      </c>
      <c r="I66" s="77">
        <f>+'Poblacion General'!I66-'Poblacion Femenina'!I66</f>
        <v>132</v>
      </c>
      <c r="J66" s="77">
        <f>+'Poblacion General'!J66-'Poblacion Femenina'!J66</f>
        <v>204</v>
      </c>
      <c r="K66" s="77">
        <f>+'Poblacion General'!K66-'Poblacion Femenina'!K66</f>
        <v>226</v>
      </c>
      <c r="L66" s="77">
        <f>+'Poblacion General'!L66-'Poblacion Femenina'!L66</f>
        <v>259</v>
      </c>
      <c r="M66" s="77">
        <f>+'Poblacion General'!M66-'Poblacion Femenina'!M66</f>
        <v>277</v>
      </c>
      <c r="N66" s="77">
        <f>+'Poblacion General'!N66-'Poblacion Femenina'!N66</f>
        <v>271</v>
      </c>
      <c r="O66" s="77">
        <f>+'Poblacion General'!O66-'Poblacion Femenina'!O66</f>
        <v>280</v>
      </c>
      <c r="P66" s="77">
        <f>+'Poblacion General'!P66-'Poblacion Femenina'!P66</f>
        <v>286</v>
      </c>
      <c r="Q66" s="77">
        <f>+'Poblacion General'!Q66-'Poblacion Femenina'!Q66</f>
        <v>299</v>
      </c>
      <c r="R66" s="77">
        <f>+'Poblacion General'!R66-'Poblacion Femenina'!R66</f>
        <v>285</v>
      </c>
      <c r="S66" s="77">
        <f>+'Poblacion General'!S66-'Poblacion Femenina'!S66</f>
        <v>281</v>
      </c>
      <c r="T66" s="77">
        <f>+'Poblacion General'!T66-'Poblacion Femenina'!T66</f>
        <v>296</v>
      </c>
      <c r="U66" s="77">
        <f>+'Poblacion General'!U66-'Poblacion Femenina'!U66</f>
        <v>289</v>
      </c>
      <c r="V66" s="77">
        <f>+'Poblacion General'!V66-'Poblacion Femenina'!V66</f>
        <v>278</v>
      </c>
      <c r="W66" s="77">
        <f>+'Poblacion General'!W66-'Poblacion Femenina'!W66</f>
        <v>287</v>
      </c>
      <c r="X66" s="77">
        <f>+'Poblacion General'!X66-'Poblacion Femenina'!X66</f>
        <v>294</v>
      </c>
      <c r="Y66" s="77">
        <f>+'Poblacion General'!Y66-'Poblacion Femenina'!Y66</f>
        <v>285</v>
      </c>
      <c r="Z66" s="77">
        <f>+'Poblacion General'!Z66-'Poblacion Femenina'!Z66</f>
        <v>285</v>
      </c>
      <c r="AA66" s="77">
        <f>+'Poblacion General'!AA66-'Poblacion Femenina'!AA66</f>
        <v>1476</v>
      </c>
      <c r="AB66" s="77">
        <f>+'Poblacion General'!AB66-'Poblacion Femenina'!AB66</f>
        <v>1533</v>
      </c>
      <c r="AC66" s="77">
        <f>+'Poblacion General'!AC66-'Poblacion Femenina'!AC66</f>
        <v>1560</v>
      </c>
      <c r="AD66" s="77">
        <f>+'Poblacion General'!AD66-'Poblacion Femenina'!AD66</f>
        <v>1488</v>
      </c>
      <c r="AE66" s="77">
        <f>+'Poblacion General'!AE66-'Poblacion Femenina'!AE66</f>
        <v>1468</v>
      </c>
      <c r="AF66" s="77">
        <f>+'Poblacion General'!AF66-'Poblacion Femenina'!AF66</f>
        <v>1405</v>
      </c>
      <c r="AG66" s="77">
        <f>+'Poblacion General'!AG66-'Poblacion Femenina'!AG66</f>
        <v>1209</v>
      </c>
      <c r="AH66" s="77">
        <f>+'Poblacion General'!AH66-'Poblacion Femenina'!AH66</f>
        <v>1000</v>
      </c>
      <c r="AI66" s="77">
        <f>+'Poblacion General'!AI66-'Poblacion Femenina'!AI66</f>
        <v>859</v>
      </c>
      <c r="AJ66" s="77">
        <f>+'Poblacion General'!AJ66-'Poblacion Femenina'!AJ66</f>
        <v>780</v>
      </c>
      <c r="AK66" s="77">
        <f>+'Poblacion General'!AK66-'Poblacion Femenina'!AK66</f>
        <v>645</v>
      </c>
      <c r="AL66" s="77">
        <f>+'Poblacion General'!AL66-'Poblacion Femenina'!AL66</f>
        <v>475</v>
      </c>
      <c r="AM66" s="77">
        <f>+'Poblacion General'!AM66-'Poblacion Femenina'!AM66</f>
        <v>279</v>
      </c>
      <c r="AN66" s="77">
        <f>+'Poblacion General'!AN66-'Poblacion Femenina'!AN66</f>
        <v>241</v>
      </c>
      <c r="AO66" s="77">
        <f>+'Poblacion General'!AO66-'Poblacion Femenina'!AO66</f>
        <v>11</v>
      </c>
      <c r="AP66" s="77">
        <f>+'Poblacion General'!AP66-'Poblacion Femenina'!AP66</f>
        <v>82</v>
      </c>
      <c r="AQ66" s="77">
        <f>+'Poblacion General'!AQ66-'Poblacion Femenina'!AQ66</f>
        <v>80</v>
      </c>
      <c r="AR66" s="34">
        <f>+'Poblacion General'!AR66-'Poblacion Femenina'!AR66</f>
        <v>209</v>
      </c>
      <c r="AU66" s="223">
        <f t="shared" si="27"/>
        <v>1142</v>
      </c>
      <c r="AV66" s="223">
        <f t="shared" si="28"/>
        <v>2840</v>
      </c>
      <c r="AW66" s="223">
        <f t="shared" si="29"/>
        <v>1725</v>
      </c>
      <c r="AX66" s="223">
        <f t="shared" si="30"/>
        <v>3579</v>
      </c>
      <c r="AY66" s="223">
        <f t="shared" si="31"/>
        <v>8130</v>
      </c>
      <c r="AZ66" s="223">
        <f t="shared" si="32"/>
        <v>3279</v>
      </c>
      <c r="BB66" s="191">
        <f t="shared" si="9"/>
        <v>883</v>
      </c>
      <c r="BC66" s="191">
        <f t="shared" si="10"/>
        <v>1373</v>
      </c>
      <c r="BD66" s="191">
        <f t="shared" si="11"/>
        <v>1450</v>
      </c>
      <c r="BE66" s="191">
        <f t="shared" si="12"/>
        <v>1429</v>
      </c>
      <c r="BF66" s="191">
        <f t="shared" si="13"/>
        <v>1476</v>
      </c>
      <c r="BG66" s="191">
        <f t="shared" si="14"/>
        <v>1533</v>
      </c>
      <c r="BH66" s="191">
        <f t="shared" si="15"/>
        <v>1560</v>
      </c>
      <c r="BI66" s="191">
        <f t="shared" si="16"/>
        <v>1488</v>
      </c>
      <c r="BJ66" s="191">
        <f t="shared" si="17"/>
        <v>1468</v>
      </c>
      <c r="BK66" s="191">
        <f t="shared" si="18"/>
        <v>1405</v>
      </c>
      <c r="BL66" s="191">
        <f t="shared" si="19"/>
        <v>1209</v>
      </c>
      <c r="BM66" s="191">
        <f t="shared" si="20"/>
        <v>1000</v>
      </c>
      <c r="BN66" s="191">
        <f t="shared" si="21"/>
        <v>859</v>
      </c>
      <c r="BO66" s="191">
        <f t="shared" si="22"/>
        <v>780</v>
      </c>
      <c r="BP66" s="191">
        <f t="shared" si="23"/>
        <v>645</v>
      </c>
      <c r="BQ66" s="191">
        <f t="shared" si="24"/>
        <v>475</v>
      </c>
      <c r="BR66" s="191">
        <f t="shared" si="25"/>
        <v>520</v>
      </c>
    </row>
    <row r="67" spans="2:70" x14ac:dyDescent="0.25">
      <c r="B67" s="37" t="s">
        <v>105</v>
      </c>
      <c r="C67" s="75">
        <v>5978</v>
      </c>
      <c r="D67" s="66" t="s">
        <v>106</v>
      </c>
      <c r="E67" s="67" t="s">
        <v>69</v>
      </c>
      <c r="F67" s="77">
        <f>+'Poblacion General'!F67-'Poblacion Femenina'!F67</f>
        <v>9348</v>
      </c>
      <c r="G67" s="77">
        <f>+'Poblacion General'!G67-'Poblacion Femenina'!G67</f>
        <v>141</v>
      </c>
      <c r="H67" s="77">
        <f>+'Poblacion General'!H67-'Poblacion Femenina'!H67</f>
        <v>112</v>
      </c>
      <c r="I67" s="77">
        <f>+'Poblacion General'!I67-'Poblacion Femenina'!I67</f>
        <v>131</v>
      </c>
      <c r="J67" s="77">
        <f>+'Poblacion General'!J67-'Poblacion Femenina'!J67</f>
        <v>104</v>
      </c>
      <c r="K67" s="77">
        <f>+'Poblacion General'!K67-'Poblacion Femenina'!K67</f>
        <v>110</v>
      </c>
      <c r="L67" s="77">
        <f>+'Poblacion General'!L67-'Poblacion Femenina'!L67</f>
        <v>128</v>
      </c>
      <c r="M67" s="77">
        <f>+'Poblacion General'!M67-'Poblacion Femenina'!M67</f>
        <v>176</v>
      </c>
      <c r="N67" s="77">
        <f>+'Poblacion General'!N67-'Poblacion Femenina'!N67</f>
        <v>174</v>
      </c>
      <c r="O67" s="77">
        <f>+'Poblacion General'!O67-'Poblacion Femenina'!O67</f>
        <v>186</v>
      </c>
      <c r="P67" s="77">
        <f>+'Poblacion General'!P67-'Poblacion Femenina'!P67</f>
        <v>175</v>
      </c>
      <c r="Q67" s="77">
        <f>+'Poblacion General'!Q67-'Poblacion Femenina'!Q67</f>
        <v>167</v>
      </c>
      <c r="R67" s="77">
        <f>+'Poblacion General'!R67-'Poblacion Femenina'!R67</f>
        <v>148</v>
      </c>
      <c r="S67" s="77">
        <f>+'Poblacion General'!S67-'Poblacion Femenina'!S67</f>
        <v>179</v>
      </c>
      <c r="T67" s="77">
        <f>+'Poblacion General'!T67-'Poblacion Femenina'!T67</f>
        <v>176</v>
      </c>
      <c r="U67" s="77">
        <f>+'Poblacion General'!U67-'Poblacion Femenina'!U67</f>
        <v>168</v>
      </c>
      <c r="V67" s="77">
        <f>+'Poblacion General'!V67-'Poblacion Femenina'!V67</f>
        <v>148</v>
      </c>
      <c r="W67" s="77">
        <f>+'Poblacion General'!W67-'Poblacion Femenina'!W67</f>
        <v>152</v>
      </c>
      <c r="X67" s="77">
        <f>+'Poblacion General'!X67-'Poblacion Femenina'!X67</f>
        <v>160</v>
      </c>
      <c r="Y67" s="77">
        <f>+'Poblacion General'!Y67-'Poblacion Femenina'!Y67</f>
        <v>141</v>
      </c>
      <c r="Z67" s="77">
        <f>+'Poblacion General'!Z67-'Poblacion Femenina'!Z67</f>
        <v>150</v>
      </c>
      <c r="AA67" s="77">
        <f>+'Poblacion General'!AA67-'Poblacion Femenina'!AA67</f>
        <v>770</v>
      </c>
      <c r="AB67" s="77">
        <f>+'Poblacion General'!AB67-'Poblacion Femenina'!AB67</f>
        <v>881</v>
      </c>
      <c r="AC67" s="77">
        <f>+'Poblacion General'!AC67-'Poblacion Femenina'!AC67</f>
        <v>819</v>
      </c>
      <c r="AD67" s="77">
        <f>+'Poblacion General'!AD67-'Poblacion Femenina'!AD67</f>
        <v>806</v>
      </c>
      <c r="AE67" s="77">
        <f>+'Poblacion General'!AE67-'Poblacion Femenina'!AE67</f>
        <v>735</v>
      </c>
      <c r="AF67" s="77">
        <f>+'Poblacion General'!AF67-'Poblacion Femenina'!AF67</f>
        <v>609</v>
      </c>
      <c r="AG67" s="77">
        <f>+'Poblacion General'!AG67-'Poblacion Femenina'!AG67</f>
        <v>495</v>
      </c>
      <c r="AH67" s="77">
        <f>+'Poblacion General'!AH67-'Poblacion Femenina'!AH67</f>
        <v>346</v>
      </c>
      <c r="AI67" s="77">
        <f>+'Poblacion General'!AI67-'Poblacion Femenina'!AI67</f>
        <v>286</v>
      </c>
      <c r="AJ67" s="77">
        <f>+'Poblacion General'!AJ67-'Poblacion Femenina'!AJ67</f>
        <v>203</v>
      </c>
      <c r="AK67" s="77">
        <f>+'Poblacion General'!AK67-'Poblacion Femenina'!AK67</f>
        <v>149</v>
      </c>
      <c r="AL67" s="77">
        <f>+'Poblacion General'!AL67-'Poblacion Femenina'!AL67</f>
        <v>112</v>
      </c>
      <c r="AM67" s="77">
        <f>+'Poblacion General'!AM67-'Poblacion Femenina'!AM67</f>
        <v>58</v>
      </c>
      <c r="AN67" s="77">
        <f>+'Poblacion General'!AN67-'Poblacion Femenina'!AN67</f>
        <v>53</v>
      </c>
      <c r="AO67" s="77">
        <f>+'Poblacion General'!AO67-'Poblacion Femenina'!AO67</f>
        <v>7</v>
      </c>
      <c r="AP67" s="77">
        <f>+'Poblacion General'!AP67-'Poblacion Femenina'!AP67</f>
        <v>66</v>
      </c>
      <c r="AQ67" s="77">
        <f>+'Poblacion General'!AQ67-'Poblacion Femenina'!AQ67</f>
        <v>76</v>
      </c>
      <c r="AR67" s="34">
        <f>+'Poblacion General'!AR67-'Poblacion Femenina'!AR67</f>
        <v>167</v>
      </c>
      <c r="AU67" s="223">
        <f t="shared" si="27"/>
        <v>726</v>
      </c>
      <c r="AV67" s="223">
        <f t="shared" si="28"/>
        <v>1752</v>
      </c>
      <c r="AW67" s="223">
        <f t="shared" si="29"/>
        <v>983</v>
      </c>
      <c r="AX67" s="223">
        <f t="shared" si="30"/>
        <v>1942</v>
      </c>
      <c r="AY67" s="223">
        <f t="shared" si="31"/>
        <v>3810</v>
      </c>
      <c r="AZ67" s="223">
        <f t="shared" si="32"/>
        <v>861</v>
      </c>
      <c r="BB67" s="191">
        <f t="shared" si="9"/>
        <v>598</v>
      </c>
      <c r="BC67" s="191">
        <f t="shared" si="10"/>
        <v>839</v>
      </c>
      <c r="BD67" s="191">
        <f t="shared" si="11"/>
        <v>838</v>
      </c>
      <c r="BE67" s="191">
        <f t="shared" si="12"/>
        <v>751</v>
      </c>
      <c r="BF67" s="191">
        <f t="shared" si="13"/>
        <v>770</v>
      </c>
      <c r="BG67" s="191">
        <f t="shared" si="14"/>
        <v>881</v>
      </c>
      <c r="BH67" s="191">
        <f t="shared" si="15"/>
        <v>819</v>
      </c>
      <c r="BI67" s="191">
        <f t="shared" si="16"/>
        <v>806</v>
      </c>
      <c r="BJ67" s="191">
        <f t="shared" si="17"/>
        <v>735</v>
      </c>
      <c r="BK67" s="191">
        <f t="shared" si="18"/>
        <v>609</v>
      </c>
      <c r="BL67" s="191">
        <f t="shared" si="19"/>
        <v>495</v>
      </c>
      <c r="BM67" s="191">
        <f t="shared" si="20"/>
        <v>346</v>
      </c>
      <c r="BN67" s="191">
        <f t="shared" si="21"/>
        <v>286</v>
      </c>
      <c r="BO67" s="191">
        <f t="shared" si="22"/>
        <v>203</v>
      </c>
      <c r="BP67" s="191">
        <f t="shared" si="23"/>
        <v>149</v>
      </c>
      <c r="BQ67" s="191">
        <f t="shared" si="24"/>
        <v>112</v>
      </c>
      <c r="BR67" s="191">
        <f t="shared" si="25"/>
        <v>111</v>
      </c>
    </row>
    <row r="68" spans="2:70" x14ac:dyDescent="0.25">
      <c r="B68" s="37" t="s">
        <v>105</v>
      </c>
      <c r="C68" s="75">
        <v>5980</v>
      </c>
      <c r="D68" s="66" t="s">
        <v>107</v>
      </c>
      <c r="E68" s="67" t="s">
        <v>55</v>
      </c>
      <c r="F68" s="77">
        <f>+'Poblacion General'!F68-'Poblacion Femenina'!F68</f>
        <v>2599</v>
      </c>
      <c r="G68" s="77">
        <f>+'Poblacion General'!G68-'Poblacion Femenina'!G68</f>
        <v>39</v>
      </c>
      <c r="H68" s="77">
        <f>+'Poblacion General'!H68-'Poblacion Femenina'!H68</f>
        <v>32</v>
      </c>
      <c r="I68" s="77">
        <f>+'Poblacion General'!I68-'Poblacion Femenina'!I68</f>
        <v>36</v>
      </c>
      <c r="J68" s="77">
        <f>+'Poblacion General'!J68-'Poblacion Femenina'!J68</f>
        <v>28</v>
      </c>
      <c r="K68" s="77">
        <f>+'Poblacion General'!K68-'Poblacion Femenina'!K68</f>
        <v>31</v>
      </c>
      <c r="L68" s="77">
        <f>+'Poblacion General'!L68-'Poblacion Femenina'!L68</f>
        <v>35</v>
      </c>
      <c r="M68" s="77">
        <f>+'Poblacion General'!M68-'Poblacion Femenina'!M68</f>
        <v>49</v>
      </c>
      <c r="N68" s="77">
        <f>+'Poblacion General'!N68-'Poblacion Femenina'!N68</f>
        <v>48</v>
      </c>
      <c r="O68" s="77">
        <f>+'Poblacion General'!O68-'Poblacion Femenina'!O68</f>
        <v>52</v>
      </c>
      <c r="P68" s="77">
        <f>+'Poblacion General'!P68-'Poblacion Femenina'!P68</f>
        <v>49</v>
      </c>
      <c r="Q68" s="77">
        <f>+'Poblacion General'!Q68-'Poblacion Femenina'!Q68</f>
        <v>47</v>
      </c>
      <c r="R68" s="77">
        <f>+'Poblacion General'!R68-'Poblacion Femenina'!R68</f>
        <v>42</v>
      </c>
      <c r="S68" s="77">
        <f>+'Poblacion General'!S68-'Poblacion Femenina'!S68</f>
        <v>49</v>
      </c>
      <c r="T68" s="77">
        <f>+'Poblacion General'!T68-'Poblacion Femenina'!T68</f>
        <v>49</v>
      </c>
      <c r="U68" s="77">
        <f>+'Poblacion General'!U68-'Poblacion Femenina'!U68</f>
        <v>47</v>
      </c>
      <c r="V68" s="77">
        <f>+'Poblacion General'!V68-'Poblacion Femenina'!V68</f>
        <v>41</v>
      </c>
      <c r="W68" s="77">
        <f>+'Poblacion General'!W68-'Poblacion Femenina'!W68</f>
        <v>43</v>
      </c>
      <c r="X68" s="77">
        <f>+'Poblacion General'!X68-'Poblacion Femenina'!X68</f>
        <v>44</v>
      </c>
      <c r="Y68" s="77">
        <f>+'Poblacion General'!Y68-'Poblacion Femenina'!Y68</f>
        <v>39</v>
      </c>
      <c r="Z68" s="77">
        <f>+'Poblacion General'!Z68-'Poblacion Femenina'!Z68</f>
        <v>42</v>
      </c>
      <c r="AA68" s="77">
        <f>+'Poblacion General'!AA68-'Poblacion Femenina'!AA68</f>
        <v>213</v>
      </c>
      <c r="AB68" s="77">
        <f>+'Poblacion General'!AB68-'Poblacion Femenina'!AB68</f>
        <v>246</v>
      </c>
      <c r="AC68" s="77">
        <f>+'Poblacion General'!AC68-'Poblacion Femenina'!AC68</f>
        <v>228</v>
      </c>
      <c r="AD68" s="77">
        <f>+'Poblacion General'!AD68-'Poblacion Femenina'!AD68</f>
        <v>224</v>
      </c>
      <c r="AE68" s="77">
        <f>+'Poblacion General'!AE68-'Poblacion Femenina'!AE68</f>
        <v>204</v>
      </c>
      <c r="AF68" s="77">
        <f>+'Poblacion General'!AF68-'Poblacion Femenina'!AF68</f>
        <v>169</v>
      </c>
      <c r="AG68" s="77">
        <f>+'Poblacion General'!AG68-'Poblacion Femenina'!AG68</f>
        <v>137</v>
      </c>
      <c r="AH68" s="77">
        <f>+'Poblacion General'!AH68-'Poblacion Femenina'!AH68</f>
        <v>96</v>
      </c>
      <c r="AI68" s="77">
        <f>+'Poblacion General'!AI68-'Poblacion Femenina'!AI68</f>
        <v>79</v>
      </c>
      <c r="AJ68" s="77">
        <f>+'Poblacion General'!AJ68-'Poblacion Femenina'!AJ68</f>
        <v>57</v>
      </c>
      <c r="AK68" s="77">
        <f>+'Poblacion General'!AK68-'Poblacion Femenina'!AK68</f>
        <v>41</v>
      </c>
      <c r="AL68" s="77">
        <f>+'Poblacion General'!AL68-'Poblacion Femenina'!AL68</f>
        <v>31</v>
      </c>
      <c r="AM68" s="77">
        <f>+'Poblacion General'!AM68-'Poblacion Femenina'!AM68</f>
        <v>17</v>
      </c>
      <c r="AN68" s="77">
        <f>+'Poblacion General'!AN68-'Poblacion Femenina'!AN68</f>
        <v>15</v>
      </c>
      <c r="AO68" s="77">
        <f>+'Poblacion General'!AO68-'Poblacion Femenina'!AO68</f>
        <v>2</v>
      </c>
      <c r="AP68" s="77">
        <f>+'Poblacion General'!AP68-'Poblacion Femenina'!AP68</f>
        <v>18</v>
      </c>
      <c r="AQ68" s="77">
        <f>+'Poblacion General'!AQ68-'Poblacion Femenina'!AQ68</f>
        <v>21</v>
      </c>
      <c r="AR68" s="34">
        <f>+'Poblacion General'!AR68-'Poblacion Femenina'!AR68</f>
        <v>46</v>
      </c>
      <c r="AU68" s="223">
        <f t="shared" si="27"/>
        <v>201</v>
      </c>
      <c r="AV68" s="223">
        <f t="shared" si="28"/>
        <v>488</v>
      </c>
      <c r="AW68" s="223">
        <f t="shared" si="29"/>
        <v>273</v>
      </c>
      <c r="AX68" s="223">
        <f t="shared" si="30"/>
        <v>540</v>
      </c>
      <c r="AY68" s="223">
        <f t="shared" si="31"/>
        <v>1058</v>
      </c>
      <c r="AZ68" s="223">
        <f t="shared" si="32"/>
        <v>240</v>
      </c>
      <c r="BB68" s="191">
        <f t="shared" si="9"/>
        <v>166</v>
      </c>
      <c r="BC68" s="191">
        <f t="shared" si="10"/>
        <v>233</v>
      </c>
      <c r="BD68" s="191">
        <f t="shared" si="11"/>
        <v>234</v>
      </c>
      <c r="BE68" s="191">
        <f t="shared" si="12"/>
        <v>209</v>
      </c>
      <c r="BF68" s="191">
        <f t="shared" si="13"/>
        <v>213</v>
      </c>
      <c r="BG68" s="191">
        <f t="shared" si="14"/>
        <v>246</v>
      </c>
      <c r="BH68" s="191">
        <f t="shared" si="15"/>
        <v>228</v>
      </c>
      <c r="BI68" s="191">
        <f t="shared" si="16"/>
        <v>224</v>
      </c>
      <c r="BJ68" s="191">
        <f t="shared" si="17"/>
        <v>204</v>
      </c>
      <c r="BK68" s="191">
        <f t="shared" si="18"/>
        <v>169</v>
      </c>
      <c r="BL68" s="191">
        <f t="shared" si="19"/>
        <v>137</v>
      </c>
      <c r="BM68" s="191">
        <f t="shared" si="20"/>
        <v>96</v>
      </c>
      <c r="BN68" s="191">
        <f t="shared" si="21"/>
        <v>79</v>
      </c>
      <c r="BO68" s="191">
        <f t="shared" si="22"/>
        <v>57</v>
      </c>
      <c r="BP68" s="191">
        <f t="shared" si="23"/>
        <v>41</v>
      </c>
      <c r="BQ68" s="191">
        <f t="shared" si="24"/>
        <v>31</v>
      </c>
      <c r="BR68" s="191">
        <f t="shared" si="25"/>
        <v>32</v>
      </c>
    </row>
    <row r="69" spans="2:70" x14ac:dyDescent="0.25">
      <c r="B69" s="37" t="s">
        <v>105</v>
      </c>
      <c r="C69" s="75">
        <v>5979</v>
      </c>
      <c r="D69" s="66" t="s">
        <v>108</v>
      </c>
      <c r="E69" s="67" t="s">
        <v>55</v>
      </c>
      <c r="F69" s="77">
        <f>+'Poblacion General'!F69-'Poblacion Femenina'!F69</f>
        <v>3547</v>
      </c>
      <c r="G69" s="77">
        <f>+'Poblacion General'!G69-'Poblacion Femenina'!G69</f>
        <v>54</v>
      </c>
      <c r="H69" s="77">
        <f>+'Poblacion General'!H69-'Poblacion Femenina'!H69</f>
        <v>44</v>
      </c>
      <c r="I69" s="77">
        <f>+'Poblacion General'!I69-'Poblacion Femenina'!I69</f>
        <v>49</v>
      </c>
      <c r="J69" s="77">
        <f>+'Poblacion General'!J69-'Poblacion Femenina'!J69</f>
        <v>39</v>
      </c>
      <c r="K69" s="77">
        <f>+'Poblacion General'!K69-'Poblacion Femenina'!K69</f>
        <v>42</v>
      </c>
      <c r="L69" s="77">
        <f>+'Poblacion General'!L69-'Poblacion Femenina'!L69</f>
        <v>48</v>
      </c>
      <c r="M69" s="77">
        <f>+'Poblacion General'!M69-'Poblacion Femenina'!M69</f>
        <v>66</v>
      </c>
      <c r="N69" s="77">
        <f>+'Poblacion General'!N69-'Poblacion Femenina'!N69</f>
        <v>66</v>
      </c>
      <c r="O69" s="77">
        <f>+'Poblacion General'!O69-'Poblacion Femenina'!O69</f>
        <v>70</v>
      </c>
      <c r="P69" s="77">
        <f>+'Poblacion General'!P69-'Poblacion Femenina'!P69</f>
        <v>66</v>
      </c>
      <c r="Q69" s="77">
        <f>+'Poblacion General'!Q69-'Poblacion Femenina'!Q69</f>
        <v>64</v>
      </c>
      <c r="R69" s="77">
        <f>+'Poblacion General'!R69-'Poblacion Femenina'!R69</f>
        <v>57</v>
      </c>
      <c r="S69" s="77">
        <f>+'Poblacion General'!S69-'Poblacion Femenina'!S69</f>
        <v>67</v>
      </c>
      <c r="T69" s="77">
        <f>+'Poblacion General'!T69-'Poblacion Femenina'!T69</f>
        <v>66</v>
      </c>
      <c r="U69" s="77">
        <f>+'Poblacion General'!U69-'Poblacion Femenina'!U69</f>
        <v>63</v>
      </c>
      <c r="V69" s="77">
        <f>+'Poblacion General'!V69-'Poblacion Femenina'!V69</f>
        <v>56</v>
      </c>
      <c r="W69" s="77">
        <f>+'Poblacion General'!W69-'Poblacion Femenina'!W69</f>
        <v>58</v>
      </c>
      <c r="X69" s="77">
        <f>+'Poblacion General'!X69-'Poblacion Femenina'!X69</f>
        <v>60</v>
      </c>
      <c r="Y69" s="77">
        <f>+'Poblacion General'!Y69-'Poblacion Femenina'!Y69</f>
        <v>53</v>
      </c>
      <c r="Z69" s="77">
        <f>+'Poblacion General'!Z69-'Poblacion Femenina'!Z69</f>
        <v>57</v>
      </c>
      <c r="AA69" s="77">
        <f>+'Poblacion General'!AA69-'Poblacion Femenina'!AA69</f>
        <v>292</v>
      </c>
      <c r="AB69" s="77">
        <f>+'Poblacion General'!AB69-'Poblacion Femenina'!AB69</f>
        <v>336</v>
      </c>
      <c r="AC69" s="77">
        <f>+'Poblacion General'!AC69-'Poblacion Femenina'!AC69</f>
        <v>312</v>
      </c>
      <c r="AD69" s="77">
        <f>+'Poblacion General'!AD69-'Poblacion Femenina'!AD69</f>
        <v>305</v>
      </c>
      <c r="AE69" s="77">
        <f>+'Poblacion General'!AE69-'Poblacion Femenina'!AE69</f>
        <v>279</v>
      </c>
      <c r="AF69" s="77">
        <f>+'Poblacion General'!AF69-'Poblacion Femenina'!AF69</f>
        <v>231</v>
      </c>
      <c r="AG69" s="77">
        <f>+'Poblacion General'!AG69-'Poblacion Femenina'!AG69</f>
        <v>187</v>
      </c>
      <c r="AH69" s="77">
        <f>+'Poblacion General'!AH69-'Poblacion Femenina'!AH69</f>
        <v>131</v>
      </c>
      <c r="AI69" s="77">
        <f>+'Poblacion General'!AI69-'Poblacion Femenina'!AI69</f>
        <v>109</v>
      </c>
      <c r="AJ69" s="77">
        <f>+'Poblacion General'!AJ69-'Poblacion Femenina'!AJ69</f>
        <v>78</v>
      </c>
      <c r="AK69" s="77">
        <f>+'Poblacion General'!AK69-'Poblacion Femenina'!AK69</f>
        <v>57</v>
      </c>
      <c r="AL69" s="77">
        <f>+'Poblacion General'!AL69-'Poblacion Femenina'!AL69</f>
        <v>42</v>
      </c>
      <c r="AM69" s="77">
        <f>+'Poblacion General'!AM69-'Poblacion Femenina'!AM69</f>
        <v>23</v>
      </c>
      <c r="AN69" s="77">
        <f>+'Poblacion General'!AN69-'Poblacion Femenina'!AN69</f>
        <v>20</v>
      </c>
      <c r="AO69" s="77">
        <f>+'Poblacion General'!AO69-'Poblacion Femenina'!AO69</f>
        <v>3</v>
      </c>
      <c r="AP69" s="77">
        <f>+'Poblacion General'!AP69-'Poblacion Femenina'!AP69</f>
        <v>25</v>
      </c>
      <c r="AQ69" s="77">
        <f>+'Poblacion General'!AQ69-'Poblacion Femenina'!AQ69</f>
        <v>29</v>
      </c>
      <c r="AR69" s="34">
        <f>+'Poblacion General'!AR69-'Poblacion Femenina'!AR69</f>
        <v>64</v>
      </c>
      <c r="AU69" s="223">
        <f t="shared" si="27"/>
        <v>276</v>
      </c>
      <c r="AV69" s="223">
        <f t="shared" si="28"/>
        <v>665</v>
      </c>
      <c r="AW69" s="223">
        <f t="shared" si="29"/>
        <v>370</v>
      </c>
      <c r="AX69" s="223">
        <f t="shared" si="30"/>
        <v>738</v>
      </c>
      <c r="AY69" s="223">
        <f t="shared" si="31"/>
        <v>1445</v>
      </c>
      <c r="AZ69" s="223">
        <f t="shared" si="32"/>
        <v>329</v>
      </c>
      <c r="BB69" s="191">
        <f t="shared" si="9"/>
        <v>228</v>
      </c>
      <c r="BC69" s="191">
        <f t="shared" si="10"/>
        <v>316</v>
      </c>
      <c r="BD69" s="191">
        <f t="shared" si="11"/>
        <v>317</v>
      </c>
      <c r="BE69" s="191">
        <f t="shared" si="12"/>
        <v>284</v>
      </c>
      <c r="BF69" s="191">
        <f t="shared" si="13"/>
        <v>292</v>
      </c>
      <c r="BG69" s="191">
        <f t="shared" si="14"/>
        <v>336</v>
      </c>
      <c r="BH69" s="191">
        <f t="shared" si="15"/>
        <v>312</v>
      </c>
      <c r="BI69" s="191">
        <f t="shared" si="16"/>
        <v>305</v>
      </c>
      <c r="BJ69" s="191">
        <f t="shared" si="17"/>
        <v>279</v>
      </c>
      <c r="BK69" s="191">
        <f t="shared" si="18"/>
        <v>231</v>
      </c>
      <c r="BL69" s="191">
        <f t="shared" si="19"/>
        <v>187</v>
      </c>
      <c r="BM69" s="191">
        <f t="shared" si="20"/>
        <v>131</v>
      </c>
      <c r="BN69" s="191">
        <f t="shared" si="21"/>
        <v>109</v>
      </c>
      <c r="BO69" s="191">
        <f t="shared" si="22"/>
        <v>78</v>
      </c>
      <c r="BP69" s="191">
        <f t="shared" si="23"/>
        <v>57</v>
      </c>
      <c r="BQ69" s="191">
        <f t="shared" si="24"/>
        <v>42</v>
      </c>
      <c r="BR69" s="191">
        <f t="shared" si="25"/>
        <v>43</v>
      </c>
    </row>
    <row r="70" spans="2:70" x14ac:dyDescent="0.25">
      <c r="B70" s="37" t="s">
        <v>105</v>
      </c>
      <c r="C70" s="75">
        <v>29117</v>
      </c>
      <c r="D70" s="66" t="s">
        <v>109</v>
      </c>
      <c r="E70" s="67" t="s">
        <v>50</v>
      </c>
      <c r="F70" s="77">
        <f>+'Poblacion General'!F70-'Poblacion Femenina'!F70</f>
        <v>5278</v>
      </c>
      <c r="G70" s="77">
        <f>+'Poblacion General'!G70-'Poblacion Femenina'!G70</f>
        <v>80</v>
      </c>
      <c r="H70" s="77">
        <f>+'Poblacion General'!H70-'Poblacion Femenina'!H70</f>
        <v>64</v>
      </c>
      <c r="I70" s="77">
        <f>+'Poblacion General'!I70-'Poblacion Femenina'!I70</f>
        <v>74</v>
      </c>
      <c r="J70" s="77">
        <f>+'Poblacion General'!J70-'Poblacion Femenina'!J70</f>
        <v>58</v>
      </c>
      <c r="K70" s="77">
        <f>+'Poblacion General'!K70-'Poblacion Femenina'!K70</f>
        <v>63</v>
      </c>
      <c r="L70" s="77">
        <f>+'Poblacion General'!L70-'Poblacion Femenina'!L70</f>
        <v>72</v>
      </c>
      <c r="M70" s="77">
        <f>+'Poblacion General'!M70-'Poblacion Femenina'!M70</f>
        <v>98</v>
      </c>
      <c r="N70" s="77">
        <f>+'Poblacion General'!N70-'Poblacion Femenina'!N70</f>
        <v>98</v>
      </c>
      <c r="O70" s="77">
        <f>+'Poblacion General'!O70-'Poblacion Femenina'!O70</f>
        <v>105</v>
      </c>
      <c r="P70" s="77">
        <f>+'Poblacion General'!P70-'Poblacion Femenina'!P70</f>
        <v>99</v>
      </c>
      <c r="Q70" s="77">
        <f>+'Poblacion General'!Q70-'Poblacion Femenina'!Q70</f>
        <v>95</v>
      </c>
      <c r="R70" s="77">
        <f>+'Poblacion General'!R70-'Poblacion Femenina'!R70</f>
        <v>84</v>
      </c>
      <c r="S70" s="77">
        <f>+'Poblacion General'!S70-'Poblacion Femenina'!S70</f>
        <v>101</v>
      </c>
      <c r="T70" s="77">
        <f>+'Poblacion General'!T70-'Poblacion Femenina'!T70</f>
        <v>99</v>
      </c>
      <c r="U70" s="77">
        <f>+'Poblacion General'!U70-'Poblacion Femenina'!U70</f>
        <v>94</v>
      </c>
      <c r="V70" s="77">
        <f>+'Poblacion General'!V70-'Poblacion Femenina'!V70</f>
        <v>84</v>
      </c>
      <c r="W70" s="77">
        <f>+'Poblacion General'!W70-'Poblacion Femenina'!W70</f>
        <v>86</v>
      </c>
      <c r="X70" s="77">
        <f>+'Poblacion General'!X70-'Poblacion Femenina'!X70</f>
        <v>90</v>
      </c>
      <c r="Y70" s="77">
        <f>+'Poblacion General'!Y70-'Poblacion Femenina'!Y70</f>
        <v>79</v>
      </c>
      <c r="Z70" s="77">
        <f>+'Poblacion General'!Z70-'Poblacion Femenina'!Z70</f>
        <v>85</v>
      </c>
      <c r="AA70" s="77">
        <f>+'Poblacion General'!AA70-'Poblacion Femenina'!AA70</f>
        <v>434</v>
      </c>
      <c r="AB70" s="77">
        <f>+'Poblacion General'!AB70-'Poblacion Femenina'!AB70</f>
        <v>499</v>
      </c>
      <c r="AC70" s="77">
        <f>+'Poblacion General'!AC70-'Poblacion Femenina'!AC70</f>
        <v>463</v>
      </c>
      <c r="AD70" s="77">
        <f>+'Poblacion General'!AD70-'Poblacion Femenina'!AD70</f>
        <v>454</v>
      </c>
      <c r="AE70" s="77">
        <f>+'Poblacion General'!AE70-'Poblacion Femenina'!AE70</f>
        <v>415</v>
      </c>
      <c r="AF70" s="77">
        <f>+'Poblacion General'!AF70-'Poblacion Femenina'!AF70</f>
        <v>343</v>
      </c>
      <c r="AG70" s="77">
        <f>+'Poblacion General'!AG70-'Poblacion Femenina'!AG70</f>
        <v>279</v>
      </c>
      <c r="AH70" s="77">
        <f>+'Poblacion General'!AH70-'Poblacion Femenina'!AH70</f>
        <v>195</v>
      </c>
      <c r="AI70" s="77">
        <f>+'Poblacion General'!AI70-'Poblacion Femenina'!AI70</f>
        <v>162</v>
      </c>
      <c r="AJ70" s="77">
        <f>+'Poblacion General'!AJ70-'Poblacion Femenina'!AJ70</f>
        <v>115</v>
      </c>
      <c r="AK70" s="77">
        <f>+'Poblacion General'!AK70-'Poblacion Femenina'!AK70</f>
        <v>84</v>
      </c>
      <c r="AL70" s="77">
        <f>+'Poblacion General'!AL70-'Poblacion Femenina'!AL70</f>
        <v>63</v>
      </c>
      <c r="AM70" s="77">
        <f>+'Poblacion General'!AM70-'Poblacion Femenina'!AM70</f>
        <v>33</v>
      </c>
      <c r="AN70" s="77">
        <f>+'Poblacion General'!AN70-'Poblacion Femenina'!AN70</f>
        <v>31</v>
      </c>
      <c r="AO70" s="77">
        <f>+'Poblacion General'!AO70-'Poblacion Femenina'!AO70</f>
        <v>4</v>
      </c>
      <c r="AP70" s="77">
        <f>+'Poblacion General'!AP70-'Poblacion Femenina'!AP70</f>
        <v>37</v>
      </c>
      <c r="AQ70" s="77">
        <f>+'Poblacion General'!AQ70-'Poblacion Femenina'!AQ70</f>
        <v>42</v>
      </c>
      <c r="AR70" s="34">
        <f>+'Poblacion General'!AR70-'Poblacion Femenina'!AR70</f>
        <v>95</v>
      </c>
      <c r="AU70" s="223">
        <f t="shared" si="27"/>
        <v>411</v>
      </c>
      <c r="AV70" s="223">
        <f t="shared" si="28"/>
        <v>990</v>
      </c>
      <c r="AW70" s="223">
        <f t="shared" si="29"/>
        <v>554</v>
      </c>
      <c r="AX70" s="223">
        <f t="shared" si="30"/>
        <v>1097</v>
      </c>
      <c r="AY70" s="223">
        <f t="shared" si="31"/>
        <v>2149</v>
      </c>
      <c r="AZ70" s="223">
        <f t="shared" si="32"/>
        <v>488</v>
      </c>
      <c r="BB70" s="191">
        <f t="shared" si="9"/>
        <v>339</v>
      </c>
      <c r="BC70" s="191">
        <f t="shared" si="10"/>
        <v>472</v>
      </c>
      <c r="BD70" s="191">
        <f t="shared" si="11"/>
        <v>473</v>
      </c>
      <c r="BE70" s="191">
        <f t="shared" si="12"/>
        <v>424</v>
      </c>
      <c r="BF70" s="191">
        <f t="shared" si="13"/>
        <v>434</v>
      </c>
      <c r="BG70" s="191">
        <f t="shared" si="14"/>
        <v>499</v>
      </c>
      <c r="BH70" s="191">
        <f t="shared" si="15"/>
        <v>463</v>
      </c>
      <c r="BI70" s="191">
        <f t="shared" si="16"/>
        <v>454</v>
      </c>
      <c r="BJ70" s="191">
        <f t="shared" si="17"/>
        <v>415</v>
      </c>
      <c r="BK70" s="191">
        <f t="shared" si="18"/>
        <v>343</v>
      </c>
      <c r="BL70" s="191">
        <f t="shared" si="19"/>
        <v>279</v>
      </c>
      <c r="BM70" s="191">
        <f t="shared" si="20"/>
        <v>195</v>
      </c>
      <c r="BN70" s="191">
        <f t="shared" si="21"/>
        <v>162</v>
      </c>
      <c r="BO70" s="191">
        <f t="shared" si="22"/>
        <v>115</v>
      </c>
      <c r="BP70" s="191">
        <f t="shared" si="23"/>
        <v>84</v>
      </c>
      <c r="BQ70" s="191">
        <f t="shared" si="24"/>
        <v>63</v>
      </c>
      <c r="BR70" s="191">
        <f t="shared" si="25"/>
        <v>64</v>
      </c>
    </row>
    <row r="71" spans="2:70" ht="15.75" thickBot="1" x14ac:dyDescent="0.3">
      <c r="B71" s="39" t="s">
        <v>105</v>
      </c>
      <c r="C71" s="75">
        <v>29044</v>
      </c>
      <c r="D71" s="72" t="s">
        <v>110</v>
      </c>
      <c r="E71" s="67" t="s">
        <v>55</v>
      </c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194"/>
      <c r="AU71" s="223">
        <f t="shared" si="27"/>
        <v>0</v>
      </c>
      <c r="AV71" s="223">
        <f t="shared" si="28"/>
        <v>0</v>
      </c>
      <c r="AW71" s="223">
        <f t="shared" si="29"/>
        <v>0</v>
      </c>
      <c r="AX71" s="223">
        <f t="shared" si="30"/>
        <v>0</v>
      </c>
      <c r="AY71" s="223">
        <f t="shared" si="31"/>
        <v>0</v>
      </c>
      <c r="AZ71" s="223">
        <f t="shared" si="32"/>
        <v>0</v>
      </c>
      <c r="BB71" s="191">
        <f t="shared" ref="BB71:BB104" si="36">SUM(G71:K71)</f>
        <v>0</v>
      </c>
      <c r="BC71" s="191">
        <f t="shared" ref="BC71:BC104" si="37">SUM(L71:P71)</f>
        <v>0</v>
      </c>
      <c r="BD71" s="191">
        <f t="shared" ref="BD71:BD104" si="38">SUM(Q71:U71)</f>
        <v>0</v>
      </c>
      <c r="BE71" s="191">
        <f t="shared" ref="BE71:BE104" si="39">SUM(V71:Z71)</f>
        <v>0</v>
      </c>
      <c r="BF71" s="191">
        <f t="shared" ref="BF71:BF104" si="40">+AA71</f>
        <v>0</v>
      </c>
      <c r="BG71" s="191">
        <f t="shared" ref="BG71:BG104" si="41">+AB71</f>
        <v>0</v>
      </c>
      <c r="BH71" s="191">
        <f t="shared" ref="BH71:BH104" si="42">+AC71</f>
        <v>0</v>
      </c>
      <c r="BI71" s="191">
        <f t="shared" ref="BI71:BI104" si="43">+AD71</f>
        <v>0</v>
      </c>
      <c r="BJ71" s="191">
        <f t="shared" ref="BJ71:BJ104" si="44">+AE71</f>
        <v>0</v>
      </c>
      <c r="BK71" s="191">
        <f t="shared" ref="BK71:BK104" si="45">+AF71</f>
        <v>0</v>
      </c>
      <c r="BL71" s="191">
        <f t="shared" ref="BL71:BL104" si="46">+AG71</f>
        <v>0</v>
      </c>
      <c r="BM71" s="191">
        <f t="shared" ref="BM71:BM104" si="47">+AH71</f>
        <v>0</v>
      </c>
      <c r="BN71" s="191">
        <f t="shared" ref="BN71:BN104" si="48">+AI71</f>
        <v>0</v>
      </c>
      <c r="BO71" s="191">
        <f t="shared" ref="BO71:BO104" si="49">+AJ71</f>
        <v>0</v>
      </c>
      <c r="BP71" s="191">
        <f t="shared" ref="BP71:BP104" si="50">+AK71</f>
        <v>0</v>
      </c>
      <c r="BQ71" s="191">
        <f t="shared" ref="BQ71:BQ104" si="51">+AL71</f>
        <v>0</v>
      </c>
      <c r="BR71" s="191">
        <f t="shared" ref="BR71:BR104" si="52">+AM71+AN71</f>
        <v>0</v>
      </c>
    </row>
    <row r="72" spans="2:70" ht="15.75" thickBot="1" x14ac:dyDescent="0.3">
      <c r="B72" s="11" t="s">
        <v>31</v>
      </c>
      <c r="C72" s="7" t="s">
        <v>32</v>
      </c>
      <c r="D72" s="7" t="s">
        <v>111</v>
      </c>
      <c r="E72" s="8"/>
      <c r="F72" s="13">
        <f>SUM(F73:F94)</f>
        <v>68910</v>
      </c>
      <c r="G72" s="13">
        <f t="shared" ref="G72:AR72" si="53">SUM(G73:G94)</f>
        <v>773</v>
      </c>
      <c r="H72" s="13">
        <f t="shared" si="53"/>
        <v>884</v>
      </c>
      <c r="I72" s="13">
        <f t="shared" si="53"/>
        <v>772</v>
      </c>
      <c r="J72" s="13">
        <f t="shared" si="53"/>
        <v>783</v>
      </c>
      <c r="K72" s="13">
        <f t="shared" si="53"/>
        <v>825</v>
      </c>
      <c r="L72" s="13">
        <f t="shared" si="53"/>
        <v>878</v>
      </c>
      <c r="M72" s="13">
        <f t="shared" si="53"/>
        <v>1149</v>
      </c>
      <c r="N72" s="13">
        <f t="shared" si="53"/>
        <v>1129</v>
      </c>
      <c r="O72" s="13">
        <f t="shared" si="53"/>
        <v>1140</v>
      </c>
      <c r="P72" s="13">
        <f t="shared" si="53"/>
        <v>1169</v>
      </c>
      <c r="Q72" s="13">
        <f t="shared" si="53"/>
        <v>1113</v>
      </c>
      <c r="R72" s="13">
        <f t="shared" si="53"/>
        <v>1113</v>
      </c>
      <c r="S72" s="13">
        <f t="shared" si="53"/>
        <v>1121</v>
      </c>
      <c r="T72" s="13">
        <f t="shared" si="53"/>
        <v>1131</v>
      </c>
      <c r="U72" s="13">
        <f t="shared" si="53"/>
        <v>1047</v>
      </c>
      <c r="V72" s="13">
        <f t="shared" si="53"/>
        <v>1121</v>
      </c>
      <c r="W72" s="13">
        <f t="shared" si="53"/>
        <v>1125</v>
      </c>
      <c r="X72" s="13">
        <f t="shared" si="53"/>
        <v>1101</v>
      </c>
      <c r="Y72" s="13">
        <f t="shared" si="53"/>
        <v>1109</v>
      </c>
      <c r="Z72" s="13">
        <f t="shared" si="53"/>
        <v>1069</v>
      </c>
      <c r="AA72" s="13">
        <f t="shared" si="53"/>
        <v>5512</v>
      </c>
      <c r="AB72" s="13">
        <f t="shared" si="53"/>
        <v>6451</v>
      </c>
      <c r="AC72" s="13">
        <f t="shared" si="53"/>
        <v>5994</v>
      </c>
      <c r="AD72" s="13">
        <f t="shared" si="53"/>
        <v>5544</v>
      </c>
      <c r="AE72" s="13">
        <f t="shared" si="53"/>
        <v>5125</v>
      </c>
      <c r="AF72" s="13">
        <f t="shared" si="53"/>
        <v>4720</v>
      </c>
      <c r="AG72" s="13">
        <f t="shared" si="53"/>
        <v>3820</v>
      </c>
      <c r="AH72" s="13">
        <f t="shared" si="53"/>
        <v>3249</v>
      </c>
      <c r="AI72" s="13">
        <f t="shared" si="53"/>
        <v>2515</v>
      </c>
      <c r="AJ72" s="13">
        <f t="shared" si="53"/>
        <v>1949</v>
      </c>
      <c r="AK72" s="13">
        <f t="shared" si="53"/>
        <v>1407</v>
      </c>
      <c r="AL72" s="13">
        <f t="shared" si="53"/>
        <v>958</v>
      </c>
      <c r="AM72" s="13">
        <f t="shared" si="53"/>
        <v>583</v>
      </c>
      <c r="AN72" s="13">
        <f t="shared" si="53"/>
        <v>531</v>
      </c>
      <c r="AO72" s="13">
        <f t="shared" si="53"/>
        <v>34</v>
      </c>
      <c r="AP72" s="13">
        <f t="shared" si="53"/>
        <v>347</v>
      </c>
      <c r="AQ72" s="13">
        <f t="shared" si="53"/>
        <v>426</v>
      </c>
      <c r="AR72" s="35">
        <f t="shared" si="53"/>
        <v>898</v>
      </c>
      <c r="AU72" s="223">
        <f t="shared" si="27"/>
        <v>4915</v>
      </c>
      <c r="AV72" s="223">
        <f t="shared" si="28"/>
        <v>11728</v>
      </c>
      <c r="AW72" s="223">
        <f t="shared" si="29"/>
        <v>6646</v>
      </c>
      <c r="AX72" s="223">
        <f t="shared" si="30"/>
        <v>14141</v>
      </c>
      <c r="AY72" s="223">
        <f t="shared" si="31"/>
        <v>28452</v>
      </c>
      <c r="AZ72" s="223">
        <f t="shared" si="32"/>
        <v>7943</v>
      </c>
      <c r="BB72" s="191">
        <f t="shared" si="36"/>
        <v>4037</v>
      </c>
      <c r="BC72" s="191">
        <f t="shared" si="37"/>
        <v>5465</v>
      </c>
      <c r="BD72" s="191">
        <f t="shared" si="38"/>
        <v>5525</v>
      </c>
      <c r="BE72" s="191">
        <f t="shared" si="39"/>
        <v>5525</v>
      </c>
      <c r="BF72" s="191">
        <f t="shared" si="40"/>
        <v>5512</v>
      </c>
      <c r="BG72" s="191">
        <f t="shared" si="41"/>
        <v>6451</v>
      </c>
      <c r="BH72" s="191">
        <f t="shared" si="42"/>
        <v>5994</v>
      </c>
      <c r="BI72" s="191">
        <f t="shared" si="43"/>
        <v>5544</v>
      </c>
      <c r="BJ72" s="191">
        <f t="shared" si="44"/>
        <v>5125</v>
      </c>
      <c r="BK72" s="191">
        <f t="shared" si="45"/>
        <v>4720</v>
      </c>
      <c r="BL72" s="191">
        <f t="shared" si="46"/>
        <v>3820</v>
      </c>
      <c r="BM72" s="191">
        <f t="shared" si="47"/>
        <v>3249</v>
      </c>
      <c r="BN72" s="191">
        <f t="shared" si="48"/>
        <v>2515</v>
      </c>
      <c r="BO72" s="191">
        <f t="shared" si="49"/>
        <v>1949</v>
      </c>
      <c r="BP72" s="191">
        <f t="shared" si="50"/>
        <v>1407</v>
      </c>
      <c r="BQ72" s="191">
        <f t="shared" si="51"/>
        <v>958</v>
      </c>
      <c r="BR72" s="191">
        <f t="shared" si="52"/>
        <v>1114</v>
      </c>
    </row>
    <row r="73" spans="2:70" x14ac:dyDescent="0.25">
      <c r="B73" s="37" t="s">
        <v>112</v>
      </c>
      <c r="C73" s="75">
        <v>5935</v>
      </c>
      <c r="D73" s="66" t="s">
        <v>113</v>
      </c>
      <c r="E73" s="67" t="s">
        <v>50</v>
      </c>
      <c r="F73" s="77">
        <f>+'Poblacion General'!F73-'Poblacion Femenina'!F73</f>
        <v>4307</v>
      </c>
      <c r="G73" s="77">
        <f>+'Poblacion General'!G73-'Poblacion Femenina'!G73</f>
        <v>52</v>
      </c>
      <c r="H73" s="77">
        <f>+'Poblacion General'!H73-'Poblacion Femenina'!H73</f>
        <v>55</v>
      </c>
      <c r="I73" s="77">
        <f>+'Poblacion General'!I73-'Poblacion Femenina'!I73</f>
        <v>51</v>
      </c>
      <c r="J73" s="77">
        <f>+'Poblacion General'!J73-'Poblacion Femenina'!J73</f>
        <v>54</v>
      </c>
      <c r="K73" s="77">
        <f>+'Poblacion General'!K73-'Poblacion Femenina'!K73</f>
        <v>64</v>
      </c>
      <c r="L73" s="77">
        <f>+'Poblacion General'!L73-'Poblacion Femenina'!L73</f>
        <v>61</v>
      </c>
      <c r="M73" s="77">
        <f>+'Poblacion General'!M73-'Poblacion Femenina'!M73</f>
        <v>54</v>
      </c>
      <c r="N73" s="77">
        <f>+'Poblacion General'!N73-'Poblacion Femenina'!N73</f>
        <v>60</v>
      </c>
      <c r="O73" s="77">
        <f>+'Poblacion General'!O73-'Poblacion Femenina'!O73</f>
        <v>56</v>
      </c>
      <c r="P73" s="77">
        <f>+'Poblacion General'!P73-'Poblacion Femenina'!P73</f>
        <v>65</v>
      </c>
      <c r="Q73" s="77">
        <f>+'Poblacion General'!Q73-'Poblacion Femenina'!Q73</f>
        <v>58</v>
      </c>
      <c r="R73" s="77">
        <f>+'Poblacion General'!R73-'Poblacion Femenina'!R73</f>
        <v>58</v>
      </c>
      <c r="S73" s="77">
        <f>+'Poblacion General'!S73-'Poblacion Femenina'!S73</f>
        <v>60</v>
      </c>
      <c r="T73" s="77">
        <f>+'Poblacion General'!T73-'Poblacion Femenina'!T73</f>
        <v>65</v>
      </c>
      <c r="U73" s="77">
        <f>+'Poblacion General'!U73-'Poblacion Femenina'!U73</f>
        <v>59</v>
      </c>
      <c r="V73" s="77">
        <f>+'Poblacion General'!V73-'Poblacion Femenina'!V73</f>
        <v>69</v>
      </c>
      <c r="W73" s="77">
        <f>+'Poblacion General'!W73-'Poblacion Femenina'!W73</f>
        <v>66</v>
      </c>
      <c r="X73" s="77">
        <f>+'Poblacion General'!X73-'Poblacion Femenina'!X73</f>
        <v>62</v>
      </c>
      <c r="Y73" s="77">
        <f>+'Poblacion General'!Y73-'Poblacion Femenina'!Y73</f>
        <v>62</v>
      </c>
      <c r="Z73" s="77">
        <f>+'Poblacion General'!Z73-'Poblacion Femenina'!Z73</f>
        <v>57</v>
      </c>
      <c r="AA73" s="77">
        <f>+'Poblacion General'!AA73-'Poblacion Femenina'!AA73</f>
        <v>305</v>
      </c>
      <c r="AB73" s="77">
        <f>+'Poblacion General'!AB73-'Poblacion Femenina'!AB73</f>
        <v>348</v>
      </c>
      <c r="AC73" s="77">
        <f>+'Poblacion General'!AC73-'Poblacion Femenina'!AC73</f>
        <v>333</v>
      </c>
      <c r="AD73" s="77">
        <f>+'Poblacion General'!AD73-'Poblacion Femenina'!AD73</f>
        <v>336</v>
      </c>
      <c r="AE73" s="77">
        <f>+'Poblacion General'!AE73-'Poblacion Femenina'!AE73</f>
        <v>340</v>
      </c>
      <c r="AF73" s="77">
        <f>+'Poblacion General'!AF73-'Poblacion Femenina'!AF73</f>
        <v>346</v>
      </c>
      <c r="AG73" s="77">
        <f>+'Poblacion General'!AG73-'Poblacion Femenina'!AG73</f>
        <v>273</v>
      </c>
      <c r="AH73" s="77">
        <f>+'Poblacion General'!AH73-'Poblacion Femenina'!AH73</f>
        <v>229</v>
      </c>
      <c r="AI73" s="77">
        <f>+'Poblacion General'!AI73-'Poblacion Femenina'!AI73</f>
        <v>180</v>
      </c>
      <c r="AJ73" s="77">
        <f>+'Poblacion General'!AJ73-'Poblacion Femenina'!AJ73</f>
        <v>144</v>
      </c>
      <c r="AK73" s="77">
        <f>+'Poblacion General'!AK73-'Poblacion Femenina'!AK73</f>
        <v>114</v>
      </c>
      <c r="AL73" s="77">
        <f>+'Poblacion General'!AL73-'Poblacion Femenina'!AL73</f>
        <v>79</v>
      </c>
      <c r="AM73" s="77">
        <f>+'Poblacion General'!AM73-'Poblacion Femenina'!AM73</f>
        <v>49</v>
      </c>
      <c r="AN73" s="77">
        <f>+'Poblacion General'!AN73-'Poblacion Femenina'!AN73</f>
        <v>43</v>
      </c>
      <c r="AO73" s="77">
        <f>+'Poblacion General'!AO73-'Poblacion Femenina'!AO73</f>
        <v>2</v>
      </c>
      <c r="AP73" s="77">
        <f>+'Poblacion General'!AP73-'Poblacion Femenina'!AP73</f>
        <v>23</v>
      </c>
      <c r="AQ73" s="77">
        <f>+'Poblacion General'!AQ73-'Poblacion Femenina'!AQ73</f>
        <v>29</v>
      </c>
      <c r="AR73" s="34">
        <f>+'Poblacion General'!AR73-'Poblacion Femenina'!AR73</f>
        <v>64</v>
      </c>
      <c r="AU73" s="223">
        <f t="shared" si="27"/>
        <v>337</v>
      </c>
      <c r="AV73" s="223">
        <f t="shared" si="28"/>
        <v>688</v>
      </c>
      <c r="AW73" s="223">
        <f t="shared" si="29"/>
        <v>381</v>
      </c>
      <c r="AX73" s="223">
        <f t="shared" si="30"/>
        <v>772</v>
      </c>
      <c r="AY73" s="223">
        <f t="shared" si="31"/>
        <v>1857</v>
      </c>
      <c r="AZ73" s="223">
        <f t="shared" si="32"/>
        <v>609</v>
      </c>
      <c r="BB73" s="191">
        <f t="shared" si="36"/>
        <v>276</v>
      </c>
      <c r="BC73" s="191">
        <f t="shared" si="37"/>
        <v>296</v>
      </c>
      <c r="BD73" s="191">
        <f t="shared" si="38"/>
        <v>300</v>
      </c>
      <c r="BE73" s="191">
        <f t="shared" si="39"/>
        <v>316</v>
      </c>
      <c r="BF73" s="191">
        <f t="shared" si="40"/>
        <v>305</v>
      </c>
      <c r="BG73" s="191">
        <f t="shared" si="41"/>
        <v>348</v>
      </c>
      <c r="BH73" s="191">
        <f t="shared" si="42"/>
        <v>333</v>
      </c>
      <c r="BI73" s="191">
        <f t="shared" si="43"/>
        <v>336</v>
      </c>
      <c r="BJ73" s="191">
        <f t="shared" si="44"/>
        <v>340</v>
      </c>
      <c r="BK73" s="191">
        <f t="shared" si="45"/>
        <v>346</v>
      </c>
      <c r="BL73" s="191">
        <f t="shared" si="46"/>
        <v>273</v>
      </c>
      <c r="BM73" s="191">
        <f t="shared" si="47"/>
        <v>229</v>
      </c>
      <c r="BN73" s="191">
        <f t="shared" si="48"/>
        <v>180</v>
      </c>
      <c r="BO73" s="191">
        <f t="shared" si="49"/>
        <v>144</v>
      </c>
      <c r="BP73" s="191">
        <f t="shared" si="50"/>
        <v>114</v>
      </c>
      <c r="BQ73" s="191">
        <f t="shared" si="51"/>
        <v>79</v>
      </c>
      <c r="BR73" s="191">
        <f t="shared" si="52"/>
        <v>92</v>
      </c>
    </row>
    <row r="74" spans="2:70" x14ac:dyDescent="0.25">
      <c r="B74" s="37" t="s">
        <v>112</v>
      </c>
      <c r="C74" s="75">
        <v>5942</v>
      </c>
      <c r="D74" s="66" t="s">
        <v>114</v>
      </c>
      <c r="E74" s="67" t="s">
        <v>55</v>
      </c>
      <c r="F74" s="77">
        <f>+'Poblacion General'!F74-'Poblacion Femenina'!F74</f>
        <v>369</v>
      </c>
      <c r="G74" s="77">
        <f>+'Poblacion General'!G74-'Poblacion Femenina'!G74</f>
        <v>4</v>
      </c>
      <c r="H74" s="77">
        <f>+'Poblacion General'!H74-'Poblacion Femenina'!H74</f>
        <v>4</v>
      </c>
      <c r="I74" s="77">
        <f>+'Poblacion General'!I74-'Poblacion Femenina'!I74</f>
        <v>4</v>
      </c>
      <c r="J74" s="77">
        <f>+'Poblacion General'!J74-'Poblacion Femenina'!J74</f>
        <v>4</v>
      </c>
      <c r="K74" s="77">
        <f>+'Poblacion General'!K74-'Poblacion Femenina'!K74</f>
        <v>5</v>
      </c>
      <c r="L74" s="77">
        <f>+'Poblacion General'!L74-'Poblacion Femenina'!L74</f>
        <v>5</v>
      </c>
      <c r="M74" s="77">
        <f>+'Poblacion General'!M74-'Poblacion Femenina'!M74</f>
        <v>5</v>
      </c>
      <c r="N74" s="77">
        <f>+'Poblacion General'!N74-'Poblacion Femenina'!N74</f>
        <v>5</v>
      </c>
      <c r="O74" s="77">
        <f>+'Poblacion General'!O74-'Poblacion Femenina'!O74</f>
        <v>5</v>
      </c>
      <c r="P74" s="77">
        <f>+'Poblacion General'!P74-'Poblacion Femenina'!P74</f>
        <v>6</v>
      </c>
      <c r="Q74" s="77">
        <f>+'Poblacion General'!Q74-'Poblacion Femenina'!Q74</f>
        <v>5</v>
      </c>
      <c r="R74" s="77">
        <f>+'Poblacion General'!R74-'Poblacion Femenina'!R74</f>
        <v>5</v>
      </c>
      <c r="S74" s="77">
        <f>+'Poblacion General'!S74-'Poblacion Femenina'!S74</f>
        <v>5</v>
      </c>
      <c r="T74" s="77">
        <f>+'Poblacion General'!T74-'Poblacion Femenina'!T74</f>
        <v>6</v>
      </c>
      <c r="U74" s="77">
        <f>+'Poblacion General'!U74-'Poblacion Femenina'!U74</f>
        <v>5</v>
      </c>
      <c r="V74" s="77">
        <f>+'Poblacion General'!V74-'Poblacion Femenina'!V74</f>
        <v>6</v>
      </c>
      <c r="W74" s="77">
        <f>+'Poblacion General'!W74-'Poblacion Femenina'!W74</f>
        <v>6</v>
      </c>
      <c r="X74" s="77">
        <f>+'Poblacion General'!X74-'Poblacion Femenina'!X74</f>
        <v>5</v>
      </c>
      <c r="Y74" s="77">
        <f>+'Poblacion General'!Y74-'Poblacion Femenina'!Y74</f>
        <v>6</v>
      </c>
      <c r="Z74" s="77">
        <f>+'Poblacion General'!Z74-'Poblacion Femenina'!Z74</f>
        <v>5</v>
      </c>
      <c r="AA74" s="77">
        <f>+'Poblacion General'!AA74-'Poblacion Femenina'!AA74</f>
        <v>26</v>
      </c>
      <c r="AB74" s="77">
        <f>+'Poblacion General'!AB74-'Poblacion Femenina'!AB74</f>
        <v>30</v>
      </c>
      <c r="AC74" s="77">
        <f>+'Poblacion General'!AC74-'Poblacion Femenina'!AC74</f>
        <v>28</v>
      </c>
      <c r="AD74" s="77">
        <f>+'Poblacion General'!AD74-'Poblacion Femenina'!AD74</f>
        <v>29</v>
      </c>
      <c r="AE74" s="77">
        <f>+'Poblacion General'!AE74-'Poblacion Femenina'!AE74</f>
        <v>29</v>
      </c>
      <c r="AF74" s="77">
        <f>+'Poblacion General'!AF74-'Poblacion Femenina'!AF74</f>
        <v>30</v>
      </c>
      <c r="AG74" s="77">
        <f>+'Poblacion General'!AG74-'Poblacion Femenina'!AG74</f>
        <v>24</v>
      </c>
      <c r="AH74" s="77">
        <f>+'Poblacion General'!AH74-'Poblacion Femenina'!AH74</f>
        <v>19</v>
      </c>
      <c r="AI74" s="77">
        <f>+'Poblacion General'!AI74-'Poblacion Femenina'!AI74</f>
        <v>16</v>
      </c>
      <c r="AJ74" s="77">
        <f>+'Poblacion General'!AJ74-'Poblacion Femenina'!AJ74</f>
        <v>13</v>
      </c>
      <c r="AK74" s="77">
        <f>+'Poblacion General'!AK74-'Poblacion Femenina'!AK74</f>
        <v>9</v>
      </c>
      <c r="AL74" s="77">
        <f>+'Poblacion General'!AL74-'Poblacion Femenina'!AL74</f>
        <v>7</v>
      </c>
      <c r="AM74" s="77">
        <f>+'Poblacion General'!AM74-'Poblacion Femenina'!AM74</f>
        <v>4</v>
      </c>
      <c r="AN74" s="77">
        <f>+'Poblacion General'!AN74-'Poblacion Femenina'!AN74</f>
        <v>4</v>
      </c>
      <c r="AO74" s="77">
        <f>+'Poblacion General'!AO74-'Poblacion Femenina'!AO74</f>
        <v>0</v>
      </c>
      <c r="AP74" s="77">
        <f>+'Poblacion General'!AP74-'Poblacion Femenina'!AP74</f>
        <v>2</v>
      </c>
      <c r="AQ74" s="77">
        <f>+'Poblacion General'!AQ74-'Poblacion Femenina'!AQ74</f>
        <v>2</v>
      </c>
      <c r="AR74" s="34">
        <f>+'Poblacion General'!AR74-'Poblacion Femenina'!AR74</f>
        <v>6</v>
      </c>
      <c r="AU74" s="223">
        <f t="shared" si="27"/>
        <v>26</v>
      </c>
      <c r="AV74" s="223">
        <f t="shared" si="28"/>
        <v>57</v>
      </c>
      <c r="AW74" s="223">
        <f t="shared" si="29"/>
        <v>33</v>
      </c>
      <c r="AX74" s="223">
        <f t="shared" si="30"/>
        <v>67</v>
      </c>
      <c r="AY74" s="223">
        <f t="shared" si="31"/>
        <v>159</v>
      </c>
      <c r="AZ74" s="223">
        <f t="shared" si="32"/>
        <v>53</v>
      </c>
      <c r="BB74" s="191">
        <f t="shared" si="36"/>
        <v>21</v>
      </c>
      <c r="BC74" s="191">
        <f t="shared" si="37"/>
        <v>26</v>
      </c>
      <c r="BD74" s="191">
        <f t="shared" si="38"/>
        <v>26</v>
      </c>
      <c r="BE74" s="191">
        <f t="shared" si="39"/>
        <v>28</v>
      </c>
      <c r="BF74" s="191">
        <f t="shared" si="40"/>
        <v>26</v>
      </c>
      <c r="BG74" s="191">
        <f t="shared" si="41"/>
        <v>30</v>
      </c>
      <c r="BH74" s="191">
        <f t="shared" si="42"/>
        <v>28</v>
      </c>
      <c r="BI74" s="191">
        <f t="shared" si="43"/>
        <v>29</v>
      </c>
      <c r="BJ74" s="191">
        <f t="shared" si="44"/>
        <v>29</v>
      </c>
      <c r="BK74" s="191">
        <f t="shared" si="45"/>
        <v>30</v>
      </c>
      <c r="BL74" s="191">
        <f t="shared" si="46"/>
        <v>24</v>
      </c>
      <c r="BM74" s="191">
        <f t="shared" si="47"/>
        <v>19</v>
      </c>
      <c r="BN74" s="191">
        <f t="shared" si="48"/>
        <v>16</v>
      </c>
      <c r="BO74" s="191">
        <f t="shared" si="49"/>
        <v>13</v>
      </c>
      <c r="BP74" s="191">
        <f t="shared" si="50"/>
        <v>9</v>
      </c>
      <c r="BQ74" s="191">
        <f t="shared" si="51"/>
        <v>7</v>
      </c>
      <c r="BR74" s="191">
        <f t="shared" si="52"/>
        <v>8</v>
      </c>
    </row>
    <row r="75" spans="2:70" x14ac:dyDescent="0.25">
      <c r="B75" s="37" t="s">
        <v>112</v>
      </c>
      <c r="C75" s="75">
        <v>5936</v>
      </c>
      <c r="D75" s="66" t="s">
        <v>115</v>
      </c>
      <c r="E75" s="67" t="s">
        <v>50</v>
      </c>
      <c r="F75" s="77">
        <f>+'Poblacion General'!F75-'Poblacion Femenina'!F75</f>
        <v>2586</v>
      </c>
      <c r="G75" s="77">
        <f>+'Poblacion General'!G75-'Poblacion Femenina'!G75</f>
        <v>31</v>
      </c>
      <c r="H75" s="77">
        <f>+'Poblacion General'!H75-'Poblacion Femenina'!H75</f>
        <v>34</v>
      </c>
      <c r="I75" s="77">
        <f>+'Poblacion General'!I75-'Poblacion Femenina'!I75</f>
        <v>31</v>
      </c>
      <c r="J75" s="77">
        <f>+'Poblacion General'!J75-'Poblacion Femenina'!J75</f>
        <v>33</v>
      </c>
      <c r="K75" s="77">
        <f>+'Poblacion General'!K75-'Poblacion Femenina'!K75</f>
        <v>39</v>
      </c>
      <c r="L75" s="77">
        <f>+'Poblacion General'!L75-'Poblacion Femenina'!L75</f>
        <v>36</v>
      </c>
      <c r="M75" s="77">
        <f>+'Poblacion General'!M75-'Poblacion Femenina'!M75</f>
        <v>32</v>
      </c>
      <c r="N75" s="77">
        <f>+'Poblacion General'!N75-'Poblacion Femenina'!N75</f>
        <v>36</v>
      </c>
      <c r="O75" s="77">
        <f>+'Poblacion General'!O75-'Poblacion Femenina'!O75</f>
        <v>34</v>
      </c>
      <c r="P75" s="77">
        <f>+'Poblacion General'!P75-'Poblacion Femenina'!P75</f>
        <v>39</v>
      </c>
      <c r="Q75" s="77">
        <f>+'Poblacion General'!Q75-'Poblacion Femenina'!Q75</f>
        <v>35</v>
      </c>
      <c r="R75" s="77">
        <f>+'Poblacion General'!R75-'Poblacion Femenina'!R75</f>
        <v>35</v>
      </c>
      <c r="S75" s="77">
        <f>+'Poblacion General'!S75-'Poblacion Femenina'!S75</f>
        <v>36</v>
      </c>
      <c r="T75" s="77">
        <f>+'Poblacion General'!T75-'Poblacion Femenina'!T75</f>
        <v>39</v>
      </c>
      <c r="U75" s="77">
        <f>+'Poblacion General'!U75-'Poblacion Femenina'!U75</f>
        <v>35</v>
      </c>
      <c r="V75" s="77">
        <f>+'Poblacion General'!V75-'Poblacion Femenina'!V75</f>
        <v>42</v>
      </c>
      <c r="W75" s="77">
        <f>+'Poblacion General'!W75-'Poblacion Femenina'!W75</f>
        <v>39</v>
      </c>
      <c r="X75" s="77">
        <f>+'Poblacion General'!X75-'Poblacion Femenina'!X75</f>
        <v>37</v>
      </c>
      <c r="Y75" s="77">
        <f>+'Poblacion General'!Y75-'Poblacion Femenina'!Y75</f>
        <v>37</v>
      </c>
      <c r="Z75" s="77">
        <f>+'Poblacion General'!Z75-'Poblacion Femenina'!Z75</f>
        <v>34</v>
      </c>
      <c r="AA75" s="77">
        <f>+'Poblacion General'!AA75-'Poblacion Femenina'!AA75</f>
        <v>183</v>
      </c>
      <c r="AB75" s="77">
        <f>+'Poblacion General'!AB75-'Poblacion Femenina'!AB75</f>
        <v>210</v>
      </c>
      <c r="AC75" s="77">
        <f>+'Poblacion General'!AC75-'Poblacion Femenina'!AC75</f>
        <v>200</v>
      </c>
      <c r="AD75" s="77">
        <f>+'Poblacion General'!AD75-'Poblacion Femenina'!AD75</f>
        <v>202</v>
      </c>
      <c r="AE75" s="77">
        <f>+'Poblacion General'!AE75-'Poblacion Femenina'!AE75</f>
        <v>204</v>
      </c>
      <c r="AF75" s="77">
        <f>+'Poblacion General'!AF75-'Poblacion Femenina'!AF75</f>
        <v>207</v>
      </c>
      <c r="AG75" s="77">
        <f>+'Poblacion General'!AG75-'Poblacion Femenina'!AG75</f>
        <v>163</v>
      </c>
      <c r="AH75" s="77">
        <f>+'Poblacion General'!AH75-'Poblacion Femenina'!AH75</f>
        <v>137</v>
      </c>
      <c r="AI75" s="77">
        <f>+'Poblacion General'!AI75-'Poblacion Femenina'!AI75</f>
        <v>108</v>
      </c>
      <c r="AJ75" s="77">
        <f>+'Poblacion General'!AJ75-'Poblacion Femenina'!AJ75</f>
        <v>87</v>
      </c>
      <c r="AK75" s="77">
        <f>+'Poblacion General'!AK75-'Poblacion Femenina'!AK75</f>
        <v>68</v>
      </c>
      <c r="AL75" s="77">
        <f>+'Poblacion General'!AL75-'Poblacion Femenina'!AL75</f>
        <v>47</v>
      </c>
      <c r="AM75" s="77">
        <f>+'Poblacion General'!AM75-'Poblacion Femenina'!AM75</f>
        <v>30</v>
      </c>
      <c r="AN75" s="77">
        <f>+'Poblacion General'!AN75-'Poblacion Femenina'!AN75</f>
        <v>26</v>
      </c>
      <c r="AO75" s="77">
        <f>+'Poblacion General'!AO75-'Poblacion Femenina'!AO75</f>
        <v>1</v>
      </c>
      <c r="AP75" s="77">
        <f>+'Poblacion General'!AP75-'Poblacion Femenina'!AP75</f>
        <v>14</v>
      </c>
      <c r="AQ75" s="77">
        <f>+'Poblacion General'!AQ75-'Poblacion Femenina'!AQ75</f>
        <v>17</v>
      </c>
      <c r="AR75" s="34">
        <f>+'Poblacion General'!AR75-'Poblacion Femenina'!AR75</f>
        <v>38</v>
      </c>
      <c r="AU75" s="223">
        <f t="shared" si="27"/>
        <v>204</v>
      </c>
      <c r="AV75" s="223">
        <f t="shared" si="28"/>
        <v>415</v>
      </c>
      <c r="AW75" s="223">
        <f t="shared" si="29"/>
        <v>228</v>
      </c>
      <c r="AX75" s="223">
        <f t="shared" si="30"/>
        <v>464</v>
      </c>
      <c r="AY75" s="223">
        <f t="shared" si="31"/>
        <v>1113</v>
      </c>
      <c r="AZ75" s="223">
        <f t="shared" si="32"/>
        <v>366</v>
      </c>
      <c r="BB75" s="191">
        <f t="shared" si="36"/>
        <v>168</v>
      </c>
      <c r="BC75" s="191">
        <f t="shared" si="37"/>
        <v>177</v>
      </c>
      <c r="BD75" s="191">
        <f t="shared" si="38"/>
        <v>180</v>
      </c>
      <c r="BE75" s="191">
        <f t="shared" si="39"/>
        <v>189</v>
      </c>
      <c r="BF75" s="191">
        <f t="shared" si="40"/>
        <v>183</v>
      </c>
      <c r="BG75" s="191">
        <f t="shared" si="41"/>
        <v>210</v>
      </c>
      <c r="BH75" s="191">
        <f t="shared" si="42"/>
        <v>200</v>
      </c>
      <c r="BI75" s="191">
        <f t="shared" si="43"/>
        <v>202</v>
      </c>
      <c r="BJ75" s="191">
        <f t="shared" si="44"/>
        <v>204</v>
      </c>
      <c r="BK75" s="191">
        <f t="shared" si="45"/>
        <v>207</v>
      </c>
      <c r="BL75" s="191">
        <f t="shared" si="46"/>
        <v>163</v>
      </c>
      <c r="BM75" s="191">
        <f t="shared" si="47"/>
        <v>137</v>
      </c>
      <c r="BN75" s="191">
        <f t="shared" si="48"/>
        <v>108</v>
      </c>
      <c r="BO75" s="191">
        <f t="shared" si="49"/>
        <v>87</v>
      </c>
      <c r="BP75" s="191">
        <f t="shared" si="50"/>
        <v>68</v>
      </c>
      <c r="BQ75" s="191">
        <f t="shared" si="51"/>
        <v>47</v>
      </c>
      <c r="BR75" s="191">
        <f t="shared" si="52"/>
        <v>56</v>
      </c>
    </row>
    <row r="76" spans="2:70" x14ac:dyDescent="0.25">
      <c r="B76" s="37" t="s">
        <v>112</v>
      </c>
      <c r="C76" s="75">
        <v>5937</v>
      </c>
      <c r="D76" s="66" t="s">
        <v>116</v>
      </c>
      <c r="E76" s="67" t="s">
        <v>50</v>
      </c>
      <c r="F76" s="77">
        <f>+'Poblacion General'!F76-'Poblacion Femenina'!F76</f>
        <v>4343</v>
      </c>
      <c r="G76" s="77">
        <f>+'Poblacion General'!G76-'Poblacion Femenina'!G76</f>
        <v>52</v>
      </c>
      <c r="H76" s="77">
        <f>+'Poblacion General'!H76-'Poblacion Femenina'!H76</f>
        <v>56</v>
      </c>
      <c r="I76" s="77">
        <f>+'Poblacion General'!I76-'Poblacion Femenina'!I76</f>
        <v>52</v>
      </c>
      <c r="J76" s="77">
        <f>+'Poblacion General'!J76-'Poblacion Femenina'!J76</f>
        <v>55</v>
      </c>
      <c r="K76" s="77">
        <f>+'Poblacion General'!K76-'Poblacion Femenina'!K76</f>
        <v>65</v>
      </c>
      <c r="L76" s="77">
        <f>+'Poblacion General'!L76-'Poblacion Femenina'!L76</f>
        <v>62</v>
      </c>
      <c r="M76" s="77">
        <f>+'Poblacion General'!M76-'Poblacion Femenina'!M76</f>
        <v>54</v>
      </c>
      <c r="N76" s="77">
        <f>+'Poblacion General'!N76-'Poblacion Femenina'!N76</f>
        <v>60</v>
      </c>
      <c r="O76" s="77">
        <f>+'Poblacion General'!O76-'Poblacion Femenina'!O76</f>
        <v>57</v>
      </c>
      <c r="P76" s="77">
        <f>+'Poblacion General'!P76-'Poblacion Femenina'!P76</f>
        <v>65</v>
      </c>
      <c r="Q76" s="77">
        <f>+'Poblacion General'!Q76-'Poblacion Femenina'!Q76</f>
        <v>59</v>
      </c>
      <c r="R76" s="77">
        <f>+'Poblacion General'!R76-'Poblacion Femenina'!R76</f>
        <v>58</v>
      </c>
      <c r="S76" s="77">
        <f>+'Poblacion General'!S76-'Poblacion Femenina'!S76</f>
        <v>60</v>
      </c>
      <c r="T76" s="77">
        <f>+'Poblacion General'!T76-'Poblacion Femenina'!T76</f>
        <v>65</v>
      </c>
      <c r="U76" s="77">
        <f>+'Poblacion General'!U76-'Poblacion Femenina'!U76</f>
        <v>59</v>
      </c>
      <c r="V76" s="77">
        <f>+'Poblacion General'!V76-'Poblacion Femenina'!V76</f>
        <v>69</v>
      </c>
      <c r="W76" s="77">
        <f>+'Poblacion General'!W76-'Poblacion Femenina'!W76</f>
        <v>66</v>
      </c>
      <c r="X76" s="77">
        <f>+'Poblacion General'!X76-'Poblacion Femenina'!X76</f>
        <v>62</v>
      </c>
      <c r="Y76" s="77">
        <f>+'Poblacion General'!Y76-'Poblacion Femenina'!Y76</f>
        <v>62</v>
      </c>
      <c r="Z76" s="77">
        <f>+'Poblacion General'!Z76-'Poblacion Femenina'!Z76</f>
        <v>58</v>
      </c>
      <c r="AA76" s="77">
        <f>+'Poblacion General'!AA76-'Poblacion Femenina'!AA76</f>
        <v>308</v>
      </c>
      <c r="AB76" s="77">
        <f>+'Poblacion General'!AB76-'Poblacion Femenina'!AB76</f>
        <v>351</v>
      </c>
      <c r="AC76" s="77">
        <f>+'Poblacion General'!AC76-'Poblacion Femenina'!AC76</f>
        <v>336</v>
      </c>
      <c r="AD76" s="77">
        <f>+'Poblacion General'!AD76-'Poblacion Femenina'!AD76</f>
        <v>339</v>
      </c>
      <c r="AE76" s="77">
        <f>+'Poblacion General'!AE76-'Poblacion Femenina'!AE76</f>
        <v>343</v>
      </c>
      <c r="AF76" s="77">
        <f>+'Poblacion General'!AF76-'Poblacion Femenina'!AF76</f>
        <v>349</v>
      </c>
      <c r="AG76" s="77">
        <f>+'Poblacion General'!AG76-'Poblacion Femenina'!AG76</f>
        <v>275</v>
      </c>
      <c r="AH76" s="77">
        <f>+'Poblacion General'!AH76-'Poblacion Femenina'!AH76</f>
        <v>231</v>
      </c>
      <c r="AI76" s="77">
        <f>+'Poblacion General'!AI76-'Poblacion Femenina'!AI76</f>
        <v>182</v>
      </c>
      <c r="AJ76" s="77">
        <f>+'Poblacion General'!AJ76-'Poblacion Femenina'!AJ76</f>
        <v>146</v>
      </c>
      <c r="AK76" s="77">
        <f>+'Poblacion General'!AK76-'Poblacion Femenina'!AK76</f>
        <v>115</v>
      </c>
      <c r="AL76" s="77">
        <f>+'Poblacion General'!AL76-'Poblacion Femenina'!AL76</f>
        <v>80</v>
      </c>
      <c r="AM76" s="77">
        <f>+'Poblacion General'!AM76-'Poblacion Femenina'!AM76</f>
        <v>49</v>
      </c>
      <c r="AN76" s="77">
        <f>+'Poblacion General'!AN76-'Poblacion Femenina'!AN76</f>
        <v>43</v>
      </c>
      <c r="AO76" s="77">
        <f>+'Poblacion General'!AO76-'Poblacion Femenina'!AO76</f>
        <v>2</v>
      </c>
      <c r="AP76" s="77">
        <f>+'Poblacion General'!AP76-'Poblacion Femenina'!AP76</f>
        <v>24</v>
      </c>
      <c r="AQ76" s="77">
        <f>+'Poblacion General'!AQ76-'Poblacion Femenina'!AQ76</f>
        <v>29</v>
      </c>
      <c r="AR76" s="34">
        <f>+'Poblacion General'!AR76-'Poblacion Femenina'!AR76</f>
        <v>64</v>
      </c>
      <c r="AU76" s="223">
        <f t="shared" si="27"/>
        <v>342</v>
      </c>
      <c r="AV76" s="223">
        <f t="shared" si="28"/>
        <v>695</v>
      </c>
      <c r="AW76" s="223">
        <f t="shared" si="29"/>
        <v>381</v>
      </c>
      <c r="AX76" s="223">
        <f t="shared" si="30"/>
        <v>779</v>
      </c>
      <c r="AY76" s="223">
        <f t="shared" si="31"/>
        <v>1873</v>
      </c>
      <c r="AZ76" s="223">
        <f t="shared" si="32"/>
        <v>615</v>
      </c>
      <c r="BB76" s="191">
        <f t="shared" si="36"/>
        <v>280</v>
      </c>
      <c r="BC76" s="191">
        <f t="shared" si="37"/>
        <v>298</v>
      </c>
      <c r="BD76" s="191">
        <f t="shared" si="38"/>
        <v>301</v>
      </c>
      <c r="BE76" s="191">
        <f t="shared" si="39"/>
        <v>317</v>
      </c>
      <c r="BF76" s="191">
        <f t="shared" si="40"/>
        <v>308</v>
      </c>
      <c r="BG76" s="191">
        <f t="shared" si="41"/>
        <v>351</v>
      </c>
      <c r="BH76" s="191">
        <f t="shared" si="42"/>
        <v>336</v>
      </c>
      <c r="BI76" s="191">
        <f t="shared" si="43"/>
        <v>339</v>
      </c>
      <c r="BJ76" s="191">
        <f t="shared" si="44"/>
        <v>343</v>
      </c>
      <c r="BK76" s="191">
        <f t="shared" si="45"/>
        <v>349</v>
      </c>
      <c r="BL76" s="191">
        <f t="shared" si="46"/>
        <v>275</v>
      </c>
      <c r="BM76" s="191">
        <f t="shared" si="47"/>
        <v>231</v>
      </c>
      <c r="BN76" s="191">
        <f t="shared" si="48"/>
        <v>182</v>
      </c>
      <c r="BO76" s="191">
        <f t="shared" si="49"/>
        <v>146</v>
      </c>
      <c r="BP76" s="191">
        <f t="shared" si="50"/>
        <v>115</v>
      </c>
      <c r="BQ76" s="191">
        <f t="shared" si="51"/>
        <v>80</v>
      </c>
      <c r="BR76" s="191">
        <f t="shared" si="52"/>
        <v>92</v>
      </c>
    </row>
    <row r="77" spans="2:70" x14ac:dyDescent="0.25">
      <c r="B77" s="37" t="s">
        <v>112</v>
      </c>
      <c r="C77" s="75">
        <v>5938</v>
      </c>
      <c r="D77" s="66" t="s">
        <v>117</v>
      </c>
      <c r="E77" s="67" t="s">
        <v>69</v>
      </c>
      <c r="F77" s="77">
        <f>+'Poblacion General'!F77-'Poblacion Femenina'!F77</f>
        <v>4278</v>
      </c>
      <c r="G77" s="77">
        <f>+'Poblacion General'!G77-'Poblacion Femenina'!G77</f>
        <v>52</v>
      </c>
      <c r="H77" s="77">
        <f>+'Poblacion General'!H77-'Poblacion Femenina'!H77</f>
        <v>56</v>
      </c>
      <c r="I77" s="77">
        <f>+'Poblacion General'!I77-'Poblacion Femenina'!I77</f>
        <v>51</v>
      </c>
      <c r="J77" s="77">
        <f>+'Poblacion General'!J77-'Poblacion Femenina'!J77</f>
        <v>55</v>
      </c>
      <c r="K77" s="77">
        <f>+'Poblacion General'!K77-'Poblacion Femenina'!K77</f>
        <v>65</v>
      </c>
      <c r="L77" s="77">
        <f>+'Poblacion General'!L77-'Poblacion Femenina'!L77</f>
        <v>61</v>
      </c>
      <c r="M77" s="77">
        <f>+'Poblacion General'!M77-'Poblacion Femenina'!M77</f>
        <v>52</v>
      </c>
      <c r="N77" s="77">
        <f>+'Poblacion General'!N77-'Poblacion Femenina'!N77</f>
        <v>59</v>
      </c>
      <c r="O77" s="77">
        <f>+'Poblacion General'!O77-'Poblacion Femenina'!O77</f>
        <v>57</v>
      </c>
      <c r="P77" s="77">
        <f>+'Poblacion General'!P77-'Poblacion Femenina'!P77</f>
        <v>64</v>
      </c>
      <c r="Q77" s="77">
        <f>+'Poblacion General'!Q77-'Poblacion Femenina'!Q77</f>
        <v>58</v>
      </c>
      <c r="R77" s="77">
        <f>+'Poblacion General'!R77-'Poblacion Femenina'!R77</f>
        <v>59</v>
      </c>
      <c r="S77" s="77">
        <f>+'Poblacion General'!S77-'Poblacion Femenina'!S77</f>
        <v>58</v>
      </c>
      <c r="T77" s="77">
        <f>+'Poblacion General'!T77-'Poblacion Femenina'!T77</f>
        <v>65</v>
      </c>
      <c r="U77" s="77">
        <f>+'Poblacion General'!U77-'Poblacion Femenina'!U77</f>
        <v>59</v>
      </c>
      <c r="V77" s="77">
        <f>+'Poblacion General'!V77-'Poblacion Femenina'!V77</f>
        <v>69</v>
      </c>
      <c r="W77" s="77">
        <f>+'Poblacion General'!W77-'Poblacion Femenina'!W77</f>
        <v>62</v>
      </c>
      <c r="X77" s="77">
        <f>+'Poblacion General'!X77-'Poblacion Femenina'!X77</f>
        <v>61</v>
      </c>
      <c r="Y77" s="77">
        <f>+'Poblacion General'!Y77-'Poblacion Femenina'!Y77</f>
        <v>60</v>
      </c>
      <c r="Z77" s="77">
        <f>+'Poblacion General'!Z77-'Poblacion Femenina'!Z77</f>
        <v>56</v>
      </c>
      <c r="AA77" s="77">
        <f>+'Poblacion General'!AA77-'Poblacion Femenina'!AA77</f>
        <v>303</v>
      </c>
      <c r="AB77" s="77">
        <f>+'Poblacion General'!AB77-'Poblacion Femenina'!AB77</f>
        <v>347</v>
      </c>
      <c r="AC77" s="77">
        <f>+'Poblacion General'!AC77-'Poblacion Femenina'!AC77</f>
        <v>331</v>
      </c>
      <c r="AD77" s="77">
        <f>+'Poblacion General'!AD77-'Poblacion Femenina'!AD77</f>
        <v>334</v>
      </c>
      <c r="AE77" s="77">
        <f>+'Poblacion General'!AE77-'Poblacion Femenina'!AE77</f>
        <v>337</v>
      </c>
      <c r="AF77" s="77">
        <f>+'Poblacion General'!AF77-'Poblacion Femenina'!AF77</f>
        <v>344</v>
      </c>
      <c r="AG77" s="77">
        <f>+'Poblacion General'!AG77-'Poblacion Femenina'!AG77</f>
        <v>270</v>
      </c>
      <c r="AH77" s="77">
        <f>+'Poblacion General'!AH77-'Poblacion Femenina'!AH77</f>
        <v>228</v>
      </c>
      <c r="AI77" s="77">
        <f>+'Poblacion General'!AI77-'Poblacion Femenina'!AI77</f>
        <v>179</v>
      </c>
      <c r="AJ77" s="77">
        <f>+'Poblacion General'!AJ77-'Poblacion Femenina'!AJ77</f>
        <v>141</v>
      </c>
      <c r="AK77" s="77">
        <f>+'Poblacion General'!AK77-'Poblacion Femenina'!AK77</f>
        <v>115</v>
      </c>
      <c r="AL77" s="77">
        <f>+'Poblacion General'!AL77-'Poblacion Femenina'!AL77</f>
        <v>79</v>
      </c>
      <c r="AM77" s="77">
        <f>+'Poblacion General'!AM77-'Poblacion Femenina'!AM77</f>
        <v>50</v>
      </c>
      <c r="AN77" s="77">
        <f>+'Poblacion General'!AN77-'Poblacion Femenina'!AN77</f>
        <v>41</v>
      </c>
      <c r="AO77" s="77">
        <f>+'Poblacion General'!AO77-'Poblacion Femenina'!AO77</f>
        <v>1</v>
      </c>
      <c r="AP77" s="77">
        <f>+'Poblacion General'!AP77-'Poblacion Femenina'!AP77</f>
        <v>21</v>
      </c>
      <c r="AQ77" s="77">
        <f>+'Poblacion General'!AQ77-'Poblacion Femenina'!AQ77</f>
        <v>29</v>
      </c>
      <c r="AR77" s="34">
        <f>+'Poblacion General'!AR77-'Poblacion Femenina'!AR77</f>
        <v>64</v>
      </c>
      <c r="AU77" s="223">
        <f t="shared" si="27"/>
        <v>340</v>
      </c>
      <c r="AV77" s="223">
        <f t="shared" si="28"/>
        <v>689</v>
      </c>
      <c r="AW77" s="223">
        <f t="shared" si="29"/>
        <v>374</v>
      </c>
      <c r="AX77" s="223">
        <f t="shared" si="30"/>
        <v>766</v>
      </c>
      <c r="AY77" s="223">
        <f t="shared" si="31"/>
        <v>1844</v>
      </c>
      <c r="AZ77" s="223">
        <f t="shared" si="32"/>
        <v>605</v>
      </c>
      <c r="BB77" s="191">
        <f t="shared" si="36"/>
        <v>279</v>
      </c>
      <c r="BC77" s="191">
        <f t="shared" si="37"/>
        <v>293</v>
      </c>
      <c r="BD77" s="191">
        <f t="shared" si="38"/>
        <v>299</v>
      </c>
      <c r="BE77" s="191">
        <f t="shared" si="39"/>
        <v>308</v>
      </c>
      <c r="BF77" s="191">
        <f t="shared" si="40"/>
        <v>303</v>
      </c>
      <c r="BG77" s="191">
        <f t="shared" si="41"/>
        <v>347</v>
      </c>
      <c r="BH77" s="191">
        <f t="shared" si="42"/>
        <v>331</v>
      </c>
      <c r="BI77" s="191">
        <f t="shared" si="43"/>
        <v>334</v>
      </c>
      <c r="BJ77" s="191">
        <f t="shared" si="44"/>
        <v>337</v>
      </c>
      <c r="BK77" s="191">
        <f t="shared" si="45"/>
        <v>344</v>
      </c>
      <c r="BL77" s="191">
        <f t="shared" si="46"/>
        <v>270</v>
      </c>
      <c r="BM77" s="191">
        <f t="shared" si="47"/>
        <v>228</v>
      </c>
      <c r="BN77" s="191">
        <f t="shared" si="48"/>
        <v>179</v>
      </c>
      <c r="BO77" s="191">
        <f t="shared" si="49"/>
        <v>141</v>
      </c>
      <c r="BP77" s="191">
        <f t="shared" si="50"/>
        <v>115</v>
      </c>
      <c r="BQ77" s="191">
        <f t="shared" si="51"/>
        <v>79</v>
      </c>
      <c r="BR77" s="191">
        <f t="shared" si="52"/>
        <v>91</v>
      </c>
    </row>
    <row r="78" spans="2:70" x14ac:dyDescent="0.25">
      <c r="B78" s="37" t="s">
        <v>112</v>
      </c>
      <c r="C78" s="75">
        <v>5941</v>
      </c>
      <c r="D78" s="66" t="s">
        <v>118</v>
      </c>
      <c r="E78" s="67" t="s">
        <v>55</v>
      </c>
      <c r="F78" s="77">
        <f>+'Poblacion General'!F78-'Poblacion Femenina'!F78</f>
        <v>1552</v>
      </c>
      <c r="G78" s="77">
        <f>+'Poblacion General'!G78-'Poblacion Femenina'!G78</f>
        <v>19</v>
      </c>
      <c r="H78" s="77">
        <f>+'Poblacion General'!H78-'Poblacion Femenina'!H78</f>
        <v>20</v>
      </c>
      <c r="I78" s="77">
        <f>+'Poblacion General'!I78-'Poblacion Femenina'!I78</f>
        <v>18</v>
      </c>
      <c r="J78" s="77">
        <f>+'Poblacion General'!J78-'Poblacion Femenina'!J78</f>
        <v>19</v>
      </c>
      <c r="K78" s="77">
        <f>+'Poblacion General'!K78-'Poblacion Femenina'!K78</f>
        <v>24</v>
      </c>
      <c r="L78" s="77">
        <f>+'Poblacion General'!L78-'Poblacion Femenina'!L78</f>
        <v>22</v>
      </c>
      <c r="M78" s="77">
        <f>+'Poblacion General'!M78-'Poblacion Femenina'!M78</f>
        <v>19</v>
      </c>
      <c r="N78" s="77">
        <f>+'Poblacion General'!N78-'Poblacion Femenina'!N78</f>
        <v>22</v>
      </c>
      <c r="O78" s="77">
        <f>+'Poblacion General'!O78-'Poblacion Femenina'!O78</f>
        <v>20</v>
      </c>
      <c r="P78" s="77">
        <f>+'Poblacion General'!P78-'Poblacion Femenina'!P78</f>
        <v>24</v>
      </c>
      <c r="Q78" s="77">
        <f>+'Poblacion General'!Q78-'Poblacion Femenina'!Q78</f>
        <v>21</v>
      </c>
      <c r="R78" s="77">
        <f>+'Poblacion General'!R78-'Poblacion Femenina'!R78</f>
        <v>21</v>
      </c>
      <c r="S78" s="77">
        <f>+'Poblacion General'!S78-'Poblacion Femenina'!S78</f>
        <v>22</v>
      </c>
      <c r="T78" s="77">
        <f>+'Poblacion General'!T78-'Poblacion Femenina'!T78</f>
        <v>23</v>
      </c>
      <c r="U78" s="77">
        <f>+'Poblacion General'!U78-'Poblacion Femenina'!U78</f>
        <v>21</v>
      </c>
      <c r="V78" s="77">
        <f>+'Poblacion General'!V78-'Poblacion Femenina'!V78</f>
        <v>24</v>
      </c>
      <c r="W78" s="77">
        <f>+'Poblacion General'!W78-'Poblacion Femenina'!W78</f>
        <v>24</v>
      </c>
      <c r="X78" s="77">
        <f>+'Poblacion General'!X78-'Poblacion Femenina'!X78</f>
        <v>22</v>
      </c>
      <c r="Y78" s="77">
        <f>+'Poblacion General'!Y78-'Poblacion Femenina'!Y78</f>
        <v>23</v>
      </c>
      <c r="Z78" s="77">
        <f>+'Poblacion General'!Z78-'Poblacion Femenina'!Z78</f>
        <v>21</v>
      </c>
      <c r="AA78" s="77">
        <f>+'Poblacion General'!AA78-'Poblacion Femenina'!AA78</f>
        <v>110</v>
      </c>
      <c r="AB78" s="77">
        <f>+'Poblacion General'!AB78-'Poblacion Femenina'!AB78</f>
        <v>125</v>
      </c>
      <c r="AC78" s="77">
        <f>+'Poblacion General'!AC78-'Poblacion Femenina'!AC78</f>
        <v>120</v>
      </c>
      <c r="AD78" s="77">
        <f>+'Poblacion General'!AD78-'Poblacion Femenina'!AD78</f>
        <v>121</v>
      </c>
      <c r="AE78" s="77">
        <f>+'Poblacion General'!AE78-'Poblacion Femenina'!AE78</f>
        <v>122</v>
      </c>
      <c r="AF78" s="77">
        <f>+'Poblacion General'!AF78-'Poblacion Femenina'!AF78</f>
        <v>125</v>
      </c>
      <c r="AG78" s="77">
        <f>+'Poblacion General'!AG78-'Poblacion Femenina'!AG78</f>
        <v>98</v>
      </c>
      <c r="AH78" s="77">
        <f>+'Poblacion General'!AH78-'Poblacion Femenina'!AH78</f>
        <v>82</v>
      </c>
      <c r="AI78" s="77">
        <f>+'Poblacion General'!AI78-'Poblacion Femenina'!AI78</f>
        <v>65</v>
      </c>
      <c r="AJ78" s="77">
        <f>+'Poblacion General'!AJ78-'Poblacion Femenina'!AJ78</f>
        <v>52</v>
      </c>
      <c r="AK78" s="77">
        <f>+'Poblacion General'!AK78-'Poblacion Femenina'!AK78</f>
        <v>41</v>
      </c>
      <c r="AL78" s="77">
        <f>+'Poblacion General'!AL78-'Poblacion Femenina'!AL78</f>
        <v>28</v>
      </c>
      <c r="AM78" s="77">
        <f>+'Poblacion General'!AM78-'Poblacion Femenina'!AM78</f>
        <v>18</v>
      </c>
      <c r="AN78" s="77">
        <f>+'Poblacion General'!AN78-'Poblacion Femenina'!AN78</f>
        <v>16</v>
      </c>
      <c r="AO78" s="77">
        <f>+'Poblacion General'!AO78-'Poblacion Femenina'!AO78</f>
        <v>0</v>
      </c>
      <c r="AP78" s="77">
        <f>+'Poblacion General'!AP78-'Poblacion Femenina'!AP78</f>
        <v>8</v>
      </c>
      <c r="AQ78" s="77">
        <f>+'Poblacion General'!AQ78-'Poblacion Femenina'!AQ78</f>
        <v>11</v>
      </c>
      <c r="AR78" s="34">
        <f>+'Poblacion General'!AR78-'Poblacion Femenina'!AR78</f>
        <v>23</v>
      </c>
      <c r="AU78" s="223">
        <f t="shared" si="27"/>
        <v>122</v>
      </c>
      <c r="AV78" s="223">
        <f t="shared" si="28"/>
        <v>249</v>
      </c>
      <c r="AW78" s="223">
        <f t="shared" si="29"/>
        <v>136</v>
      </c>
      <c r="AX78" s="223">
        <f t="shared" si="30"/>
        <v>279</v>
      </c>
      <c r="AY78" s="223">
        <f t="shared" si="31"/>
        <v>668</v>
      </c>
      <c r="AZ78" s="223">
        <f t="shared" si="32"/>
        <v>220</v>
      </c>
      <c r="BB78" s="191">
        <f t="shared" si="36"/>
        <v>100</v>
      </c>
      <c r="BC78" s="191">
        <f t="shared" si="37"/>
        <v>107</v>
      </c>
      <c r="BD78" s="191">
        <f t="shared" si="38"/>
        <v>108</v>
      </c>
      <c r="BE78" s="191">
        <f t="shared" si="39"/>
        <v>114</v>
      </c>
      <c r="BF78" s="191">
        <f t="shared" si="40"/>
        <v>110</v>
      </c>
      <c r="BG78" s="191">
        <f t="shared" si="41"/>
        <v>125</v>
      </c>
      <c r="BH78" s="191">
        <f t="shared" si="42"/>
        <v>120</v>
      </c>
      <c r="BI78" s="191">
        <f t="shared" si="43"/>
        <v>121</v>
      </c>
      <c r="BJ78" s="191">
        <f t="shared" si="44"/>
        <v>122</v>
      </c>
      <c r="BK78" s="191">
        <f t="shared" si="45"/>
        <v>125</v>
      </c>
      <c r="BL78" s="191">
        <f t="shared" si="46"/>
        <v>98</v>
      </c>
      <c r="BM78" s="191">
        <f t="shared" si="47"/>
        <v>82</v>
      </c>
      <c r="BN78" s="191">
        <f t="shared" si="48"/>
        <v>65</v>
      </c>
      <c r="BO78" s="191">
        <f t="shared" si="49"/>
        <v>52</v>
      </c>
      <c r="BP78" s="191">
        <f t="shared" si="50"/>
        <v>41</v>
      </c>
      <c r="BQ78" s="191">
        <f t="shared" si="51"/>
        <v>28</v>
      </c>
      <c r="BR78" s="191">
        <f t="shared" si="52"/>
        <v>34</v>
      </c>
    </row>
    <row r="79" spans="2:70" x14ac:dyDescent="0.25">
      <c r="B79" s="37" t="s">
        <v>112</v>
      </c>
      <c r="C79" s="75">
        <v>5940</v>
      </c>
      <c r="D79" s="66" t="s">
        <v>119</v>
      </c>
      <c r="E79" s="67" t="s">
        <v>55</v>
      </c>
      <c r="F79" s="77">
        <f>+'Poblacion General'!F79-'Poblacion Femenina'!F79</f>
        <v>3572</v>
      </c>
      <c r="G79" s="77">
        <f>+'Poblacion General'!G79-'Poblacion Femenina'!G79</f>
        <v>43</v>
      </c>
      <c r="H79" s="77">
        <f>+'Poblacion General'!H79-'Poblacion Femenina'!H79</f>
        <v>46</v>
      </c>
      <c r="I79" s="77">
        <f>+'Poblacion General'!I79-'Poblacion Femenina'!I79</f>
        <v>42</v>
      </c>
      <c r="J79" s="77">
        <f>+'Poblacion General'!J79-'Poblacion Femenina'!J79</f>
        <v>44</v>
      </c>
      <c r="K79" s="77">
        <f>+'Poblacion General'!K79-'Poblacion Femenina'!K79</f>
        <v>53</v>
      </c>
      <c r="L79" s="77">
        <f>+'Poblacion General'!L79-'Poblacion Femenina'!L79</f>
        <v>51</v>
      </c>
      <c r="M79" s="77">
        <f>+'Poblacion General'!M79-'Poblacion Femenina'!M79</f>
        <v>45</v>
      </c>
      <c r="N79" s="77">
        <f>+'Poblacion General'!N79-'Poblacion Femenina'!N79</f>
        <v>50</v>
      </c>
      <c r="O79" s="77">
        <f>+'Poblacion General'!O79-'Poblacion Femenina'!O79</f>
        <v>47</v>
      </c>
      <c r="P79" s="77">
        <f>+'Poblacion General'!P79-'Poblacion Femenina'!P79</f>
        <v>54</v>
      </c>
      <c r="Q79" s="77">
        <f>+'Poblacion General'!Q79-'Poblacion Femenina'!Q79</f>
        <v>49</v>
      </c>
      <c r="R79" s="77">
        <f>+'Poblacion General'!R79-'Poblacion Femenina'!R79</f>
        <v>48</v>
      </c>
      <c r="S79" s="77">
        <f>+'Poblacion General'!S79-'Poblacion Femenina'!S79</f>
        <v>49</v>
      </c>
      <c r="T79" s="77">
        <f>+'Poblacion General'!T79-'Poblacion Femenina'!T79</f>
        <v>54</v>
      </c>
      <c r="U79" s="77">
        <f>+'Poblacion General'!U79-'Poblacion Femenina'!U79</f>
        <v>49</v>
      </c>
      <c r="V79" s="77">
        <f>+'Poblacion General'!V79-'Poblacion Femenina'!V79</f>
        <v>57</v>
      </c>
      <c r="W79" s="77">
        <f>+'Poblacion General'!W79-'Poblacion Femenina'!W79</f>
        <v>54</v>
      </c>
      <c r="X79" s="77">
        <f>+'Poblacion General'!X79-'Poblacion Femenina'!X79</f>
        <v>51</v>
      </c>
      <c r="Y79" s="77">
        <f>+'Poblacion General'!Y79-'Poblacion Femenina'!Y79</f>
        <v>51</v>
      </c>
      <c r="Z79" s="77">
        <f>+'Poblacion General'!Z79-'Poblacion Femenina'!Z79</f>
        <v>48</v>
      </c>
      <c r="AA79" s="77">
        <f>+'Poblacion General'!AA79-'Poblacion Femenina'!AA79</f>
        <v>253</v>
      </c>
      <c r="AB79" s="77">
        <f>+'Poblacion General'!AB79-'Poblacion Femenina'!AB79</f>
        <v>289</v>
      </c>
      <c r="AC79" s="77">
        <f>+'Poblacion General'!AC79-'Poblacion Femenina'!AC79</f>
        <v>276</v>
      </c>
      <c r="AD79" s="77">
        <f>+'Poblacion General'!AD79-'Poblacion Femenina'!AD79</f>
        <v>279</v>
      </c>
      <c r="AE79" s="77">
        <f>+'Poblacion General'!AE79-'Poblacion Femenina'!AE79</f>
        <v>282</v>
      </c>
      <c r="AF79" s="77">
        <f>+'Poblacion General'!AF79-'Poblacion Femenina'!AF79</f>
        <v>287</v>
      </c>
      <c r="AG79" s="77">
        <f>+'Poblacion General'!AG79-'Poblacion Femenina'!AG79</f>
        <v>226</v>
      </c>
      <c r="AH79" s="77">
        <f>+'Poblacion General'!AH79-'Poblacion Femenina'!AH79</f>
        <v>189</v>
      </c>
      <c r="AI79" s="77">
        <f>+'Poblacion General'!AI79-'Poblacion Femenina'!AI79</f>
        <v>150</v>
      </c>
      <c r="AJ79" s="77">
        <f>+'Poblacion General'!AJ79-'Poblacion Femenina'!AJ79</f>
        <v>120</v>
      </c>
      <c r="AK79" s="77">
        <f>+'Poblacion General'!AK79-'Poblacion Femenina'!AK79</f>
        <v>94</v>
      </c>
      <c r="AL79" s="77">
        <f>+'Poblacion General'!AL79-'Poblacion Femenina'!AL79</f>
        <v>65</v>
      </c>
      <c r="AM79" s="77">
        <f>+'Poblacion General'!AM79-'Poblacion Femenina'!AM79</f>
        <v>41</v>
      </c>
      <c r="AN79" s="77">
        <f>+'Poblacion General'!AN79-'Poblacion Femenina'!AN79</f>
        <v>36</v>
      </c>
      <c r="AO79" s="77">
        <f>+'Poblacion General'!AO79-'Poblacion Femenina'!AO79</f>
        <v>1</v>
      </c>
      <c r="AP79" s="77">
        <f>+'Poblacion General'!AP79-'Poblacion Femenina'!AP79</f>
        <v>20</v>
      </c>
      <c r="AQ79" s="77">
        <f>+'Poblacion General'!AQ79-'Poblacion Femenina'!AQ79</f>
        <v>24</v>
      </c>
      <c r="AR79" s="34">
        <f>+'Poblacion General'!AR79-'Poblacion Femenina'!AR79</f>
        <v>53</v>
      </c>
      <c r="AU79" s="223">
        <f t="shared" ref="AU79:AU103" si="54">+G79+H79+I79+J79+K79+L79</f>
        <v>279</v>
      </c>
      <c r="AV79" s="223">
        <f t="shared" ref="AV79:AV103" si="55">SUM(G79:R79)</f>
        <v>572</v>
      </c>
      <c r="AW79" s="223">
        <f t="shared" ref="AW79:AW103" si="56">SUM(S79:X79)</f>
        <v>314</v>
      </c>
      <c r="AX79" s="223">
        <f t="shared" ref="AX79:AX103" si="57">SUM(Y79:AB79)</f>
        <v>641</v>
      </c>
      <c r="AY79" s="223">
        <f t="shared" ref="AY79:AY103" si="58">SUM(AC79:AH79)</f>
        <v>1539</v>
      </c>
      <c r="AZ79" s="223">
        <f t="shared" ref="AZ79:AZ103" si="59">SUM(AI79:AN79)</f>
        <v>506</v>
      </c>
      <c r="BB79" s="191">
        <f t="shared" si="36"/>
        <v>228</v>
      </c>
      <c r="BC79" s="191">
        <f t="shared" si="37"/>
        <v>247</v>
      </c>
      <c r="BD79" s="191">
        <f t="shared" si="38"/>
        <v>249</v>
      </c>
      <c r="BE79" s="191">
        <f t="shared" si="39"/>
        <v>261</v>
      </c>
      <c r="BF79" s="191">
        <f t="shared" si="40"/>
        <v>253</v>
      </c>
      <c r="BG79" s="191">
        <f t="shared" si="41"/>
        <v>289</v>
      </c>
      <c r="BH79" s="191">
        <f t="shared" si="42"/>
        <v>276</v>
      </c>
      <c r="BI79" s="191">
        <f t="shared" si="43"/>
        <v>279</v>
      </c>
      <c r="BJ79" s="191">
        <f t="shared" si="44"/>
        <v>282</v>
      </c>
      <c r="BK79" s="191">
        <f t="shared" si="45"/>
        <v>287</v>
      </c>
      <c r="BL79" s="191">
        <f t="shared" si="46"/>
        <v>226</v>
      </c>
      <c r="BM79" s="191">
        <f t="shared" si="47"/>
        <v>189</v>
      </c>
      <c r="BN79" s="191">
        <f t="shared" si="48"/>
        <v>150</v>
      </c>
      <c r="BO79" s="191">
        <f t="shared" si="49"/>
        <v>120</v>
      </c>
      <c r="BP79" s="191">
        <f t="shared" si="50"/>
        <v>94</v>
      </c>
      <c r="BQ79" s="191">
        <f t="shared" si="51"/>
        <v>65</v>
      </c>
      <c r="BR79" s="191">
        <f t="shared" si="52"/>
        <v>77</v>
      </c>
    </row>
    <row r="80" spans="2:70" x14ac:dyDescent="0.25">
      <c r="B80" s="37" t="s">
        <v>112</v>
      </c>
      <c r="C80" s="75">
        <v>5939</v>
      </c>
      <c r="D80" s="66" t="s">
        <v>120</v>
      </c>
      <c r="E80" s="67" t="s">
        <v>55</v>
      </c>
      <c r="F80" s="77">
        <f>+'Poblacion General'!F80-'Poblacion Femenina'!F80</f>
        <v>848</v>
      </c>
      <c r="G80" s="77">
        <f>+'Poblacion General'!G80-'Poblacion Femenina'!G80</f>
        <v>10</v>
      </c>
      <c r="H80" s="77">
        <f>+'Poblacion General'!H80-'Poblacion Femenina'!H80</f>
        <v>11</v>
      </c>
      <c r="I80" s="77">
        <f>+'Poblacion General'!I80-'Poblacion Femenina'!I80</f>
        <v>10</v>
      </c>
      <c r="J80" s="77">
        <f>+'Poblacion General'!J80-'Poblacion Femenina'!J80</f>
        <v>11</v>
      </c>
      <c r="K80" s="77">
        <f>+'Poblacion General'!K80-'Poblacion Femenina'!K80</f>
        <v>12</v>
      </c>
      <c r="L80" s="77">
        <f>+'Poblacion General'!L80-'Poblacion Femenina'!L80</f>
        <v>12</v>
      </c>
      <c r="M80" s="77">
        <f>+'Poblacion General'!M80-'Poblacion Femenina'!M80</f>
        <v>10</v>
      </c>
      <c r="N80" s="77">
        <f>+'Poblacion General'!N80-'Poblacion Femenina'!N80</f>
        <v>12</v>
      </c>
      <c r="O80" s="77">
        <f>+'Poblacion General'!O80-'Poblacion Femenina'!O80</f>
        <v>12</v>
      </c>
      <c r="P80" s="77">
        <f>+'Poblacion General'!P80-'Poblacion Femenina'!P80</f>
        <v>13</v>
      </c>
      <c r="Q80" s="77">
        <f>+'Poblacion General'!Q80-'Poblacion Femenina'!Q80</f>
        <v>12</v>
      </c>
      <c r="R80" s="77">
        <f>+'Poblacion General'!R80-'Poblacion Femenina'!R80</f>
        <v>11</v>
      </c>
      <c r="S80" s="77">
        <f>+'Poblacion General'!S80-'Poblacion Femenina'!S80</f>
        <v>12</v>
      </c>
      <c r="T80" s="77">
        <f>+'Poblacion General'!T80-'Poblacion Femenina'!T80</f>
        <v>12</v>
      </c>
      <c r="U80" s="77">
        <f>+'Poblacion General'!U80-'Poblacion Femenina'!U80</f>
        <v>11</v>
      </c>
      <c r="V80" s="77">
        <f>+'Poblacion General'!V80-'Poblacion Femenina'!V80</f>
        <v>13</v>
      </c>
      <c r="W80" s="77">
        <f>+'Poblacion General'!W80-'Poblacion Femenina'!W80</f>
        <v>13</v>
      </c>
      <c r="X80" s="77">
        <f>+'Poblacion General'!X80-'Poblacion Femenina'!X80</f>
        <v>12</v>
      </c>
      <c r="Y80" s="77">
        <f>+'Poblacion General'!Y80-'Poblacion Femenina'!Y80</f>
        <v>12</v>
      </c>
      <c r="Z80" s="77">
        <f>+'Poblacion General'!Z80-'Poblacion Femenina'!Z80</f>
        <v>11</v>
      </c>
      <c r="AA80" s="77">
        <f>+'Poblacion General'!AA80-'Poblacion Femenina'!AA80</f>
        <v>61</v>
      </c>
      <c r="AB80" s="77">
        <f>+'Poblacion General'!AB80-'Poblacion Femenina'!AB80</f>
        <v>69</v>
      </c>
      <c r="AC80" s="77">
        <f>+'Poblacion General'!AC80-'Poblacion Femenina'!AC80</f>
        <v>66</v>
      </c>
      <c r="AD80" s="77">
        <f>+'Poblacion General'!AD80-'Poblacion Femenina'!AD80</f>
        <v>66</v>
      </c>
      <c r="AE80" s="77">
        <f>+'Poblacion General'!AE80-'Poblacion Femenina'!AE80</f>
        <v>67</v>
      </c>
      <c r="AF80" s="77">
        <f>+'Poblacion General'!AF80-'Poblacion Femenina'!AF80</f>
        <v>68</v>
      </c>
      <c r="AG80" s="77">
        <f>+'Poblacion General'!AG80-'Poblacion Femenina'!AG80</f>
        <v>54</v>
      </c>
      <c r="AH80" s="77">
        <f>+'Poblacion General'!AH80-'Poblacion Femenina'!AH80</f>
        <v>45</v>
      </c>
      <c r="AI80" s="77">
        <f>+'Poblacion General'!AI80-'Poblacion Femenina'!AI80</f>
        <v>36</v>
      </c>
      <c r="AJ80" s="77">
        <f>+'Poblacion General'!AJ80-'Poblacion Femenina'!AJ80</f>
        <v>29</v>
      </c>
      <c r="AK80" s="77">
        <f>+'Poblacion General'!AK80-'Poblacion Femenina'!AK80</f>
        <v>22</v>
      </c>
      <c r="AL80" s="77">
        <f>+'Poblacion General'!AL80-'Poblacion Femenina'!AL80</f>
        <v>16</v>
      </c>
      <c r="AM80" s="77">
        <f>+'Poblacion General'!AM80-'Poblacion Femenina'!AM80</f>
        <v>9</v>
      </c>
      <c r="AN80" s="77">
        <f>+'Poblacion General'!AN80-'Poblacion Femenina'!AN80</f>
        <v>8</v>
      </c>
      <c r="AO80" s="77">
        <f>+'Poblacion General'!AO80-'Poblacion Femenina'!AO80</f>
        <v>1</v>
      </c>
      <c r="AP80" s="77">
        <f>+'Poblacion General'!AP80-'Poblacion Femenina'!AP80</f>
        <v>5</v>
      </c>
      <c r="AQ80" s="77">
        <f>+'Poblacion General'!AQ80-'Poblacion Femenina'!AQ80</f>
        <v>5</v>
      </c>
      <c r="AR80" s="34">
        <f>+'Poblacion General'!AR80-'Poblacion Femenina'!AR80</f>
        <v>12</v>
      </c>
      <c r="AU80" s="223">
        <f t="shared" si="54"/>
        <v>66</v>
      </c>
      <c r="AV80" s="223">
        <f t="shared" si="55"/>
        <v>136</v>
      </c>
      <c r="AW80" s="223">
        <f t="shared" si="56"/>
        <v>73</v>
      </c>
      <c r="AX80" s="223">
        <f t="shared" si="57"/>
        <v>153</v>
      </c>
      <c r="AY80" s="223">
        <f t="shared" si="58"/>
        <v>366</v>
      </c>
      <c r="AZ80" s="223">
        <f t="shared" si="59"/>
        <v>120</v>
      </c>
      <c r="BB80" s="191">
        <f t="shared" si="36"/>
        <v>54</v>
      </c>
      <c r="BC80" s="191">
        <f t="shared" si="37"/>
        <v>59</v>
      </c>
      <c r="BD80" s="191">
        <f t="shared" si="38"/>
        <v>58</v>
      </c>
      <c r="BE80" s="191">
        <f t="shared" si="39"/>
        <v>61</v>
      </c>
      <c r="BF80" s="191">
        <f t="shared" si="40"/>
        <v>61</v>
      </c>
      <c r="BG80" s="191">
        <f t="shared" si="41"/>
        <v>69</v>
      </c>
      <c r="BH80" s="191">
        <f t="shared" si="42"/>
        <v>66</v>
      </c>
      <c r="BI80" s="191">
        <f t="shared" si="43"/>
        <v>66</v>
      </c>
      <c r="BJ80" s="191">
        <f t="shared" si="44"/>
        <v>67</v>
      </c>
      <c r="BK80" s="191">
        <f t="shared" si="45"/>
        <v>68</v>
      </c>
      <c r="BL80" s="191">
        <f t="shared" si="46"/>
        <v>54</v>
      </c>
      <c r="BM80" s="191">
        <f t="shared" si="47"/>
        <v>45</v>
      </c>
      <c r="BN80" s="191">
        <f t="shared" si="48"/>
        <v>36</v>
      </c>
      <c r="BO80" s="191">
        <f t="shared" si="49"/>
        <v>29</v>
      </c>
      <c r="BP80" s="191">
        <f t="shared" si="50"/>
        <v>22</v>
      </c>
      <c r="BQ80" s="191">
        <f t="shared" si="51"/>
        <v>16</v>
      </c>
      <c r="BR80" s="191">
        <f t="shared" si="52"/>
        <v>17</v>
      </c>
    </row>
    <row r="81" spans="2:70" x14ac:dyDescent="0.25">
      <c r="B81" s="37" t="s">
        <v>112</v>
      </c>
      <c r="C81" s="61">
        <v>33998</v>
      </c>
      <c r="D81" s="70" t="s">
        <v>121</v>
      </c>
      <c r="E81" s="67" t="s">
        <v>55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194"/>
      <c r="AU81" s="223">
        <f t="shared" si="54"/>
        <v>0</v>
      </c>
      <c r="AV81" s="223">
        <f t="shared" si="55"/>
        <v>0</v>
      </c>
      <c r="AW81" s="223">
        <f t="shared" si="56"/>
        <v>0</v>
      </c>
      <c r="AX81" s="223">
        <f t="shared" si="57"/>
        <v>0</v>
      </c>
      <c r="AY81" s="223">
        <f t="shared" si="58"/>
        <v>0</v>
      </c>
      <c r="AZ81" s="223">
        <f t="shared" si="59"/>
        <v>0</v>
      </c>
      <c r="BB81" s="191">
        <f t="shared" si="36"/>
        <v>0</v>
      </c>
      <c r="BC81" s="191">
        <f t="shared" si="37"/>
        <v>0</v>
      </c>
      <c r="BD81" s="191">
        <f t="shared" si="38"/>
        <v>0</v>
      </c>
      <c r="BE81" s="191">
        <f t="shared" si="39"/>
        <v>0</v>
      </c>
      <c r="BF81" s="191">
        <f t="shared" si="40"/>
        <v>0</v>
      </c>
      <c r="BG81" s="191">
        <f t="shared" si="41"/>
        <v>0</v>
      </c>
      <c r="BH81" s="191">
        <f t="shared" si="42"/>
        <v>0</v>
      </c>
      <c r="BI81" s="191">
        <f t="shared" si="43"/>
        <v>0</v>
      </c>
      <c r="BJ81" s="191">
        <f t="shared" si="44"/>
        <v>0</v>
      </c>
      <c r="BK81" s="191">
        <f t="shared" si="45"/>
        <v>0</v>
      </c>
      <c r="BL81" s="191">
        <f t="shared" si="46"/>
        <v>0</v>
      </c>
      <c r="BM81" s="191">
        <f t="shared" si="47"/>
        <v>0</v>
      </c>
      <c r="BN81" s="191">
        <f t="shared" si="48"/>
        <v>0</v>
      </c>
      <c r="BO81" s="191">
        <f t="shared" si="49"/>
        <v>0</v>
      </c>
      <c r="BP81" s="191">
        <f t="shared" si="50"/>
        <v>0</v>
      </c>
      <c r="BQ81" s="191">
        <f t="shared" si="51"/>
        <v>0</v>
      </c>
      <c r="BR81" s="191">
        <f t="shared" si="52"/>
        <v>0</v>
      </c>
    </row>
    <row r="82" spans="2:70" x14ac:dyDescent="0.25">
      <c r="B82" s="36" t="s">
        <v>40</v>
      </c>
      <c r="C82" s="76">
        <v>5864</v>
      </c>
      <c r="D82" s="68" t="s">
        <v>122</v>
      </c>
      <c r="E82" s="69" t="s">
        <v>50</v>
      </c>
      <c r="F82" s="77">
        <f>+'Poblacion General'!F82-'Poblacion Femenina'!F82</f>
        <v>2967</v>
      </c>
      <c r="G82" s="77">
        <f>+'Poblacion General'!G82-'Poblacion Femenina'!G82</f>
        <v>32</v>
      </c>
      <c r="H82" s="77">
        <f>+'Poblacion General'!H82-'Poblacion Femenina'!H82</f>
        <v>38</v>
      </c>
      <c r="I82" s="77">
        <f>+'Poblacion General'!I82-'Poblacion Femenina'!I82</f>
        <v>32</v>
      </c>
      <c r="J82" s="77">
        <f>+'Poblacion General'!J82-'Poblacion Femenina'!J82</f>
        <v>32</v>
      </c>
      <c r="K82" s="77">
        <f>+'Poblacion General'!K82-'Poblacion Femenina'!K82</f>
        <v>31</v>
      </c>
      <c r="L82" s="77">
        <f>+'Poblacion General'!L82-'Poblacion Femenina'!L82</f>
        <v>36</v>
      </c>
      <c r="M82" s="77">
        <f>+'Poblacion General'!M82-'Poblacion Femenina'!M82</f>
        <v>55</v>
      </c>
      <c r="N82" s="77">
        <f>+'Poblacion General'!N82-'Poblacion Femenina'!N82</f>
        <v>51</v>
      </c>
      <c r="O82" s="77">
        <f>+'Poblacion General'!O82-'Poblacion Femenina'!O82</f>
        <v>54</v>
      </c>
      <c r="P82" s="77">
        <f>+'Poblacion General'!P82-'Poblacion Femenina'!P82</f>
        <v>53</v>
      </c>
      <c r="Q82" s="77">
        <f>+'Poblacion General'!Q82-'Poblacion Femenina'!Q82</f>
        <v>52</v>
      </c>
      <c r="R82" s="77">
        <f>+'Poblacion General'!R82-'Poblacion Femenina'!R82</f>
        <v>52</v>
      </c>
      <c r="S82" s="77">
        <f>+'Poblacion General'!S82-'Poblacion Femenina'!S82</f>
        <v>52</v>
      </c>
      <c r="T82" s="77">
        <f>+'Poblacion General'!T82-'Poblacion Femenina'!T82</f>
        <v>51</v>
      </c>
      <c r="U82" s="77">
        <f>+'Poblacion General'!U82-'Poblacion Femenina'!U82</f>
        <v>47</v>
      </c>
      <c r="V82" s="77">
        <f>+'Poblacion General'!V82-'Poblacion Femenina'!V82</f>
        <v>49</v>
      </c>
      <c r="W82" s="77">
        <f>+'Poblacion General'!W82-'Poblacion Femenina'!W82</f>
        <v>50</v>
      </c>
      <c r="X82" s="77">
        <f>+'Poblacion General'!X82-'Poblacion Femenina'!X82</f>
        <v>50</v>
      </c>
      <c r="Y82" s="77">
        <f>+'Poblacion General'!Y82-'Poblacion Femenina'!Y82</f>
        <v>50</v>
      </c>
      <c r="Z82" s="77">
        <f>+'Poblacion General'!Z82-'Poblacion Femenina'!Z82</f>
        <v>49</v>
      </c>
      <c r="AA82" s="77">
        <f>+'Poblacion General'!AA82-'Poblacion Femenina'!AA82</f>
        <v>250</v>
      </c>
      <c r="AB82" s="77">
        <f>+'Poblacion General'!AB82-'Poblacion Femenina'!AB82</f>
        <v>295</v>
      </c>
      <c r="AC82" s="77">
        <f>+'Poblacion General'!AC82-'Poblacion Femenina'!AC82</f>
        <v>271</v>
      </c>
      <c r="AD82" s="77">
        <f>+'Poblacion General'!AD82-'Poblacion Femenina'!AD82</f>
        <v>242</v>
      </c>
      <c r="AE82" s="77">
        <f>+'Poblacion General'!AE82-'Poblacion Femenina'!AE82</f>
        <v>214</v>
      </c>
      <c r="AF82" s="77">
        <f>+'Poblacion General'!AF82-'Poblacion Femenina'!AF82</f>
        <v>187</v>
      </c>
      <c r="AG82" s="77">
        <f>+'Poblacion General'!AG82-'Poblacion Femenina'!AG82</f>
        <v>154</v>
      </c>
      <c r="AH82" s="77">
        <f>+'Poblacion General'!AH82-'Poblacion Femenina'!AH82</f>
        <v>132</v>
      </c>
      <c r="AI82" s="77">
        <f>+'Poblacion General'!AI82-'Poblacion Femenina'!AI82</f>
        <v>101</v>
      </c>
      <c r="AJ82" s="77">
        <f>+'Poblacion General'!AJ82-'Poblacion Femenina'!AJ82</f>
        <v>77</v>
      </c>
      <c r="AK82" s="77">
        <f>+'Poblacion General'!AK82-'Poblacion Femenina'!AK82</f>
        <v>52</v>
      </c>
      <c r="AL82" s="77">
        <f>+'Poblacion General'!AL82-'Poblacion Femenina'!AL82</f>
        <v>35</v>
      </c>
      <c r="AM82" s="77">
        <f>+'Poblacion General'!AM82-'Poblacion Femenina'!AM82</f>
        <v>21</v>
      </c>
      <c r="AN82" s="77">
        <f>+'Poblacion General'!AN82-'Poblacion Femenina'!AN82</f>
        <v>20</v>
      </c>
      <c r="AO82" s="77">
        <f>+'Poblacion General'!AO82-'Poblacion Femenina'!AO82</f>
        <v>2</v>
      </c>
      <c r="AP82" s="77">
        <f>+'Poblacion General'!AP82-'Poblacion Femenina'!AP82</f>
        <v>15</v>
      </c>
      <c r="AQ82" s="77">
        <f>+'Poblacion General'!AQ82-'Poblacion Femenina'!AQ82</f>
        <v>18</v>
      </c>
      <c r="AR82" s="34">
        <f>+'Poblacion General'!AR82-'Poblacion Femenina'!AR82</f>
        <v>36</v>
      </c>
      <c r="AU82" s="223">
        <f t="shared" si="54"/>
        <v>201</v>
      </c>
      <c r="AV82" s="223">
        <f t="shared" si="55"/>
        <v>518</v>
      </c>
      <c r="AW82" s="223">
        <f t="shared" si="56"/>
        <v>299</v>
      </c>
      <c r="AX82" s="223">
        <f t="shared" si="57"/>
        <v>644</v>
      </c>
      <c r="AY82" s="223">
        <f t="shared" si="58"/>
        <v>1200</v>
      </c>
      <c r="AZ82" s="223">
        <f t="shared" si="59"/>
        <v>306</v>
      </c>
      <c r="BB82" s="191">
        <f t="shared" si="36"/>
        <v>165</v>
      </c>
      <c r="BC82" s="191">
        <f t="shared" si="37"/>
        <v>249</v>
      </c>
      <c r="BD82" s="191">
        <f t="shared" si="38"/>
        <v>254</v>
      </c>
      <c r="BE82" s="191">
        <f t="shared" si="39"/>
        <v>248</v>
      </c>
      <c r="BF82" s="191">
        <f t="shared" si="40"/>
        <v>250</v>
      </c>
      <c r="BG82" s="191">
        <f t="shared" si="41"/>
        <v>295</v>
      </c>
      <c r="BH82" s="191">
        <f t="shared" si="42"/>
        <v>271</v>
      </c>
      <c r="BI82" s="191">
        <f t="shared" si="43"/>
        <v>242</v>
      </c>
      <c r="BJ82" s="191">
        <f t="shared" si="44"/>
        <v>214</v>
      </c>
      <c r="BK82" s="191">
        <f t="shared" si="45"/>
        <v>187</v>
      </c>
      <c r="BL82" s="191">
        <f t="shared" si="46"/>
        <v>154</v>
      </c>
      <c r="BM82" s="191">
        <f t="shared" si="47"/>
        <v>132</v>
      </c>
      <c r="BN82" s="191">
        <f t="shared" si="48"/>
        <v>101</v>
      </c>
      <c r="BO82" s="191">
        <f t="shared" si="49"/>
        <v>77</v>
      </c>
      <c r="BP82" s="191">
        <f t="shared" si="50"/>
        <v>52</v>
      </c>
      <c r="BQ82" s="191">
        <f t="shared" si="51"/>
        <v>35</v>
      </c>
      <c r="BR82" s="191">
        <f t="shared" si="52"/>
        <v>41</v>
      </c>
    </row>
    <row r="83" spans="2:70" x14ac:dyDescent="0.25">
      <c r="B83" s="37" t="s">
        <v>40</v>
      </c>
      <c r="C83" s="75">
        <v>5861</v>
      </c>
      <c r="D83" s="66" t="s">
        <v>123</v>
      </c>
      <c r="E83" s="67" t="s">
        <v>50</v>
      </c>
      <c r="F83" s="77">
        <f>+'Poblacion General'!F83-'Poblacion Femenina'!F83</f>
        <v>4894</v>
      </c>
      <c r="G83" s="77">
        <f>+'Poblacion General'!G83-'Poblacion Femenina'!G83</f>
        <v>53</v>
      </c>
      <c r="H83" s="77">
        <f>+'Poblacion General'!H83-'Poblacion Femenina'!H83</f>
        <v>63</v>
      </c>
      <c r="I83" s="77">
        <f>+'Poblacion General'!I83-'Poblacion Femenina'!I83</f>
        <v>53</v>
      </c>
      <c r="J83" s="77">
        <f>+'Poblacion General'!J83-'Poblacion Femenina'!J83</f>
        <v>53</v>
      </c>
      <c r="K83" s="77">
        <f>+'Poblacion General'!K83-'Poblacion Femenina'!K83</f>
        <v>52</v>
      </c>
      <c r="L83" s="77">
        <f>+'Poblacion General'!L83-'Poblacion Femenina'!L83</f>
        <v>59</v>
      </c>
      <c r="M83" s="77">
        <f>+'Poblacion General'!M83-'Poblacion Femenina'!M83</f>
        <v>91</v>
      </c>
      <c r="N83" s="77">
        <f>+'Poblacion General'!N83-'Poblacion Femenina'!N83</f>
        <v>85</v>
      </c>
      <c r="O83" s="77">
        <f>+'Poblacion General'!O83-'Poblacion Femenina'!O83</f>
        <v>89</v>
      </c>
      <c r="P83" s="77">
        <f>+'Poblacion General'!P83-'Poblacion Femenina'!P83</f>
        <v>87</v>
      </c>
      <c r="Q83" s="77">
        <f>+'Poblacion General'!Q83-'Poblacion Femenina'!Q83</f>
        <v>85</v>
      </c>
      <c r="R83" s="77">
        <f>+'Poblacion General'!R83-'Poblacion Femenina'!R83</f>
        <v>85</v>
      </c>
      <c r="S83" s="77">
        <f>+'Poblacion General'!S83-'Poblacion Femenina'!S83</f>
        <v>85</v>
      </c>
      <c r="T83" s="77">
        <f>+'Poblacion General'!T83-'Poblacion Femenina'!T83</f>
        <v>84</v>
      </c>
      <c r="U83" s="77">
        <f>+'Poblacion General'!U83-'Poblacion Femenina'!U83</f>
        <v>78</v>
      </c>
      <c r="V83" s="77">
        <f>+'Poblacion General'!V83-'Poblacion Femenina'!V83</f>
        <v>80</v>
      </c>
      <c r="W83" s="77">
        <f>+'Poblacion General'!W83-'Poblacion Femenina'!W83</f>
        <v>83</v>
      </c>
      <c r="X83" s="77">
        <f>+'Poblacion General'!X83-'Poblacion Femenina'!X83</f>
        <v>82</v>
      </c>
      <c r="Y83" s="77">
        <f>+'Poblacion General'!Y83-'Poblacion Femenina'!Y83</f>
        <v>83</v>
      </c>
      <c r="Z83" s="77">
        <f>+'Poblacion General'!Z83-'Poblacion Femenina'!Z83</f>
        <v>81</v>
      </c>
      <c r="AA83" s="77">
        <f>+'Poblacion General'!AA83-'Poblacion Femenina'!AA83</f>
        <v>412</v>
      </c>
      <c r="AB83" s="77">
        <f>+'Poblacion General'!AB83-'Poblacion Femenina'!AB83</f>
        <v>486</v>
      </c>
      <c r="AC83" s="77">
        <f>+'Poblacion General'!AC83-'Poblacion Femenina'!AC83</f>
        <v>448</v>
      </c>
      <c r="AD83" s="77">
        <f>+'Poblacion General'!AD83-'Poblacion Femenina'!AD83</f>
        <v>400</v>
      </c>
      <c r="AE83" s="77">
        <f>+'Poblacion General'!AE83-'Poblacion Femenina'!AE83</f>
        <v>354</v>
      </c>
      <c r="AF83" s="77">
        <f>+'Poblacion General'!AF83-'Poblacion Femenina'!AF83</f>
        <v>308</v>
      </c>
      <c r="AG83" s="77">
        <f>+'Poblacion General'!AG83-'Poblacion Femenina'!AG83</f>
        <v>254</v>
      </c>
      <c r="AH83" s="77">
        <f>+'Poblacion General'!AH83-'Poblacion Femenina'!AH83</f>
        <v>217</v>
      </c>
      <c r="AI83" s="77">
        <f>+'Poblacion General'!AI83-'Poblacion Femenina'!AI83</f>
        <v>166</v>
      </c>
      <c r="AJ83" s="77">
        <f>+'Poblacion General'!AJ83-'Poblacion Femenina'!AJ83</f>
        <v>127</v>
      </c>
      <c r="AK83" s="77">
        <f>+'Poblacion General'!AK83-'Poblacion Femenina'!AK83</f>
        <v>86</v>
      </c>
      <c r="AL83" s="77">
        <f>+'Poblacion General'!AL83-'Poblacion Femenina'!AL83</f>
        <v>58</v>
      </c>
      <c r="AM83" s="77">
        <f>+'Poblacion General'!AM83-'Poblacion Femenina'!AM83</f>
        <v>34</v>
      </c>
      <c r="AN83" s="77">
        <f>+'Poblacion General'!AN83-'Poblacion Femenina'!AN83</f>
        <v>33</v>
      </c>
      <c r="AO83" s="77">
        <f>+'Poblacion General'!AO83-'Poblacion Femenina'!AO83</f>
        <v>3</v>
      </c>
      <c r="AP83" s="77">
        <f>+'Poblacion General'!AP83-'Poblacion Femenina'!AP83</f>
        <v>24</v>
      </c>
      <c r="AQ83" s="77">
        <f>+'Poblacion General'!AQ83-'Poblacion Femenina'!AQ83</f>
        <v>29</v>
      </c>
      <c r="AR83" s="34">
        <f>+'Poblacion General'!AR83-'Poblacion Femenina'!AR83</f>
        <v>59</v>
      </c>
      <c r="AU83" s="223">
        <f t="shared" si="54"/>
        <v>333</v>
      </c>
      <c r="AV83" s="223">
        <f t="shared" si="55"/>
        <v>855</v>
      </c>
      <c r="AW83" s="223">
        <f t="shared" si="56"/>
        <v>492</v>
      </c>
      <c r="AX83" s="223">
        <f t="shared" si="57"/>
        <v>1062</v>
      </c>
      <c r="AY83" s="223">
        <f t="shared" si="58"/>
        <v>1981</v>
      </c>
      <c r="AZ83" s="223">
        <f t="shared" si="59"/>
        <v>504</v>
      </c>
      <c r="BB83" s="191">
        <f t="shared" si="36"/>
        <v>274</v>
      </c>
      <c r="BC83" s="191">
        <f t="shared" si="37"/>
        <v>411</v>
      </c>
      <c r="BD83" s="191">
        <f t="shared" si="38"/>
        <v>417</v>
      </c>
      <c r="BE83" s="191">
        <f t="shared" si="39"/>
        <v>409</v>
      </c>
      <c r="BF83" s="191">
        <f t="shared" si="40"/>
        <v>412</v>
      </c>
      <c r="BG83" s="191">
        <f t="shared" si="41"/>
        <v>486</v>
      </c>
      <c r="BH83" s="191">
        <f t="shared" si="42"/>
        <v>448</v>
      </c>
      <c r="BI83" s="191">
        <f t="shared" si="43"/>
        <v>400</v>
      </c>
      <c r="BJ83" s="191">
        <f t="shared" si="44"/>
        <v>354</v>
      </c>
      <c r="BK83" s="191">
        <f t="shared" si="45"/>
        <v>308</v>
      </c>
      <c r="BL83" s="191">
        <f t="shared" si="46"/>
        <v>254</v>
      </c>
      <c r="BM83" s="191">
        <f t="shared" si="47"/>
        <v>217</v>
      </c>
      <c r="BN83" s="191">
        <f t="shared" si="48"/>
        <v>166</v>
      </c>
      <c r="BO83" s="191">
        <f t="shared" si="49"/>
        <v>127</v>
      </c>
      <c r="BP83" s="191">
        <f t="shared" si="50"/>
        <v>86</v>
      </c>
      <c r="BQ83" s="191">
        <f t="shared" si="51"/>
        <v>58</v>
      </c>
      <c r="BR83" s="191">
        <f t="shared" si="52"/>
        <v>67</v>
      </c>
    </row>
    <row r="84" spans="2:70" x14ac:dyDescent="0.25">
      <c r="B84" s="37" t="s">
        <v>40</v>
      </c>
      <c r="C84" s="75">
        <v>5870</v>
      </c>
      <c r="D84" s="66" t="s">
        <v>124</v>
      </c>
      <c r="E84" s="67" t="s">
        <v>55</v>
      </c>
      <c r="F84" s="77">
        <f>+'Poblacion General'!F84-'Poblacion Femenina'!F84</f>
        <v>2213</v>
      </c>
      <c r="G84" s="77">
        <f>+'Poblacion General'!G84-'Poblacion Femenina'!G84</f>
        <v>25</v>
      </c>
      <c r="H84" s="77">
        <f>+'Poblacion General'!H84-'Poblacion Femenina'!H84</f>
        <v>29</v>
      </c>
      <c r="I84" s="77">
        <f>+'Poblacion General'!I84-'Poblacion Femenina'!I84</f>
        <v>24</v>
      </c>
      <c r="J84" s="77">
        <f>+'Poblacion General'!J84-'Poblacion Femenina'!J84</f>
        <v>24</v>
      </c>
      <c r="K84" s="77">
        <f>+'Poblacion General'!K84-'Poblacion Femenina'!K84</f>
        <v>24</v>
      </c>
      <c r="L84" s="77">
        <f>+'Poblacion General'!L84-'Poblacion Femenina'!L84</f>
        <v>27</v>
      </c>
      <c r="M84" s="77">
        <f>+'Poblacion General'!M84-'Poblacion Femenina'!M84</f>
        <v>42</v>
      </c>
      <c r="N84" s="77">
        <f>+'Poblacion General'!N84-'Poblacion Femenina'!N84</f>
        <v>39</v>
      </c>
      <c r="O84" s="77">
        <f>+'Poblacion General'!O84-'Poblacion Femenina'!O84</f>
        <v>40</v>
      </c>
      <c r="P84" s="77">
        <f>+'Poblacion General'!P84-'Poblacion Femenina'!P84</f>
        <v>39</v>
      </c>
      <c r="Q84" s="77">
        <f>+'Poblacion General'!Q84-'Poblacion Femenina'!Q84</f>
        <v>39</v>
      </c>
      <c r="R84" s="77">
        <f>+'Poblacion General'!R84-'Poblacion Femenina'!R84</f>
        <v>38</v>
      </c>
      <c r="S84" s="77">
        <f>+'Poblacion General'!S84-'Poblacion Femenina'!S84</f>
        <v>38</v>
      </c>
      <c r="T84" s="77">
        <f>+'Poblacion General'!T84-'Poblacion Femenina'!T84</f>
        <v>37</v>
      </c>
      <c r="U84" s="77">
        <f>+'Poblacion General'!U84-'Poblacion Femenina'!U84</f>
        <v>35</v>
      </c>
      <c r="V84" s="77">
        <f>+'Poblacion General'!V84-'Poblacion Femenina'!V84</f>
        <v>37</v>
      </c>
      <c r="W84" s="77">
        <f>+'Poblacion General'!W84-'Poblacion Femenina'!W84</f>
        <v>37</v>
      </c>
      <c r="X84" s="77">
        <f>+'Poblacion General'!X84-'Poblacion Femenina'!X84</f>
        <v>37</v>
      </c>
      <c r="Y84" s="77">
        <f>+'Poblacion General'!Y84-'Poblacion Femenina'!Y84</f>
        <v>38</v>
      </c>
      <c r="Z84" s="77">
        <f>+'Poblacion General'!Z84-'Poblacion Femenina'!Z84</f>
        <v>36</v>
      </c>
      <c r="AA84" s="77">
        <f>+'Poblacion General'!AA84-'Poblacion Femenina'!AA84</f>
        <v>186</v>
      </c>
      <c r="AB84" s="77">
        <f>+'Poblacion General'!AB84-'Poblacion Femenina'!AB84</f>
        <v>220</v>
      </c>
      <c r="AC84" s="77">
        <f>+'Poblacion General'!AC84-'Poblacion Femenina'!AC84</f>
        <v>202</v>
      </c>
      <c r="AD84" s="77">
        <f>+'Poblacion General'!AD84-'Poblacion Femenina'!AD84</f>
        <v>180</v>
      </c>
      <c r="AE84" s="77">
        <f>+'Poblacion General'!AE84-'Poblacion Femenina'!AE84</f>
        <v>160</v>
      </c>
      <c r="AF84" s="77">
        <f>+'Poblacion General'!AF84-'Poblacion Femenina'!AF84</f>
        <v>139</v>
      </c>
      <c r="AG84" s="77">
        <f>+'Poblacion General'!AG84-'Poblacion Femenina'!AG84</f>
        <v>115</v>
      </c>
      <c r="AH84" s="77">
        <f>+'Poblacion General'!AH84-'Poblacion Femenina'!AH84</f>
        <v>98</v>
      </c>
      <c r="AI84" s="77">
        <f>+'Poblacion General'!AI84-'Poblacion Femenina'!AI84</f>
        <v>75</v>
      </c>
      <c r="AJ84" s="77">
        <f>+'Poblacion General'!AJ84-'Poblacion Femenina'!AJ84</f>
        <v>58</v>
      </c>
      <c r="AK84" s="77">
        <f>+'Poblacion General'!AK84-'Poblacion Femenina'!AK84</f>
        <v>39</v>
      </c>
      <c r="AL84" s="77">
        <f>+'Poblacion General'!AL84-'Poblacion Femenina'!AL84</f>
        <v>26</v>
      </c>
      <c r="AM84" s="77">
        <f>+'Poblacion General'!AM84-'Poblacion Femenina'!AM84</f>
        <v>15</v>
      </c>
      <c r="AN84" s="77">
        <f>+'Poblacion General'!AN84-'Poblacion Femenina'!AN84</f>
        <v>15</v>
      </c>
      <c r="AO84" s="77">
        <f>+'Poblacion General'!AO84-'Poblacion Femenina'!AO84</f>
        <v>2</v>
      </c>
      <c r="AP84" s="77">
        <f>+'Poblacion General'!AP84-'Poblacion Femenina'!AP84</f>
        <v>11</v>
      </c>
      <c r="AQ84" s="77">
        <f>+'Poblacion General'!AQ84-'Poblacion Femenina'!AQ84</f>
        <v>13</v>
      </c>
      <c r="AR84" s="34">
        <f>+'Poblacion General'!AR84-'Poblacion Femenina'!AR84</f>
        <v>26</v>
      </c>
      <c r="AU84" s="223">
        <f t="shared" si="54"/>
        <v>153</v>
      </c>
      <c r="AV84" s="223">
        <f t="shared" si="55"/>
        <v>390</v>
      </c>
      <c r="AW84" s="223">
        <f t="shared" si="56"/>
        <v>221</v>
      </c>
      <c r="AX84" s="223">
        <f t="shared" si="57"/>
        <v>480</v>
      </c>
      <c r="AY84" s="223">
        <f t="shared" si="58"/>
        <v>894</v>
      </c>
      <c r="AZ84" s="223">
        <f t="shared" si="59"/>
        <v>228</v>
      </c>
      <c r="BB84" s="191">
        <f t="shared" si="36"/>
        <v>126</v>
      </c>
      <c r="BC84" s="191">
        <f t="shared" si="37"/>
        <v>187</v>
      </c>
      <c r="BD84" s="191">
        <f t="shared" si="38"/>
        <v>187</v>
      </c>
      <c r="BE84" s="191">
        <f t="shared" si="39"/>
        <v>185</v>
      </c>
      <c r="BF84" s="191">
        <f t="shared" si="40"/>
        <v>186</v>
      </c>
      <c r="BG84" s="191">
        <f t="shared" si="41"/>
        <v>220</v>
      </c>
      <c r="BH84" s="191">
        <f t="shared" si="42"/>
        <v>202</v>
      </c>
      <c r="BI84" s="191">
        <f t="shared" si="43"/>
        <v>180</v>
      </c>
      <c r="BJ84" s="191">
        <f t="shared" si="44"/>
        <v>160</v>
      </c>
      <c r="BK84" s="191">
        <f t="shared" si="45"/>
        <v>139</v>
      </c>
      <c r="BL84" s="191">
        <f t="shared" si="46"/>
        <v>115</v>
      </c>
      <c r="BM84" s="191">
        <f t="shared" si="47"/>
        <v>98</v>
      </c>
      <c r="BN84" s="191">
        <f t="shared" si="48"/>
        <v>75</v>
      </c>
      <c r="BO84" s="191">
        <f t="shared" si="49"/>
        <v>58</v>
      </c>
      <c r="BP84" s="191">
        <f t="shared" si="50"/>
        <v>39</v>
      </c>
      <c r="BQ84" s="191">
        <f t="shared" si="51"/>
        <v>26</v>
      </c>
      <c r="BR84" s="191">
        <f t="shared" si="52"/>
        <v>30</v>
      </c>
    </row>
    <row r="85" spans="2:70" x14ac:dyDescent="0.25">
      <c r="B85" s="37" t="s">
        <v>40</v>
      </c>
      <c r="C85" s="75">
        <v>5867</v>
      </c>
      <c r="D85" s="66" t="s">
        <v>125</v>
      </c>
      <c r="E85" s="67" t="s">
        <v>55</v>
      </c>
      <c r="F85" s="77">
        <f>+'Poblacion General'!F85-'Poblacion Femenina'!F85</f>
        <v>1337</v>
      </c>
      <c r="G85" s="77">
        <f>+'Poblacion General'!G85-'Poblacion Femenina'!G85</f>
        <v>15</v>
      </c>
      <c r="H85" s="77">
        <f>+'Poblacion General'!H85-'Poblacion Femenina'!H85</f>
        <v>17</v>
      </c>
      <c r="I85" s="77">
        <f>+'Poblacion General'!I85-'Poblacion Femenina'!I85</f>
        <v>15</v>
      </c>
      <c r="J85" s="77">
        <f>+'Poblacion General'!J85-'Poblacion Femenina'!J85</f>
        <v>15</v>
      </c>
      <c r="K85" s="77">
        <f>+'Poblacion General'!K85-'Poblacion Femenina'!K85</f>
        <v>15</v>
      </c>
      <c r="L85" s="77">
        <f>+'Poblacion General'!L85-'Poblacion Femenina'!L85</f>
        <v>16</v>
      </c>
      <c r="M85" s="77">
        <f>+'Poblacion General'!M85-'Poblacion Femenina'!M85</f>
        <v>25</v>
      </c>
      <c r="N85" s="77">
        <f>+'Poblacion General'!N85-'Poblacion Femenina'!N85</f>
        <v>23</v>
      </c>
      <c r="O85" s="77">
        <f>+'Poblacion General'!O85-'Poblacion Femenina'!O85</f>
        <v>24</v>
      </c>
      <c r="P85" s="77">
        <f>+'Poblacion General'!P85-'Poblacion Femenina'!P85</f>
        <v>24</v>
      </c>
      <c r="Q85" s="77">
        <f>+'Poblacion General'!Q85-'Poblacion Femenina'!Q85</f>
        <v>24</v>
      </c>
      <c r="R85" s="77">
        <f>+'Poblacion General'!R85-'Poblacion Femenina'!R85</f>
        <v>23</v>
      </c>
      <c r="S85" s="77">
        <f>+'Poblacion General'!S85-'Poblacion Femenina'!S85</f>
        <v>23</v>
      </c>
      <c r="T85" s="77">
        <f>+'Poblacion General'!T85-'Poblacion Femenina'!T85</f>
        <v>23</v>
      </c>
      <c r="U85" s="77">
        <f>+'Poblacion General'!U85-'Poblacion Femenina'!U85</f>
        <v>21</v>
      </c>
      <c r="V85" s="77">
        <f>+'Poblacion General'!V85-'Poblacion Femenina'!V85</f>
        <v>22</v>
      </c>
      <c r="W85" s="77">
        <f>+'Poblacion General'!W85-'Poblacion Femenina'!W85</f>
        <v>22</v>
      </c>
      <c r="X85" s="77">
        <f>+'Poblacion General'!X85-'Poblacion Femenina'!X85</f>
        <v>22</v>
      </c>
      <c r="Y85" s="77">
        <f>+'Poblacion General'!Y85-'Poblacion Femenina'!Y85</f>
        <v>23</v>
      </c>
      <c r="Z85" s="77">
        <f>+'Poblacion General'!Z85-'Poblacion Femenina'!Z85</f>
        <v>23</v>
      </c>
      <c r="AA85" s="77">
        <f>+'Poblacion General'!AA85-'Poblacion Femenina'!AA85</f>
        <v>112</v>
      </c>
      <c r="AB85" s="77">
        <f>+'Poblacion General'!AB85-'Poblacion Femenina'!AB85</f>
        <v>133</v>
      </c>
      <c r="AC85" s="77">
        <f>+'Poblacion General'!AC85-'Poblacion Femenina'!AC85</f>
        <v>122</v>
      </c>
      <c r="AD85" s="77">
        <f>+'Poblacion General'!AD85-'Poblacion Femenina'!AD85</f>
        <v>109</v>
      </c>
      <c r="AE85" s="77">
        <f>+'Poblacion General'!AE85-'Poblacion Femenina'!AE85</f>
        <v>96</v>
      </c>
      <c r="AF85" s="77">
        <f>+'Poblacion General'!AF85-'Poblacion Femenina'!AF85</f>
        <v>84</v>
      </c>
      <c r="AG85" s="77">
        <f>+'Poblacion General'!AG85-'Poblacion Femenina'!AG85</f>
        <v>69</v>
      </c>
      <c r="AH85" s="77">
        <f>+'Poblacion General'!AH85-'Poblacion Femenina'!AH85</f>
        <v>59</v>
      </c>
      <c r="AI85" s="77">
        <f>+'Poblacion General'!AI85-'Poblacion Femenina'!AI85</f>
        <v>45</v>
      </c>
      <c r="AJ85" s="77">
        <f>+'Poblacion General'!AJ85-'Poblacion Femenina'!AJ85</f>
        <v>35</v>
      </c>
      <c r="AK85" s="77">
        <f>+'Poblacion General'!AK85-'Poblacion Femenina'!AK85</f>
        <v>24</v>
      </c>
      <c r="AL85" s="77">
        <f>+'Poblacion General'!AL85-'Poblacion Femenina'!AL85</f>
        <v>16</v>
      </c>
      <c r="AM85" s="77">
        <f>+'Poblacion General'!AM85-'Poblacion Femenina'!AM85</f>
        <v>9</v>
      </c>
      <c r="AN85" s="77">
        <f>+'Poblacion General'!AN85-'Poblacion Femenina'!AN85</f>
        <v>9</v>
      </c>
      <c r="AO85" s="77">
        <f>+'Poblacion General'!AO85-'Poblacion Femenina'!AO85</f>
        <v>1</v>
      </c>
      <c r="AP85" s="77">
        <f>+'Poblacion General'!AP85-'Poblacion Femenina'!AP85</f>
        <v>7</v>
      </c>
      <c r="AQ85" s="77">
        <f>+'Poblacion General'!AQ85-'Poblacion Femenina'!AQ85</f>
        <v>8</v>
      </c>
      <c r="AR85" s="34">
        <f>+'Poblacion General'!AR85-'Poblacion Femenina'!AR85</f>
        <v>16</v>
      </c>
      <c r="AU85" s="223">
        <f t="shared" si="54"/>
        <v>93</v>
      </c>
      <c r="AV85" s="223">
        <f t="shared" si="55"/>
        <v>236</v>
      </c>
      <c r="AW85" s="223">
        <f t="shared" si="56"/>
        <v>133</v>
      </c>
      <c r="AX85" s="223">
        <f t="shared" si="57"/>
        <v>291</v>
      </c>
      <c r="AY85" s="223">
        <f t="shared" si="58"/>
        <v>539</v>
      </c>
      <c r="AZ85" s="223">
        <f t="shared" si="59"/>
        <v>138</v>
      </c>
      <c r="BB85" s="191">
        <f t="shared" si="36"/>
        <v>77</v>
      </c>
      <c r="BC85" s="191">
        <f t="shared" si="37"/>
        <v>112</v>
      </c>
      <c r="BD85" s="191">
        <f t="shared" si="38"/>
        <v>114</v>
      </c>
      <c r="BE85" s="191">
        <f t="shared" si="39"/>
        <v>112</v>
      </c>
      <c r="BF85" s="191">
        <f t="shared" si="40"/>
        <v>112</v>
      </c>
      <c r="BG85" s="191">
        <f t="shared" si="41"/>
        <v>133</v>
      </c>
      <c r="BH85" s="191">
        <f t="shared" si="42"/>
        <v>122</v>
      </c>
      <c r="BI85" s="191">
        <f t="shared" si="43"/>
        <v>109</v>
      </c>
      <c r="BJ85" s="191">
        <f t="shared" si="44"/>
        <v>96</v>
      </c>
      <c r="BK85" s="191">
        <f t="shared" si="45"/>
        <v>84</v>
      </c>
      <c r="BL85" s="191">
        <f t="shared" si="46"/>
        <v>69</v>
      </c>
      <c r="BM85" s="191">
        <f t="shared" si="47"/>
        <v>59</v>
      </c>
      <c r="BN85" s="191">
        <f t="shared" si="48"/>
        <v>45</v>
      </c>
      <c r="BO85" s="191">
        <f t="shared" si="49"/>
        <v>35</v>
      </c>
      <c r="BP85" s="191">
        <f t="shared" si="50"/>
        <v>24</v>
      </c>
      <c r="BQ85" s="191">
        <f t="shared" si="51"/>
        <v>16</v>
      </c>
      <c r="BR85" s="191">
        <f t="shared" si="52"/>
        <v>18</v>
      </c>
    </row>
    <row r="86" spans="2:70" x14ac:dyDescent="0.25">
      <c r="B86" s="37" t="s">
        <v>40</v>
      </c>
      <c r="C86" s="75">
        <v>5862</v>
      </c>
      <c r="D86" s="66" t="s">
        <v>126</v>
      </c>
      <c r="E86" s="67" t="s">
        <v>50</v>
      </c>
      <c r="F86" s="77">
        <f>+'Poblacion General'!F86-'Poblacion Femenina'!F86</f>
        <v>9383</v>
      </c>
      <c r="G86" s="77">
        <f>+'Poblacion General'!G86-'Poblacion Femenina'!G86</f>
        <v>99</v>
      </c>
      <c r="H86" s="77">
        <f>+'Poblacion General'!H86-'Poblacion Femenina'!H86</f>
        <v>120</v>
      </c>
      <c r="I86" s="77">
        <f>+'Poblacion General'!I86-'Poblacion Femenina'!I86</f>
        <v>103</v>
      </c>
      <c r="J86" s="77">
        <f>+'Poblacion General'!J86-'Poblacion Femenina'!J86</f>
        <v>100</v>
      </c>
      <c r="K86" s="77">
        <f>+'Poblacion General'!K86-'Poblacion Femenina'!K86</f>
        <v>97</v>
      </c>
      <c r="L86" s="77">
        <f>+'Poblacion General'!L86-'Poblacion Femenina'!L86</f>
        <v>112</v>
      </c>
      <c r="M86" s="77">
        <f>+'Poblacion General'!M86-'Poblacion Femenina'!M86</f>
        <v>176</v>
      </c>
      <c r="N86" s="77">
        <f>+'Poblacion General'!N86-'Poblacion Femenina'!N86</f>
        <v>168</v>
      </c>
      <c r="O86" s="77">
        <f>+'Poblacion General'!O86-'Poblacion Femenina'!O86</f>
        <v>168</v>
      </c>
      <c r="P86" s="77">
        <f>+'Poblacion General'!P86-'Poblacion Femenina'!P86</f>
        <v>168</v>
      </c>
      <c r="Q86" s="77">
        <f>+'Poblacion General'!Q86-'Poblacion Femenina'!Q86</f>
        <v>159</v>
      </c>
      <c r="R86" s="77">
        <f>+'Poblacion General'!R86-'Poblacion Femenina'!R86</f>
        <v>163</v>
      </c>
      <c r="S86" s="77">
        <f>+'Poblacion General'!S86-'Poblacion Femenina'!S86</f>
        <v>164</v>
      </c>
      <c r="T86" s="77">
        <f>+'Poblacion General'!T86-'Poblacion Femenina'!T86</f>
        <v>159</v>
      </c>
      <c r="U86" s="77">
        <f>+'Poblacion General'!U86-'Poblacion Femenina'!U86</f>
        <v>152</v>
      </c>
      <c r="V86" s="77">
        <f>+'Poblacion General'!V86-'Poblacion Femenina'!V86</f>
        <v>154</v>
      </c>
      <c r="W86" s="77">
        <f>+'Poblacion General'!W86-'Poblacion Femenina'!W86</f>
        <v>158</v>
      </c>
      <c r="X86" s="77">
        <f>+'Poblacion General'!X86-'Poblacion Femenina'!X86</f>
        <v>156</v>
      </c>
      <c r="Y86" s="77">
        <f>+'Poblacion General'!Y86-'Poblacion Femenina'!Y86</f>
        <v>157</v>
      </c>
      <c r="Z86" s="77">
        <f>+'Poblacion General'!Z86-'Poblacion Femenina'!Z86</f>
        <v>157</v>
      </c>
      <c r="AA86" s="77">
        <f>+'Poblacion General'!AA86-'Poblacion Femenina'!AA86</f>
        <v>793</v>
      </c>
      <c r="AB86" s="77">
        <f>+'Poblacion General'!AB86-'Poblacion Femenina'!AB86</f>
        <v>935</v>
      </c>
      <c r="AC86" s="77">
        <f>+'Poblacion General'!AC86-'Poblacion Femenina'!AC86</f>
        <v>859</v>
      </c>
      <c r="AD86" s="77">
        <f>+'Poblacion General'!AD86-'Poblacion Femenina'!AD86</f>
        <v>763</v>
      </c>
      <c r="AE86" s="77">
        <f>+'Poblacion General'!AE86-'Poblacion Femenina'!AE86</f>
        <v>681</v>
      </c>
      <c r="AF86" s="77">
        <f>+'Poblacion General'!AF86-'Poblacion Femenina'!AF86</f>
        <v>595</v>
      </c>
      <c r="AG86" s="77">
        <f>+'Poblacion General'!AG86-'Poblacion Femenina'!AG86</f>
        <v>483</v>
      </c>
      <c r="AH86" s="77">
        <f>+'Poblacion General'!AH86-'Poblacion Femenina'!AH86</f>
        <v>418</v>
      </c>
      <c r="AI86" s="77">
        <f>+'Poblacion General'!AI86-'Poblacion Femenina'!AI86</f>
        <v>319</v>
      </c>
      <c r="AJ86" s="77">
        <f>+'Poblacion General'!AJ86-'Poblacion Femenina'!AJ86</f>
        <v>240</v>
      </c>
      <c r="AK86" s="77">
        <f>+'Poblacion General'!AK86-'Poblacion Femenina'!AK86</f>
        <v>166</v>
      </c>
      <c r="AL86" s="77">
        <f>+'Poblacion General'!AL86-'Poblacion Femenina'!AL86</f>
        <v>111</v>
      </c>
      <c r="AM86" s="77">
        <f>+'Poblacion General'!AM86-'Poblacion Femenina'!AM86</f>
        <v>69</v>
      </c>
      <c r="AN86" s="77">
        <f>+'Poblacion General'!AN86-'Poblacion Femenina'!AN86</f>
        <v>61</v>
      </c>
      <c r="AO86" s="77">
        <f>+'Poblacion General'!AO86-'Poblacion Femenina'!AO86</f>
        <v>3</v>
      </c>
      <c r="AP86" s="77">
        <f>+'Poblacion General'!AP86-'Poblacion Femenina'!AP86</f>
        <v>44</v>
      </c>
      <c r="AQ86" s="77">
        <f>+'Poblacion General'!AQ86-'Poblacion Femenina'!AQ86</f>
        <v>57</v>
      </c>
      <c r="AR86" s="34">
        <f>+'Poblacion General'!AR86-'Poblacion Femenina'!AR86</f>
        <v>119</v>
      </c>
      <c r="AU86" s="223">
        <f t="shared" si="54"/>
        <v>631</v>
      </c>
      <c r="AV86" s="223">
        <f t="shared" si="55"/>
        <v>1633</v>
      </c>
      <c r="AW86" s="223">
        <f t="shared" si="56"/>
        <v>943</v>
      </c>
      <c r="AX86" s="223">
        <f t="shared" si="57"/>
        <v>2042</v>
      </c>
      <c r="AY86" s="223">
        <f t="shared" si="58"/>
        <v>3799</v>
      </c>
      <c r="AZ86" s="223">
        <f t="shared" si="59"/>
        <v>966</v>
      </c>
      <c r="BB86" s="191">
        <f t="shared" si="36"/>
        <v>519</v>
      </c>
      <c r="BC86" s="191">
        <f t="shared" si="37"/>
        <v>792</v>
      </c>
      <c r="BD86" s="191">
        <f t="shared" si="38"/>
        <v>797</v>
      </c>
      <c r="BE86" s="191">
        <f t="shared" si="39"/>
        <v>782</v>
      </c>
      <c r="BF86" s="191">
        <f t="shared" si="40"/>
        <v>793</v>
      </c>
      <c r="BG86" s="191">
        <f t="shared" si="41"/>
        <v>935</v>
      </c>
      <c r="BH86" s="191">
        <f t="shared" si="42"/>
        <v>859</v>
      </c>
      <c r="BI86" s="191">
        <f t="shared" si="43"/>
        <v>763</v>
      </c>
      <c r="BJ86" s="191">
        <f t="shared" si="44"/>
        <v>681</v>
      </c>
      <c r="BK86" s="191">
        <f t="shared" si="45"/>
        <v>595</v>
      </c>
      <c r="BL86" s="191">
        <f t="shared" si="46"/>
        <v>483</v>
      </c>
      <c r="BM86" s="191">
        <f t="shared" si="47"/>
        <v>418</v>
      </c>
      <c r="BN86" s="191">
        <f t="shared" si="48"/>
        <v>319</v>
      </c>
      <c r="BO86" s="191">
        <f t="shared" si="49"/>
        <v>240</v>
      </c>
      <c r="BP86" s="191">
        <f t="shared" si="50"/>
        <v>166</v>
      </c>
      <c r="BQ86" s="191">
        <f t="shared" si="51"/>
        <v>111</v>
      </c>
      <c r="BR86" s="191">
        <f t="shared" si="52"/>
        <v>130</v>
      </c>
    </row>
    <row r="87" spans="2:70" x14ac:dyDescent="0.25">
      <c r="B87" s="37" t="s">
        <v>40</v>
      </c>
      <c r="C87" s="75">
        <v>5982</v>
      </c>
      <c r="D87" s="66" t="s">
        <v>127</v>
      </c>
      <c r="E87" s="67" t="s">
        <v>50</v>
      </c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194"/>
      <c r="AU87" s="223">
        <f t="shared" si="54"/>
        <v>0</v>
      </c>
      <c r="AV87" s="223">
        <f t="shared" si="55"/>
        <v>0</v>
      </c>
      <c r="AW87" s="223">
        <f t="shared" si="56"/>
        <v>0</v>
      </c>
      <c r="AX87" s="223">
        <f t="shared" si="57"/>
        <v>0</v>
      </c>
      <c r="AY87" s="223">
        <f t="shared" si="58"/>
        <v>0</v>
      </c>
      <c r="AZ87" s="223">
        <f t="shared" si="59"/>
        <v>0</v>
      </c>
      <c r="BB87" s="191">
        <f t="shared" si="36"/>
        <v>0</v>
      </c>
      <c r="BC87" s="191">
        <f t="shared" si="37"/>
        <v>0</v>
      </c>
      <c r="BD87" s="191">
        <f t="shared" si="38"/>
        <v>0</v>
      </c>
      <c r="BE87" s="191">
        <f t="shared" si="39"/>
        <v>0</v>
      </c>
      <c r="BF87" s="191">
        <f t="shared" si="40"/>
        <v>0</v>
      </c>
      <c r="BG87" s="191">
        <f t="shared" si="41"/>
        <v>0</v>
      </c>
      <c r="BH87" s="191">
        <f t="shared" si="42"/>
        <v>0</v>
      </c>
      <c r="BI87" s="191">
        <f t="shared" si="43"/>
        <v>0</v>
      </c>
      <c r="BJ87" s="191">
        <f t="shared" si="44"/>
        <v>0</v>
      </c>
      <c r="BK87" s="191">
        <f t="shared" si="45"/>
        <v>0</v>
      </c>
      <c r="BL87" s="191">
        <f t="shared" si="46"/>
        <v>0</v>
      </c>
      <c r="BM87" s="191">
        <f t="shared" si="47"/>
        <v>0</v>
      </c>
      <c r="BN87" s="191">
        <f t="shared" si="48"/>
        <v>0</v>
      </c>
      <c r="BO87" s="191">
        <f t="shared" si="49"/>
        <v>0</v>
      </c>
      <c r="BP87" s="191">
        <f t="shared" si="50"/>
        <v>0</v>
      </c>
      <c r="BQ87" s="191">
        <f t="shared" si="51"/>
        <v>0</v>
      </c>
      <c r="BR87" s="191">
        <f t="shared" si="52"/>
        <v>0</v>
      </c>
    </row>
    <row r="88" spans="2:70" x14ac:dyDescent="0.25">
      <c r="B88" s="37" t="s">
        <v>40</v>
      </c>
      <c r="C88" s="75">
        <v>5868</v>
      </c>
      <c r="D88" s="66" t="s">
        <v>128</v>
      </c>
      <c r="E88" s="67" t="s">
        <v>55</v>
      </c>
      <c r="F88" s="77">
        <f>+'Poblacion General'!F88-'Poblacion Femenina'!F88</f>
        <v>3331</v>
      </c>
      <c r="G88" s="77">
        <f>+'Poblacion General'!G88-'Poblacion Femenina'!G88</f>
        <v>37</v>
      </c>
      <c r="H88" s="77">
        <f>+'Poblacion General'!H88-'Poblacion Femenina'!H88</f>
        <v>42</v>
      </c>
      <c r="I88" s="77">
        <f>+'Poblacion General'!I88-'Poblacion Femenina'!I88</f>
        <v>36</v>
      </c>
      <c r="J88" s="77">
        <f>+'Poblacion General'!J88-'Poblacion Femenina'!J88</f>
        <v>36</v>
      </c>
      <c r="K88" s="77">
        <f>+'Poblacion General'!K88-'Poblacion Femenina'!K88</f>
        <v>35</v>
      </c>
      <c r="L88" s="77">
        <f>+'Poblacion General'!L88-'Poblacion Femenina'!L88</f>
        <v>40</v>
      </c>
      <c r="M88" s="77">
        <f>+'Poblacion General'!M88-'Poblacion Femenina'!M88</f>
        <v>62</v>
      </c>
      <c r="N88" s="77">
        <f>+'Poblacion General'!N88-'Poblacion Femenina'!N88</f>
        <v>58</v>
      </c>
      <c r="O88" s="77">
        <f>+'Poblacion General'!O88-'Poblacion Femenina'!O88</f>
        <v>60</v>
      </c>
      <c r="P88" s="77">
        <f>+'Poblacion General'!P88-'Poblacion Femenina'!P88</f>
        <v>59</v>
      </c>
      <c r="Q88" s="77">
        <f>+'Poblacion General'!Q88-'Poblacion Femenina'!Q88</f>
        <v>58</v>
      </c>
      <c r="R88" s="77">
        <f>+'Poblacion General'!R88-'Poblacion Femenina'!R88</f>
        <v>58</v>
      </c>
      <c r="S88" s="77">
        <f>+'Poblacion General'!S88-'Poblacion Femenina'!S88</f>
        <v>58</v>
      </c>
      <c r="T88" s="77">
        <f>+'Poblacion General'!T88-'Poblacion Femenina'!T88</f>
        <v>57</v>
      </c>
      <c r="U88" s="77">
        <f>+'Poblacion General'!U88-'Poblacion Femenina'!U88</f>
        <v>53</v>
      </c>
      <c r="V88" s="77">
        <f>+'Poblacion General'!V88-'Poblacion Femenina'!V88</f>
        <v>54</v>
      </c>
      <c r="W88" s="77">
        <f>+'Poblacion General'!W88-'Poblacion Femenina'!W88</f>
        <v>57</v>
      </c>
      <c r="X88" s="77">
        <f>+'Poblacion General'!X88-'Poblacion Femenina'!X88</f>
        <v>56</v>
      </c>
      <c r="Y88" s="77">
        <f>+'Poblacion General'!Y88-'Poblacion Femenina'!Y88</f>
        <v>56</v>
      </c>
      <c r="Z88" s="77">
        <f>+'Poblacion General'!Z88-'Poblacion Femenina'!Z88</f>
        <v>55</v>
      </c>
      <c r="AA88" s="77">
        <f>+'Poblacion General'!AA88-'Poblacion Femenina'!AA88</f>
        <v>281</v>
      </c>
      <c r="AB88" s="77">
        <f>+'Poblacion General'!AB88-'Poblacion Femenina'!AB88</f>
        <v>332</v>
      </c>
      <c r="AC88" s="77">
        <f>+'Poblacion General'!AC88-'Poblacion Femenina'!AC88</f>
        <v>305</v>
      </c>
      <c r="AD88" s="77">
        <f>+'Poblacion General'!AD88-'Poblacion Femenina'!AD88</f>
        <v>272</v>
      </c>
      <c r="AE88" s="77">
        <f>+'Poblacion General'!AE88-'Poblacion Femenina'!AE88</f>
        <v>241</v>
      </c>
      <c r="AF88" s="77">
        <f>+'Poblacion General'!AF88-'Poblacion Femenina'!AF88</f>
        <v>210</v>
      </c>
      <c r="AG88" s="77">
        <f>+'Poblacion General'!AG88-'Poblacion Femenina'!AG88</f>
        <v>173</v>
      </c>
      <c r="AH88" s="77">
        <f>+'Poblacion General'!AH88-'Poblacion Femenina'!AH88</f>
        <v>148</v>
      </c>
      <c r="AI88" s="77">
        <f>+'Poblacion General'!AI88-'Poblacion Femenina'!AI88</f>
        <v>113</v>
      </c>
      <c r="AJ88" s="77">
        <f>+'Poblacion General'!AJ88-'Poblacion Femenina'!AJ88</f>
        <v>86</v>
      </c>
      <c r="AK88" s="77">
        <f>+'Poblacion General'!AK88-'Poblacion Femenina'!AK88</f>
        <v>59</v>
      </c>
      <c r="AL88" s="77">
        <f>+'Poblacion General'!AL88-'Poblacion Femenina'!AL88</f>
        <v>39</v>
      </c>
      <c r="AM88" s="77">
        <f>+'Poblacion General'!AM88-'Poblacion Femenina'!AM88</f>
        <v>23</v>
      </c>
      <c r="AN88" s="77">
        <f>+'Poblacion General'!AN88-'Poblacion Femenina'!AN88</f>
        <v>22</v>
      </c>
      <c r="AO88" s="77">
        <f>+'Poblacion General'!AO88-'Poblacion Femenina'!AO88</f>
        <v>2</v>
      </c>
      <c r="AP88" s="77">
        <f>+'Poblacion General'!AP88-'Poblacion Femenina'!AP88</f>
        <v>16</v>
      </c>
      <c r="AQ88" s="77">
        <f>+'Poblacion General'!AQ88-'Poblacion Femenina'!AQ88</f>
        <v>19</v>
      </c>
      <c r="AR88" s="34">
        <f>+'Poblacion General'!AR88-'Poblacion Femenina'!AR88</f>
        <v>41</v>
      </c>
      <c r="AU88" s="223">
        <f t="shared" si="54"/>
        <v>226</v>
      </c>
      <c r="AV88" s="223">
        <f t="shared" si="55"/>
        <v>581</v>
      </c>
      <c r="AW88" s="223">
        <f t="shared" si="56"/>
        <v>335</v>
      </c>
      <c r="AX88" s="223">
        <f t="shared" si="57"/>
        <v>724</v>
      </c>
      <c r="AY88" s="223">
        <f t="shared" si="58"/>
        <v>1349</v>
      </c>
      <c r="AZ88" s="223">
        <f t="shared" si="59"/>
        <v>342</v>
      </c>
      <c r="BB88" s="191">
        <f t="shared" si="36"/>
        <v>186</v>
      </c>
      <c r="BC88" s="191">
        <f t="shared" si="37"/>
        <v>279</v>
      </c>
      <c r="BD88" s="191">
        <f t="shared" si="38"/>
        <v>284</v>
      </c>
      <c r="BE88" s="191">
        <f t="shared" si="39"/>
        <v>278</v>
      </c>
      <c r="BF88" s="191">
        <f t="shared" si="40"/>
        <v>281</v>
      </c>
      <c r="BG88" s="191">
        <f t="shared" si="41"/>
        <v>332</v>
      </c>
      <c r="BH88" s="191">
        <f t="shared" si="42"/>
        <v>305</v>
      </c>
      <c r="BI88" s="191">
        <f t="shared" si="43"/>
        <v>272</v>
      </c>
      <c r="BJ88" s="191">
        <f t="shared" si="44"/>
        <v>241</v>
      </c>
      <c r="BK88" s="191">
        <f t="shared" si="45"/>
        <v>210</v>
      </c>
      <c r="BL88" s="191">
        <f t="shared" si="46"/>
        <v>173</v>
      </c>
      <c r="BM88" s="191">
        <f t="shared" si="47"/>
        <v>148</v>
      </c>
      <c r="BN88" s="191">
        <f t="shared" si="48"/>
        <v>113</v>
      </c>
      <c r="BO88" s="191">
        <f t="shared" si="49"/>
        <v>86</v>
      </c>
      <c r="BP88" s="191">
        <f t="shared" si="50"/>
        <v>59</v>
      </c>
      <c r="BQ88" s="191">
        <f t="shared" si="51"/>
        <v>39</v>
      </c>
      <c r="BR88" s="191">
        <f t="shared" si="52"/>
        <v>45</v>
      </c>
    </row>
    <row r="89" spans="2:70" x14ac:dyDescent="0.25">
      <c r="B89" s="37" t="s">
        <v>40</v>
      </c>
      <c r="C89" s="75">
        <v>5863</v>
      </c>
      <c r="D89" s="66" t="s">
        <v>129</v>
      </c>
      <c r="E89" s="67" t="s">
        <v>50</v>
      </c>
      <c r="F89" s="77">
        <f>+'Poblacion General'!F89-'Poblacion Femenina'!F89</f>
        <v>6084</v>
      </c>
      <c r="G89" s="77">
        <f>+'Poblacion General'!G89-'Poblacion Femenina'!G89</f>
        <v>66</v>
      </c>
      <c r="H89" s="77">
        <f>+'Poblacion General'!H89-'Poblacion Femenina'!H89</f>
        <v>78</v>
      </c>
      <c r="I89" s="77">
        <f>+'Poblacion General'!I89-'Poblacion Femenina'!I89</f>
        <v>66</v>
      </c>
      <c r="J89" s="77">
        <f>+'Poblacion General'!J89-'Poblacion Femenina'!J89</f>
        <v>66</v>
      </c>
      <c r="K89" s="77">
        <f>+'Poblacion General'!K89-'Poblacion Femenina'!K89</f>
        <v>65</v>
      </c>
      <c r="L89" s="77">
        <f>+'Poblacion General'!L89-'Poblacion Femenina'!L89</f>
        <v>73</v>
      </c>
      <c r="M89" s="77">
        <f>+'Poblacion General'!M89-'Poblacion Femenina'!M89</f>
        <v>113</v>
      </c>
      <c r="N89" s="77">
        <f>+'Poblacion General'!N89-'Poblacion Femenina'!N89</f>
        <v>106</v>
      </c>
      <c r="O89" s="77">
        <f>+'Poblacion General'!O89-'Poblacion Femenina'!O89</f>
        <v>110</v>
      </c>
      <c r="P89" s="77">
        <f>+'Poblacion General'!P89-'Poblacion Femenina'!P89</f>
        <v>108</v>
      </c>
      <c r="Q89" s="77">
        <f>+'Poblacion General'!Q89-'Poblacion Femenina'!Q89</f>
        <v>106</v>
      </c>
      <c r="R89" s="77">
        <f>+'Poblacion General'!R89-'Poblacion Femenina'!R89</f>
        <v>105</v>
      </c>
      <c r="S89" s="77">
        <f>+'Poblacion General'!S89-'Poblacion Femenina'!S89</f>
        <v>106</v>
      </c>
      <c r="T89" s="77">
        <f>+'Poblacion General'!T89-'Poblacion Femenina'!T89</f>
        <v>104</v>
      </c>
      <c r="U89" s="77">
        <f>+'Poblacion General'!U89-'Poblacion Femenina'!U89</f>
        <v>96</v>
      </c>
      <c r="V89" s="77">
        <f>+'Poblacion General'!V89-'Poblacion Femenina'!V89</f>
        <v>100</v>
      </c>
      <c r="W89" s="77">
        <f>+'Poblacion General'!W89-'Poblacion Femenina'!W89</f>
        <v>103</v>
      </c>
      <c r="X89" s="77">
        <f>+'Poblacion General'!X89-'Poblacion Femenina'!X89</f>
        <v>102</v>
      </c>
      <c r="Y89" s="77">
        <f>+'Poblacion General'!Y89-'Poblacion Femenina'!Y89</f>
        <v>103</v>
      </c>
      <c r="Z89" s="77">
        <f>+'Poblacion General'!Z89-'Poblacion Femenina'!Z89</f>
        <v>101</v>
      </c>
      <c r="AA89" s="77">
        <f>+'Poblacion General'!AA89-'Poblacion Femenina'!AA89</f>
        <v>512</v>
      </c>
      <c r="AB89" s="77">
        <f>+'Poblacion General'!AB89-'Poblacion Femenina'!AB89</f>
        <v>605</v>
      </c>
      <c r="AC89" s="77">
        <f>+'Poblacion General'!AC89-'Poblacion Femenina'!AC89</f>
        <v>557</v>
      </c>
      <c r="AD89" s="77">
        <f>+'Poblacion General'!AD89-'Poblacion Femenina'!AD89</f>
        <v>497</v>
      </c>
      <c r="AE89" s="77">
        <f>+'Poblacion General'!AE89-'Poblacion Femenina'!AE89</f>
        <v>440</v>
      </c>
      <c r="AF89" s="77">
        <f>+'Poblacion General'!AF89-'Poblacion Femenina'!AF89</f>
        <v>383</v>
      </c>
      <c r="AG89" s="77">
        <f>+'Poblacion General'!AG89-'Poblacion Femenina'!AG89</f>
        <v>316</v>
      </c>
      <c r="AH89" s="77">
        <f>+'Poblacion General'!AH89-'Poblacion Femenina'!AH89</f>
        <v>270</v>
      </c>
      <c r="AI89" s="77">
        <f>+'Poblacion General'!AI89-'Poblacion Femenina'!AI89</f>
        <v>207</v>
      </c>
      <c r="AJ89" s="77">
        <f>+'Poblacion General'!AJ89-'Poblacion Femenina'!AJ89</f>
        <v>158</v>
      </c>
      <c r="AK89" s="77">
        <f>+'Poblacion General'!AK89-'Poblacion Femenina'!AK89</f>
        <v>107</v>
      </c>
      <c r="AL89" s="77">
        <f>+'Poblacion General'!AL89-'Poblacion Femenina'!AL89</f>
        <v>72</v>
      </c>
      <c r="AM89" s="77">
        <f>+'Poblacion General'!AM89-'Poblacion Femenina'!AM89</f>
        <v>43</v>
      </c>
      <c r="AN89" s="77">
        <f>+'Poblacion General'!AN89-'Poblacion Femenina'!AN89</f>
        <v>40</v>
      </c>
      <c r="AO89" s="77">
        <f>+'Poblacion General'!AO89-'Poblacion Femenina'!AO89</f>
        <v>3</v>
      </c>
      <c r="AP89" s="77">
        <f>+'Poblacion General'!AP89-'Poblacion Femenina'!AP89</f>
        <v>30</v>
      </c>
      <c r="AQ89" s="77">
        <f>+'Poblacion General'!AQ89-'Poblacion Femenina'!AQ89</f>
        <v>36</v>
      </c>
      <c r="AR89" s="34">
        <f>+'Poblacion General'!AR89-'Poblacion Femenina'!AR89</f>
        <v>74</v>
      </c>
      <c r="AU89" s="223">
        <f t="shared" si="54"/>
        <v>414</v>
      </c>
      <c r="AV89" s="223">
        <f t="shared" si="55"/>
        <v>1062</v>
      </c>
      <c r="AW89" s="223">
        <f t="shared" si="56"/>
        <v>611</v>
      </c>
      <c r="AX89" s="223">
        <f t="shared" si="57"/>
        <v>1321</v>
      </c>
      <c r="AY89" s="223">
        <f t="shared" si="58"/>
        <v>2463</v>
      </c>
      <c r="AZ89" s="223">
        <f t="shared" si="59"/>
        <v>627</v>
      </c>
      <c r="BB89" s="191">
        <f t="shared" si="36"/>
        <v>341</v>
      </c>
      <c r="BC89" s="191">
        <f t="shared" si="37"/>
        <v>510</v>
      </c>
      <c r="BD89" s="191">
        <f t="shared" si="38"/>
        <v>517</v>
      </c>
      <c r="BE89" s="191">
        <f t="shared" si="39"/>
        <v>509</v>
      </c>
      <c r="BF89" s="191">
        <f t="shared" si="40"/>
        <v>512</v>
      </c>
      <c r="BG89" s="191">
        <f t="shared" si="41"/>
        <v>605</v>
      </c>
      <c r="BH89" s="191">
        <f t="shared" si="42"/>
        <v>557</v>
      </c>
      <c r="BI89" s="191">
        <f t="shared" si="43"/>
        <v>497</v>
      </c>
      <c r="BJ89" s="191">
        <f t="shared" si="44"/>
        <v>440</v>
      </c>
      <c r="BK89" s="191">
        <f t="shared" si="45"/>
        <v>383</v>
      </c>
      <c r="BL89" s="191">
        <f t="shared" si="46"/>
        <v>316</v>
      </c>
      <c r="BM89" s="191">
        <f t="shared" si="47"/>
        <v>270</v>
      </c>
      <c r="BN89" s="191">
        <f t="shared" si="48"/>
        <v>207</v>
      </c>
      <c r="BO89" s="191">
        <f t="shared" si="49"/>
        <v>158</v>
      </c>
      <c r="BP89" s="191">
        <f t="shared" si="50"/>
        <v>107</v>
      </c>
      <c r="BQ89" s="191">
        <f t="shared" si="51"/>
        <v>72</v>
      </c>
      <c r="BR89" s="191">
        <f t="shared" si="52"/>
        <v>83</v>
      </c>
    </row>
    <row r="90" spans="2:70" x14ac:dyDescent="0.25">
      <c r="B90" s="37" t="s">
        <v>40</v>
      </c>
      <c r="C90" s="75">
        <v>5866</v>
      </c>
      <c r="D90" s="66" t="s">
        <v>130</v>
      </c>
      <c r="E90" s="67" t="s">
        <v>55</v>
      </c>
      <c r="F90" s="77">
        <f>+'Poblacion General'!F90-'Poblacion Femenina'!F90</f>
        <v>1879</v>
      </c>
      <c r="G90" s="77">
        <f>+'Poblacion General'!G90-'Poblacion Femenina'!G90</f>
        <v>20</v>
      </c>
      <c r="H90" s="77">
        <f>+'Poblacion General'!H90-'Poblacion Femenina'!H90</f>
        <v>24</v>
      </c>
      <c r="I90" s="77">
        <f>+'Poblacion General'!I90-'Poblacion Femenina'!I90</f>
        <v>20</v>
      </c>
      <c r="J90" s="77">
        <f>+'Poblacion General'!J90-'Poblacion Femenina'!J90</f>
        <v>20</v>
      </c>
      <c r="K90" s="77">
        <f>+'Poblacion General'!K90-'Poblacion Femenina'!K90</f>
        <v>20</v>
      </c>
      <c r="L90" s="77">
        <f>+'Poblacion General'!L90-'Poblacion Femenina'!L90</f>
        <v>23</v>
      </c>
      <c r="M90" s="77">
        <f>+'Poblacion General'!M90-'Poblacion Femenina'!M90</f>
        <v>35</v>
      </c>
      <c r="N90" s="77">
        <f>+'Poblacion General'!N90-'Poblacion Femenina'!N90</f>
        <v>33</v>
      </c>
      <c r="O90" s="77">
        <f>+'Poblacion General'!O90-'Poblacion Femenina'!O90</f>
        <v>34</v>
      </c>
      <c r="P90" s="77">
        <f>+'Poblacion General'!P90-'Poblacion Femenina'!P90</f>
        <v>34</v>
      </c>
      <c r="Q90" s="77">
        <f>+'Poblacion General'!Q90-'Poblacion Femenina'!Q90</f>
        <v>33</v>
      </c>
      <c r="R90" s="77">
        <f>+'Poblacion General'!R90-'Poblacion Femenina'!R90</f>
        <v>33</v>
      </c>
      <c r="S90" s="77">
        <f>+'Poblacion General'!S90-'Poblacion Femenina'!S90</f>
        <v>33</v>
      </c>
      <c r="T90" s="77">
        <f>+'Poblacion General'!T90-'Poblacion Femenina'!T90</f>
        <v>32</v>
      </c>
      <c r="U90" s="77">
        <f>+'Poblacion General'!U90-'Poblacion Femenina'!U90</f>
        <v>29</v>
      </c>
      <c r="V90" s="77">
        <f>+'Poblacion General'!V90-'Poblacion Femenina'!V90</f>
        <v>30</v>
      </c>
      <c r="W90" s="77">
        <f>+'Poblacion General'!W90-'Poblacion Femenina'!W90</f>
        <v>32</v>
      </c>
      <c r="X90" s="77">
        <f>+'Poblacion General'!X90-'Poblacion Femenina'!X90</f>
        <v>32</v>
      </c>
      <c r="Y90" s="77">
        <f>+'Poblacion General'!Y90-'Poblacion Femenina'!Y90</f>
        <v>32</v>
      </c>
      <c r="Z90" s="77">
        <f>+'Poblacion General'!Z90-'Poblacion Femenina'!Z90</f>
        <v>31</v>
      </c>
      <c r="AA90" s="77">
        <f>+'Poblacion General'!AA90-'Poblacion Femenina'!AA90</f>
        <v>158</v>
      </c>
      <c r="AB90" s="77">
        <f>+'Poblacion General'!AB90-'Poblacion Femenina'!AB90</f>
        <v>187</v>
      </c>
      <c r="AC90" s="77">
        <f>+'Poblacion General'!AC90-'Poblacion Femenina'!AC90</f>
        <v>172</v>
      </c>
      <c r="AD90" s="77">
        <f>+'Poblacion General'!AD90-'Poblacion Femenina'!AD90</f>
        <v>154</v>
      </c>
      <c r="AE90" s="77">
        <f>+'Poblacion General'!AE90-'Poblacion Femenina'!AE90</f>
        <v>135</v>
      </c>
      <c r="AF90" s="77">
        <f>+'Poblacion General'!AF90-'Poblacion Femenina'!AF90</f>
        <v>118</v>
      </c>
      <c r="AG90" s="77">
        <f>+'Poblacion General'!AG90-'Poblacion Femenina'!AG90</f>
        <v>97</v>
      </c>
      <c r="AH90" s="77">
        <f>+'Poblacion General'!AH90-'Poblacion Femenina'!AH90</f>
        <v>84</v>
      </c>
      <c r="AI90" s="77">
        <f>+'Poblacion General'!AI90-'Poblacion Femenina'!AI90</f>
        <v>64</v>
      </c>
      <c r="AJ90" s="77">
        <f>+'Poblacion General'!AJ90-'Poblacion Femenina'!AJ90</f>
        <v>49</v>
      </c>
      <c r="AK90" s="77">
        <f>+'Poblacion General'!AK90-'Poblacion Femenina'!AK90</f>
        <v>33</v>
      </c>
      <c r="AL90" s="77">
        <f>+'Poblacion General'!AL90-'Poblacion Femenina'!AL90</f>
        <v>22</v>
      </c>
      <c r="AM90" s="77">
        <f>+'Poblacion General'!AM90-'Poblacion Femenina'!AM90</f>
        <v>14</v>
      </c>
      <c r="AN90" s="77">
        <f>+'Poblacion General'!AN90-'Poblacion Femenina'!AN90</f>
        <v>12</v>
      </c>
      <c r="AO90" s="77">
        <f>+'Poblacion General'!AO90-'Poblacion Femenina'!AO90</f>
        <v>1</v>
      </c>
      <c r="AP90" s="77">
        <f>+'Poblacion General'!AP90-'Poblacion Femenina'!AP90</f>
        <v>9</v>
      </c>
      <c r="AQ90" s="77">
        <f>+'Poblacion General'!AQ90-'Poblacion Femenina'!AQ90</f>
        <v>11</v>
      </c>
      <c r="AR90" s="34">
        <f>+'Poblacion General'!AR90-'Poblacion Femenina'!AR90</f>
        <v>22</v>
      </c>
      <c r="AU90" s="223">
        <f t="shared" si="54"/>
        <v>127</v>
      </c>
      <c r="AV90" s="223">
        <f t="shared" si="55"/>
        <v>329</v>
      </c>
      <c r="AW90" s="223">
        <f t="shared" si="56"/>
        <v>188</v>
      </c>
      <c r="AX90" s="223">
        <f t="shared" si="57"/>
        <v>408</v>
      </c>
      <c r="AY90" s="223">
        <f t="shared" si="58"/>
        <v>760</v>
      </c>
      <c r="AZ90" s="223">
        <f t="shared" si="59"/>
        <v>194</v>
      </c>
      <c r="BB90" s="191">
        <f t="shared" si="36"/>
        <v>104</v>
      </c>
      <c r="BC90" s="191">
        <f t="shared" si="37"/>
        <v>159</v>
      </c>
      <c r="BD90" s="191">
        <f t="shared" si="38"/>
        <v>160</v>
      </c>
      <c r="BE90" s="191">
        <f t="shared" si="39"/>
        <v>157</v>
      </c>
      <c r="BF90" s="191">
        <f t="shared" si="40"/>
        <v>158</v>
      </c>
      <c r="BG90" s="191">
        <f t="shared" si="41"/>
        <v>187</v>
      </c>
      <c r="BH90" s="191">
        <f t="shared" si="42"/>
        <v>172</v>
      </c>
      <c r="BI90" s="191">
        <f t="shared" si="43"/>
        <v>154</v>
      </c>
      <c r="BJ90" s="191">
        <f t="shared" si="44"/>
        <v>135</v>
      </c>
      <c r="BK90" s="191">
        <f t="shared" si="45"/>
        <v>118</v>
      </c>
      <c r="BL90" s="191">
        <f t="shared" si="46"/>
        <v>97</v>
      </c>
      <c r="BM90" s="191">
        <f t="shared" si="47"/>
        <v>84</v>
      </c>
      <c r="BN90" s="191">
        <f t="shared" si="48"/>
        <v>64</v>
      </c>
      <c r="BO90" s="191">
        <f t="shared" si="49"/>
        <v>49</v>
      </c>
      <c r="BP90" s="191">
        <f t="shared" si="50"/>
        <v>33</v>
      </c>
      <c r="BQ90" s="191">
        <f t="shared" si="51"/>
        <v>22</v>
      </c>
      <c r="BR90" s="191">
        <f t="shared" si="52"/>
        <v>26</v>
      </c>
    </row>
    <row r="91" spans="2:70" x14ac:dyDescent="0.25">
      <c r="B91" s="37" t="s">
        <v>40</v>
      </c>
      <c r="C91" s="75">
        <v>5869</v>
      </c>
      <c r="D91" s="66" t="s">
        <v>131</v>
      </c>
      <c r="E91" s="67" t="s">
        <v>55</v>
      </c>
      <c r="F91" s="77">
        <f>+'Poblacion General'!F91-'Poblacion Femenina'!F91</f>
        <v>3856</v>
      </c>
      <c r="G91" s="77">
        <f>+'Poblacion General'!G91-'Poblacion Femenina'!G91</f>
        <v>42</v>
      </c>
      <c r="H91" s="77">
        <f>+'Poblacion General'!H91-'Poblacion Femenina'!H91</f>
        <v>49</v>
      </c>
      <c r="I91" s="77">
        <f>+'Poblacion General'!I91-'Poblacion Femenina'!I91</f>
        <v>42</v>
      </c>
      <c r="J91" s="77">
        <f>+'Poblacion General'!J91-'Poblacion Femenina'!J91</f>
        <v>42</v>
      </c>
      <c r="K91" s="77">
        <f>+'Poblacion General'!K91-'Poblacion Femenina'!K91</f>
        <v>41</v>
      </c>
      <c r="L91" s="77">
        <f>+'Poblacion General'!L91-'Poblacion Femenina'!L91</f>
        <v>47</v>
      </c>
      <c r="M91" s="77">
        <f>+'Poblacion General'!M91-'Poblacion Femenina'!M91</f>
        <v>72</v>
      </c>
      <c r="N91" s="77">
        <f>+'Poblacion General'!N91-'Poblacion Femenina'!N91</f>
        <v>67</v>
      </c>
      <c r="O91" s="77">
        <f>+'Poblacion General'!O91-'Poblacion Femenina'!O91</f>
        <v>70</v>
      </c>
      <c r="P91" s="77">
        <f>+'Poblacion General'!P91-'Poblacion Femenina'!P91</f>
        <v>69</v>
      </c>
      <c r="Q91" s="77">
        <f>+'Poblacion General'!Q91-'Poblacion Femenina'!Q91</f>
        <v>67</v>
      </c>
      <c r="R91" s="77">
        <f>+'Poblacion General'!R91-'Poblacion Femenina'!R91</f>
        <v>67</v>
      </c>
      <c r="S91" s="77">
        <f>+'Poblacion General'!S91-'Poblacion Femenina'!S91</f>
        <v>67</v>
      </c>
      <c r="T91" s="77">
        <f>+'Poblacion General'!T91-'Poblacion Femenina'!T91</f>
        <v>66</v>
      </c>
      <c r="U91" s="77">
        <f>+'Poblacion General'!U91-'Poblacion Femenina'!U91</f>
        <v>61</v>
      </c>
      <c r="V91" s="77">
        <f>+'Poblacion General'!V91-'Poblacion Femenina'!V91</f>
        <v>63</v>
      </c>
      <c r="W91" s="77">
        <f>+'Poblacion General'!W91-'Poblacion Femenina'!W91</f>
        <v>65</v>
      </c>
      <c r="X91" s="77">
        <f>+'Poblacion General'!X91-'Poblacion Femenina'!X91</f>
        <v>65</v>
      </c>
      <c r="Y91" s="77">
        <f>+'Poblacion General'!Y91-'Poblacion Femenina'!Y91</f>
        <v>66</v>
      </c>
      <c r="Z91" s="77">
        <f>+'Poblacion General'!Z91-'Poblacion Femenina'!Z91</f>
        <v>63</v>
      </c>
      <c r="AA91" s="77">
        <f>+'Poblacion General'!AA91-'Poblacion Femenina'!AA91</f>
        <v>324</v>
      </c>
      <c r="AB91" s="77">
        <f>+'Poblacion General'!AB91-'Poblacion Femenina'!AB91</f>
        <v>383</v>
      </c>
      <c r="AC91" s="77">
        <f>+'Poblacion General'!AC91-'Poblacion Femenina'!AC91</f>
        <v>353</v>
      </c>
      <c r="AD91" s="77">
        <f>+'Poblacion General'!AD91-'Poblacion Femenina'!AD91</f>
        <v>315</v>
      </c>
      <c r="AE91" s="77">
        <f>+'Poblacion General'!AE91-'Poblacion Femenina'!AE91</f>
        <v>278</v>
      </c>
      <c r="AF91" s="77">
        <f>+'Poblacion General'!AF91-'Poblacion Femenina'!AF91</f>
        <v>242</v>
      </c>
      <c r="AG91" s="77">
        <f>+'Poblacion General'!AG91-'Poblacion Femenina'!AG91</f>
        <v>200</v>
      </c>
      <c r="AH91" s="77">
        <f>+'Poblacion General'!AH91-'Poblacion Femenina'!AH91</f>
        <v>171</v>
      </c>
      <c r="AI91" s="77">
        <f>+'Poblacion General'!AI91-'Poblacion Femenina'!AI91</f>
        <v>132</v>
      </c>
      <c r="AJ91" s="77">
        <f>+'Poblacion General'!AJ91-'Poblacion Femenina'!AJ91</f>
        <v>100</v>
      </c>
      <c r="AK91" s="77">
        <f>+'Poblacion General'!AK91-'Poblacion Femenina'!AK91</f>
        <v>68</v>
      </c>
      <c r="AL91" s="77">
        <f>+'Poblacion General'!AL91-'Poblacion Femenina'!AL91</f>
        <v>46</v>
      </c>
      <c r="AM91" s="77">
        <f>+'Poblacion General'!AM91-'Poblacion Femenina'!AM91</f>
        <v>27</v>
      </c>
      <c r="AN91" s="77">
        <f>+'Poblacion General'!AN91-'Poblacion Femenina'!AN91</f>
        <v>26</v>
      </c>
      <c r="AO91" s="77">
        <f>+'Poblacion General'!AO91-'Poblacion Femenina'!AO91</f>
        <v>3</v>
      </c>
      <c r="AP91" s="77">
        <f>+'Poblacion General'!AP91-'Poblacion Femenina'!AP91</f>
        <v>19</v>
      </c>
      <c r="AQ91" s="77">
        <f>+'Poblacion General'!AQ91-'Poblacion Femenina'!AQ91</f>
        <v>23</v>
      </c>
      <c r="AR91" s="34">
        <f>+'Poblacion General'!AR91-'Poblacion Femenina'!AR91</f>
        <v>47</v>
      </c>
      <c r="AU91" s="223">
        <f t="shared" si="54"/>
        <v>263</v>
      </c>
      <c r="AV91" s="223">
        <f t="shared" si="55"/>
        <v>675</v>
      </c>
      <c r="AW91" s="223">
        <f t="shared" si="56"/>
        <v>387</v>
      </c>
      <c r="AX91" s="223">
        <f t="shared" si="57"/>
        <v>836</v>
      </c>
      <c r="AY91" s="223">
        <f t="shared" si="58"/>
        <v>1559</v>
      </c>
      <c r="AZ91" s="223">
        <f t="shared" si="59"/>
        <v>399</v>
      </c>
      <c r="BB91" s="191">
        <f t="shared" si="36"/>
        <v>216</v>
      </c>
      <c r="BC91" s="191">
        <f t="shared" si="37"/>
        <v>325</v>
      </c>
      <c r="BD91" s="191">
        <f t="shared" si="38"/>
        <v>328</v>
      </c>
      <c r="BE91" s="191">
        <f t="shared" si="39"/>
        <v>322</v>
      </c>
      <c r="BF91" s="191">
        <f t="shared" si="40"/>
        <v>324</v>
      </c>
      <c r="BG91" s="191">
        <f t="shared" si="41"/>
        <v>383</v>
      </c>
      <c r="BH91" s="191">
        <f t="shared" si="42"/>
        <v>353</v>
      </c>
      <c r="BI91" s="191">
        <f t="shared" si="43"/>
        <v>315</v>
      </c>
      <c r="BJ91" s="191">
        <f t="shared" si="44"/>
        <v>278</v>
      </c>
      <c r="BK91" s="191">
        <f t="shared" si="45"/>
        <v>242</v>
      </c>
      <c r="BL91" s="191">
        <f t="shared" si="46"/>
        <v>200</v>
      </c>
      <c r="BM91" s="191">
        <f t="shared" si="47"/>
        <v>171</v>
      </c>
      <c r="BN91" s="191">
        <f t="shared" si="48"/>
        <v>132</v>
      </c>
      <c r="BO91" s="191">
        <f t="shared" si="49"/>
        <v>100</v>
      </c>
      <c r="BP91" s="191">
        <f t="shared" si="50"/>
        <v>68</v>
      </c>
      <c r="BQ91" s="191">
        <f t="shared" si="51"/>
        <v>46</v>
      </c>
      <c r="BR91" s="191">
        <f t="shared" si="52"/>
        <v>53</v>
      </c>
    </row>
    <row r="92" spans="2:70" x14ac:dyDescent="0.25">
      <c r="B92" s="37" t="s">
        <v>40</v>
      </c>
      <c r="C92" s="75">
        <v>5865</v>
      </c>
      <c r="D92" s="66" t="s">
        <v>132</v>
      </c>
      <c r="E92" s="67" t="s">
        <v>55</v>
      </c>
      <c r="F92" s="77">
        <f>+'Poblacion General'!F92-'Poblacion Femenina'!F92</f>
        <v>1715</v>
      </c>
      <c r="G92" s="77">
        <f>+'Poblacion General'!G92-'Poblacion Femenina'!G92</f>
        <v>19</v>
      </c>
      <c r="H92" s="77">
        <f>+'Poblacion General'!H92-'Poblacion Femenina'!H92</f>
        <v>22</v>
      </c>
      <c r="I92" s="77">
        <f>+'Poblacion General'!I92-'Poblacion Femenina'!I92</f>
        <v>19</v>
      </c>
      <c r="J92" s="77">
        <f>+'Poblacion General'!J92-'Poblacion Femenina'!J92</f>
        <v>18</v>
      </c>
      <c r="K92" s="77">
        <f>+'Poblacion General'!K92-'Poblacion Femenina'!K92</f>
        <v>18</v>
      </c>
      <c r="L92" s="77">
        <f>+'Poblacion General'!L92-'Poblacion Femenina'!L92</f>
        <v>21</v>
      </c>
      <c r="M92" s="77">
        <f>+'Poblacion General'!M92-'Poblacion Femenina'!M92</f>
        <v>32</v>
      </c>
      <c r="N92" s="77">
        <f>+'Poblacion General'!N92-'Poblacion Femenina'!N92</f>
        <v>30</v>
      </c>
      <c r="O92" s="77">
        <f>+'Poblacion General'!O92-'Poblacion Femenina'!O92</f>
        <v>31</v>
      </c>
      <c r="P92" s="77">
        <f>+'Poblacion General'!P92-'Poblacion Femenina'!P92</f>
        <v>31</v>
      </c>
      <c r="Q92" s="77">
        <f>+'Poblacion General'!Q92-'Poblacion Femenina'!Q92</f>
        <v>30</v>
      </c>
      <c r="R92" s="77">
        <f>+'Poblacion General'!R92-'Poblacion Femenina'!R92</f>
        <v>30</v>
      </c>
      <c r="S92" s="77">
        <f>+'Poblacion General'!S92-'Poblacion Femenina'!S92</f>
        <v>30</v>
      </c>
      <c r="T92" s="77">
        <f>+'Poblacion General'!T92-'Poblacion Femenina'!T92</f>
        <v>29</v>
      </c>
      <c r="U92" s="77">
        <f>+'Poblacion General'!U92-'Poblacion Femenina'!U92</f>
        <v>27</v>
      </c>
      <c r="V92" s="77">
        <f>+'Poblacion General'!V92-'Poblacion Femenina'!V92</f>
        <v>28</v>
      </c>
      <c r="W92" s="77">
        <f>+'Poblacion General'!W92-'Poblacion Femenina'!W92</f>
        <v>29</v>
      </c>
      <c r="X92" s="77">
        <f>+'Poblacion General'!X92-'Poblacion Femenina'!X92</f>
        <v>29</v>
      </c>
      <c r="Y92" s="77">
        <f>+'Poblacion General'!Y92-'Poblacion Femenina'!Y92</f>
        <v>29</v>
      </c>
      <c r="Z92" s="77">
        <f>+'Poblacion General'!Z92-'Poblacion Femenina'!Z92</f>
        <v>28</v>
      </c>
      <c r="AA92" s="77">
        <f>+'Poblacion General'!AA92-'Poblacion Femenina'!AA92</f>
        <v>144</v>
      </c>
      <c r="AB92" s="77">
        <f>+'Poblacion General'!AB92-'Poblacion Femenina'!AB92</f>
        <v>171</v>
      </c>
      <c r="AC92" s="77">
        <f>+'Poblacion General'!AC92-'Poblacion Femenina'!AC92</f>
        <v>156</v>
      </c>
      <c r="AD92" s="77">
        <f>+'Poblacion General'!AD92-'Poblacion Femenina'!AD92</f>
        <v>140</v>
      </c>
      <c r="AE92" s="77">
        <f>+'Poblacion General'!AE92-'Poblacion Femenina'!AE92</f>
        <v>124</v>
      </c>
      <c r="AF92" s="77">
        <f>+'Poblacion General'!AF92-'Poblacion Femenina'!AF92</f>
        <v>108</v>
      </c>
      <c r="AG92" s="77">
        <f>+'Poblacion General'!AG92-'Poblacion Femenina'!AG92</f>
        <v>89</v>
      </c>
      <c r="AH92" s="77">
        <f>+'Poblacion General'!AH92-'Poblacion Femenina'!AH92</f>
        <v>76</v>
      </c>
      <c r="AI92" s="77">
        <f>+'Poblacion General'!AI92-'Poblacion Femenina'!AI92</f>
        <v>58</v>
      </c>
      <c r="AJ92" s="77">
        <f>+'Poblacion General'!AJ92-'Poblacion Femenina'!AJ92</f>
        <v>44</v>
      </c>
      <c r="AK92" s="77">
        <f>+'Poblacion General'!AK92-'Poblacion Femenina'!AK92</f>
        <v>30</v>
      </c>
      <c r="AL92" s="77">
        <f>+'Poblacion General'!AL92-'Poblacion Femenina'!AL92</f>
        <v>21</v>
      </c>
      <c r="AM92" s="77">
        <f>+'Poblacion General'!AM92-'Poblacion Femenina'!AM92</f>
        <v>12</v>
      </c>
      <c r="AN92" s="77">
        <f>+'Poblacion General'!AN92-'Poblacion Femenina'!AN92</f>
        <v>12</v>
      </c>
      <c r="AO92" s="77">
        <f>+'Poblacion General'!AO92-'Poblacion Femenina'!AO92</f>
        <v>1</v>
      </c>
      <c r="AP92" s="77">
        <f>+'Poblacion General'!AP92-'Poblacion Femenina'!AP92</f>
        <v>9</v>
      </c>
      <c r="AQ92" s="77">
        <f>+'Poblacion General'!AQ92-'Poblacion Femenina'!AQ92</f>
        <v>10</v>
      </c>
      <c r="AR92" s="34">
        <f>+'Poblacion General'!AR92-'Poblacion Femenina'!AR92</f>
        <v>20</v>
      </c>
      <c r="AU92" s="223">
        <f t="shared" si="54"/>
        <v>117</v>
      </c>
      <c r="AV92" s="223">
        <f t="shared" si="55"/>
        <v>301</v>
      </c>
      <c r="AW92" s="223">
        <f t="shared" si="56"/>
        <v>172</v>
      </c>
      <c r="AX92" s="223">
        <f t="shared" si="57"/>
        <v>372</v>
      </c>
      <c r="AY92" s="223">
        <f t="shared" si="58"/>
        <v>693</v>
      </c>
      <c r="AZ92" s="223">
        <f t="shared" si="59"/>
        <v>177</v>
      </c>
      <c r="BB92" s="191">
        <f t="shared" si="36"/>
        <v>96</v>
      </c>
      <c r="BC92" s="191">
        <f t="shared" si="37"/>
        <v>145</v>
      </c>
      <c r="BD92" s="191">
        <f t="shared" si="38"/>
        <v>146</v>
      </c>
      <c r="BE92" s="191">
        <f t="shared" si="39"/>
        <v>143</v>
      </c>
      <c r="BF92" s="191">
        <f t="shared" si="40"/>
        <v>144</v>
      </c>
      <c r="BG92" s="191">
        <f t="shared" si="41"/>
        <v>171</v>
      </c>
      <c r="BH92" s="191">
        <f t="shared" si="42"/>
        <v>156</v>
      </c>
      <c r="BI92" s="191">
        <f t="shared" si="43"/>
        <v>140</v>
      </c>
      <c r="BJ92" s="191">
        <f t="shared" si="44"/>
        <v>124</v>
      </c>
      <c r="BK92" s="191">
        <f t="shared" si="45"/>
        <v>108</v>
      </c>
      <c r="BL92" s="191">
        <f t="shared" si="46"/>
        <v>89</v>
      </c>
      <c r="BM92" s="191">
        <f t="shared" si="47"/>
        <v>76</v>
      </c>
      <c r="BN92" s="191">
        <f t="shared" si="48"/>
        <v>58</v>
      </c>
      <c r="BO92" s="191">
        <f t="shared" si="49"/>
        <v>44</v>
      </c>
      <c r="BP92" s="191">
        <f t="shared" si="50"/>
        <v>30</v>
      </c>
      <c r="BQ92" s="191">
        <f t="shared" si="51"/>
        <v>21</v>
      </c>
      <c r="BR92" s="191">
        <f t="shared" si="52"/>
        <v>24</v>
      </c>
    </row>
    <row r="93" spans="2:70" x14ac:dyDescent="0.25">
      <c r="B93" s="37" t="s">
        <v>40</v>
      </c>
      <c r="C93" s="75">
        <v>5943</v>
      </c>
      <c r="D93" s="66" t="s">
        <v>133</v>
      </c>
      <c r="E93" s="67" t="s">
        <v>55</v>
      </c>
      <c r="F93" s="77">
        <f>+'Poblacion General'!F93-'Poblacion Femenina'!F93</f>
        <v>1004</v>
      </c>
      <c r="G93" s="77">
        <f>+'Poblacion General'!G93-'Poblacion Femenina'!G93</f>
        <v>11</v>
      </c>
      <c r="H93" s="77">
        <f>+'Poblacion General'!H93-'Poblacion Femenina'!H93</f>
        <v>13</v>
      </c>
      <c r="I93" s="77">
        <f>+'Poblacion General'!I93-'Poblacion Femenina'!I93</f>
        <v>11</v>
      </c>
      <c r="J93" s="77">
        <f>+'Poblacion General'!J93-'Poblacion Femenina'!J93</f>
        <v>11</v>
      </c>
      <c r="K93" s="77">
        <f>+'Poblacion General'!K93-'Poblacion Femenina'!K93</f>
        <v>11</v>
      </c>
      <c r="L93" s="77">
        <f>+'Poblacion General'!L93-'Poblacion Femenina'!L93</f>
        <v>12</v>
      </c>
      <c r="M93" s="77">
        <f>+'Poblacion General'!M93-'Poblacion Femenina'!M93</f>
        <v>19</v>
      </c>
      <c r="N93" s="77">
        <f>+'Poblacion General'!N93-'Poblacion Femenina'!N93</f>
        <v>18</v>
      </c>
      <c r="O93" s="77">
        <f>+'Poblacion General'!O93-'Poblacion Femenina'!O93</f>
        <v>19</v>
      </c>
      <c r="P93" s="77">
        <f>+'Poblacion General'!P93-'Poblacion Femenina'!P93</f>
        <v>18</v>
      </c>
      <c r="Q93" s="77">
        <f>+'Poblacion General'!Q93-'Poblacion Femenina'!Q93</f>
        <v>18</v>
      </c>
      <c r="R93" s="77">
        <f>+'Poblacion General'!R93-'Poblacion Femenina'!R93</f>
        <v>18</v>
      </c>
      <c r="S93" s="77">
        <f>+'Poblacion General'!S93-'Poblacion Femenina'!S93</f>
        <v>17</v>
      </c>
      <c r="T93" s="77">
        <f>+'Poblacion General'!T93-'Poblacion Femenina'!T93</f>
        <v>17</v>
      </c>
      <c r="U93" s="77">
        <f>+'Poblacion General'!U93-'Poblacion Femenina'!U93</f>
        <v>16</v>
      </c>
      <c r="V93" s="77">
        <f>+'Poblacion General'!V93-'Poblacion Femenina'!V93</f>
        <v>17</v>
      </c>
      <c r="W93" s="77">
        <f>+'Poblacion General'!W93-'Poblacion Femenina'!W93</f>
        <v>17</v>
      </c>
      <c r="X93" s="77">
        <f>+'Poblacion General'!X93-'Poblacion Femenina'!X93</f>
        <v>17</v>
      </c>
      <c r="Y93" s="77">
        <f>+'Poblacion General'!Y93-'Poblacion Femenina'!Y93</f>
        <v>17</v>
      </c>
      <c r="Z93" s="77">
        <f>+'Poblacion General'!Z93-'Poblacion Femenina'!Z93</f>
        <v>16</v>
      </c>
      <c r="AA93" s="77">
        <f>+'Poblacion General'!AA93-'Poblacion Femenina'!AA93</f>
        <v>84</v>
      </c>
      <c r="AB93" s="77">
        <f>+'Poblacion General'!AB93-'Poblacion Femenina'!AB93</f>
        <v>100</v>
      </c>
      <c r="AC93" s="77">
        <f>+'Poblacion General'!AC93-'Poblacion Femenina'!AC93</f>
        <v>92</v>
      </c>
      <c r="AD93" s="77">
        <f>+'Poblacion General'!AD93-'Poblacion Femenina'!AD93</f>
        <v>81</v>
      </c>
      <c r="AE93" s="77">
        <f>+'Poblacion General'!AE93-'Poblacion Femenina'!AE93</f>
        <v>72</v>
      </c>
      <c r="AF93" s="77">
        <f>+'Poblacion General'!AF93-'Poblacion Femenina'!AF93</f>
        <v>63</v>
      </c>
      <c r="AG93" s="77">
        <f>+'Poblacion General'!AG93-'Poblacion Femenina'!AG93</f>
        <v>52</v>
      </c>
      <c r="AH93" s="77">
        <f>+'Poblacion General'!AH93-'Poblacion Femenina'!AH93</f>
        <v>44</v>
      </c>
      <c r="AI93" s="77">
        <f>+'Poblacion General'!AI93-'Poblacion Femenina'!AI93</f>
        <v>34</v>
      </c>
      <c r="AJ93" s="77">
        <f>+'Poblacion General'!AJ93-'Poblacion Femenina'!AJ93</f>
        <v>26</v>
      </c>
      <c r="AK93" s="77">
        <f>+'Poblacion General'!AK93-'Poblacion Femenina'!AK93</f>
        <v>17</v>
      </c>
      <c r="AL93" s="77">
        <f>+'Poblacion General'!AL93-'Poblacion Femenina'!AL93</f>
        <v>12</v>
      </c>
      <c r="AM93" s="77">
        <f>+'Poblacion General'!AM93-'Poblacion Femenina'!AM93</f>
        <v>7</v>
      </c>
      <c r="AN93" s="77">
        <f>+'Poblacion General'!AN93-'Poblacion Femenina'!AN93</f>
        <v>7</v>
      </c>
      <c r="AO93" s="77">
        <f>+'Poblacion General'!AO93-'Poblacion Femenina'!AO93</f>
        <v>0</v>
      </c>
      <c r="AP93" s="77">
        <f>+'Poblacion General'!AP93-'Poblacion Femenina'!AP93</f>
        <v>5</v>
      </c>
      <c r="AQ93" s="77">
        <f>+'Poblacion General'!AQ93-'Poblacion Femenina'!AQ93</f>
        <v>6</v>
      </c>
      <c r="AR93" s="34">
        <f>+'Poblacion General'!AR93-'Poblacion Femenina'!AR93</f>
        <v>12</v>
      </c>
      <c r="AU93" s="223">
        <f t="shared" si="54"/>
        <v>69</v>
      </c>
      <c r="AV93" s="223">
        <f t="shared" si="55"/>
        <v>179</v>
      </c>
      <c r="AW93" s="223">
        <f t="shared" si="56"/>
        <v>101</v>
      </c>
      <c r="AX93" s="223">
        <f t="shared" si="57"/>
        <v>217</v>
      </c>
      <c r="AY93" s="223">
        <f t="shared" si="58"/>
        <v>404</v>
      </c>
      <c r="AZ93" s="223">
        <f t="shared" si="59"/>
        <v>103</v>
      </c>
      <c r="BB93" s="191">
        <f t="shared" si="36"/>
        <v>57</v>
      </c>
      <c r="BC93" s="191">
        <f t="shared" si="37"/>
        <v>86</v>
      </c>
      <c r="BD93" s="191">
        <f t="shared" si="38"/>
        <v>86</v>
      </c>
      <c r="BE93" s="191">
        <f t="shared" si="39"/>
        <v>84</v>
      </c>
      <c r="BF93" s="191">
        <f t="shared" si="40"/>
        <v>84</v>
      </c>
      <c r="BG93" s="191">
        <f t="shared" si="41"/>
        <v>100</v>
      </c>
      <c r="BH93" s="191">
        <f t="shared" si="42"/>
        <v>92</v>
      </c>
      <c r="BI93" s="191">
        <f t="shared" si="43"/>
        <v>81</v>
      </c>
      <c r="BJ93" s="191">
        <f t="shared" si="44"/>
        <v>72</v>
      </c>
      <c r="BK93" s="191">
        <f t="shared" si="45"/>
        <v>63</v>
      </c>
      <c r="BL93" s="191">
        <f t="shared" si="46"/>
        <v>52</v>
      </c>
      <c r="BM93" s="191">
        <f t="shared" si="47"/>
        <v>44</v>
      </c>
      <c r="BN93" s="191">
        <f t="shared" si="48"/>
        <v>34</v>
      </c>
      <c r="BO93" s="191">
        <f t="shared" si="49"/>
        <v>26</v>
      </c>
      <c r="BP93" s="191">
        <f t="shared" si="50"/>
        <v>17</v>
      </c>
      <c r="BQ93" s="191">
        <f t="shared" si="51"/>
        <v>12</v>
      </c>
      <c r="BR93" s="191">
        <f t="shared" si="52"/>
        <v>14</v>
      </c>
    </row>
    <row r="94" spans="2:70" ht="15.75" thickBot="1" x14ac:dyDescent="0.3">
      <c r="B94" s="37" t="s">
        <v>40</v>
      </c>
      <c r="C94" s="75">
        <v>5944</v>
      </c>
      <c r="D94" s="66" t="s">
        <v>134</v>
      </c>
      <c r="E94" s="67" t="s">
        <v>50</v>
      </c>
      <c r="F94" s="77">
        <f>+'Poblacion General'!F94-'Poblacion Femenina'!F94</f>
        <v>8392</v>
      </c>
      <c r="G94" s="77">
        <f>+'Poblacion General'!G94-'Poblacion Femenina'!G94</f>
        <v>91</v>
      </c>
      <c r="H94" s="77">
        <f>+'Poblacion General'!H94-'Poblacion Femenina'!H94</f>
        <v>107</v>
      </c>
      <c r="I94" s="77">
        <f>+'Poblacion General'!I94-'Poblacion Femenina'!I94</f>
        <v>92</v>
      </c>
      <c r="J94" s="77">
        <f>+'Poblacion General'!J94-'Poblacion Femenina'!J94</f>
        <v>91</v>
      </c>
      <c r="K94" s="77">
        <f>+'Poblacion General'!K94-'Poblacion Femenina'!K94</f>
        <v>89</v>
      </c>
      <c r="L94" s="77">
        <f>+'Poblacion General'!L94-'Poblacion Femenina'!L94</f>
        <v>102</v>
      </c>
      <c r="M94" s="77">
        <f>+'Poblacion General'!M94-'Poblacion Femenina'!M94</f>
        <v>156</v>
      </c>
      <c r="N94" s="77">
        <f>+'Poblacion General'!N94-'Poblacion Femenina'!N94</f>
        <v>147</v>
      </c>
      <c r="O94" s="77">
        <f>+'Poblacion General'!O94-'Poblacion Femenina'!O94</f>
        <v>153</v>
      </c>
      <c r="P94" s="77">
        <f>+'Poblacion General'!P94-'Poblacion Femenina'!P94</f>
        <v>149</v>
      </c>
      <c r="Q94" s="77">
        <f>+'Poblacion General'!Q94-'Poblacion Femenina'!Q94</f>
        <v>145</v>
      </c>
      <c r="R94" s="77">
        <f>+'Poblacion General'!R94-'Poblacion Femenina'!R94</f>
        <v>146</v>
      </c>
      <c r="S94" s="77">
        <f>+'Poblacion General'!S94-'Poblacion Femenina'!S94</f>
        <v>146</v>
      </c>
      <c r="T94" s="77">
        <f>+'Poblacion General'!T94-'Poblacion Femenina'!T94</f>
        <v>143</v>
      </c>
      <c r="U94" s="77">
        <f>+'Poblacion General'!U94-'Poblacion Femenina'!U94</f>
        <v>134</v>
      </c>
      <c r="V94" s="77">
        <f>+'Poblacion General'!V94-'Poblacion Femenina'!V94</f>
        <v>138</v>
      </c>
      <c r="W94" s="77">
        <f>+'Poblacion General'!W94-'Poblacion Femenina'!W94</f>
        <v>142</v>
      </c>
      <c r="X94" s="77">
        <f>+'Poblacion General'!X94-'Poblacion Femenina'!X94</f>
        <v>141</v>
      </c>
      <c r="Y94" s="77">
        <f>+'Poblacion General'!Y94-'Poblacion Femenina'!Y94</f>
        <v>142</v>
      </c>
      <c r="Z94" s="77">
        <f>+'Poblacion General'!Z94-'Poblacion Femenina'!Z94</f>
        <v>139</v>
      </c>
      <c r="AA94" s="77">
        <f>+'Poblacion General'!AA94-'Poblacion Femenina'!AA94</f>
        <v>707</v>
      </c>
      <c r="AB94" s="77">
        <f>+'Poblacion General'!AB94-'Poblacion Femenina'!AB94</f>
        <v>835</v>
      </c>
      <c r="AC94" s="77">
        <f>+'Poblacion General'!AC94-'Poblacion Femenina'!AC94</f>
        <v>767</v>
      </c>
      <c r="AD94" s="77">
        <f>+'Poblacion General'!AD94-'Poblacion Femenina'!AD94</f>
        <v>685</v>
      </c>
      <c r="AE94" s="77">
        <f>+'Poblacion General'!AE94-'Poblacion Femenina'!AE94</f>
        <v>606</v>
      </c>
      <c r="AF94" s="77">
        <f>+'Poblacion General'!AF94-'Poblacion Femenina'!AF94</f>
        <v>527</v>
      </c>
      <c r="AG94" s="77">
        <f>+'Poblacion General'!AG94-'Poblacion Femenina'!AG94</f>
        <v>435</v>
      </c>
      <c r="AH94" s="77">
        <f>+'Poblacion General'!AH94-'Poblacion Femenina'!AH94</f>
        <v>372</v>
      </c>
      <c r="AI94" s="77">
        <f>+'Poblacion General'!AI94-'Poblacion Femenina'!AI94</f>
        <v>285</v>
      </c>
      <c r="AJ94" s="77">
        <f>+'Poblacion General'!AJ94-'Poblacion Femenina'!AJ94</f>
        <v>217</v>
      </c>
      <c r="AK94" s="77">
        <f>+'Poblacion General'!AK94-'Poblacion Femenina'!AK94</f>
        <v>148</v>
      </c>
      <c r="AL94" s="77">
        <f>+'Poblacion General'!AL94-'Poblacion Femenina'!AL94</f>
        <v>99</v>
      </c>
      <c r="AM94" s="77">
        <f>+'Poblacion General'!AM94-'Poblacion Femenina'!AM94</f>
        <v>59</v>
      </c>
      <c r="AN94" s="77">
        <f>+'Poblacion General'!AN94-'Poblacion Femenina'!AN94</f>
        <v>57</v>
      </c>
      <c r="AO94" s="77">
        <f>+'Poblacion General'!AO94-'Poblacion Femenina'!AO94</f>
        <v>5</v>
      </c>
      <c r="AP94" s="77">
        <f>+'Poblacion General'!AP94-'Poblacion Femenina'!AP94</f>
        <v>41</v>
      </c>
      <c r="AQ94" s="77">
        <f>+'Poblacion General'!AQ94-'Poblacion Femenina'!AQ94</f>
        <v>50</v>
      </c>
      <c r="AR94" s="34">
        <f>+'Poblacion General'!AR94-'Poblacion Femenina'!AR94</f>
        <v>102</v>
      </c>
      <c r="AU94" s="223">
        <f t="shared" si="54"/>
        <v>572</v>
      </c>
      <c r="AV94" s="223">
        <f t="shared" si="55"/>
        <v>1468</v>
      </c>
      <c r="AW94" s="223">
        <f t="shared" si="56"/>
        <v>844</v>
      </c>
      <c r="AX94" s="223">
        <f t="shared" si="57"/>
        <v>1823</v>
      </c>
      <c r="AY94" s="223">
        <f t="shared" si="58"/>
        <v>3392</v>
      </c>
      <c r="AZ94" s="223">
        <f t="shared" si="59"/>
        <v>865</v>
      </c>
      <c r="BB94" s="191">
        <f t="shared" si="36"/>
        <v>470</v>
      </c>
      <c r="BC94" s="191">
        <f t="shared" si="37"/>
        <v>707</v>
      </c>
      <c r="BD94" s="191">
        <f t="shared" si="38"/>
        <v>714</v>
      </c>
      <c r="BE94" s="191">
        <f t="shared" si="39"/>
        <v>702</v>
      </c>
      <c r="BF94" s="191">
        <f t="shared" si="40"/>
        <v>707</v>
      </c>
      <c r="BG94" s="191">
        <f t="shared" si="41"/>
        <v>835</v>
      </c>
      <c r="BH94" s="191">
        <f t="shared" si="42"/>
        <v>767</v>
      </c>
      <c r="BI94" s="191">
        <f t="shared" si="43"/>
        <v>685</v>
      </c>
      <c r="BJ94" s="191">
        <f t="shared" si="44"/>
        <v>606</v>
      </c>
      <c r="BK94" s="191">
        <f t="shared" si="45"/>
        <v>527</v>
      </c>
      <c r="BL94" s="191">
        <f t="shared" si="46"/>
        <v>435</v>
      </c>
      <c r="BM94" s="191">
        <f t="shared" si="47"/>
        <v>372</v>
      </c>
      <c r="BN94" s="191">
        <f t="shared" si="48"/>
        <v>285</v>
      </c>
      <c r="BO94" s="191">
        <f t="shared" si="49"/>
        <v>217</v>
      </c>
      <c r="BP94" s="191">
        <f t="shared" si="50"/>
        <v>148</v>
      </c>
      <c r="BQ94" s="191">
        <f t="shared" si="51"/>
        <v>99</v>
      </c>
      <c r="BR94" s="191">
        <f t="shared" si="52"/>
        <v>116</v>
      </c>
    </row>
    <row r="95" spans="2:70" ht="15.75" thickBot="1" x14ac:dyDescent="0.3">
      <c r="B95" s="11" t="s">
        <v>31</v>
      </c>
      <c r="C95" s="7" t="s">
        <v>32</v>
      </c>
      <c r="D95" s="7" t="s">
        <v>135</v>
      </c>
      <c r="E95" s="8"/>
      <c r="F95" s="13">
        <f>SUM(F96:F104)</f>
        <v>102623</v>
      </c>
      <c r="G95" s="13">
        <f t="shared" ref="G95:AR95" si="60">SUM(G96:G104)</f>
        <v>1115</v>
      </c>
      <c r="H95" s="13">
        <f t="shared" si="60"/>
        <v>1315</v>
      </c>
      <c r="I95" s="13">
        <f t="shared" si="60"/>
        <v>1115</v>
      </c>
      <c r="J95" s="13">
        <f t="shared" si="60"/>
        <v>1107</v>
      </c>
      <c r="K95" s="13">
        <f t="shared" si="60"/>
        <v>1087</v>
      </c>
      <c r="L95" s="13">
        <f t="shared" si="60"/>
        <v>1243</v>
      </c>
      <c r="M95" s="13">
        <f t="shared" si="60"/>
        <v>1915</v>
      </c>
      <c r="N95" s="13">
        <f t="shared" si="60"/>
        <v>1792</v>
      </c>
      <c r="O95" s="13">
        <f t="shared" si="60"/>
        <v>1866</v>
      </c>
      <c r="P95" s="13">
        <f t="shared" si="60"/>
        <v>1833</v>
      </c>
      <c r="Q95" s="13">
        <f t="shared" si="60"/>
        <v>1781</v>
      </c>
      <c r="R95" s="13">
        <f t="shared" si="60"/>
        <v>1782</v>
      </c>
      <c r="S95" s="13">
        <f t="shared" si="60"/>
        <v>1784</v>
      </c>
      <c r="T95" s="13">
        <f t="shared" si="60"/>
        <v>1755</v>
      </c>
      <c r="U95" s="13">
        <f t="shared" si="60"/>
        <v>1631</v>
      </c>
      <c r="V95" s="13">
        <f t="shared" si="60"/>
        <v>1682</v>
      </c>
      <c r="W95" s="13">
        <f t="shared" si="60"/>
        <v>1734</v>
      </c>
      <c r="X95" s="13">
        <f t="shared" si="60"/>
        <v>1719</v>
      </c>
      <c r="Y95" s="13">
        <f t="shared" si="60"/>
        <v>1733</v>
      </c>
      <c r="Z95" s="13">
        <f t="shared" si="60"/>
        <v>1699</v>
      </c>
      <c r="AA95" s="13">
        <f t="shared" si="60"/>
        <v>8643</v>
      </c>
      <c r="AB95" s="13">
        <f t="shared" si="60"/>
        <v>10205</v>
      </c>
      <c r="AC95" s="13">
        <f t="shared" si="60"/>
        <v>9387</v>
      </c>
      <c r="AD95" s="13">
        <f t="shared" si="60"/>
        <v>8374</v>
      </c>
      <c r="AE95" s="13">
        <f t="shared" si="60"/>
        <v>7416</v>
      </c>
      <c r="AF95" s="13">
        <f t="shared" si="60"/>
        <v>6453</v>
      </c>
      <c r="AG95" s="13">
        <f t="shared" si="60"/>
        <v>5315</v>
      </c>
      <c r="AH95" s="13">
        <f t="shared" si="60"/>
        <v>4553</v>
      </c>
      <c r="AI95" s="13">
        <f t="shared" si="60"/>
        <v>3491</v>
      </c>
      <c r="AJ95" s="13">
        <f t="shared" si="60"/>
        <v>2661</v>
      </c>
      <c r="AK95" s="13">
        <f t="shared" si="60"/>
        <v>1811</v>
      </c>
      <c r="AL95" s="13">
        <f t="shared" si="60"/>
        <v>1214</v>
      </c>
      <c r="AM95" s="13">
        <f t="shared" si="60"/>
        <v>724</v>
      </c>
      <c r="AN95" s="13">
        <f t="shared" si="60"/>
        <v>688</v>
      </c>
      <c r="AO95" s="13">
        <f t="shared" si="60"/>
        <v>58</v>
      </c>
      <c r="AP95" s="13">
        <f t="shared" si="60"/>
        <v>505</v>
      </c>
      <c r="AQ95" s="13">
        <f t="shared" si="60"/>
        <v>610</v>
      </c>
      <c r="AR95" s="35">
        <f t="shared" si="60"/>
        <v>1251</v>
      </c>
      <c r="AU95" s="223">
        <f t="shared" si="54"/>
        <v>6982</v>
      </c>
      <c r="AV95" s="223">
        <f t="shared" si="55"/>
        <v>17951</v>
      </c>
      <c r="AW95" s="223">
        <f t="shared" si="56"/>
        <v>10305</v>
      </c>
      <c r="AX95" s="223">
        <f t="shared" si="57"/>
        <v>22280</v>
      </c>
      <c r="AY95" s="223">
        <f t="shared" si="58"/>
        <v>41498</v>
      </c>
      <c r="AZ95" s="223">
        <f t="shared" si="59"/>
        <v>10589</v>
      </c>
      <c r="BB95" s="191">
        <f t="shared" si="36"/>
        <v>5739</v>
      </c>
      <c r="BC95" s="191">
        <f t="shared" si="37"/>
        <v>8649</v>
      </c>
      <c r="BD95" s="191">
        <f t="shared" si="38"/>
        <v>8733</v>
      </c>
      <c r="BE95" s="191">
        <f t="shared" si="39"/>
        <v>8567</v>
      </c>
      <c r="BF95" s="191">
        <f t="shared" si="40"/>
        <v>8643</v>
      </c>
      <c r="BG95" s="191">
        <f t="shared" si="41"/>
        <v>10205</v>
      </c>
      <c r="BH95" s="191">
        <f t="shared" si="42"/>
        <v>9387</v>
      </c>
      <c r="BI95" s="191">
        <f t="shared" si="43"/>
        <v>8374</v>
      </c>
      <c r="BJ95" s="191">
        <f t="shared" si="44"/>
        <v>7416</v>
      </c>
      <c r="BK95" s="191">
        <f t="shared" si="45"/>
        <v>6453</v>
      </c>
      <c r="BL95" s="191">
        <f t="shared" si="46"/>
        <v>5315</v>
      </c>
      <c r="BM95" s="191">
        <f t="shared" si="47"/>
        <v>4553</v>
      </c>
      <c r="BN95" s="191">
        <f t="shared" si="48"/>
        <v>3491</v>
      </c>
      <c r="BO95" s="191">
        <f t="shared" si="49"/>
        <v>2661</v>
      </c>
      <c r="BP95" s="191">
        <f t="shared" si="50"/>
        <v>1811</v>
      </c>
      <c r="BQ95" s="191">
        <f t="shared" si="51"/>
        <v>1214</v>
      </c>
      <c r="BR95" s="191">
        <f t="shared" si="52"/>
        <v>1412</v>
      </c>
    </row>
    <row r="96" spans="2:70" x14ac:dyDescent="0.25">
      <c r="B96" s="40" t="s">
        <v>40</v>
      </c>
      <c r="C96" s="74">
        <v>5897</v>
      </c>
      <c r="D96" s="64" t="s">
        <v>136</v>
      </c>
      <c r="E96" s="65" t="s">
        <v>50</v>
      </c>
      <c r="F96" s="77">
        <f>+'Poblacion General'!F96-'Poblacion Femenina'!F96</f>
        <v>23831</v>
      </c>
      <c r="G96" s="77">
        <f>+'Poblacion General'!G96-'Poblacion Femenina'!G96</f>
        <v>259</v>
      </c>
      <c r="H96" s="77">
        <f>+'Poblacion General'!H96-'Poblacion Femenina'!H96</f>
        <v>305</v>
      </c>
      <c r="I96" s="77">
        <f>+'Poblacion General'!I96-'Poblacion Femenina'!I96</f>
        <v>259</v>
      </c>
      <c r="J96" s="77">
        <f>+'Poblacion General'!J96-'Poblacion Femenina'!J96</f>
        <v>257</v>
      </c>
      <c r="K96" s="77">
        <f>+'Poblacion General'!K96-'Poblacion Femenina'!K96</f>
        <v>252</v>
      </c>
      <c r="L96" s="77">
        <f>+'Poblacion General'!L96-'Poblacion Femenina'!L96</f>
        <v>289</v>
      </c>
      <c r="M96" s="77">
        <f>+'Poblacion General'!M96-'Poblacion Femenina'!M96</f>
        <v>445</v>
      </c>
      <c r="N96" s="77">
        <f>+'Poblacion General'!N96-'Poblacion Femenina'!N96</f>
        <v>416</v>
      </c>
      <c r="O96" s="77">
        <f>+'Poblacion General'!O96-'Poblacion Femenina'!O96</f>
        <v>433</v>
      </c>
      <c r="P96" s="77">
        <f>+'Poblacion General'!P96-'Poblacion Femenina'!P96</f>
        <v>426</v>
      </c>
      <c r="Q96" s="77">
        <f>+'Poblacion General'!Q96-'Poblacion Femenina'!Q96</f>
        <v>414</v>
      </c>
      <c r="R96" s="77">
        <f>+'Poblacion General'!R96-'Poblacion Femenina'!R96</f>
        <v>414</v>
      </c>
      <c r="S96" s="77">
        <f>+'Poblacion General'!S96-'Poblacion Femenina'!S96</f>
        <v>414</v>
      </c>
      <c r="T96" s="77">
        <f>+'Poblacion General'!T96-'Poblacion Femenina'!T96</f>
        <v>407</v>
      </c>
      <c r="U96" s="77">
        <f>+'Poblacion General'!U96-'Poblacion Femenina'!U96</f>
        <v>379</v>
      </c>
      <c r="V96" s="77">
        <f>+'Poblacion General'!V96-'Poblacion Femenina'!V96</f>
        <v>391</v>
      </c>
      <c r="W96" s="77">
        <f>+'Poblacion General'!W96-'Poblacion Femenina'!W96</f>
        <v>402</v>
      </c>
      <c r="X96" s="77">
        <f>+'Poblacion General'!X96-'Poblacion Femenina'!X96</f>
        <v>400</v>
      </c>
      <c r="Y96" s="77">
        <f>+'Poblacion General'!Y96-'Poblacion Femenina'!Y96</f>
        <v>402</v>
      </c>
      <c r="Z96" s="77">
        <f>+'Poblacion General'!Z96-'Poblacion Femenina'!Z96</f>
        <v>395</v>
      </c>
      <c r="AA96" s="77">
        <f>+'Poblacion General'!AA96-'Poblacion Femenina'!AA96</f>
        <v>2007</v>
      </c>
      <c r="AB96" s="77">
        <f>+'Poblacion General'!AB96-'Poblacion Femenina'!AB96</f>
        <v>2370</v>
      </c>
      <c r="AC96" s="77">
        <f>+'Poblacion General'!AC96-'Poblacion Femenina'!AC96</f>
        <v>2180</v>
      </c>
      <c r="AD96" s="77">
        <f>+'Poblacion General'!AD96-'Poblacion Femenina'!AD96</f>
        <v>1944</v>
      </c>
      <c r="AE96" s="77">
        <f>+'Poblacion General'!AE96-'Poblacion Femenina'!AE96</f>
        <v>1722</v>
      </c>
      <c r="AF96" s="77">
        <f>+'Poblacion General'!AF96-'Poblacion Femenina'!AF96</f>
        <v>1499</v>
      </c>
      <c r="AG96" s="77">
        <f>+'Poblacion General'!AG96-'Poblacion Femenina'!AG96</f>
        <v>1234</v>
      </c>
      <c r="AH96" s="77">
        <f>+'Poblacion General'!AH96-'Poblacion Femenina'!AH96</f>
        <v>1058</v>
      </c>
      <c r="AI96" s="77">
        <f>+'Poblacion General'!AI96-'Poblacion Femenina'!AI96</f>
        <v>810</v>
      </c>
      <c r="AJ96" s="77">
        <f>+'Poblacion General'!AJ96-'Poblacion Femenina'!AJ96</f>
        <v>618</v>
      </c>
      <c r="AK96" s="77">
        <f>+'Poblacion General'!AK96-'Poblacion Femenina'!AK96</f>
        <v>420</v>
      </c>
      <c r="AL96" s="77">
        <f>+'Poblacion General'!AL96-'Poblacion Femenina'!AL96</f>
        <v>282</v>
      </c>
      <c r="AM96" s="77">
        <f>+'Poblacion General'!AM96-'Poblacion Femenina'!AM96</f>
        <v>169</v>
      </c>
      <c r="AN96" s="77">
        <f>+'Poblacion General'!AN96-'Poblacion Femenina'!AN96</f>
        <v>159</v>
      </c>
      <c r="AO96" s="77">
        <f>+'Poblacion General'!AO96-'Poblacion Femenina'!AO96</f>
        <v>13</v>
      </c>
      <c r="AP96" s="77">
        <f>+'Poblacion General'!AP96-'Poblacion Femenina'!AP96</f>
        <v>117</v>
      </c>
      <c r="AQ96" s="77">
        <f>+'Poblacion General'!AQ96-'Poblacion Femenina'!AQ96</f>
        <v>142</v>
      </c>
      <c r="AR96" s="34">
        <f>+'Poblacion General'!AR96-'Poblacion Femenina'!AR96</f>
        <v>290</v>
      </c>
      <c r="AU96" s="223">
        <f t="shared" si="54"/>
        <v>1621</v>
      </c>
      <c r="AV96" s="223">
        <f t="shared" si="55"/>
        <v>4169</v>
      </c>
      <c r="AW96" s="223">
        <f t="shared" si="56"/>
        <v>2393</v>
      </c>
      <c r="AX96" s="223">
        <f t="shared" si="57"/>
        <v>5174</v>
      </c>
      <c r="AY96" s="223">
        <f t="shared" si="58"/>
        <v>9637</v>
      </c>
      <c r="AZ96" s="223">
        <f t="shared" si="59"/>
        <v>2458</v>
      </c>
      <c r="BB96" s="191">
        <f t="shared" si="36"/>
        <v>1332</v>
      </c>
      <c r="BC96" s="191">
        <f t="shared" si="37"/>
        <v>2009</v>
      </c>
      <c r="BD96" s="191">
        <f t="shared" si="38"/>
        <v>2028</v>
      </c>
      <c r="BE96" s="191">
        <f t="shared" si="39"/>
        <v>1990</v>
      </c>
      <c r="BF96" s="191">
        <f t="shared" si="40"/>
        <v>2007</v>
      </c>
      <c r="BG96" s="191">
        <f t="shared" si="41"/>
        <v>2370</v>
      </c>
      <c r="BH96" s="191">
        <f t="shared" si="42"/>
        <v>2180</v>
      </c>
      <c r="BI96" s="191">
        <f t="shared" si="43"/>
        <v>1944</v>
      </c>
      <c r="BJ96" s="191">
        <f t="shared" si="44"/>
        <v>1722</v>
      </c>
      <c r="BK96" s="191">
        <f t="shared" si="45"/>
        <v>1499</v>
      </c>
      <c r="BL96" s="191">
        <f t="shared" si="46"/>
        <v>1234</v>
      </c>
      <c r="BM96" s="191">
        <f t="shared" si="47"/>
        <v>1058</v>
      </c>
      <c r="BN96" s="191">
        <f t="shared" si="48"/>
        <v>810</v>
      </c>
      <c r="BO96" s="191">
        <f t="shared" si="49"/>
        <v>618</v>
      </c>
      <c r="BP96" s="191">
        <f t="shared" si="50"/>
        <v>420</v>
      </c>
      <c r="BQ96" s="191">
        <f t="shared" si="51"/>
        <v>282</v>
      </c>
      <c r="BR96" s="191">
        <f t="shared" si="52"/>
        <v>328</v>
      </c>
    </row>
    <row r="97" spans="2:70" x14ac:dyDescent="0.25">
      <c r="B97" s="37" t="s">
        <v>40</v>
      </c>
      <c r="C97" s="75">
        <v>5901</v>
      </c>
      <c r="D97" s="66" t="s">
        <v>137</v>
      </c>
      <c r="E97" s="67" t="s">
        <v>55</v>
      </c>
      <c r="F97" s="77">
        <f>+'Poblacion General'!F97-'Poblacion Femenina'!F97</f>
        <v>7789</v>
      </c>
      <c r="G97" s="77">
        <f>+'Poblacion General'!G97-'Poblacion Femenina'!G97</f>
        <v>84</v>
      </c>
      <c r="H97" s="77">
        <f>+'Poblacion General'!H97-'Poblacion Femenina'!H97</f>
        <v>100</v>
      </c>
      <c r="I97" s="77">
        <f>+'Poblacion General'!I97-'Poblacion Femenina'!I97</f>
        <v>85</v>
      </c>
      <c r="J97" s="77">
        <f>+'Poblacion General'!J97-'Poblacion Femenina'!J97</f>
        <v>84</v>
      </c>
      <c r="K97" s="77">
        <f>+'Poblacion General'!K97-'Poblacion Femenina'!K97</f>
        <v>83</v>
      </c>
      <c r="L97" s="77">
        <f>+'Poblacion General'!L97-'Poblacion Femenina'!L97</f>
        <v>94</v>
      </c>
      <c r="M97" s="77">
        <f>+'Poblacion General'!M97-'Poblacion Femenina'!M97</f>
        <v>146</v>
      </c>
      <c r="N97" s="77">
        <f>+'Poblacion General'!N97-'Poblacion Femenina'!N97</f>
        <v>136</v>
      </c>
      <c r="O97" s="77">
        <f>+'Poblacion General'!O97-'Poblacion Femenina'!O97</f>
        <v>141</v>
      </c>
      <c r="P97" s="77">
        <f>+'Poblacion General'!P97-'Poblacion Femenina'!P97</f>
        <v>140</v>
      </c>
      <c r="Q97" s="77">
        <f>+'Poblacion General'!Q97-'Poblacion Femenina'!Q97</f>
        <v>135</v>
      </c>
      <c r="R97" s="77">
        <f>+'Poblacion General'!R97-'Poblacion Femenina'!R97</f>
        <v>135</v>
      </c>
      <c r="S97" s="77">
        <f>+'Poblacion General'!S97-'Poblacion Femenina'!S97</f>
        <v>135</v>
      </c>
      <c r="T97" s="77">
        <f>+'Poblacion General'!T97-'Poblacion Femenina'!T97</f>
        <v>133</v>
      </c>
      <c r="U97" s="77">
        <f>+'Poblacion General'!U97-'Poblacion Femenina'!U97</f>
        <v>124</v>
      </c>
      <c r="V97" s="77">
        <f>+'Poblacion General'!V97-'Poblacion Femenina'!V97</f>
        <v>128</v>
      </c>
      <c r="W97" s="77">
        <f>+'Poblacion General'!W97-'Poblacion Femenina'!W97</f>
        <v>132</v>
      </c>
      <c r="X97" s="77">
        <f>+'Poblacion General'!X97-'Poblacion Femenina'!X97</f>
        <v>130</v>
      </c>
      <c r="Y97" s="77">
        <f>+'Poblacion General'!Y97-'Poblacion Femenina'!Y97</f>
        <v>132</v>
      </c>
      <c r="Z97" s="77">
        <f>+'Poblacion General'!Z97-'Poblacion Femenina'!Z97</f>
        <v>129</v>
      </c>
      <c r="AA97" s="77">
        <f>+'Poblacion General'!AA97-'Poblacion Femenina'!AA97</f>
        <v>656</v>
      </c>
      <c r="AB97" s="77">
        <f>+'Poblacion General'!AB97-'Poblacion Femenina'!AB97</f>
        <v>774</v>
      </c>
      <c r="AC97" s="77">
        <f>+'Poblacion General'!AC97-'Poblacion Femenina'!AC97</f>
        <v>712</v>
      </c>
      <c r="AD97" s="77">
        <f>+'Poblacion General'!AD97-'Poblacion Femenina'!AD97</f>
        <v>636</v>
      </c>
      <c r="AE97" s="77">
        <f>+'Poblacion General'!AE97-'Poblacion Femenina'!AE97</f>
        <v>563</v>
      </c>
      <c r="AF97" s="77">
        <f>+'Poblacion General'!AF97-'Poblacion Femenina'!AF97</f>
        <v>490</v>
      </c>
      <c r="AG97" s="77">
        <f>+'Poblacion General'!AG97-'Poblacion Femenina'!AG97</f>
        <v>403</v>
      </c>
      <c r="AH97" s="77">
        <f>+'Poblacion General'!AH97-'Poblacion Femenina'!AH97</f>
        <v>345</v>
      </c>
      <c r="AI97" s="77">
        <f>+'Poblacion General'!AI97-'Poblacion Femenina'!AI97</f>
        <v>265</v>
      </c>
      <c r="AJ97" s="77">
        <f>+'Poblacion General'!AJ97-'Poblacion Femenina'!AJ97</f>
        <v>202</v>
      </c>
      <c r="AK97" s="77">
        <f>+'Poblacion General'!AK97-'Poblacion Femenina'!AK97</f>
        <v>138</v>
      </c>
      <c r="AL97" s="77">
        <f>+'Poblacion General'!AL97-'Poblacion Femenina'!AL97</f>
        <v>92</v>
      </c>
      <c r="AM97" s="77">
        <f>+'Poblacion General'!AM97-'Poblacion Femenina'!AM97</f>
        <v>55</v>
      </c>
      <c r="AN97" s="77">
        <f>+'Poblacion General'!AN97-'Poblacion Femenina'!AN97</f>
        <v>52</v>
      </c>
      <c r="AO97" s="77">
        <f>+'Poblacion General'!AO97-'Poblacion Femenina'!AO97</f>
        <v>4</v>
      </c>
      <c r="AP97" s="77">
        <f>+'Poblacion General'!AP97-'Poblacion Femenina'!AP97</f>
        <v>38</v>
      </c>
      <c r="AQ97" s="77">
        <f>+'Poblacion General'!AQ97-'Poblacion Femenina'!AQ97</f>
        <v>46</v>
      </c>
      <c r="AR97" s="34">
        <f>+'Poblacion General'!AR97-'Poblacion Femenina'!AR97</f>
        <v>95</v>
      </c>
      <c r="AU97" s="223">
        <f t="shared" si="54"/>
        <v>530</v>
      </c>
      <c r="AV97" s="223">
        <f t="shared" si="55"/>
        <v>1363</v>
      </c>
      <c r="AW97" s="223">
        <f t="shared" si="56"/>
        <v>782</v>
      </c>
      <c r="AX97" s="223">
        <f t="shared" si="57"/>
        <v>1691</v>
      </c>
      <c r="AY97" s="223">
        <f t="shared" si="58"/>
        <v>3149</v>
      </c>
      <c r="AZ97" s="223">
        <f t="shared" si="59"/>
        <v>804</v>
      </c>
      <c r="BB97" s="191">
        <f t="shared" si="36"/>
        <v>436</v>
      </c>
      <c r="BC97" s="191">
        <f t="shared" si="37"/>
        <v>657</v>
      </c>
      <c r="BD97" s="191">
        <f t="shared" si="38"/>
        <v>662</v>
      </c>
      <c r="BE97" s="191">
        <f t="shared" si="39"/>
        <v>651</v>
      </c>
      <c r="BF97" s="191">
        <f t="shared" si="40"/>
        <v>656</v>
      </c>
      <c r="BG97" s="191">
        <f t="shared" si="41"/>
        <v>774</v>
      </c>
      <c r="BH97" s="191">
        <f t="shared" si="42"/>
        <v>712</v>
      </c>
      <c r="BI97" s="191">
        <f t="shared" si="43"/>
        <v>636</v>
      </c>
      <c r="BJ97" s="191">
        <f t="shared" si="44"/>
        <v>563</v>
      </c>
      <c r="BK97" s="191">
        <f t="shared" si="45"/>
        <v>490</v>
      </c>
      <c r="BL97" s="191">
        <f t="shared" si="46"/>
        <v>403</v>
      </c>
      <c r="BM97" s="191">
        <f t="shared" si="47"/>
        <v>345</v>
      </c>
      <c r="BN97" s="191">
        <f t="shared" si="48"/>
        <v>265</v>
      </c>
      <c r="BO97" s="191">
        <f t="shared" si="49"/>
        <v>202</v>
      </c>
      <c r="BP97" s="191">
        <f t="shared" si="50"/>
        <v>138</v>
      </c>
      <c r="BQ97" s="191">
        <f t="shared" si="51"/>
        <v>92</v>
      </c>
      <c r="BR97" s="191">
        <f t="shared" si="52"/>
        <v>107</v>
      </c>
    </row>
    <row r="98" spans="2:70" x14ac:dyDescent="0.25">
      <c r="B98" s="37" t="s">
        <v>40</v>
      </c>
      <c r="C98" s="75">
        <v>5898</v>
      </c>
      <c r="D98" s="66" t="s">
        <v>138</v>
      </c>
      <c r="E98" s="67" t="s">
        <v>50</v>
      </c>
      <c r="F98" s="77">
        <f>+'Poblacion General'!F98-'Poblacion Femenina'!F98</f>
        <v>8982</v>
      </c>
      <c r="G98" s="77">
        <f>+'Poblacion General'!G98-'Poblacion Femenina'!G98</f>
        <v>98</v>
      </c>
      <c r="H98" s="77">
        <f>+'Poblacion General'!H98-'Poblacion Femenina'!H98</f>
        <v>115</v>
      </c>
      <c r="I98" s="77">
        <f>+'Poblacion General'!I98-'Poblacion Femenina'!I98</f>
        <v>97</v>
      </c>
      <c r="J98" s="77">
        <f>+'Poblacion General'!J98-'Poblacion Femenina'!J98</f>
        <v>97</v>
      </c>
      <c r="K98" s="77">
        <f>+'Poblacion General'!K98-'Poblacion Femenina'!K98</f>
        <v>96</v>
      </c>
      <c r="L98" s="77">
        <f>+'Poblacion General'!L98-'Poblacion Femenina'!L98</f>
        <v>109</v>
      </c>
      <c r="M98" s="77">
        <f>+'Poblacion General'!M98-'Poblacion Femenina'!M98</f>
        <v>168</v>
      </c>
      <c r="N98" s="77">
        <f>+'Poblacion General'!N98-'Poblacion Femenina'!N98</f>
        <v>157</v>
      </c>
      <c r="O98" s="77">
        <f>+'Poblacion General'!O98-'Poblacion Femenina'!O98</f>
        <v>163</v>
      </c>
      <c r="P98" s="77">
        <f>+'Poblacion General'!P98-'Poblacion Femenina'!P98</f>
        <v>160</v>
      </c>
      <c r="Q98" s="77">
        <f>+'Poblacion General'!Q98-'Poblacion Femenina'!Q98</f>
        <v>156</v>
      </c>
      <c r="R98" s="77">
        <f>+'Poblacion General'!R98-'Poblacion Femenina'!R98</f>
        <v>156</v>
      </c>
      <c r="S98" s="77">
        <f>+'Poblacion General'!S98-'Poblacion Femenina'!S98</f>
        <v>156</v>
      </c>
      <c r="T98" s="77">
        <f>+'Poblacion General'!T98-'Poblacion Femenina'!T98</f>
        <v>154</v>
      </c>
      <c r="U98" s="77">
        <f>+'Poblacion General'!U98-'Poblacion Femenina'!U98</f>
        <v>143</v>
      </c>
      <c r="V98" s="77">
        <f>+'Poblacion General'!V98-'Poblacion Femenina'!V98</f>
        <v>148</v>
      </c>
      <c r="W98" s="77">
        <f>+'Poblacion General'!W98-'Poblacion Femenina'!W98</f>
        <v>152</v>
      </c>
      <c r="X98" s="77">
        <f>+'Poblacion General'!X98-'Poblacion Femenina'!X98</f>
        <v>150</v>
      </c>
      <c r="Y98" s="77">
        <f>+'Poblacion General'!Y98-'Poblacion Femenina'!Y98</f>
        <v>152</v>
      </c>
      <c r="Z98" s="77">
        <f>+'Poblacion General'!Z98-'Poblacion Femenina'!Z98</f>
        <v>148</v>
      </c>
      <c r="AA98" s="77">
        <f>+'Poblacion General'!AA98-'Poblacion Femenina'!AA98</f>
        <v>757</v>
      </c>
      <c r="AB98" s="77">
        <f>+'Poblacion General'!AB98-'Poblacion Femenina'!AB98</f>
        <v>893</v>
      </c>
      <c r="AC98" s="77">
        <f>+'Poblacion General'!AC98-'Poblacion Femenina'!AC98</f>
        <v>821</v>
      </c>
      <c r="AD98" s="77">
        <f>+'Poblacion General'!AD98-'Poblacion Femenina'!AD98</f>
        <v>733</v>
      </c>
      <c r="AE98" s="77">
        <f>+'Poblacion General'!AE98-'Poblacion Femenina'!AE98</f>
        <v>649</v>
      </c>
      <c r="AF98" s="77">
        <f>+'Poblacion General'!AF98-'Poblacion Femenina'!AF98</f>
        <v>565</v>
      </c>
      <c r="AG98" s="77">
        <f>+'Poblacion General'!AG98-'Poblacion Femenina'!AG98</f>
        <v>465</v>
      </c>
      <c r="AH98" s="77">
        <f>+'Poblacion General'!AH98-'Poblacion Femenina'!AH98</f>
        <v>398</v>
      </c>
      <c r="AI98" s="77">
        <f>+'Poblacion General'!AI98-'Poblacion Femenina'!AI98</f>
        <v>305</v>
      </c>
      <c r="AJ98" s="77">
        <f>+'Poblacion General'!AJ98-'Poblacion Femenina'!AJ98</f>
        <v>233</v>
      </c>
      <c r="AK98" s="77">
        <f>+'Poblacion General'!AK98-'Poblacion Femenina'!AK98</f>
        <v>158</v>
      </c>
      <c r="AL98" s="77">
        <f>+'Poblacion General'!AL98-'Poblacion Femenina'!AL98</f>
        <v>107</v>
      </c>
      <c r="AM98" s="77">
        <f>+'Poblacion General'!AM98-'Poblacion Femenina'!AM98</f>
        <v>63</v>
      </c>
      <c r="AN98" s="77">
        <f>+'Poblacion General'!AN98-'Poblacion Femenina'!AN98</f>
        <v>60</v>
      </c>
      <c r="AO98" s="77">
        <f>+'Poblacion General'!AO98-'Poblacion Femenina'!AO98</f>
        <v>5</v>
      </c>
      <c r="AP98" s="77">
        <f>+'Poblacion General'!AP98-'Poblacion Femenina'!AP98</f>
        <v>45</v>
      </c>
      <c r="AQ98" s="77">
        <f>+'Poblacion General'!AQ98-'Poblacion Femenina'!AQ98</f>
        <v>53</v>
      </c>
      <c r="AR98" s="34">
        <f>+'Poblacion General'!AR98-'Poblacion Femenina'!AR98</f>
        <v>109</v>
      </c>
      <c r="AU98" s="223">
        <f t="shared" si="54"/>
        <v>612</v>
      </c>
      <c r="AV98" s="223">
        <f t="shared" si="55"/>
        <v>1572</v>
      </c>
      <c r="AW98" s="223">
        <f t="shared" si="56"/>
        <v>903</v>
      </c>
      <c r="AX98" s="223">
        <f t="shared" si="57"/>
        <v>1950</v>
      </c>
      <c r="AY98" s="223">
        <f t="shared" si="58"/>
        <v>3631</v>
      </c>
      <c r="AZ98" s="223">
        <f t="shared" si="59"/>
        <v>926</v>
      </c>
      <c r="BB98" s="191">
        <f t="shared" si="36"/>
        <v>503</v>
      </c>
      <c r="BC98" s="191">
        <f t="shared" si="37"/>
        <v>757</v>
      </c>
      <c r="BD98" s="191">
        <f t="shared" si="38"/>
        <v>765</v>
      </c>
      <c r="BE98" s="191">
        <f t="shared" si="39"/>
        <v>750</v>
      </c>
      <c r="BF98" s="191">
        <f t="shared" si="40"/>
        <v>757</v>
      </c>
      <c r="BG98" s="191">
        <f t="shared" si="41"/>
        <v>893</v>
      </c>
      <c r="BH98" s="191">
        <f t="shared" si="42"/>
        <v>821</v>
      </c>
      <c r="BI98" s="191">
        <f t="shared" si="43"/>
        <v>733</v>
      </c>
      <c r="BJ98" s="191">
        <f t="shared" si="44"/>
        <v>649</v>
      </c>
      <c r="BK98" s="191">
        <f t="shared" si="45"/>
        <v>565</v>
      </c>
      <c r="BL98" s="191">
        <f t="shared" si="46"/>
        <v>465</v>
      </c>
      <c r="BM98" s="191">
        <f t="shared" si="47"/>
        <v>398</v>
      </c>
      <c r="BN98" s="191">
        <f t="shared" si="48"/>
        <v>305</v>
      </c>
      <c r="BO98" s="191">
        <f t="shared" si="49"/>
        <v>233</v>
      </c>
      <c r="BP98" s="191">
        <f t="shared" si="50"/>
        <v>158</v>
      </c>
      <c r="BQ98" s="191">
        <f t="shared" si="51"/>
        <v>107</v>
      </c>
      <c r="BR98" s="191">
        <f t="shared" si="52"/>
        <v>123</v>
      </c>
    </row>
    <row r="99" spans="2:70" x14ac:dyDescent="0.25">
      <c r="B99" s="37" t="s">
        <v>40</v>
      </c>
      <c r="C99" s="75">
        <v>5902</v>
      </c>
      <c r="D99" s="66" t="s">
        <v>139</v>
      </c>
      <c r="E99" s="67" t="s">
        <v>50</v>
      </c>
      <c r="F99" s="77">
        <f>+'Poblacion General'!F99-'Poblacion Femenina'!F99</f>
        <v>9348</v>
      </c>
      <c r="G99" s="77">
        <f>+'Poblacion General'!G99-'Poblacion Femenina'!G99</f>
        <v>102</v>
      </c>
      <c r="H99" s="77">
        <f>+'Poblacion General'!H99-'Poblacion Femenina'!H99</f>
        <v>120</v>
      </c>
      <c r="I99" s="77">
        <f>+'Poblacion General'!I99-'Poblacion Femenina'!I99</f>
        <v>101</v>
      </c>
      <c r="J99" s="77">
        <f>+'Poblacion General'!J99-'Poblacion Femenina'!J99</f>
        <v>100</v>
      </c>
      <c r="K99" s="77">
        <f>+'Poblacion General'!K99-'Poblacion Femenina'!K99</f>
        <v>99</v>
      </c>
      <c r="L99" s="77">
        <f>+'Poblacion General'!L99-'Poblacion Femenina'!L99</f>
        <v>113</v>
      </c>
      <c r="M99" s="77">
        <f>+'Poblacion General'!M99-'Poblacion Femenina'!M99</f>
        <v>174</v>
      </c>
      <c r="N99" s="77">
        <f>+'Poblacion General'!N99-'Poblacion Femenina'!N99</f>
        <v>163</v>
      </c>
      <c r="O99" s="77">
        <f>+'Poblacion General'!O99-'Poblacion Femenina'!O99</f>
        <v>170</v>
      </c>
      <c r="P99" s="77">
        <f>+'Poblacion General'!P99-'Poblacion Femenina'!P99</f>
        <v>167</v>
      </c>
      <c r="Q99" s="77">
        <f>+'Poblacion General'!Q99-'Poblacion Femenina'!Q99</f>
        <v>163</v>
      </c>
      <c r="R99" s="77">
        <f>+'Poblacion General'!R99-'Poblacion Femenina'!R99</f>
        <v>163</v>
      </c>
      <c r="S99" s="77">
        <f>+'Poblacion General'!S99-'Poblacion Femenina'!S99</f>
        <v>163</v>
      </c>
      <c r="T99" s="77">
        <f>+'Poblacion General'!T99-'Poblacion Femenina'!T99</f>
        <v>160</v>
      </c>
      <c r="U99" s="77">
        <f>+'Poblacion General'!U99-'Poblacion Femenina'!U99</f>
        <v>149</v>
      </c>
      <c r="V99" s="77">
        <f>+'Poblacion General'!V99-'Poblacion Femenina'!V99</f>
        <v>153</v>
      </c>
      <c r="W99" s="77">
        <f>+'Poblacion General'!W99-'Poblacion Femenina'!W99</f>
        <v>158</v>
      </c>
      <c r="X99" s="77">
        <f>+'Poblacion General'!X99-'Poblacion Femenina'!X99</f>
        <v>157</v>
      </c>
      <c r="Y99" s="77">
        <f>+'Poblacion General'!Y99-'Poblacion Femenina'!Y99</f>
        <v>158</v>
      </c>
      <c r="Z99" s="77">
        <f>+'Poblacion General'!Z99-'Poblacion Femenina'!Z99</f>
        <v>155</v>
      </c>
      <c r="AA99" s="77">
        <f>+'Poblacion General'!AA99-'Poblacion Femenina'!AA99</f>
        <v>787</v>
      </c>
      <c r="AB99" s="77">
        <f>+'Poblacion General'!AB99-'Poblacion Femenina'!AB99</f>
        <v>929</v>
      </c>
      <c r="AC99" s="77">
        <f>+'Poblacion General'!AC99-'Poblacion Femenina'!AC99</f>
        <v>855</v>
      </c>
      <c r="AD99" s="77">
        <f>+'Poblacion General'!AD99-'Poblacion Femenina'!AD99</f>
        <v>763</v>
      </c>
      <c r="AE99" s="77">
        <f>+'Poblacion General'!AE99-'Poblacion Femenina'!AE99</f>
        <v>675</v>
      </c>
      <c r="AF99" s="77">
        <f>+'Poblacion General'!AF99-'Poblacion Femenina'!AF99</f>
        <v>587</v>
      </c>
      <c r="AG99" s="77">
        <f>+'Poblacion General'!AG99-'Poblacion Femenina'!AG99</f>
        <v>484</v>
      </c>
      <c r="AH99" s="77">
        <f>+'Poblacion General'!AH99-'Poblacion Femenina'!AH99</f>
        <v>415</v>
      </c>
      <c r="AI99" s="77">
        <f>+'Poblacion General'!AI99-'Poblacion Femenina'!AI99</f>
        <v>318</v>
      </c>
      <c r="AJ99" s="77">
        <f>+'Poblacion General'!AJ99-'Poblacion Femenina'!AJ99</f>
        <v>243</v>
      </c>
      <c r="AK99" s="77">
        <f>+'Poblacion General'!AK99-'Poblacion Femenina'!AK99</f>
        <v>165</v>
      </c>
      <c r="AL99" s="77">
        <f>+'Poblacion General'!AL99-'Poblacion Femenina'!AL99</f>
        <v>110</v>
      </c>
      <c r="AM99" s="77">
        <f>+'Poblacion General'!AM99-'Poblacion Femenina'!AM99</f>
        <v>66</v>
      </c>
      <c r="AN99" s="77">
        <f>+'Poblacion General'!AN99-'Poblacion Femenina'!AN99</f>
        <v>63</v>
      </c>
      <c r="AO99" s="77">
        <f>+'Poblacion General'!AO99-'Poblacion Femenina'!AO99</f>
        <v>5</v>
      </c>
      <c r="AP99" s="77">
        <f>+'Poblacion General'!AP99-'Poblacion Femenina'!AP99</f>
        <v>46</v>
      </c>
      <c r="AQ99" s="77">
        <f>+'Poblacion General'!AQ99-'Poblacion Femenina'!AQ99</f>
        <v>56</v>
      </c>
      <c r="AR99" s="34">
        <f>+'Poblacion General'!AR99-'Poblacion Femenina'!AR99</f>
        <v>114</v>
      </c>
      <c r="AU99" s="223">
        <f t="shared" si="54"/>
        <v>635</v>
      </c>
      <c r="AV99" s="223">
        <f t="shared" si="55"/>
        <v>1635</v>
      </c>
      <c r="AW99" s="223">
        <f t="shared" si="56"/>
        <v>940</v>
      </c>
      <c r="AX99" s="223">
        <f t="shared" si="57"/>
        <v>2029</v>
      </c>
      <c r="AY99" s="223">
        <f t="shared" si="58"/>
        <v>3779</v>
      </c>
      <c r="AZ99" s="223">
        <f t="shared" si="59"/>
        <v>965</v>
      </c>
      <c r="BB99" s="191">
        <f t="shared" si="36"/>
        <v>522</v>
      </c>
      <c r="BC99" s="191">
        <f t="shared" si="37"/>
        <v>787</v>
      </c>
      <c r="BD99" s="191">
        <f t="shared" si="38"/>
        <v>798</v>
      </c>
      <c r="BE99" s="191">
        <f t="shared" si="39"/>
        <v>781</v>
      </c>
      <c r="BF99" s="191">
        <f t="shared" si="40"/>
        <v>787</v>
      </c>
      <c r="BG99" s="191">
        <f t="shared" si="41"/>
        <v>929</v>
      </c>
      <c r="BH99" s="191">
        <f t="shared" si="42"/>
        <v>855</v>
      </c>
      <c r="BI99" s="191">
        <f t="shared" si="43"/>
        <v>763</v>
      </c>
      <c r="BJ99" s="191">
        <f t="shared" si="44"/>
        <v>675</v>
      </c>
      <c r="BK99" s="191">
        <f t="shared" si="45"/>
        <v>587</v>
      </c>
      <c r="BL99" s="191">
        <f t="shared" si="46"/>
        <v>484</v>
      </c>
      <c r="BM99" s="191">
        <f t="shared" si="47"/>
        <v>415</v>
      </c>
      <c r="BN99" s="191">
        <f t="shared" si="48"/>
        <v>318</v>
      </c>
      <c r="BO99" s="191">
        <f t="shared" si="49"/>
        <v>243</v>
      </c>
      <c r="BP99" s="191">
        <f t="shared" si="50"/>
        <v>165</v>
      </c>
      <c r="BQ99" s="191">
        <f t="shared" si="51"/>
        <v>110</v>
      </c>
      <c r="BR99" s="191">
        <f t="shared" si="52"/>
        <v>129</v>
      </c>
    </row>
    <row r="100" spans="2:70" x14ac:dyDescent="0.25">
      <c r="B100" s="37" t="s">
        <v>40</v>
      </c>
      <c r="C100" s="75">
        <v>5900</v>
      </c>
      <c r="D100" s="66" t="s">
        <v>140</v>
      </c>
      <c r="E100" s="67" t="s">
        <v>50</v>
      </c>
      <c r="F100" s="77">
        <f>+'Poblacion General'!F100-'Poblacion Femenina'!F100</f>
        <v>16441</v>
      </c>
      <c r="G100" s="77">
        <f>+'Poblacion General'!G100-'Poblacion Femenina'!G100</f>
        <v>178</v>
      </c>
      <c r="H100" s="77">
        <f>+'Poblacion General'!H100-'Poblacion Femenina'!H100</f>
        <v>211</v>
      </c>
      <c r="I100" s="77">
        <f>+'Poblacion General'!I100-'Poblacion Femenina'!I100</f>
        <v>179</v>
      </c>
      <c r="J100" s="77">
        <f>+'Poblacion General'!J100-'Poblacion Femenina'!J100</f>
        <v>177</v>
      </c>
      <c r="K100" s="77">
        <f>+'Poblacion General'!K100-'Poblacion Femenina'!K100</f>
        <v>174</v>
      </c>
      <c r="L100" s="77">
        <f>+'Poblacion General'!L100-'Poblacion Femenina'!L100</f>
        <v>199</v>
      </c>
      <c r="M100" s="77">
        <f>+'Poblacion General'!M100-'Poblacion Femenina'!M100</f>
        <v>307</v>
      </c>
      <c r="N100" s="77">
        <f>+'Poblacion General'!N100-'Poblacion Femenina'!N100</f>
        <v>287</v>
      </c>
      <c r="O100" s="77">
        <f>+'Poblacion General'!O100-'Poblacion Femenina'!O100</f>
        <v>299</v>
      </c>
      <c r="P100" s="77">
        <f>+'Poblacion General'!P100-'Poblacion Femenina'!P100</f>
        <v>294</v>
      </c>
      <c r="Q100" s="77">
        <f>+'Poblacion General'!Q100-'Poblacion Femenina'!Q100</f>
        <v>285</v>
      </c>
      <c r="R100" s="77">
        <f>+'Poblacion General'!R100-'Poblacion Femenina'!R100</f>
        <v>285</v>
      </c>
      <c r="S100" s="77">
        <f>+'Poblacion General'!S100-'Poblacion Femenina'!S100</f>
        <v>286</v>
      </c>
      <c r="T100" s="77">
        <f>+'Poblacion General'!T100-'Poblacion Femenina'!T100</f>
        <v>281</v>
      </c>
      <c r="U100" s="77">
        <f>+'Poblacion General'!U100-'Poblacion Femenina'!U100</f>
        <v>261</v>
      </c>
      <c r="V100" s="77">
        <f>+'Poblacion General'!V100-'Poblacion Femenina'!V100</f>
        <v>269</v>
      </c>
      <c r="W100" s="77">
        <f>+'Poblacion General'!W100-'Poblacion Femenina'!W100</f>
        <v>278</v>
      </c>
      <c r="X100" s="77">
        <f>+'Poblacion General'!X100-'Poblacion Femenina'!X100</f>
        <v>275</v>
      </c>
      <c r="Y100" s="77">
        <f>+'Poblacion General'!Y100-'Poblacion Femenina'!Y100</f>
        <v>277</v>
      </c>
      <c r="Z100" s="77">
        <f>+'Poblacion General'!Z100-'Poblacion Femenina'!Z100</f>
        <v>272</v>
      </c>
      <c r="AA100" s="77">
        <f>+'Poblacion General'!AA100-'Poblacion Femenina'!AA100</f>
        <v>1385</v>
      </c>
      <c r="AB100" s="77">
        <f>+'Poblacion General'!AB100-'Poblacion Femenina'!AB100</f>
        <v>1636</v>
      </c>
      <c r="AC100" s="77">
        <f>+'Poblacion General'!AC100-'Poblacion Femenina'!AC100</f>
        <v>1504</v>
      </c>
      <c r="AD100" s="77">
        <f>+'Poblacion General'!AD100-'Poblacion Femenina'!AD100</f>
        <v>1342</v>
      </c>
      <c r="AE100" s="77">
        <f>+'Poblacion General'!AE100-'Poblacion Femenina'!AE100</f>
        <v>1188</v>
      </c>
      <c r="AF100" s="77">
        <f>+'Poblacion General'!AF100-'Poblacion Femenina'!AF100</f>
        <v>1034</v>
      </c>
      <c r="AG100" s="77">
        <f>+'Poblacion General'!AG100-'Poblacion Femenina'!AG100</f>
        <v>852</v>
      </c>
      <c r="AH100" s="77">
        <f>+'Poblacion General'!AH100-'Poblacion Femenina'!AH100</f>
        <v>729</v>
      </c>
      <c r="AI100" s="77">
        <f>+'Poblacion General'!AI100-'Poblacion Femenina'!AI100</f>
        <v>560</v>
      </c>
      <c r="AJ100" s="77">
        <f>+'Poblacion General'!AJ100-'Poblacion Femenina'!AJ100</f>
        <v>426</v>
      </c>
      <c r="AK100" s="77">
        <f>+'Poblacion General'!AK100-'Poblacion Femenina'!AK100</f>
        <v>290</v>
      </c>
      <c r="AL100" s="77">
        <f>+'Poblacion General'!AL100-'Poblacion Femenina'!AL100</f>
        <v>195</v>
      </c>
      <c r="AM100" s="77">
        <f>+'Poblacion General'!AM100-'Poblacion Femenina'!AM100</f>
        <v>116</v>
      </c>
      <c r="AN100" s="77">
        <f>+'Poblacion General'!AN100-'Poblacion Femenina'!AN100</f>
        <v>110</v>
      </c>
      <c r="AO100" s="77">
        <f>+'Poblacion General'!AO100-'Poblacion Femenina'!AO100</f>
        <v>10</v>
      </c>
      <c r="AP100" s="77">
        <f>+'Poblacion General'!AP100-'Poblacion Femenina'!AP100</f>
        <v>81</v>
      </c>
      <c r="AQ100" s="77">
        <f>+'Poblacion General'!AQ100-'Poblacion Femenina'!AQ100</f>
        <v>98</v>
      </c>
      <c r="AR100" s="34">
        <f>+'Poblacion General'!AR100-'Poblacion Femenina'!AR100</f>
        <v>201</v>
      </c>
      <c r="AU100" s="223">
        <f t="shared" si="54"/>
        <v>1118</v>
      </c>
      <c r="AV100" s="223">
        <f t="shared" si="55"/>
        <v>2875</v>
      </c>
      <c r="AW100" s="223">
        <f t="shared" si="56"/>
        <v>1650</v>
      </c>
      <c r="AX100" s="223">
        <f t="shared" si="57"/>
        <v>3570</v>
      </c>
      <c r="AY100" s="223">
        <f t="shared" si="58"/>
        <v>6649</v>
      </c>
      <c r="AZ100" s="223">
        <f t="shared" si="59"/>
        <v>1697</v>
      </c>
      <c r="BB100" s="191">
        <f t="shared" si="36"/>
        <v>919</v>
      </c>
      <c r="BC100" s="191">
        <f t="shared" si="37"/>
        <v>1386</v>
      </c>
      <c r="BD100" s="191">
        <f t="shared" si="38"/>
        <v>1398</v>
      </c>
      <c r="BE100" s="191">
        <f t="shared" si="39"/>
        <v>1371</v>
      </c>
      <c r="BF100" s="191">
        <f t="shared" si="40"/>
        <v>1385</v>
      </c>
      <c r="BG100" s="191">
        <f t="shared" si="41"/>
        <v>1636</v>
      </c>
      <c r="BH100" s="191">
        <f t="shared" si="42"/>
        <v>1504</v>
      </c>
      <c r="BI100" s="191">
        <f t="shared" si="43"/>
        <v>1342</v>
      </c>
      <c r="BJ100" s="191">
        <f t="shared" si="44"/>
        <v>1188</v>
      </c>
      <c r="BK100" s="191">
        <f t="shared" si="45"/>
        <v>1034</v>
      </c>
      <c r="BL100" s="191">
        <f t="shared" si="46"/>
        <v>852</v>
      </c>
      <c r="BM100" s="191">
        <f t="shared" si="47"/>
        <v>729</v>
      </c>
      <c r="BN100" s="191">
        <f t="shared" si="48"/>
        <v>560</v>
      </c>
      <c r="BO100" s="191">
        <f t="shared" si="49"/>
        <v>426</v>
      </c>
      <c r="BP100" s="191">
        <f t="shared" si="50"/>
        <v>290</v>
      </c>
      <c r="BQ100" s="191">
        <f t="shared" si="51"/>
        <v>195</v>
      </c>
      <c r="BR100" s="191">
        <f t="shared" si="52"/>
        <v>226</v>
      </c>
    </row>
    <row r="101" spans="2:70" x14ac:dyDescent="0.25">
      <c r="B101" s="37" t="s">
        <v>40</v>
      </c>
      <c r="C101" s="75">
        <v>33728</v>
      </c>
      <c r="D101" s="66" t="s">
        <v>141</v>
      </c>
      <c r="E101" s="67" t="s">
        <v>55</v>
      </c>
      <c r="F101" s="77">
        <f>+'Poblacion General'!F101-'Poblacion Femenina'!F101</f>
        <v>8602</v>
      </c>
      <c r="G101" s="77">
        <f>+'Poblacion General'!G101-'Poblacion Femenina'!G101</f>
        <v>94</v>
      </c>
      <c r="H101" s="77">
        <f>+'Poblacion General'!H101-'Poblacion Femenina'!H101</f>
        <v>110</v>
      </c>
      <c r="I101" s="77">
        <f>+'Poblacion General'!I101-'Poblacion Femenina'!I101</f>
        <v>93</v>
      </c>
      <c r="J101" s="77">
        <f>+'Poblacion General'!J101-'Poblacion Femenina'!J101</f>
        <v>93</v>
      </c>
      <c r="K101" s="77">
        <f>+'Poblacion General'!K101-'Poblacion Femenina'!K101</f>
        <v>91</v>
      </c>
      <c r="L101" s="77">
        <f>+'Poblacion General'!L101-'Poblacion Femenina'!L101</f>
        <v>104</v>
      </c>
      <c r="M101" s="77">
        <f>+'Poblacion General'!M101-'Poblacion Femenina'!M101</f>
        <v>160</v>
      </c>
      <c r="N101" s="77">
        <f>+'Poblacion General'!N101-'Poblacion Femenina'!N101</f>
        <v>150</v>
      </c>
      <c r="O101" s="77">
        <f>+'Poblacion General'!O101-'Poblacion Femenina'!O101</f>
        <v>157</v>
      </c>
      <c r="P101" s="77">
        <f>+'Poblacion General'!P101-'Poblacion Femenina'!P101</f>
        <v>153</v>
      </c>
      <c r="Q101" s="77">
        <f>+'Poblacion General'!Q101-'Poblacion Femenina'!Q101</f>
        <v>149</v>
      </c>
      <c r="R101" s="77">
        <f>+'Poblacion General'!R101-'Poblacion Femenina'!R101</f>
        <v>149</v>
      </c>
      <c r="S101" s="77">
        <f>+'Poblacion General'!S101-'Poblacion Femenina'!S101</f>
        <v>150</v>
      </c>
      <c r="T101" s="77">
        <f>+'Poblacion General'!T101-'Poblacion Femenina'!T101</f>
        <v>147</v>
      </c>
      <c r="U101" s="77">
        <f>+'Poblacion General'!U101-'Poblacion Femenina'!U101</f>
        <v>137</v>
      </c>
      <c r="V101" s="77">
        <f>+'Poblacion General'!V101-'Poblacion Femenina'!V101</f>
        <v>141</v>
      </c>
      <c r="W101" s="77">
        <f>+'Poblacion General'!W101-'Poblacion Femenina'!W101</f>
        <v>145</v>
      </c>
      <c r="X101" s="77">
        <f>+'Poblacion General'!X101-'Poblacion Femenina'!X101</f>
        <v>144</v>
      </c>
      <c r="Y101" s="77">
        <f>+'Poblacion General'!Y101-'Poblacion Femenina'!Y101</f>
        <v>146</v>
      </c>
      <c r="Z101" s="77">
        <f>+'Poblacion General'!Z101-'Poblacion Femenina'!Z101</f>
        <v>142</v>
      </c>
      <c r="AA101" s="77">
        <f>+'Poblacion General'!AA101-'Poblacion Femenina'!AA101</f>
        <v>724</v>
      </c>
      <c r="AB101" s="77">
        <f>+'Poblacion General'!AB101-'Poblacion Femenina'!AB101</f>
        <v>856</v>
      </c>
      <c r="AC101" s="77">
        <f>+'Poblacion General'!AC101-'Poblacion Femenina'!AC101</f>
        <v>787</v>
      </c>
      <c r="AD101" s="77">
        <f>+'Poblacion General'!AD101-'Poblacion Femenina'!AD101</f>
        <v>701</v>
      </c>
      <c r="AE101" s="77">
        <f>+'Poblacion General'!AE101-'Poblacion Femenina'!AE101</f>
        <v>622</v>
      </c>
      <c r="AF101" s="77">
        <f>+'Poblacion General'!AF101-'Poblacion Femenina'!AF101</f>
        <v>541</v>
      </c>
      <c r="AG101" s="77">
        <f>+'Poblacion General'!AG101-'Poblacion Femenina'!AG101</f>
        <v>446</v>
      </c>
      <c r="AH101" s="77">
        <f>+'Poblacion General'!AH101-'Poblacion Femenina'!AH101</f>
        <v>382</v>
      </c>
      <c r="AI101" s="77">
        <f>+'Poblacion General'!AI101-'Poblacion Femenina'!AI101</f>
        <v>293</v>
      </c>
      <c r="AJ101" s="77">
        <f>+'Poblacion General'!AJ101-'Poblacion Femenina'!AJ101</f>
        <v>223</v>
      </c>
      <c r="AK101" s="77">
        <f>+'Poblacion General'!AK101-'Poblacion Femenina'!AK101</f>
        <v>152</v>
      </c>
      <c r="AL101" s="77">
        <f>+'Poblacion General'!AL101-'Poblacion Femenina'!AL101</f>
        <v>101</v>
      </c>
      <c r="AM101" s="77">
        <f>+'Poblacion General'!AM101-'Poblacion Femenina'!AM101</f>
        <v>61</v>
      </c>
      <c r="AN101" s="77">
        <f>+'Poblacion General'!AN101-'Poblacion Femenina'!AN101</f>
        <v>58</v>
      </c>
      <c r="AO101" s="77">
        <f>+'Poblacion General'!AO101-'Poblacion Femenina'!AO101</f>
        <v>5</v>
      </c>
      <c r="AP101" s="77">
        <f>+'Poblacion General'!AP101-'Poblacion Femenina'!AP101</f>
        <v>42</v>
      </c>
      <c r="AQ101" s="77">
        <f>+'Poblacion General'!AQ101-'Poblacion Femenina'!AQ101</f>
        <v>51</v>
      </c>
      <c r="AR101" s="34">
        <f>+'Poblacion General'!AR101-'Poblacion Femenina'!AR101</f>
        <v>105</v>
      </c>
      <c r="AU101" s="223">
        <f t="shared" si="54"/>
        <v>585</v>
      </c>
      <c r="AV101" s="223">
        <f t="shared" si="55"/>
        <v>1503</v>
      </c>
      <c r="AW101" s="223">
        <f t="shared" si="56"/>
        <v>864</v>
      </c>
      <c r="AX101" s="223">
        <f t="shared" si="57"/>
        <v>1868</v>
      </c>
      <c r="AY101" s="223">
        <f t="shared" si="58"/>
        <v>3479</v>
      </c>
      <c r="AZ101" s="223">
        <f t="shared" si="59"/>
        <v>888</v>
      </c>
      <c r="BB101" s="191">
        <f t="shared" si="36"/>
        <v>481</v>
      </c>
      <c r="BC101" s="191">
        <f t="shared" si="37"/>
        <v>724</v>
      </c>
      <c r="BD101" s="191">
        <f t="shared" si="38"/>
        <v>732</v>
      </c>
      <c r="BE101" s="191">
        <f t="shared" si="39"/>
        <v>718</v>
      </c>
      <c r="BF101" s="191">
        <f t="shared" si="40"/>
        <v>724</v>
      </c>
      <c r="BG101" s="191">
        <f t="shared" si="41"/>
        <v>856</v>
      </c>
      <c r="BH101" s="191">
        <f t="shared" si="42"/>
        <v>787</v>
      </c>
      <c r="BI101" s="191">
        <f t="shared" si="43"/>
        <v>701</v>
      </c>
      <c r="BJ101" s="191">
        <f t="shared" si="44"/>
        <v>622</v>
      </c>
      <c r="BK101" s="191">
        <f t="shared" si="45"/>
        <v>541</v>
      </c>
      <c r="BL101" s="191">
        <f t="shared" si="46"/>
        <v>446</v>
      </c>
      <c r="BM101" s="191">
        <f t="shared" si="47"/>
        <v>382</v>
      </c>
      <c r="BN101" s="191">
        <f t="shared" si="48"/>
        <v>293</v>
      </c>
      <c r="BO101" s="191">
        <f t="shared" si="49"/>
        <v>223</v>
      </c>
      <c r="BP101" s="191">
        <f t="shared" si="50"/>
        <v>152</v>
      </c>
      <c r="BQ101" s="191">
        <f t="shared" si="51"/>
        <v>101</v>
      </c>
      <c r="BR101" s="191">
        <f t="shared" si="52"/>
        <v>119</v>
      </c>
    </row>
    <row r="102" spans="2:70" x14ac:dyDescent="0.25">
      <c r="B102" s="37" t="s">
        <v>40</v>
      </c>
      <c r="C102" s="75">
        <v>10093</v>
      </c>
      <c r="D102" s="66" t="s">
        <v>142</v>
      </c>
      <c r="E102" s="67" t="s">
        <v>55</v>
      </c>
      <c r="F102" s="77">
        <f>+'Poblacion General'!F102-'Poblacion Femenina'!F102</f>
        <v>8291</v>
      </c>
      <c r="G102" s="77">
        <f>+'Poblacion General'!G102-'Poblacion Femenina'!G102</f>
        <v>90</v>
      </c>
      <c r="H102" s="77">
        <f>+'Poblacion General'!H102-'Poblacion Femenina'!H102</f>
        <v>107</v>
      </c>
      <c r="I102" s="77">
        <f>+'Poblacion General'!I102-'Poblacion Femenina'!I102</f>
        <v>91</v>
      </c>
      <c r="J102" s="77">
        <f>+'Poblacion General'!J102-'Poblacion Femenina'!J102</f>
        <v>90</v>
      </c>
      <c r="K102" s="77">
        <f>+'Poblacion General'!K102-'Poblacion Femenina'!K102</f>
        <v>87</v>
      </c>
      <c r="L102" s="77">
        <f>+'Poblacion General'!L102-'Poblacion Femenina'!L102</f>
        <v>101</v>
      </c>
      <c r="M102" s="77">
        <f>+'Poblacion General'!M102-'Poblacion Femenina'!M102</f>
        <v>154</v>
      </c>
      <c r="N102" s="77">
        <f>+'Poblacion General'!N102-'Poblacion Femenina'!N102</f>
        <v>145</v>
      </c>
      <c r="O102" s="77">
        <f>+'Poblacion General'!O102-'Poblacion Femenina'!O102</f>
        <v>151</v>
      </c>
      <c r="P102" s="77">
        <f>+'Poblacion General'!P102-'Poblacion Femenina'!P102</f>
        <v>148</v>
      </c>
      <c r="Q102" s="77">
        <f>+'Poblacion General'!Q102-'Poblacion Femenina'!Q102</f>
        <v>144</v>
      </c>
      <c r="R102" s="77">
        <f>+'Poblacion General'!R102-'Poblacion Femenina'!R102</f>
        <v>144</v>
      </c>
      <c r="S102" s="77">
        <f>+'Poblacion General'!S102-'Poblacion Femenina'!S102</f>
        <v>144</v>
      </c>
      <c r="T102" s="77">
        <f>+'Poblacion General'!T102-'Poblacion Femenina'!T102</f>
        <v>142</v>
      </c>
      <c r="U102" s="77">
        <f>+'Poblacion General'!U102-'Poblacion Femenina'!U102</f>
        <v>131</v>
      </c>
      <c r="V102" s="77">
        <f>+'Poblacion General'!V102-'Poblacion Femenina'!V102</f>
        <v>135</v>
      </c>
      <c r="W102" s="77">
        <f>+'Poblacion General'!W102-'Poblacion Femenina'!W102</f>
        <v>140</v>
      </c>
      <c r="X102" s="77">
        <f>+'Poblacion General'!X102-'Poblacion Femenina'!X102</f>
        <v>139</v>
      </c>
      <c r="Y102" s="77">
        <f>+'Poblacion General'!Y102-'Poblacion Femenina'!Y102</f>
        <v>140</v>
      </c>
      <c r="Z102" s="77">
        <f>+'Poblacion General'!Z102-'Poblacion Femenina'!Z102</f>
        <v>137</v>
      </c>
      <c r="AA102" s="77">
        <f>+'Poblacion General'!AA102-'Poblacion Femenina'!AA102</f>
        <v>698</v>
      </c>
      <c r="AB102" s="77">
        <f>+'Poblacion General'!AB102-'Poblacion Femenina'!AB102</f>
        <v>824</v>
      </c>
      <c r="AC102" s="77">
        <f>+'Poblacion General'!AC102-'Poblacion Femenina'!AC102</f>
        <v>759</v>
      </c>
      <c r="AD102" s="77">
        <f>+'Poblacion General'!AD102-'Poblacion Femenina'!AD102</f>
        <v>677</v>
      </c>
      <c r="AE102" s="77">
        <f>+'Poblacion General'!AE102-'Poblacion Femenina'!AE102</f>
        <v>599</v>
      </c>
      <c r="AF102" s="77">
        <f>+'Poblacion General'!AF102-'Poblacion Femenina'!AF102</f>
        <v>521</v>
      </c>
      <c r="AG102" s="77">
        <f>+'Poblacion General'!AG102-'Poblacion Femenina'!AG102</f>
        <v>429</v>
      </c>
      <c r="AH102" s="77">
        <f>+'Poblacion General'!AH102-'Poblacion Femenina'!AH102</f>
        <v>368</v>
      </c>
      <c r="AI102" s="77">
        <f>+'Poblacion General'!AI102-'Poblacion Femenina'!AI102</f>
        <v>282</v>
      </c>
      <c r="AJ102" s="77">
        <f>+'Poblacion General'!AJ102-'Poblacion Femenina'!AJ102</f>
        <v>215</v>
      </c>
      <c r="AK102" s="77">
        <f>+'Poblacion General'!AK102-'Poblacion Femenina'!AK102</f>
        <v>147</v>
      </c>
      <c r="AL102" s="77">
        <f>+'Poblacion General'!AL102-'Poblacion Femenina'!AL102</f>
        <v>98</v>
      </c>
      <c r="AM102" s="77">
        <f>+'Poblacion General'!AM102-'Poblacion Femenina'!AM102</f>
        <v>58</v>
      </c>
      <c r="AN102" s="77">
        <f>+'Poblacion General'!AN102-'Poblacion Femenina'!AN102</f>
        <v>56</v>
      </c>
      <c r="AO102" s="77">
        <f>+'Poblacion General'!AO102-'Poblacion Femenina'!AO102</f>
        <v>5</v>
      </c>
      <c r="AP102" s="77">
        <f>+'Poblacion General'!AP102-'Poblacion Femenina'!AP102</f>
        <v>41</v>
      </c>
      <c r="AQ102" s="77">
        <f>+'Poblacion General'!AQ102-'Poblacion Femenina'!AQ102</f>
        <v>49</v>
      </c>
      <c r="AR102" s="34">
        <f>+'Poblacion General'!AR102-'Poblacion Femenina'!AR102</f>
        <v>101</v>
      </c>
      <c r="AU102" s="223">
        <f t="shared" si="54"/>
        <v>566</v>
      </c>
      <c r="AV102" s="223">
        <f t="shared" si="55"/>
        <v>1452</v>
      </c>
      <c r="AW102" s="223">
        <f t="shared" si="56"/>
        <v>831</v>
      </c>
      <c r="AX102" s="223">
        <f t="shared" si="57"/>
        <v>1799</v>
      </c>
      <c r="AY102" s="223">
        <f t="shared" si="58"/>
        <v>3353</v>
      </c>
      <c r="AZ102" s="223">
        <f t="shared" si="59"/>
        <v>856</v>
      </c>
      <c r="BB102" s="191">
        <f t="shared" si="36"/>
        <v>465</v>
      </c>
      <c r="BC102" s="191">
        <f t="shared" si="37"/>
        <v>699</v>
      </c>
      <c r="BD102" s="191">
        <f t="shared" si="38"/>
        <v>705</v>
      </c>
      <c r="BE102" s="191">
        <f t="shared" si="39"/>
        <v>691</v>
      </c>
      <c r="BF102" s="191">
        <f t="shared" si="40"/>
        <v>698</v>
      </c>
      <c r="BG102" s="191">
        <f t="shared" si="41"/>
        <v>824</v>
      </c>
      <c r="BH102" s="191">
        <f t="shared" si="42"/>
        <v>759</v>
      </c>
      <c r="BI102" s="191">
        <f t="shared" si="43"/>
        <v>677</v>
      </c>
      <c r="BJ102" s="191">
        <f t="shared" si="44"/>
        <v>599</v>
      </c>
      <c r="BK102" s="191">
        <f t="shared" si="45"/>
        <v>521</v>
      </c>
      <c r="BL102" s="191">
        <f t="shared" si="46"/>
        <v>429</v>
      </c>
      <c r="BM102" s="191">
        <f t="shared" si="47"/>
        <v>368</v>
      </c>
      <c r="BN102" s="191">
        <f t="shared" si="48"/>
        <v>282</v>
      </c>
      <c r="BO102" s="191">
        <f t="shared" si="49"/>
        <v>215</v>
      </c>
      <c r="BP102" s="191">
        <f t="shared" si="50"/>
        <v>147</v>
      </c>
      <c r="BQ102" s="191">
        <f t="shared" si="51"/>
        <v>98</v>
      </c>
      <c r="BR102" s="191">
        <f t="shared" si="52"/>
        <v>114</v>
      </c>
    </row>
    <row r="103" spans="2:70" x14ac:dyDescent="0.25">
      <c r="B103" s="37" t="s">
        <v>40</v>
      </c>
      <c r="C103" s="75">
        <v>5899</v>
      </c>
      <c r="D103" s="66" t="s">
        <v>143</v>
      </c>
      <c r="E103" s="67" t="s">
        <v>55</v>
      </c>
      <c r="F103" s="77">
        <f>+'Poblacion General'!F103-'Poblacion Femenina'!F103</f>
        <v>19339</v>
      </c>
      <c r="G103" s="77">
        <f>+'Poblacion General'!G103-'Poblacion Femenina'!G103</f>
        <v>210</v>
      </c>
      <c r="H103" s="77">
        <f>+'Poblacion General'!H103-'Poblacion Femenina'!H103</f>
        <v>247</v>
      </c>
      <c r="I103" s="77">
        <f>+'Poblacion General'!I103-'Poblacion Femenina'!I103</f>
        <v>210</v>
      </c>
      <c r="J103" s="77">
        <f>+'Poblacion General'!J103-'Poblacion Femenina'!J103</f>
        <v>209</v>
      </c>
      <c r="K103" s="77">
        <f>+'Poblacion General'!K103-'Poblacion Femenina'!K103</f>
        <v>205</v>
      </c>
      <c r="L103" s="77">
        <f>+'Poblacion General'!L103-'Poblacion Femenina'!L103</f>
        <v>234</v>
      </c>
      <c r="M103" s="77">
        <f>+'Poblacion General'!M103-'Poblacion Femenina'!M103</f>
        <v>361</v>
      </c>
      <c r="N103" s="77">
        <f>+'Poblacion General'!N103-'Poblacion Femenina'!N103</f>
        <v>338</v>
      </c>
      <c r="O103" s="77">
        <f>+'Poblacion General'!O103-'Poblacion Femenina'!O103</f>
        <v>352</v>
      </c>
      <c r="P103" s="77">
        <f>+'Poblacion General'!P103-'Poblacion Femenina'!P103</f>
        <v>345</v>
      </c>
      <c r="Q103" s="77">
        <f>+'Poblacion General'!Q103-'Poblacion Femenina'!Q103</f>
        <v>335</v>
      </c>
      <c r="R103" s="77">
        <f>+'Poblacion General'!R103-'Poblacion Femenina'!R103</f>
        <v>336</v>
      </c>
      <c r="S103" s="77">
        <f>+'Poblacion General'!S103-'Poblacion Femenina'!S103</f>
        <v>336</v>
      </c>
      <c r="T103" s="77">
        <f>+'Poblacion General'!T103-'Poblacion Femenina'!T103</f>
        <v>331</v>
      </c>
      <c r="U103" s="77">
        <f>+'Poblacion General'!U103-'Poblacion Femenina'!U103</f>
        <v>307</v>
      </c>
      <c r="V103" s="77">
        <f>+'Poblacion General'!V103-'Poblacion Femenina'!V103</f>
        <v>317</v>
      </c>
      <c r="W103" s="77">
        <f>+'Poblacion General'!W103-'Poblacion Femenina'!W103</f>
        <v>327</v>
      </c>
      <c r="X103" s="77">
        <f>+'Poblacion General'!X103-'Poblacion Femenina'!X103</f>
        <v>324</v>
      </c>
      <c r="Y103" s="77">
        <f>+'Poblacion General'!Y103-'Poblacion Femenina'!Y103</f>
        <v>326</v>
      </c>
      <c r="Z103" s="77">
        <f>+'Poblacion General'!Z103-'Poblacion Femenina'!Z103</f>
        <v>321</v>
      </c>
      <c r="AA103" s="77">
        <f>+'Poblacion General'!AA103-'Poblacion Femenina'!AA103</f>
        <v>1629</v>
      </c>
      <c r="AB103" s="77">
        <f>+'Poblacion General'!AB103-'Poblacion Femenina'!AB103</f>
        <v>1923</v>
      </c>
      <c r="AC103" s="77">
        <f>+'Poblacion General'!AC103-'Poblacion Femenina'!AC103</f>
        <v>1769</v>
      </c>
      <c r="AD103" s="77">
        <f>+'Poblacion General'!AD103-'Poblacion Femenina'!AD103</f>
        <v>1578</v>
      </c>
      <c r="AE103" s="77">
        <f>+'Poblacion General'!AE103-'Poblacion Femenina'!AE103</f>
        <v>1398</v>
      </c>
      <c r="AF103" s="77">
        <f>+'Poblacion General'!AF103-'Poblacion Femenina'!AF103</f>
        <v>1216</v>
      </c>
      <c r="AG103" s="77">
        <f>+'Poblacion General'!AG103-'Poblacion Femenina'!AG103</f>
        <v>1002</v>
      </c>
      <c r="AH103" s="77">
        <f>+'Poblacion General'!AH103-'Poblacion Femenina'!AH103</f>
        <v>858</v>
      </c>
      <c r="AI103" s="77">
        <f>+'Poblacion General'!AI103-'Poblacion Femenina'!AI103</f>
        <v>658</v>
      </c>
      <c r="AJ103" s="77">
        <f>+'Poblacion General'!AJ103-'Poblacion Femenina'!AJ103</f>
        <v>501</v>
      </c>
      <c r="AK103" s="77">
        <f>+'Poblacion General'!AK103-'Poblacion Femenina'!AK103</f>
        <v>341</v>
      </c>
      <c r="AL103" s="77">
        <f>+'Poblacion General'!AL103-'Poblacion Femenina'!AL103</f>
        <v>229</v>
      </c>
      <c r="AM103" s="77">
        <f>+'Poblacion General'!AM103-'Poblacion Femenina'!AM103</f>
        <v>136</v>
      </c>
      <c r="AN103" s="77">
        <f>+'Poblacion General'!AN103-'Poblacion Femenina'!AN103</f>
        <v>130</v>
      </c>
      <c r="AO103" s="77">
        <f>+'Poblacion General'!AO103-'Poblacion Femenina'!AO103</f>
        <v>11</v>
      </c>
      <c r="AP103" s="77">
        <f>+'Poblacion General'!AP103-'Poblacion Femenina'!AP103</f>
        <v>95</v>
      </c>
      <c r="AQ103" s="77">
        <f>+'Poblacion General'!AQ103-'Poblacion Femenina'!AQ103</f>
        <v>115</v>
      </c>
      <c r="AR103" s="34">
        <f>+'Poblacion General'!AR103-'Poblacion Femenina'!AR103</f>
        <v>236</v>
      </c>
      <c r="AU103" s="223">
        <f t="shared" si="54"/>
        <v>1315</v>
      </c>
      <c r="AV103" s="223">
        <f t="shared" si="55"/>
        <v>3382</v>
      </c>
      <c r="AW103" s="223">
        <f t="shared" si="56"/>
        <v>1942</v>
      </c>
      <c r="AX103" s="223">
        <f t="shared" si="57"/>
        <v>4199</v>
      </c>
      <c r="AY103" s="223">
        <f t="shared" si="58"/>
        <v>7821</v>
      </c>
      <c r="AZ103" s="223">
        <f t="shared" si="59"/>
        <v>1995</v>
      </c>
      <c r="BB103" s="191">
        <f t="shared" si="36"/>
        <v>1081</v>
      </c>
      <c r="BC103" s="191">
        <f t="shared" si="37"/>
        <v>1630</v>
      </c>
      <c r="BD103" s="191">
        <f t="shared" si="38"/>
        <v>1645</v>
      </c>
      <c r="BE103" s="191">
        <f t="shared" si="39"/>
        <v>1615</v>
      </c>
      <c r="BF103" s="191">
        <f t="shared" si="40"/>
        <v>1629</v>
      </c>
      <c r="BG103" s="191">
        <f t="shared" si="41"/>
        <v>1923</v>
      </c>
      <c r="BH103" s="191">
        <f t="shared" si="42"/>
        <v>1769</v>
      </c>
      <c r="BI103" s="191">
        <f t="shared" si="43"/>
        <v>1578</v>
      </c>
      <c r="BJ103" s="191">
        <f t="shared" si="44"/>
        <v>1398</v>
      </c>
      <c r="BK103" s="191">
        <f t="shared" si="45"/>
        <v>1216</v>
      </c>
      <c r="BL103" s="191">
        <f t="shared" si="46"/>
        <v>1002</v>
      </c>
      <c r="BM103" s="191">
        <f t="shared" si="47"/>
        <v>858</v>
      </c>
      <c r="BN103" s="191">
        <f t="shared" si="48"/>
        <v>658</v>
      </c>
      <c r="BO103" s="191">
        <f t="shared" si="49"/>
        <v>501</v>
      </c>
      <c r="BP103" s="191">
        <f t="shared" si="50"/>
        <v>341</v>
      </c>
      <c r="BQ103" s="191">
        <f t="shared" si="51"/>
        <v>229</v>
      </c>
      <c r="BR103" s="191">
        <f t="shared" si="52"/>
        <v>266</v>
      </c>
    </row>
    <row r="104" spans="2:70" ht="15.75" thickBot="1" x14ac:dyDescent="0.3">
      <c r="B104" s="41" t="s">
        <v>40</v>
      </c>
      <c r="C104" s="45">
        <v>34187</v>
      </c>
      <c r="D104" s="42" t="s">
        <v>144</v>
      </c>
      <c r="E104" s="46" t="s">
        <v>55</v>
      </c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  <c r="AL104" s="196"/>
      <c r="AM104" s="196"/>
      <c r="AN104" s="196"/>
      <c r="AO104" s="196"/>
      <c r="AP104" s="196"/>
      <c r="AQ104" s="196"/>
      <c r="AR104" s="197"/>
      <c r="BB104" s="191">
        <f t="shared" si="36"/>
        <v>0</v>
      </c>
      <c r="BC104" s="191">
        <f t="shared" si="37"/>
        <v>0</v>
      </c>
      <c r="BD104" s="191">
        <f t="shared" si="38"/>
        <v>0</v>
      </c>
      <c r="BE104" s="191">
        <f t="shared" si="39"/>
        <v>0</v>
      </c>
      <c r="BF104" s="191">
        <f t="shared" si="40"/>
        <v>0</v>
      </c>
      <c r="BG104" s="191">
        <f t="shared" si="41"/>
        <v>0</v>
      </c>
      <c r="BH104" s="191">
        <f t="shared" si="42"/>
        <v>0</v>
      </c>
      <c r="BI104" s="191">
        <f t="shared" si="43"/>
        <v>0</v>
      </c>
      <c r="BJ104" s="191">
        <f t="shared" si="44"/>
        <v>0</v>
      </c>
      <c r="BK104" s="191">
        <f t="shared" si="45"/>
        <v>0</v>
      </c>
      <c r="BL104" s="191">
        <f t="shared" si="46"/>
        <v>0</v>
      </c>
      <c r="BM104" s="191">
        <f t="shared" si="47"/>
        <v>0</v>
      </c>
      <c r="BN104" s="191">
        <f t="shared" si="48"/>
        <v>0</v>
      </c>
      <c r="BO104" s="191">
        <f t="shared" si="49"/>
        <v>0</v>
      </c>
      <c r="BP104" s="191">
        <f t="shared" si="50"/>
        <v>0</v>
      </c>
      <c r="BQ104" s="191">
        <f t="shared" si="51"/>
        <v>0</v>
      </c>
      <c r="BR104" s="191">
        <f t="shared" si="52"/>
        <v>0</v>
      </c>
    </row>
    <row r="105" spans="2:70" x14ac:dyDescent="0.25">
      <c r="B105" s="63" t="s">
        <v>145</v>
      </c>
    </row>
    <row r="106" spans="2:70" x14ac:dyDescent="0.25">
      <c r="B106" s="63" t="s">
        <v>146</v>
      </c>
    </row>
    <row r="107" spans="2:70" x14ac:dyDescent="0.25">
      <c r="B107" s="63" t="s">
        <v>147</v>
      </c>
    </row>
    <row r="108" spans="2:70" x14ac:dyDescent="0.25">
      <c r="B108" s="63" t="s">
        <v>148</v>
      </c>
    </row>
    <row r="110" spans="2:70" ht="15.75" thickBot="1" x14ac:dyDescent="0.3"/>
    <row r="111" spans="2:70" ht="15.75" customHeight="1" thickBot="1" x14ac:dyDescent="0.3">
      <c r="D111" s="288" t="s">
        <v>149</v>
      </c>
      <c r="E111" s="289"/>
      <c r="F111" s="272" t="s">
        <v>1</v>
      </c>
      <c r="G111" s="17" t="s">
        <v>2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9"/>
      <c r="AA111" s="20" t="s">
        <v>3</v>
      </c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1"/>
      <c r="AN111" s="22"/>
      <c r="AO111" s="274" t="s">
        <v>4</v>
      </c>
      <c r="AP111" s="275"/>
      <c r="AQ111" s="275"/>
      <c r="AR111" s="257" t="s">
        <v>5</v>
      </c>
    </row>
    <row r="112" spans="2:70" ht="15.75" thickBot="1" x14ac:dyDescent="0.3">
      <c r="D112" s="290"/>
      <c r="E112" s="291"/>
      <c r="F112" s="273"/>
      <c r="G112" s="23" t="s">
        <v>9</v>
      </c>
      <c r="H112" s="24">
        <v>1</v>
      </c>
      <c r="I112" s="25">
        <v>2</v>
      </c>
      <c r="J112" s="25">
        <v>3</v>
      </c>
      <c r="K112" s="26">
        <v>4</v>
      </c>
      <c r="L112" s="25">
        <v>5</v>
      </c>
      <c r="M112" s="25">
        <v>6</v>
      </c>
      <c r="N112" s="24">
        <v>7</v>
      </c>
      <c r="O112" s="25">
        <v>8</v>
      </c>
      <c r="P112" s="26">
        <v>9</v>
      </c>
      <c r="Q112" s="25">
        <v>10</v>
      </c>
      <c r="R112" s="24">
        <v>11</v>
      </c>
      <c r="S112" s="25">
        <v>12</v>
      </c>
      <c r="T112" s="25">
        <v>13</v>
      </c>
      <c r="U112" s="26">
        <v>14</v>
      </c>
      <c r="V112" s="25">
        <v>15</v>
      </c>
      <c r="W112" s="24">
        <v>16</v>
      </c>
      <c r="X112" s="25">
        <v>17</v>
      </c>
      <c r="Y112" s="25">
        <v>18</v>
      </c>
      <c r="Z112" s="26">
        <v>19</v>
      </c>
      <c r="AA112" s="25" t="s">
        <v>10</v>
      </c>
      <c r="AB112" s="24" t="s">
        <v>11</v>
      </c>
      <c r="AC112" s="25" t="s">
        <v>12</v>
      </c>
      <c r="AD112" s="24" t="s">
        <v>13</v>
      </c>
      <c r="AE112" s="25" t="s">
        <v>14</v>
      </c>
      <c r="AF112" s="24" t="s">
        <v>15</v>
      </c>
      <c r="AG112" s="25" t="s">
        <v>16</v>
      </c>
      <c r="AH112" s="24" t="s">
        <v>17</v>
      </c>
      <c r="AI112" s="25" t="s">
        <v>18</v>
      </c>
      <c r="AJ112" s="24" t="s">
        <v>19</v>
      </c>
      <c r="AK112" s="25" t="s">
        <v>20</v>
      </c>
      <c r="AL112" s="24" t="s">
        <v>21</v>
      </c>
      <c r="AM112" s="25" t="s">
        <v>22</v>
      </c>
      <c r="AN112" s="26" t="s">
        <v>23</v>
      </c>
      <c r="AO112" s="31" t="s">
        <v>24</v>
      </c>
      <c r="AP112" s="31" t="s">
        <v>25</v>
      </c>
      <c r="AQ112" s="31" t="s">
        <v>26</v>
      </c>
      <c r="AR112" s="276"/>
    </row>
    <row r="113" spans="4:52" ht="15.75" thickBot="1" x14ac:dyDescent="0.3">
      <c r="D113" s="284" t="s">
        <v>30</v>
      </c>
      <c r="E113" s="285"/>
      <c r="F113" s="59">
        <f>SUM(F114:F120)</f>
        <v>844398</v>
      </c>
      <c r="G113" s="59">
        <f t="shared" ref="G113:AR113" si="61">SUM(G114:G120)</f>
        <v>10309</v>
      </c>
      <c r="H113" s="59">
        <f t="shared" si="61"/>
        <v>11044</v>
      </c>
      <c r="I113" s="59">
        <f t="shared" si="61"/>
        <v>10145</v>
      </c>
      <c r="J113" s="59">
        <f t="shared" si="61"/>
        <v>11109</v>
      </c>
      <c r="K113" s="59">
        <f t="shared" si="61"/>
        <v>11514</v>
      </c>
      <c r="L113" s="59">
        <f t="shared" si="61"/>
        <v>12717</v>
      </c>
      <c r="M113" s="59">
        <f t="shared" si="61"/>
        <v>15001</v>
      </c>
      <c r="N113" s="59">
        <f t="shared" si="61"/>
        <v>14903</v>
      </c>
      <c r="O113" s="59">
        <f t="shared" si="61"/>
        <v>15086</v>
      </c>
      <c r="P113" s="59">
        <f t="shared" si="61"/>
        <v>14786</v>
      </c>
      <c r="Q113" s="59">
        <f t="shared" si="61"/>
        <v>14160</v>
      </c>
      <c r="R113" s="59">
        <f t="shared" si="61"/>
        <v>14182</v>
      </c>
      <c r="S113" s="59">
        <f t="shared" si="61"/>
        <v>14478</v>
      </c>
      <c r="T113" s="59">
        <f t="shared" si="61"/>
        <v>14375</v>
      </c>
      <c r="U113" s="59">
        <f t="shared" si="61"/>
        <v>13398</v>
      </c>
      <c r="V113" s="59">
        <f t="shared" si="61"/>
        <v>13415</v>
      </c>
      <c r="W113" s="59">
        <f t="shared" si="61"/>
        <v>13780</v>
      </c>
      <c r="X113" s="59">
        <f t="shared" si="61"/>
        <v>13584</v>
      </c>
      <c r="Y113" s="59">
        <f t="shared" si="61"/>
        <v>13033</v>
      </c>
      <c r="Z113" s="59">
        <f t="shared" si="61"/>
        <v>12873</v>
      </c>
      <c r="AA113" s="59">
        <f t="shared" si="61"/>
        <v>67741</v>
      </c>
      <c r="AB113" s="59">
        <f t="shared" si="61"/>
        <v>80169</v>
      </c>
      <c r="AC113" s="59">
        <f t="shared" si="61"/>
        <v>77601</v>
      </c>
      <c r="AD113" s="59">
        <f t="shared" si="61"/>
        <v>71172</v>
      </c>
      <c r="AE113" s="59">
        <f t="shared" si="61"/>
        <v>62562</v>
      </c>
      <c r="AF113" s="59">
        <f t="shared" si="61"/>
        <v>54158</v>
      </c>
      <c r="AG113" s="59">
        <f t="shared" si="61"/>
        <v>43563</v>
      </c>
      <c r="AH113" s="59">
        <f t="shared" si="61"/>
        <v>35700</v>
      </c>
      <c r="AI113" s="59">
        <f t="shared" si="61"/>
        <v>27766</v>
      </c>
      <c r="AJ113" s="59">
        <f t="shared" si="61"/>
        <v>21794</v>
      </c>
      <c r="AK113" s="59">
        <f t="shared" si="61"/>
        <v>15999</v>
      </c>
      <c r="AL113" s="59">
        <f t="shared" si="61"/>
        <v>10841</v>
      </c>
      <c r="AM113" s="59">
        <f t="shared" si="61"/>
        <v>6366</v>
      </c>
      <c r="AN113" s="59">
        <f t="shared" si="61"/>
        <v>5074</v>
      </c>
      <c r="AO113" s="59">
        <f t="shared" si="61"/>
        <v>638</v>
      </c>
      <c r="AP113" s="59">
        <f t="shared" si="61"/>
        <v>4838</v>
      </c>
      <c r="AQ113" s="59">
        <f t="shared" si="61"/>
        <v>5471</v>
      </c>
      <c r="AR113" s="60">
        <f t="shared" si="61"/>
        <v>12348</v>
      </c>
      <c r="AU113" s="223">
        <f t="shared" ref="AU113:AU120" si="62">+G113+H113+I113+J113+K113+L113</f>
        <v>66838</v>
      </c>
      <c r="AV113" s="223">
        <f t="shared" ref="AV113:AV120" si="63">SUM(G113:R113)</f>
        <v>154956</v>
      </c>
      <c r="AW113" s="223">
        <f t="shared" ref="AW113:AW120" si="64">SUM(S113:X113)</f>
        <v>83030</v>
      </c>
      <c r="AX113" s="223">
        <f t="shared" ref="AX113:AX120" si="65">SUM(Y113:AB113)</f>
        <v>173816</v>
      </c>
      <c r="AY113" s="223">
        <f t="shared" ref="AY113:AY120" si="66">SUM(AC113:AH113)</f>
        <v>344756</v>
      </c>
      <c r="AZ113" s="223">
        <f t="shared" ref="AZ113:AZ120" si="67">SUM(AI113:AN113)</f>
        <v>87840</v>
      </c>
    </row>
    <row r="114" spans="4:52" x14ac:dyDescent="0.25">
      <c r="D114" s="286" t="s">
        <v>37</v>
      </c>
      <c r="E114" s="287"/>
      <c r="F114" s="55">
        <f>SUMIFS(F6:F104,$B$6:$B$104,$D$114)</f>
        <v>111794</v>
      </c>
      <c r="G114" s="55">
        <f t="shared" ref="G114:AR114" si="68">SUMIFS(G6:G104,$B$6:$B$104,$D$114)</f>
        <v>1472</v>
      </c>
      <c r="H114" s="55">
        <f t="shared" si="68"/>
        <v>1592</v>
      </c>
      <c r="I114" s="55">
        <f t="shared" si="68"/>
        <v>1438</v>
      </c>
      <c r="J114" s="55">
        <f t="shared" si="68"/>
        <v>1602</v>
      </c>
      <c r="K114" s="55">
        <f t="shared" si="68"/>
        <v>1596</v>
      </c>
      <c r="L114" s="55">
        <f t="shared" si="68"/>
        <v>1840</v>
      </c>
      <c r="M114" s="55">
        <f t="shared" si="68"/>
        <v>1932</v>
      </c>
      <c r="N114" s="55">
        <f t="shared" si="68"/>
        <v>1963</v>
      </c>
      <c r="O114" s="55">
        <f t="shared" si="68"/>
        <v>1961</v>
      </c>
      <c r="P114" s="55">
        <f t="shared" si="68"/>
        <v>1949</v>
      </c>
      <c r="Q114" s="55">
        <f t="shared" si="68"/>
        <v>1846</v>
      </c>
      <c r="R114" s="55">
        <f t="shared" si="68"/>
        <v>1824</v>
      </c>
      <c r="S114" s="55">
        <f t="shared" si="68"/>
        <v>1925</v>
      </c>
      <c r="T114" s="55">
        <f t="shared" si="68"/>
        <v>1907</v>
      </c>
      <c r="U114" s="55">
        <f t="shared" si="68"/>
        <v>1718</v>
      </c>
      <c r="V114" s="55">
        <f t="shared" si="68"/>
        <v>1719</v>
      </c>
      <c r="W114" s="55">
        <f t="shared" si="68"/>
        <v>1836</v>
      </c>
      <c r="X114" s="55">
        <f t="shared" si="68"/>
        <v>1817</v>
      </c>
      <c r="Y114" s="55">
        <f t="shared" si="68"/>
        <v>1642</v>
      </c>
      <c r="Z114" s="55">
        <f t="shared" si="68"/>
        <v>1643</v>
      </c>
      <c r="AA114" s="55">
        <f t="shared" si="68"/>
        <v>8642</v>
      </c>
      <c r="AB114" s="55">
        <f t="shared" si="68"/>
        <v>10202</v>
      </c>
      <c r="AC114" s="55">
        <f t="shared" si="68"/>
        <v>9825</v>
      </c>
      <c r="AD114" s="55">
        <f t="shared" si="68"/>
        <v>9050</v>
      </c>
      <c r="AE114" s="55">
        <f t="shared" si="68"/>
        <v>8057</v>
      </c>
      <c r="AF114" s="55">
        <f t="shared" si="68"/>
        <v>7189</v>
      </c>
      <c r="AG114" s="55">
        <f t="shared" si="68"/>
        <v>6016</v>
      </c>
      <c r="AH114" s="55">
        <f t="shared" si="68"/>
        <v>5217</v>
      </c>
      <c r="AI114" s="55">
        <f t="shared" si="68"/>
        <v>4189</v>
      </c>
      <c r="AJ114" s="55">
        <f t="shared" si="68"/>
        <v>3161</v>
      </c>
      <c r="AK114" s="55">
        <f t="shared" si="68"/>
        <v>2150</v>
      </c>
      <c r="AL114" s="55">
        <f t="shared" si="68"/>
        <v>1341</v>
      </c>
      <c r="AM114" s="55">
        <f t="shared" si="68"/>
        <v>843</v>
      </c>
      <c r="AN114" s="55">
        <f t="shared" si="68"/>
        <v>690</v>
      </c>
      <c r="AO114" s="55">
        <f t="shared" si="68"/>
        <v>101</v>
      </c>
      <c r="AP114" s="55">
        <f t="shared" si="68"/>
        <v>675</v>
      </c>
      <c r="AQ114" s="55">
        <f t="shared" si="68"/>
        <v>797</v>
      </c>
      <c r="AR114" s="56">
        <f t="shared" si="68"/>
        <v>1839</v>
      </c>
      <c r="AU114" s="223">
        <f t="shared" si="62"/>
        <v>9540</v>
      </c>
      <c r="AV114" s="223">
        <f t="shared" si="63"/>
        <v>21015</v>
      </c>
      <c r="AW114" s="223">
        <f t="shared" si="64"/>
        <v>10922</v>
      </c>
      <c r="AX114" s="223">
        <f t="shared" si="65"/>
        <v>22129</v>
      </c>
      <c r="AY114" s="223">
        <f t="shared" si="66"/>
        <v>45354</v>
      </c>
      <c r="AZ114" s="223">
        <f t="shared" si="67"/>
        <v>12374</v>
      </c>
    </row>
    <row r="115" spans="4:52" x14ac:dyDescent="0.25">
      <c r="D115" s="262" t="s">
        <v>43</v>
      </c>
      <c r="E115" s="263"/>
      <c r="F115" s="55">
        <f>SUMIFS(F6:F104,$B$6:$B$104,$D$115)</f>
        <v>114395</v>
      </c>
      <c r="G115" s="55">
        <f t="shared" ref="G115:AR115" si="69">SUMIFS(G6:G104,$B$6:$B$104,$D$115)</f>
        <v>1588</v>
      </c>
      <c r="H115" s="55">
        <f t="shared" si="69"/>
        <v>1614</v>
      </c>
      <c r="I115" s="55">
        <f t="shared" si="69"/>
        <v>1525</v>
      </c>
      <c r="J115" s="55">
        <f t="shared" si="69"/>
        <v>1753</v>
      </c>
      <c r="K115" s="55">
        <f t="shared" si="69"/>
        <v>1844</v>
      </c>
      <c r="L115" s="55">
        <f t="shared" si="69"/>
        <v>2006</v>
      </c>
      <c r="M115" s="55">
        <f t="shared" si="69"/>
        <v>2044</v>
      </c>
      <c r="N115" s="55">
        <f t="shared" si="69"/>
        <v>2071</v>
      </c>
      <c r="O115" s="55">
        <f t="shared" si="69"/>
        <v>2038</v>
      </c>
      <c r="P115" s="55">
        <f t="shared" si="69"/>
        <v>2019</v>
      </c>
      <c r="Q115" s="55">
        <f t="shared" si="69"/>
        <v>1972</v>
      </c>
      <c r="R115" s="55">
        <f t="shared" si="69"/>
        <v>1951</v>
      </c>
      <c r="S115" s="55">
        <f t="shared" si="69"/>
        <v>1949</v>
      </c>
      <c r="T115" s="55">
        <f t="shared" si="69"/>
        <v>1889</v>
      </c>
      <c r="U115" s="55">
        <f t="shared" si="69"/>
        <v>1788</v>
      </c>
      <c r="V115" s="55">
        <f t="shared" si="69"/>
        <v>1736</v>
      </c>
      <c r="W115" s="55">
        <f t="shared" si="69"/>
        <v>1791</v>
      </c>
      <c r="X115" s="55">
        <f t="shared" si="69"/>
        <v>1787</v>
      </c>
      <c r="Y115" s="55">
        <f t="shared" si="69"/>
        <v>1567</v>
      </c>
      <c r="Z115" s="55">
        <f t="shared" si="69"/>
        <v>1574</v>
      </c>
      <c r="AA115" s="55">
        <f t="shared" si="69"/>
        <v>8720</v>
      </c>
      <c r="AB115" s="55">
        <f t="shared" si="69"/>
        <v>10969</v>
      </c>
      <c r="AC115" s="55">
        <f t="shared" si="69"/>
        <v>11076</v>
      </c>
      <c r="AD115" s="55">
        <f t="shared" si="69"/>
        <v>10218</v>
      </c>
      <c r="AE115" s="55">
        <f t="shared" si="69"/>
        <v>9027</v>
      </c>
      <c r="AF115" s="55">
        <f t="shared" si="69"/>
        <v>7605</v>
      </c>
      <c r="AG115" s="55">
        <f t="shared" si="69"/>
        <v>5496</v>
      </c>
      <c r="AH115" s="55">
        <f t="shared" si="69"/>
        <v>4287</v>
      </c>
      <c r="AI115" s="55">
        <f t="shared" si="69"/>
        <v>3122</v>
      </c>
      <c r="AJ115" s="55">
        <f t="shared" si="69"/>
        <v>2534</v>
      </c>
      <c r="AK115" s="55">
        <f t="shared" si="69"/>
        <v>2101</v>
      </c>
      <c r="AL115" s="55">
        <f t="shared" si="69"/>
        <v>1409</v>
      </c>
      <c r="AM115" s="55">
        <f t="shared" si="69"/>
        <v>804</v>
      </c>
      <c r="AN115" s="55">
        <f t="shared" si="69"/>
        <v>521</v>
      </c>
      <c r="AO115" s="55">
        <f t="shared" si="69"/>
        <v>110</v>
      </c>
      <c r="AP115" s="55">
        <f t="shared" si="69"/>
        <v>741</v>
      </c>
      <c r="AQ115" s="55">
        <f t="shared" si="69"/>
        <v>847</v>
      </c>
      <c r="AR115" s="56">
        <f t="shared" si="69"/>
        <v>1912</v>
      </c>
      <c r="AU115" s="223">
        <f t="shared" si="62"/>
        <v>10330</v>
      </c>
      <c r="AV115" s="223">
        <f t="shared" si="63"/>
        <v>22425</v>
      </c>
      <c r="AW115" s="223">
        <f t="shared" si="64"/>
        <v>10940</v>
      </c>
      <c r="AX115" s="223">
        <f t="shared" si="65"/>
        <v>22830</v>
      </c>
      <c r="AY115" s="223">
        <f t="shared" si="66"/>
        <v>47709</v>
      </c>
      <c r="AZ115" s="223">
        <f t="shared" si="67"/>
        <v>10491</v>
      </c>
    </row>
    <row r="116" spans="4:52" x14ac:dyDescent="0.25">
      <c r="D116" s="262" t="s">
        <v>34</v>
      </c>
      <c r="E116" s="263"/>
      <c r="F116" s="55">
        <f>SUMIFS(F6:F104,$B$6:$B$104,$D$116)</f>
        <v>345540</v>
      </c>
      <c r="G116" s="55">
        <f t="shared" ref="G116:AR116" si="70">SUMIFS(G6:G104,$B$6:$B$104,$D$116)</f>
        <v>4384</v>
      </c>
      <c r="H116" s="55">
        <f t="shared" si="70"/>
        <v>4729</v>
      </c>
      <c r="I116" s="55">
        <f t="shared" si="70"/>
        <v>4462</v>
      </c>
      <c r="J116" s="55">
        <f t="shared" si="70"/>
        <v>4798</v>
      </c>
      <c r="K116" s="55">
        <f t="shared" si="70"/>
        <v>4987</v>
      </c>
      <c r="L116" s="55">
        <f t="shared" si="70"/>
        <v>5401</v>
      </c>
      <c r="M116" s="55">
        <f t="shared" si="70"/>
        <v>6434</v>
      </c>
      <c r="N116" s="55">
        <f t="shared" si="70"/>
        <v>6448</v>
      </c>
      <c r="O116" s="55">
        <f t="shared" si="70"/>
        <v>6519</v>
      </c>
      <c r="P116" s="55">
        <f t="shared" si="70"/>
        <v>6254</v>
      </c>
      <c r="Q116" s="55">
        <f t="shared" si="70"/>
        <v>5848</v>
      </c>
      <c r="R116" s="55">
        <f t="shared" si="70"/>
        <v>6012</v>
      </c>
      <c r="S116" s="55">
        <f t="shared" si="70"/>
        <v>6148</v>
      </c>
      <c r="T116" s="55">
        <f t="shared" si="70"/>
        <v>6086</v>
      </c>
      <c r="U116" s="55">
        <f t="shared" si="70"/>
        <v>5652</v>
      </c>
      <c r="V116" s="55">
        <f t="shared" si="70"/>
        <v>5684</v>
      </c>
      <c r="W116" s="55">
        <f t="shared" si="70"/>
        <v>5776</v>
      </c>
      <c r="X116" s="55">
        <f t="shared" si="70"/>
        <v>5599</v>
      </c>
      <c r="Y116" s="55">
        <f t="shared" si="70"/>
        <v>5498</v>
      </c>
      <c r="Z116" s="55">
        <f t="shared" si="70"/>
        <v>5385</v>
      </c>
      <c r="AA116" s="55">
        <f t="shared" si="70"/>
        <v>28448</v>
      </c>
      <c r="AB116" s="55">
        <f t="shared" si="70"/>
        <v>34078</v>
      </c>
      <c r="AC116" s="55">
        <f t="shared" si="70"/>
        <v>33087</v>
      </c>
      <c r="AD116" s="55">
        <f t="shared" si="70"/>
        <v>30083</v>
      </c>
      <c r="AE116" s="55">
        <f t="shared" si="70"/>
        <v>25268</v>
      </c>
      <c r="AF116" s="55">
        <f t="shared" si="70"/>
        <v>21061</v>
      </c>
      <c r="AG116" s="55">
        <f t="shared" si="70"/>
        <v>16845</v>
      </c>
      <c r="AH116" s="55">
        <f t="shared" si="70"/>
        <v>13518</v>
      </c>
      <c r="AI116" s="55">
        <f t="shared" si="70"/>
        <v>10279</v>
      </c>
      <c r="AJ116" s="55">
        <f t="shared" si="70"/>
        <v>7829</v>
      </c>
      <c r="AK116" s="55">
        <f t="shared" si="70"/>
        <v>5548</v>
      </c>
      <c r="AL116" s="55">
        <f t="shared" si="70"/>
        <v>3720</v>
      </c>
      <c r="AM116" s="55">
        <f t="shared" si="70"/>
        <v>2138</v>
      </c>
      <c r="AN116" s="55">
        <f t="shared" si="70"/>
        <v>1534</v>
      </c>
      <c r="AO116" s="55">
        <f t="shared" si="70"/>
        <v>275</v>
      </c>
      <c r="AP116" s="55">
        <f t="shared" si="70"/>
        <v>2087</v>
      </c>
      <c r="AQ116" s="55">
        <f t="shared" si="70"/>
        <v>2297</v>
      </c>
      <c r="AR116" s="56">
        <f t="shared" si="70"/>
        <v>5216</v>
      </c>
      <c r="AU116" s="223">
        <f t="shared" si="62"/>
        <v>28761</v>
      </c>
      <c r="AV116" s="223">
        <f t="shared" si="63"/>
        <v>66276</v>
      </c>
      <c r="AW116" s="223">
        <f t="shared" si="64"/>
        <v>34945</v>
      </c>
      <c r="AX116" s="223">
        <f t="shared" si="65"/>
        <v>73409</v>
      </c>
      <c r="AY116" s="223">
        <f t="shared" si="66"/>
        <v>139862</v>
      </c>
      <c r="AZ116" s="223">
        <f t="shared" si="67"/>
        <v>31048</v>
      </c>
    </row>
    <row r="117" spans="4:52" x14ac:dyDescent="0.25">
      <c r="D117" s="262" t="s">
        <v>99</v>
      </c>
      <c r="E117" s="263"/>
      <c r="F117" s="55">
        <f>SUMIFS(F6:F104,$B$6:$B$104,$D$117)</f>
        <v>80364</v>
      </c>
      <c r="G117" s="55">
        <f t="shared" ref="G117:AR117" si="71">SUMIFS(G6:G104,$B$6:$B$104,$D$117)</f>
        <v>663</v>
      </c>
      <c r="H117" s="55">
        <f t="shared" si="71"/>
        <v>658</v>
      </c>
      <c r="I117" s="55">
        <f t="shared" si="71"/>
        <v>543</v>
      </c>
      <c r="J117" s="55">
        <f t="shared" si="71"/>
        <v>837</v>
      </c>
      <c r="K117" s="55">
        <f t="shared" si="71"/>
        <v>929</v>
      </c>
      <c r="L117" s="55">
        <f t="shared" si="71"/>
        <v>1066</v>
      </c>
      <c r="M117" s="55">
        <f t="shared" si="71"/>
        <v>1138</v>
      </c>
      <c r="N117" s="55">
        <f t="shared" si="71"/>
        <v>1114</v>
      </c>
      <c r="O117" s="55">
        <f t="shared" si="71"/>
        <v>1149</v>
      </c>
      <c r="P117" s="55">
        <f t="shared" si="71"/>
        <v>1173</v>
      </c>
      <c r="Q117" s="55">
        <f t="shared" si="71"/>
        <v>1227</v>
      </c>
      <c r="R117" s="55">
        <f t="shared" si="71"/>
        <v>1169</v>
      </c>
      <c r="S117" s="55">
        <f t="shared" si="71"/>
        <v>1155</v>
      </c>
      <c r="T117" s="55">
        <f t="shared" si="71"/>
        <v>1217</v>
      </c>
      <c r="U117" s="55">
        <f t="shared" si="71"/>
        <v>1190</v>
      </c>
      <c r="V117" s="55">
        <f t="shared" si="71"/>
        <v>1144</v>
      </c>
      <c r="W117" s="55">
        <f t="shared" si="71"/>
        <v>1179</v>
      </c>
      <c r="X117" s="55">
        <f t="shared" si="71"/>
        <v>1207</v>
      </c>
      <c r="Y117" s="55">
        <f t="shared" si="71"/>
        <v>1172</v>
      </c>
      <c r="Z117" s="55">
        <f t="shared" si="71"/>
        <v>1169</v>
      </c>
      <c r="AA117" s="55">
        <f t="shared" si="71"/>
        <v>6067</v>
      </c>
      <c r="AB117" s="55">
        <f t="shared" si="71"/>
        <v>6302</v>
      </c>
      <c r="AC117" s="55">
        <f t="shared" si="71"/>
        <v>6410</v>
      </c>
      <c r="AD117" s="55">
        <f t="shared" si="71"/>
        <v>6114</v>
      </c>
      <c r="AE117" s="55">
        <f t="shared" si="71"/>
        <v>6036</v>
      </c>
      <c r="AF117" s="55">
        <f t="shared" si="71"/>
        <v>5778</v>
      </c>
      <c r="AG117" s="55">
        <f t="shared" si="71"/>
        <v>4973</v>
      </c>
      <c r="AH117" s="55">
        <f t="shared" si="71"/>
        <v>4108</v>
      </c>
      <c r="AI117" s="55">
        <f t="shared" si="71"/>
        <v>3534</v>
      </c>
      <c r="AJ117" s="55">
        <f t="shared" si="71"/>
        <v>3207</v>
      </c>
      <c r="AK117" s="55">
        <f t="shared" si="71"/>
        <v>2651</v>
      </c>
      <c r="AL117" s="55">
        <f t="shared" si="71"/>
        <v>1951</v>
      </c>
      <c r="AM117" s="55">
        <f t="shared" si="71"/>
        <v>1143</v>
      </c>
      <c r="AN117" s="55">
        <f t="shared" si="71"/>
        <v>991</v>
      </c>
      <c r="AO117" s="55">
        <f t="shared" si="71"/>
        <v>44</v>
      </c>
      <c r="AP117" s="55">
        <f t="shared" si="71"/>
        <v>337</v>
      </c>
      <c r="AQ117" s="55">
        <f t="shared" si="71"/>
        <v>326</v>
      </c>
      <c r="AR117" s="56">
        <f t="shared" si="71"/>
        <v>860</v>
      </c>
      <c r="AU117" s="223">
        <f t="shared" si="62"/>
        <v>4696</v>
      </c>
      <c r="AV117" s="223">
        <f t="shared" si="63"/>
        <v>11666</v>
      </c>
      <c r="AW117" s="223">
        <f t="shared" si="64"/>
        <v>7092</v>
      </c>
      <c r="AX117" s="223">
        <f t="shared" si="65"/>
        <v>14710</v>
      </c>
      <c r="AY117" s="223">
        <f t="shared" si="66"/>
        <v>33419</v>
      </c>
      <c r="AZ117" s="223">
        <f t="shared" si="67"/>
        <v>13477</v>
      </c>
    </row>
    <row r="118" spans="4:52" x14ac:dyDescent="0.25">
      <c r="D118" s="262" t="s">
        <v>105</v>
      </c>
      <c r="E118" s="263"/>
      <c r="F118" s="55">
        <f>SUMIFS(F6:F104,$B$6:$B$104,$D$118)</f>
        <v>20772</v>
      </c>
      <c r="G118" s="55">
        <f t="shared" ref="G118:AR118" si="72">SUMIFS(G6:G104,$B$6:$B$104,$D$118)</f>
        <v>314</v>
      </c>
      <c r="H118" s="55">
        <f t="shared" si="72"/>
        <v>252</v>
      </c>
      <c r="I118" s="55">
        <f t="shared" si="72"/>
        <v>290</v>
      </c>
      <c r="J118" s="55">
        <f t="shared" si="72"/>
        <v>229</v>
      </c>
      <c r="K118" s="55">
        <f t="shared" si="72"/>
        <v>246</v>
      </c>
      <c r="L118" s="55">
        <f t="shared" si="72"/>
        <v>283</v>
      </c>
      <c r="M118" s="55">
        <f t="shared" si="72"/>
        <v>389</v>
      </c>
      <c r="N118" s="55">
        <f t="shared" si="72"/>
        <v>386</v>
      </c>
      <c r="O118" s="55">
        <f t="shared" si="72"/>
        <v>413</v>
      </c>
      <c r="P118" s="55">
        <f t="shared" si="72"/>
        <v>389</v>
      </c>
      <c r="Q118" s="55">
        <f t="shared" si="72"/>
        <v>373</v>
      </c>
      <c r="R118" s="55">
        <f t="shared" si="72"/>
        <v>331</v>
      </c>
      <c r="S118" s="55">
        <f t="shared" si="72"/>
        <v>396</v>
      </c>
      <c r="T118" s="55">
        <f t="shared" si="72"/>
        <v>390</v>
      </c>
      <c r="U118" s="55">
        <f t="shared" si="72"/>
        <v>372</v>
      </c>
      <c r="V118" s="55">
        <f t="shared" si="72"/>
        <v>329</v>
      </c>
      <c r="W118" s="55">
        <f t="shared" si="72"/>
        <v>339</v>
      </c>
      <c r="X118" s="55">
        <f t="shared" si="72"/>
        <v>354</v>
      </c>
      <c r="Y118" s="55">
        <f t="shared" si="72"/>
        <v>312</v>
      </c>
      <c r="Z118" s="55">
        <f t="shared" si="72"/>
        <v>334</v>
      </c>
      <c r="AA118" s="55">
        <f t="shared" si="72"/>
        <v>1709</v>
      </c>
      <c r="AB118" s="55">
        <f t="shared" si="72"/>
        <v>1962</v>
      </c>
      <c r="AC118" s="55">
        <f t="shared" si="72"/>
        <v>1822</v>
      </c>
      <c r="AD118" s="55">
        <f t="shared" si="72"/>
        <v>1789</v>
      </c>
      <c r="AE118" s="55">
        <f t="shared" si="72"/>
        <v>1633</v>
      </c>
      <c r="AF118" s="55">
        <f t="shared" si="72"/>
        <v>1352</v>
      </c>
      <c r="AG118" s="55">
        <f t="shared" si="72"/>
        <v>1098</v>
      </c>
      <c r="AH118" s="55">
        <f t="shared" si="72"/>
        <v>768</v>
      </c>
      <c r="AI118" s="55">
        <f t="shared" si="72"/>
        <v>636</v>
      </c>
      <c r="AJ118" s="55">
        <f t="shared" si="72"/>
        <v>453</v>
      </c>
      <c r="AK118" s="55">
        <f t="shared" si="72"/>
        <v>331</v>
      </c>
      <c r="AL118" s="55">
        <f t="shared" si="72"/>
        <v>248</v>
      </c>
      <c r="AM118" s="55">
        <f t="shared" si="72"/>
        <v>131</v>
      </c>
      <c r="AN118" s="55">
        <f t="shared" si="72"/>
        <v>119</v>
      </c>
      <c r="AO118" s="55">
        <f t="shared" si="72"/>
        <v>16</v>
      </c>
      <c r="AP118" s="55">
        <f t="shared" si="72"/>
        <v>146</v>
      </c>
      <c r="AQ118" s="55">
        <f t="shared" si="72"/>
        <v>168</v>
      </c>
      <c r="AR118" s="56">
        <f t="shared" si="72"/>
        <v>372</v>
      </c>
      <c r="AU118" s="223">
        <f t="shared" si="62"/>
        <v>1614</v>
      </c>
      <c r="AV118" s="223">
        <f t="shared" si="63"/>
        <v>3895</v>
      </c>
      <c r="AW118" s="223">
        <f t="shared" si="64"/>
        <v>2180</v>
      </c>
      <c r="AX118" s="223">
        <f t="shared" si="65"/>
        <v>4317</v>
      </c>
      <c r="AY118" s="223">
        <f t="shared" si="66"/>
        <v>8462</v>
      </c>
      <c r="AZ118" s="223">
        <f t="shared" si="67"/>
        <v>1918</v>
      </c>
    </row>
    <row r="119" spans="4:52" x14ac:dyDescent="0.25">
      <c r="D119" s="262" t="s">
        <v>112</v>
      </c>
      <c r="E119" s="263"/>
      <c r="F119" s="55">
        <f>SUMIFS(F6:F104,$B$6:$B$104,$D$119)</f>
        <v>21855</v>
      </c>
      <c r="G119" s="55">
        <f t="shared" ref="G119:AR119" si="73">SUMIFS(G6:G104,$B$6:$B$104,$D$119)</f>
        <v>263</v>
      </c>
      <c r="H119" s="55">
        <f t="shared" si="73"/>
        <v>282</v>
      </c>
      <c r="I119" s="55">
        <f t="shared" si="73"/>
        <v>259</v>
      </c>
      <c r="J119" s="55">
        <f t="shared" si="73"/>
        <v>275</v>
      </c>
      <c r="K119" s="55">
        <f t="shared" si="73"/>
        <v>327</v>
      </c>
      <c r="L119" s="55">
        <f t="shared" si="73"/>
        <v>310</v>
      </c>
      <c r="M119" s="55">
        <f t="shared" si="73"/>
        <v>271</v>
      </c>
      <c r="N119" s="55">
        <f t="shared" si="73"/>
        <v>304</v>
      </c>
      <c r="O119" s="55">
        <f t="shared" si="73"/>
        <v>288</v>
      </c>
      <c r="P119" s="55">
        <f t="shared" si="73"/>
        <v>330</v>
      </c>
      <c r="Q119" s="55">
        <f t="shared" si="73"/>
        <v>297</v>
      </c>
      <c r="R119" s="55">
        <f t="shared" si="73"/>
        <v>295</v>
      </c>
      <c r="S119" s="55">
        <f t="shared" si="73"/>
        <v>302</v>
      </c>
      <c r="T119" s="55">
        <f t="shared" si="73"/>
        <v>329</v>
      </c>
      <c r="U119" s="55">
        <f t="shared" si="73"/>
        <v>298</v>
      </c>
      <c r="V119" s="55">
        <f t="shared" si="73"/>
        <v>349</v>
      </c>
      <c r="W119" s="55">
        <f t="shared" si="73"/>
        <v>330</v>
      </c>
      <c r="X119" s="55">
        <f t="shared" si="73"/>
        <v>312</v>
      </c>
      <c r="Y119" s="55">
        <f t="shared" si="73"/>
        <v>313</v>
      </c>
      <c r="Z119" s="55">
        <f t="shared" si="73"/>
        <v>290</v>
      </c>
      <c r="AA119" s="55">
        <f t="shared" si="73"/>
        <v>1549</v>
      </c>
      <c r="AB119" s="55">
        <f t="shared" si="73"/>
        <v>1769</v>
      </c>
      <c r="AC119" s="55">
        <f t="shared" si="73"/>
        <v>1690</v>
      </c>
      <c r="AD119" s="55">
        <f t="shared" si="73"/>
        <v>1706</v>
      </c>
      <c r="AE119" s="55">
        <f t="shared" si="73"/>
        <v>1724</v>
      </c>
      <c r="AF119" s="55">
        <f t="shared" si="73"/>
        <v>1756</v>
      </c>
      <c r="AG119" s="55">
        <f t="shared" si="73"/>
        <v>1383</v>
      </c>
      <c r="AH119" s="55">
        <f t="shared" si="73"/>
        <v>1160</v>
      </c>
      <c r="AI119" s="55">
        <f t="shared" si="73"/>
        <v>916</v>
      </c>
      <c r="AJ119" s="55">
        <f t="shared" si="73"/>
        <v>732</v>
      </c>
      <c r="AK119" s="55">
        <f t="shared" si="73"/>
        <v>578</v>
      </c>
      <c r="AL119" s="55">
        <f t="shared" si="73"/>
        <v>401</v>
      </c>
      <c r="AM119" s="55">
        <f t="shared" si="73"/>
        <v>250</v>
      </c>
      <c r="AN119" s="55">
        <f t="shared" si="73"/>
        <v>217</v>
      </c>
      <c r="AO119" s="55">
        <f t="shared" si="73"/>
        <v>8</v>
      </c>
      <c r="AP119" s="55">
        <f t="shared" si="73"/>
        <v>117</v>
      </c>
      <c r="AQ119" s="55">
        <f t="shared" si="73"/>
        <v>146</v>
      </c>
      <c r="AR119" s="56">
        <f t="shared" si="73"/>
        <v>324</v>
      </c>
      <c r="AU119" s="223">
        <f t="shared" si="62"/>
        <v>1716</v>
      </c>
      <c r="AV119" s="223">
        <f t="shared" si="63"/>
        <v>3501</v>
      </c>
      <c r="AW119" s="223">
        <f t="shared" si="64"/>
        <v>1920</v>
      </c>
      <c r="AX119" s="223">
        <f t="shared" si="65"/>
        <v>3921</v>
      </c>
      <c r="AY119" s="223">
        <f t="shared" si="66"/>
        <v>9419</v>
      </c>
      <c r="AZ119" s="223">
        <f t="shared" si="67"/>
        <v>3094</v>
      </c>
    </row>
    <row r="120" spans="4:52" ht="15.75" thickBot="1" x14ac:dyDescent="0.3">
      <c r="D120" s="279" t="s">
        <v>40</v>
      </c>
      <c r="E120" s="280"/>
      <c r="F120" s="57">
        <f>SUMIFS(F6:F104,$B$6:$B$104,$D$120)</f>
        <v>149678</v>
      </c>
      <c r="G120" s="57">
        <f t="shared" ref="G120:AR120" si="74">SUMIFS(G6:G104,$B$6:$B$104,$D$120)</f>
        <v>1625</v>
      </c>
      <c r="H120" s="57">
        <f t="shared" si="74"/>
        <v>1917</v>
      </c>
      <c r="I120" s="57">
        <f t="shared" si="74"/>
        <v>1628</v>
      </c>
      <c r="J120" s="57">
        <f t="shared" si="74"/>
        <v>1615</v>
      </c>
      <c r="K120" s="57">
        <f t="shared" si="74"/>
        <v>1585</v>
      </c>
      <c r="L120" s="57">
        <f t="shared" si="74"/>
        <v>1811</v>
      </c>
      <c r="M120" s="57">
        <f t="shared" si="74"/>
        <v>2793</v>
      </c>
      <c r="N120" s="57">
        <f t="shared" si="74"/>
        <v>2617</v>
      </c>
      <c r="O120" s="57">
        <f t="shared" si="74"/>
        <v>2718</v>
      </c>
      <c r="P120" s="57">
        <f t="shared" si="74"/>
        <v>2672</v>
      </c>
      <c r="Q120" s="57">
        <f t="shared" si="74"/>
        <v>2597</v>
      </c>
      <c r="R120" s="57">
        <f t="shared" si="74"/>
        <v>2600</v>
      </c>
      <c r="S120" s="57">
        <f t="shared" si="74"/>
        <v>2603</v>
      </c>
      <c r="T120" s="57">
        <f t="shared" si="74"/>
        <v>2557</v>
      </c>
      <c r="U120" s="57">
        <f t="shared" si="74"/>
        <v>2380</v>
      </c>
      <c r="V120" s="57">
        <f t="shared" si="74"/>
        <v>2454</v>
      </c>
      <c r="W120" s="57">
        <f t="shared" si="74"/>
        <v>2529</v>
      </c>
      <c r="X120" s="57">
        <f t="shared" si="74"/>
        <v>2508</v>
      </c>
      <c r="Y120" s="57">
        <f t="shared" si="74"/>
        <v>2529</v>
      </c>
      <c r="Z120" s="57">
        <f t="shared" si="74"/>
        <v>2478</v>
      </c>
      <c r="AA120" s="57">
        <f t="shared" si="74"/>
        <v>12606</v>
      </c>
      <c r="AB120" s="57">
        <f t="shared" si="74"/>
        <v>14887</v>
      </c>
      <c r="AC120" s="57">
        <f t="shared" si="74"/>
        <v>13691</v>
      </c>
      <c r="AD120" s="57">
        <f t="shared" si="74"/>
        <v>12212</v>
      </c>
      <c r="AE120" s="57">
        <f t="shared" si="74"/>
        <v>10817</v>
      </c>
      <c r="AF120" s="57">
        <f t="shared" si="74"/>
        <v>9417</v>
      </c>
      <c r="AG120" s="57">
        <f t="shared" si="74"/>
        <v>7752</v>
      </c>
      <c r="AH120" s="57">
        <f t="shared" si="74"/>
        <v>6642</v>
      </c>
      <c r="AI120" s="57">
        <f t="shared" si="74"/>
        <v>5090</v>
      </c>
      <c r="AJ120" s="57">
        <f t="shared" si="74"/>
        <v>3878</v>
      </c>
      <c r="AK120" s="57">
        <f t="shared" si="74"/>
        <v>2640</v>
      </c>
      <c r="AL120" s="57">
        <f t="shared" si="74"/>
        <v>1771</v>
      </c>
      <c r="AM120" s="57">
        <f t="shared" si="74"/>
        <v>1057</v>
      </c>
      <c r="AN120" s="57">
        <f t="shared" si="74"/>
        <v>1002</v>
      </c>
      <c r="AO120" s="57">
        <f t="shared" si="74"/>
        <v>84</v>
      </c>
      <c r="AP120" s="57">
        <f t="shared" si="74"/>
        <v>735</v>
      </c>
      <c r="AQ120" s="57">
        <f t="shared" si="74"/>
        <v>890</v>
      </c>
      <c r="AR120" s="58">
        <f t="shared" si="74"/>
        <v>1825</v>
      </c>
      <c r="AU120" s="223">
        <f t="shared" si="62"/>
        <v>10181</v>
      </c>
      <c r="AV120" s="223">
        <f t="shared" si="63"/>
        <v>26178</v>
      </c>
      <c r="AW120" s="223">
        <f t="shared" si="64"/>
        <v>15031</v>
      </c>
      <c r="AX120" s="223">
        <f t="shared" si="65"/>
        <v>32500</v>
      </c>
      <c r="AY120" s="223">
        <f t="shared" si="66"/>
        <v>60531</v>
      </c>
      <c r="AZ120" s="223">
        <f t="shared" si="67"/>
        <v>15438</v>
      </c>
    </row>
    <row r="121" spans="4:52" x14ac:dyDescent="0.25">
      <c r="D121" s="63" t="s">
        <v>145</v>
      </c>
    </row>
    <row r="122" spans="4:52" x14ac:dyDescent="0.25">
      <c r="D122" s="63" t="s">
        <v>146</v>
      </c>
    </row>
    <row r="123" spans="4:52" x14ac:dyDescent="0.25">
      <c r="D123" s="63" t="s">
        <v>147</v>
      </c>
    </row>
    <row r="124" spans="4:52" x14ac:dyDescent="0.25">
      <c r="D124" s="63" t="s">
        <v>148</v>
      </c>
    </row>
  </sheetData>
  <mergeCells count="18">
    <mergeCell ref="B2:AB2"/>
    <mergeCell ref="B4:E5"/>
    <mergeCell ref="F4:F5"/>
    <mergeCell ref="AO4:AQ4"/>
    <mergeCell ref="AR4:AR5"/>
    <mergeCell ref="D120:E120"/>
    <mergeCell ref="BB4:BR4"/>
    <mergeCell ref="D114:E114"/>
    <mergeCell ref="D115:E115"/>
    <mergeCell ref="D116:E116"/>
    <mergeCell ref="D117:E117"/>
    <mergeCell ref="D118:E118"/>
    <mergeCell ref="D119:E119"/>
    <mergeCell ref="D111:E112"/>
    <mergeCell ref="F111:F112"/>
    <mergeCell ref="AO111:AQ111"/>
    <mergeCell ref="AR111:AR112"/>
    <mergeCell ref="D113:E1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210"/>
  <sheetViews>
    <sheetView topLeftCell="A123" workbookViewId="0">
      <selection activeCell="Y126" sqref="Y126"/>
    </sheetView>
  </sheetViews>
  <sheetFormatPr baseColWidth="10" defaultRowHeight="15" x14ac:dyDescent="0.25"/>
  <cols>
    <col min="1" max="1" width="3.5703125" style="103" customWidth="1"/>
    <col min="2" max="2" width="4.85546875" style="110" customWidth="1"/>
    <col min="3" max="3" width="0.140625" style="110" customWidth="1"/>
    <col min="4" max="4" width="9.42578125" style="110" hidden="1" customWidth="1"/>
    <col min="5" max="5" width="33.28515625" style="110" hidden="1" customWidth="1"/>
    <col min="6" max="6" width="9.85546875" style="110" hidden="1" customWidth="1"/>
    <col min="7" max="7" width="22.5703125" style="110" customWidth="1"/>
    <col min="8" max="8" width="11.85546875" style="110" customWidth="1"/>
    <col min="9" max="9" width="12.7109375" style="110" customWidth="1"/>
    <col min="10" max="10" width="12.85546875" style="110" customWidth="1"/>
    <col min="11" max="12" width="11.85546875" style="110" customWidth="1"/>
    <col min="13" max="13" width="12.42578125" style="110" customWidth="1"/>
    <col min="14" max="16" width="10.7109375" style="110" customWidth="1"/>
    <col min="17" max="17" width="14.7109375" style="110" customWidth="1"/>
    <col min="18" max="21" width="10.7109375" style="110" customWidth="1"/>
    <col min="22" max="22" width="11.7109375" style="110" customWidth="1"/>
    <col min="23" max="23" width="2.140625" style="110" customWidth="1"/>
    <col min="24" max="24" width="3.28515625" style="110" customWidth="1"/>
    <col min="25" max="32" width="10.7109375" style="110" customWidth="1"/>
    <col min="33" max="33" width="11.85546875" style="110" customWidth="1"/>
    <col min="34" max="34" width="12.140625" style="110" customWidth="1"/>
    <col min="35" max="37" width="11.85546875" style="110" customWidth="1"/>
    <col min="38" max="38" width="12.42578125" style="110" customWidth="1"/>
    <col min="39" max="40" width="11.85546875" style="110" customWidth="1"/>
    <col min="41" max="41" width="11.42578125" style="110" customWidth="1"/>
    <col min="42" max="45" width="10.7109375" style="110" customWidth="1"/>
    <col min="46" max="58" width="11.42578125" style="103" customWidth="1"/>
    <col min="59" max="68" width="11.42578125" style="103"/>
    <col min="69" max="71" width="11.85546875" style="103" bestFit="1" customWidth="1"/>
    <col min="72" max="72" width="11.42578125" style="103" bestFit="1" customWidth="1"/>
    <col min="73" max="73" width="10.85546875" style="103" bestFit="1" customWidth="1"/>
    <col min="74" max="74" width="9.5703125" style="103" bestFit="1" customWidth="1"/>
    <col min="75" max="77" width="10" style="103" bestFit="1" customWidth="1"/>
    <col min="78" max="80" width="10.42578125" style="103" bestFit="1" customWidth="1"/>
    <col min="81" max="81" width="10" style="103" bestFit="1" customWidth="1"/>
    <col min="82" max="94" width="11.42578125" style="103"/>
    <col min="95" max="95" width="6.7109375" style="103" customWidth="1"/>
    <col min="96" max="96" width="7.42578125" style="103" customWidth="1"/>
    <col min="97" max="97" width="15.140625" style="103" customWidth="1"/>
    <col min="98" max="98" width="12.140625" style="103" customWidth="1"/>
    <col min="99" max="100" width="7.42578125" style="103" customWidth="1"/>
    <col min="101" max="101" width="11.140625" style="103" customWidth="1"/>
    <col min="102" max="102" width="8.140625" style="103" bestFit="1" customWidth="1"/>
    <col min="103" max="112" width="7.42578125" style="103" customWidth="1"/>
    <col min="113" max="122" width="7.5703125" style="103" customWidth="1"/>
    <col min="123" max="123" width="9.42578125" style="103" customWidth="1"/>
    <col min="124" max="124" width="7.5703125" style="103" customWidth="1"/>
    <col min="125" max="125" width="8.7109375" style="103" bestFit="1" customWidth="1"/>
    <col min="126" max="129" width="7.5703125" style="103" customWidth="1"/>
    <col min="130" max="16384" width="11.42578125" style="103"/>
  </cols>
  <sheetData>
    <row r="1" spans="1:149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</row>
    <row r="2" spans="1:149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</row>
    <row r="3" spans="1:149" ht="23.25" x14ac:dyDescent="0.25">
      <c r="A3" s="101"/>
      <c r="B3" s="101"/>
      <c r="C3" s="102"/>
      <c r="D3" s="102"/>
      <c r="E3" s="104" t="s">
        <v>201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350" t="s">
        <v>7</v>
      </c>
      <c r="BH3" s="350"/>
      <c r="BI3" s="350"/>
      <c r="BJ3" s="350"/>
      <c r="BK3" s="350"/>
      <c r="BL3" s="350"/>
      <c r="BM3" s="350"/>
      <c r="BN3" s="350"/>
      <c r="BO3" s="350"/>
      <c r="BP3" s="350"/>
      <c r="BQ3" s="350"/>
      <c r="BR3" s="350"/>
      <c r="BS3" s="350"/>
      <c r="BT3" s="350"/>
      <c r="BU3" s="350"/>
      <c r="BV3" s="350"/>
      <c r="BW3" s="350"/>
      <c r="BX3" s="350"/>
      <c r="BY3" s="350"/>
      <c r="BZ3" s="350"/>
      <c r="CA3" s="350"/>
      <c r="CB3" s="350"/>
      <c r="CC3" s="350"/>
      <c r="CD3" s="350"/>
      <c r="CE3" s="350"/>
      <c r="CF3" s="350"/>
      <c r="CG3" s="350"/>
      <c r="CH3" s="350"/>
      <c r="CI3" s="350"/>
      <c r="CJ3" s="350"/>
      <c r="CK3" s="350"/>
      <c r="CL3" s="350"/>
      <c r="CM3" s="350"/>
      <c r="CN3" s="350"/>
      <c r="CO3" s="350"/>
      <c r="CP3" s="350"/>
      <c r="CQ3" s="350"/>
      <c r="CR3" s="350"/>
      <c r="CS3" s="350"/>
      <c r="CT3" s="350"/>
      <c r="CU3" s="102"/>
      <c r="CV3" s="102"/>
      <c r="CW3" s="350" t="s">
        <v>153</v>
      </c>
      <c r="CX3" s="350"/>
      <c r="CY3" s="350"/>
      <c r="CZ3" s="350"/>
      <c r="DA3" s="350"/>
      <c r="DB3" s="350"/>
      <c r="DC3" s="350"/>
      <c r="DD3" s="350"/>
      <c r="DE3" s="350"/>
      <c r="DF3" s="350"/>
      <c r="DG3" s="350"/>
      <c r="DH3" s="350"/>
      <c r="DI3" s="350"/>
      <c r="DJ3" s="350"/>
      <c r="DK3" s="350"/>
      <c r="DL3" s="350"/>
      <c r="DM3" s="350"/>
      <c r="DN3" s="350"/>
      <c r="DO3" s="350"/>
      <c r="DP3" s="350"/>
      <c r="DQ3" s="350"/>
      <c r="DR3" s="350"/>
      <c r="DS3" s="350"/>
      <c r="DT3" s="350"/>
      <c r="DU3" s="350"/>
      <c r="DV3" s="350"/>
      <c r="DW3" s="350"/>
      <c r="DX3" s="350"/>
      <c r="DY3" s="350"/>
      <c r="DZ3" s="350"/>
      <c r="EA3" s="350"/>
      <c r="EB3" s="350"/>
      <c r="EC3" s="350"/>
      <c r="ED3" s="350"/>
      <c r="EE3" s="350"/>
      <c r="EF3" s="350"/>
      <c r="EG3" s="350"/>
      <c r="EH3" s="350"/>
      <c r="EI3" s="350"/>
      <c r="EJ3" s="350"/>
      <c r="EK3" s="102"/>
      <c r="EL3" s="102"/>
      <c r="EM3" s="102"/>
      <c r="EN3" s="102"/>
      <c r="EO3" s="102"/>
      <c r="EP3" s="101"/>
      <c r="EQ3" s="101"/>
      <c r="ER3" s="101"/>
      <c r="ES3" s="101"/>
    </row>
    <row r="4" spans="1:149" ht="1.5" customHeight="1" x14ac:dyDescent="0.25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351"/>
      <c r="BH4" s="351"/>
      <c r="BI4" s="351"/>
      <c r="BJ4" s="351"/>
      <c r="BK4" s="351"/>
      <c r="BL4" s="351"/>
      <c r="BM4" s="351"/>
      <c r="BN4" s="351"/>
      <c r="BO4" s="351"/>
      <c r="BP4" s="351"/>
      <c r="BQ4" s="351"/>
      <c r="BR4" s="351"/>
      <c r="BS4" s="351"/>
      <c r="BT4" s="351"/>
      <c r="BU4" s="351"/>
      <c r="BV4" s="351"/>
      <c r="BW4" s="351"/>
      <c r="BX4" s="351"/>
      <c r="BY4" s="351"/>
      <c r="BZ4" s="351"/>
      <c r="CA4" s="351"/>
      <c r="CB4" s="351"/>
      <c r="CC4" s="351"/>
      <c r="CD4" s="351"/>
      <c r="CE4" s="351"/>
      <c r="CF4" s="351"/>
      <c r="CG4" s="351"/>
      <c r="CH4" s="351"/>
      <c r="CI4" s="351"/>
      <c r="CJ4" s="351"/>
      <c r="CK4" s="351"/>
      <c r="CL4" s="351"/>
      <c r="CM4" s="351"/>
      <c r="CN4" s="351"/>
      <c r="CO4" s="351"/>
      <c r="CP4" s="351"/>
      <c r="CQ4" s="351"/>
      <c r="CR4" s="351"/>
      <c r="CS4" s="351"/>
      <c r="CT4" s="351"/>
      <c r="CU4" s="102"/>
      <c r="CV4" s="102"/>
      <c r="CW4" s="351"/>
      <c r="CX4" s="351"/>
      <c r="CY4" s="351"/>
      <c r="CZ4" s="351"/>
      <c r="DA4" s="351"/>
      <c r="DB4" s="351"/>
      <c r="DC4" s="351"/>
      <c r="DD4" s="351"/>
      <c r="DE4" s="351"/>
      <c r="DF4" s="351"/>
      <c r="DG4" s="351"/>
      <c r="DH4" s="351"/>
      <c r="DI4" s="351"/>
      <c r="DJ4" s="351"/>
      <c r="DK4" s="351"/>
      <c r="DL4" s="351"/>
      <c r="DM4" s="351"/>
      <c r="DN4" s="351"/>
      <c r="DO4" s="351"/>
      <c r="DP4" s="351"/>
      <c r="DQ4" s="351"/>
      <c r="DR4" s="351"/>
      <c r="DS4" s="351"/>
      <c r="DT4" s="351"/>
      <c r="DU4" s="351"/>
      <c r="DV4" s="351"/>
      <c r="DW4" s="351"/>
      <c r="DX4" s="351"/>
      <c r="DY4" s="351"/>
      <c r="DZ4" s="351"/>
      <c r="EA4" s="351"/>
      <c r="EB4" s="351"/>
      <c r="EC4" s="351"/>
      <c r="ED4" s="351"/>
      <c r="EE4" s="351"/>
      <c r="EF4" s="351"/>
      <c r="EG4" s="351"/>
      <c r="EH4" s="351"/>
      <c r="EI4" s="351"/>
      <c r="EJ4" s="351"/>
      <c r="EK4" s="102"/>
      <c r="EL4" s="102"/>
      <c r="EM4" s="102"/>
      <c r="EN4" s="102"/>
      <c r="EO4" s="102"/>
      <c r="EP4" s="101"/>
      <c r="EQ4" s="101"/>
      <c r="ER4" s="101"/>
      <c r="ES4" s="101"/>
    </row>
    <row r="5" spans="1:149" ht="5.25" customHeight="1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</row>
    <row r="6" spans="1:149" ht="5.25" customHeight="1" x14ac:dyDescent="0.25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</row>
    <row r="7" spans="1:149" ht="5.25" customHeight="1" x14ac:dyDescent="0.25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</row>
    <row r="8" spans="1:149" s="110" customFormat="1" ht="15.75" hidden="1" customHeight="1" thickBot="1" x14ac:dyDescent="0.3">
      <c r="A8" s="105"/>
      <c r="B8" s="352" t="s">
        <v>31</v>
      </c>
      <c r="C8" s="352" t="s">
        <v>154</v>
      </c>
      <c r="D8" s="352" t="s">
        <v>32</v>
      </c>
      <c r="E8" s="352" t="s">
        <v>155</v>
      </c>
      <c r="F8" s="352" t="s">
        <v>156</v>
      </c>
      <c r="G8" s="352" t="s">
        <v>157</v>
      </c>
      <c r="H8" s="352"/>
      <c r="I8" s="352" t="s">
        <v>158</v>
      </c>
      <c r="J8" s="353" t="s">
        <v>159</v>
      </c>
      <c r="K8" s="347" t="s">
        <v>160</v>
      </c>
      <c r="L8" s="347"/>
      <c r="M8" s="347" t="s">
        <v>161</v>
      </c>
      <c r="N8" s="347"/>
      <c r="O8" s="347"/>
      <c r="P8" s="347"/>
      <c r="Q8" s="347"/>
      <c r="R8" s="347" t="s">
        <v>162</v>
      </c>
      <c r="S8" s="347"/>
      <c r="T8" s="347"/>
      <c r="U8" s="347"/>
      <c r="V8" s="347"/>
      <c r="W8" s="173"/>
      <c r="X8" s="319" t="s">
        <v>161</v>
      </c>
      <c r="Y8" s="319"/>
      <c r="Z8" s="319"/>
      <c r="AA8" s="319"/>
      <c r="AB8" s="319"/>
      <c r="AC8" s="319"/>
      <c r="AD8" s="319"/>
      <c r="AE8" s="319"/>
      <c r="AF8" s="319"/>
      <c r="AG8" s="319"/>
      <c r="AH8" s="319"/>
      <c r="AI8" s="319"/>
      <c r="AJ8" s="319"/>
      <c r="AK8" s="319"/>
      <c r="AL8" s="319"/>
      <c r="AM8" s="319"/>
      <c r="AN8" s="319"/>
      <c r="AO8" s="294" t="s">
        <v>162</v>
      </c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173"/>
      <c r="BG8" s="346" t="s">
        <v>153</v>
      </c>
      <c r="BH8" s="180" t="s">
        <v>2</v>
      </c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 t="s">
        <v>3</v>
      </c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339" t="s">
        <v>4</v>
      </c>
      <c r="CQ8" s="340"/>
      <c r="CR8" s="340"/>
      <c r="CS8" s="341" t="s">
        <v>5</v>
      </c>
      <c r="CT8" s="341" t="s">
        <v>163</v>
      </c>
      <c r="CU8" s="102"/>
      <c r="CV8" s="102"/>
      <c r="CW8" s="354" t="s">
        <v>153</v>
      </c>
      <c r="CX8" s="106" t="s">
        <v>2</v>
      </c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8"/>
      <c r="DR8" s="107" t="s">
        <v>3</v>
      </c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8"/>
      <c r="EE8" s="109"/>
      <c r="EF8" s="356" t="s">
        <v>4</v>
      </c>
      <c r="EG8" s="357"/>
      <c r="EH8" s="358"/>
      <c r="EI8" s="359" t="s">
        <v>5</v>
      </c>
      <c r="EJ8" s="102"/>
      <c r="EK8" s="102"/>
      <c r="EL8" s="102"/>
      <c r="EM8" s="102"/>
      <c r="EN8" s="102"/>
      <c r="EO8" s="102"/>
      <c r="EP8" s="102"/>
      <c r="EQ8" s="102"/>
      <c r="ER8" s="102"/>
      <c r="ES8" s="102"/>
    </row>
    <row r="9" spans="1:149" s="110" customFormat="1" ht="33.75" hidden="1" customHeight="1" thickBot="1" x14ac:dyDescent="0.3">
      <c r="A9" s="105"/>
      <c r="B9" s="352"/>
      <c r="C9" s="352"/>
      <c r="D9" s="352"/>
      <c r="E9" s="352"/>
      <c r="F9" s="352"/>
      <c r="G9" s="181" t="s">
        <v>164</v>
      </c>
      <c r="H9" s="181" t="s">
        <v>165</v>
      </c>
      <c r="I9" s="352"/>
      <c r="J9" s="353"/>
      <c r="K9" s="181" t="s">
        <v>166</v>
      </c>
      <c r="L9" s="182" t="s">
        <v>167</v>
      </c>
      <c r="M9" s="181" t="s">
        <v>168</v>
      </c>
      <c r="N9" s="181" t="s">
        <v>169</v>
      </c>
      <c r="O9" s="181" t="s">
        <v>170</v>
      </c>
      <c r="P9" s="181" t="s">
        <v>171</v>
      </c>
      <c r="Q9" s="181" t="s">
        <v>172</v>
      </c>
      <c r="R9" s="182" t="s">
        <v>168</v>
      </c>
      <c r="S9" s="182" t="s">
        <v>169</v>
      </c>
      <c r="T9" s="182" t="s">
        <v>170</v>
      </c>
      <c r="U9" s="182" t="s">
        <v>171</v>
      </c>
      <c r="V9" s="182" t="s">
        <v>172</v>
      </c>
      <c r="W9" s="173"/>
      <c r="X9" s="183" t="s">
        <v>173</v>
      </c>
      <c r="Y9" s="183" t="s">
        <v>174</v>
      </c>
      <c r="Z9" s="183" t="s">
        <v>175</v>
      </c>
      <c r="AA9" s="183" t="s">
        <v>176</v>
      </c>
      <c r="AB9" s="183" t="s">
        <v>177</v>
      </c>
      <c r="AC9" s="183" t="s">
        <v>178</v>
      </c>
      <c r="AD9" s="183" t="s">
        <v>179</v>
      </c>
      <c r="AE9" s="183" t="s">
        <v>180</v>
      </c>
      <c r="AF9" s="183" t="s">
        <v>181</v>
      </c>
      <c r="AG9" s="183" t="s">
        <v>182</v>
      </c>
      <c r="AH9" s="183" t="s">
        <v>183</v>
      </c>
      <c r="AI9" s="183" t="s">
        <v>184</v>
      </c>
      <c r="AJ9" s="183" t="s">
        <v>185</v>
      </c>
      <c r="AK9" s="183" t="s">
        <v>186</v>
      </c>
      <c r="AL9" s="183" t="s">
        <v>187</v>
      </c>
      <c r="AM9" s="183" t="s">
        <v>188</v>
      </c>
      <c r="AN9" s="183" t="s">
        <v>189</v>
      </c>
      <c r="AO9" s="184" t="s">
        <v>173</v>
      </c>
      <c r="AP9" s="184" t="s">
        <v>174</v>
      </c>
      <c r="AQ9" s="184" t="s">
        <v>175</v>
      </c>
      <c r="AR9" s="184" t="s">
        <v>176</v>
      </c>
      <c r="AS9" s="184" t="s">
        <v>177</v>
      </c>
      <c r="AT9" s="184" t="s">
        <v>178</v>
      </c>
      <c r="AU9" s="184" t="s">
        <v>179</v>
      </c>
      <c r="AV9" s="184" t="s">
        <v>180</v>
      </c>
      <c r="AW9" s="184" t="s">
        <v>181</v>
      </c>
      <c r="AX9" s="184" t="s">
        <v>182</v>
      </c>
      <c r="AY9" s="184" t="s">
        <v>183</v>
      </c>
      <c r="AZ9" s="184" t="s">
        <v>184</v>
      </c>
      <c r="BA9" s="184" t="s">
        <v>185</v>
      </c>
      <c r="BB9" s="184" t="s">
        <v>186</v>
      </c>
      <c r="BC9" s="184" t="s">
        <v>187</v>
      </c>
      <c r="BD9" s="184" t="s">
        <v>188</v>
      </c>
      <c r="BE9" s="184" t="s">
        <v>189</v>
      </c>
      <c r="BF9" s="173"/>
      <c r="BG9" s="346"/>
      <c r="BH9" s="185" t="s">
        <v>9</v>
      </c>
      <c r="BI9" s="186">
        <v>1</v>
      </c>
      <c r="BJ9" s="186">
        <v>2</v>
      </c>
      <c r="BK9" s="186">
        <v>3</v>
      </c>
      <c r="BL9" s="186">
        <v>4</v>
      </c>
      <c r="BM9" s="186">
        <v>5</v>
      </c>
      <c r="BN9" s="186">
        <v>6</v>
      </c>
      <c r="BO9" s="186">
        <v>7</v>
      </c>
      <c r="BP9" s="186">
        <v>8</v>
      </c>
      <c r="BQ9" s="186">
        <v>9</v>
      </c>
      <c r="BR9" s="186">
        <v>10</v>
      </c>
      <c r="BS9" s="186">
        <v>11</v>
      </c>
      <c r="BT9" s="186">
        <v>12</v>
      </c>
      <c r="BU9" s="186">
        <v>13</v>
      </c>
      <c r="BV9" s="186">
        <v>14</v>
      </c>
      <c r="BW9" s="186">
        <v>15</v>
      </c>
      <c r="BX9" s="186">
        <v>16</v>
      </c>
      <c r="BY9" s="186">
        <v>17</v>
      </c>
      <c r="BZ9" s="186">
        <v>18</v>
      </c>
      <c r="CA9" s="186">
        <v>19</v>
      </c>
      <c r="CB9" s="186" t="s">
        <v>10</v>
      </c>
      <c r="CC9" s="186" t="s">
        <v>11</v>
      </c>
      <c r="CD9" s="186" t="s">
        <v>12</v>
      </c>
      <c r="CE9" s="186" t="s">
        <v>13</v>
      </c>
      <c r="CF9" s="186" t="s">
        <v>14</v>
      </c>
      <c r="CG9" s="186" t="s">
        <v>15</v>
      </c>
      <c r="CH9" s="186" t="s">
        <v>16</v>
      </c>
      <c r="CI9" s="186" t="s">
        <v>17</v>
      </c>
      <c r="CJ9" s="186" t="s">
        <v>18</v>
      </c>
      <c r="CK9" s="186" t="s">
        <v>19</v>
      </c>
      <c r="CL9" s="186" t="s">
        <v>20</v>
      </c>
      <c r="CM9" s="186" t="s">
        <v>21</v>
      </c>
      <c r="CN9" s="186" t="s">
        <v>22</v>
      </c>
      <c r="CO9" s="186" t="s">
        <v>23</v>
      </c>
      <c r="CP9" s="187" t="s">
        <v>24</v>
      </c>
      <c r="CQ9" s="187" t="s">
        <v>25</v>
      </c>
      <c r="CR9" s="187" t="s">
        <v>26</v>
      </c>
      <c r="CS9" s="342"/>
      <c r="CT9" s="342"/>
      <c r="CU9" s="102"/>
      <c r="CV9" s="102"/>
      <c r="CW9" s="355"/>
      <c r="CX9" s="111" t="s">
        <v>9</v>
      </c>
      <c r="CY9" s="112">
        <v>1</v>
      </c>
      <c r="CZ9" s="113">
        <v>2</v>
      </c>
      <c r="DA9" s="113">
        <v>3</v>
      </c>
      <c r="DB9" s="114">
        <v>4</v>
      </c>
      <c r="DC9" s="113">
        <v>5</v>
      </c>
      <c r="DD9" s="113">
        <v>6</v>
      </c>
      <c r="DE9" s="112">
        <v>7</v>
      </c>
      <c r="DF9" s="113">
        <v>8</v>
      </c>
      <c r="DG9" s="114">
        <v>9</v>
      </c>
      <c r="DH9" s="113">
        <v>10</v>
      </c>
      <c r="DI9" s="112">
        <v>11</v>
      </c>
      <c r="DJ9" s="113">
        <v>12</v>
      </c>
      <c r="DK9" s="113">
        <v>13</v>
      </c>
      <c r="DL9" s="114">
        <v>14</v>
      </c>
      <c r="DM9" s="113">
        <v>15</v>
      </c>
      <c r="DN9" s="112">
        <v>16</v>
      </c>
      <c r="DO9" s="113">
        <v>17</v>
      </c>
      <c r="DP9" s="113">
        <v>18</v>
      </c>
      <c r="DQ9" s="114">
        <v>19</v>
      </c>
      <c r="DR9" s="113" t="s">
        <v>10</v>
      </c>
      <c r="DS9" s="112" t="s">
        <v>11</v>
      </c>
      <c r="DT9" s="113" t="s">
        <v>12</v>
      </c>
      <c r="DU9" s="112" t="s">
        <v>13</v>
      </c>
      <c r="DV9" s="113" t="s">
        <v>14</v>
      </c>
      <c r="DW9" s="112" t="s">
        <v>15</v>
      </c>
      <c r="DX9" s="113" t="s">
        <v>16</v>
      </c>
      <c r="DY9" s="112" t="s">
        <v>17</v>
      </c>
      <c r="DZ9" s="113" t="s">
        <v>18</v>
      </c>
      <c r="EA9" s="112" t="s">
        <v>19</v>
      </c>
      <c r="EB9" s="113" t="s">
        <v>20</v>
      </c>
      <c r="EC9" s="112" t="s">
        <v>21</v>
      </c>
      <c r="ED9" s="113" t="s">
        <v>22</v>
      </c>
      <c r="EE9" s="114" t="s">
        <v>23</v>
      </c>
      <c r="EF9" s="115" t="s">
        <v>24</v>
      </c>
      <c r="EG9" s="116" t="s">
        <v>25</v>
      </c>
      <c r="EH9" s="117" t="s">
        <v>26</v>
      </c>
      <c r="EI9" s="360"/>
      <c r="EJ9" s="102"/>
      <c r="EK9" s="102"/>
      <c r="EL9" s="102"/>
      <c r="EM9" s="102"/>
      <c r="EN9" s="102"/>
      <c r="EO9" s="102"/>
      <c r="EP9" s="102"/>
      <c r="EQ9" s="102"/>
      <c r="ER9" s="102"/>
      <c r="ES9" s="102"/>
    </row>
    <row r="10" spans="1:149" ht="21.75" hidden="1" customHeight="1" thickBot="1" x14ac:dyDescent="0.3">
      <c r="A10" s="101"/>
      <c r="B10" s="171"/>
      <c r="C10" s="14"/>
      <c r="D10" s="15"/>
      <c r="E10" s="15" t="s">
        <v>30</v>
      </c>
      <c r="F10" s="171"/>
      <c r="G10" s="118">
        <f>SUM(I10:J10)</f>
        <v>1751659</v>
      </c>
      <c r="H10" s="118">
        <f>SUM(K10:L10)</f>
        <v>130970</v>
      </c>
      <c r="I10" s="118">
        <f>SUM(M10:Q10)</f>
        <v>844398</v>
      </c>
      <c r="J10" s="118">
        <f>SUM(R10:V10)</f>
        <v>907261</v>
      </c>
      <c r="K10" s="223">
        <v>66838</v>
      </c>
      <c r="L10" s="223">
        <v>64132</v>
      </c>
      <c r="M10" s="223">
        <v>154956</v>
      </c>
      <c r="N10" s="223">
        <v>83030</v>
      </c>
      <c r="O10" s="223">
        <v>173816</v>
      </c>
      <c r="P10" s="223">
        <v>344756</v>
      </c>
      <c r="Q10" s="223">
        <v>87840</v>
      </c>
      <c r="R10" s="223">
        <v>157044</v>
      </c>
      <c r="S10" s="223">
        <v>87127</v>
      </c>
      <c r="T10" s="223">
        <v>181987</v>
      </c>
      <c r="U10" s="223">
        <v>374051</v>
      </c>
      <c r="V10" s="223">
        <v>107052</v>
      </c>
      <c r="W10" s="172"/>
      <c r="X10" s="191">
        <v>54121</v>
      </c>
      <c r="Y10" s="191">
        <v>72493</v>
      </c>
      <c r="Z10" s="191">
        <v>70593</v>
      </c>
      <c r="AA10" s="191">
        <v>66685</v>
      </c>
      <c r="AB10" s="191">
        <v>67741</v>
      </c>
      <c r="AC10" s="191">
        <v>80169</v>
      </c>
      <c r="AD10" s="191">
        <v>77601</v>
      </c>
      <c r="AE10" s="191">
        <v>71172</v>
      </c>
      <c r="AF10" s="191">
        <v>62562</v>
      </c>
      <c r="AG10" s="191">
        <v>54158</v>
      </c>
      <c r="AH10" s="191">
        <v>43563</v>
      </c>
      <c r="AI10" s="191">
        <v>35700</v>
      </c>
      <c r="AJ10" s="191">
        <v>27766</v>
      </c>
      <c r="AK10" s="191">
        <v>21794</v>
      </c>
      <c r="AL10" s="191">
        <v>15999</v>
      </c>
      <c r="AM10" s="191">
        <v>10841</v>
      </c>
      <c r="AN10" s="191">
        <v>11440</v>
      </c>
      <c r="AO10" s="190">
        <v>52080</v>
      </c>
      <c r="AP10" s="190">
        <v>74986</v>
      </c>
      <c r="AQ10" s="190">
        <v>74073</v>
      </c>
      <c r="AR10" s="190">
        <v>70305</v>
      </c>
      <c r="AS10" s="190">
        <v>71374</v>
      </c>
      <c r="AT10" s="190">
        <v>83340</v>
      </c>
      <c r="AU10" s="190">
        <v>81075</v>
      </c>
      <c r="AV10" s="190">
        <v>74610</v>
      </c>
      <c r="AW10" s="190">
        <v>67412</v>
      </c>
      <c r="AX10" s="190">
        <v>60577</v>
      </c>
      <c r="AY10" s="190">
        <v>49529</v>
      </c>
      <c r="AZ10" s="190">
        <v>40848</v>
      </c>
      <c r="BA10" s="190">
        <v>32672</v>
      </c>
      <c r="BB10" s="190">
        <v>26733</v>
      </c>
      <c r="BC10" s="190">
        <v>19114</v>
      </c>
      <c r="BD10" s="190">
        <v>12692</v>
      </c>
      <c r="BE10" s="190">
        <v>15841</v>
      </c>
      <c r="BF10" s="188"/>
      <c r="BG10" s="119">
        <v>870610</v>
      </c>
      <c r="BH10" s="119">
        <v>10409</v>
      </c>
      <c r="BI10" s="119">
        <v>9771</v>
      </c>
      <c r="BJ10" s="119">
        <v>10662</v>
      </c>
      <c r="BK10" s="119">
        <v>11398</v>
      </c>
      <c r="BL10" s="119">
        <v>12117</v>
      </c>
      <c r="BM10" s="119">
        <v>12799</v>
      </c>
      <c r="BN10" s="119">
        <v>15247</v>
      </c>
      <c r="BO10" s="119">
        <v>15223</v>
      </c>
      <c r="BP10" s="119">
        <v>14875</v>
      </c>
      <c r="BQ10" s="119">
        <v>14548</v>
      </c>
      <c r="BR10" s="119">
        <v>14283</v>
      </c>
      <c r="BS10" s="119">
        <v>14216</v>
      </c>
      <c r="BT10" s="119">
        <v>14313</v>
      </c>
      <c r="BU10" s="119">
        <v>14427</v>
      </c>
      <c r="BV10" s="119">
        <v>13200</v>
      </c>
      <c r="BW10" s="119">
        <v>13558</v>
      </c>
      <c r="BX10" s="119">
        <v>13825</v>
      </c>
      <c r="BY10" s="119">
        <v>13552</v>
      </c>
      <c r="BZ10" s="119">
        <v>13161</v>
      </c>
      <c r="CA10" s="119">
        <v>12789</v>
      </c>
      <c r="CB10" s="119">
        <v>67915</v>
      </c>
      <c r="CC10" s="119">
        <v>79271</v>
      </c>
      <c r="CD10" s="119">
        <v>77156</v>
      </c>
      <c r="CE10" s="119">
        <v>71020</v>
      </c>
      <c r="CF10" s="119">
        <v>64232</v>
      </c>
      <c r="CG10" s="119">
        <v>57771</v>
      </c>
      <c r="CH10" s="119">
        <v>47277</v>
      </c>
      <c r="CI10" s="119">
        <v>39015</v>
      </c>
      <c r="CJ10" s="119">
        <v>31248</v>
      </c>
      <c r="CK10" s="119">
        <v>25600</v>
      </c>
      <c r="CL10" s="119">
        <v>18324</v>
      </c>
      <c r="CM10" s="119">
        <v>12183</v>
      </c>
      <c r="CN10" s="119">
        <v>7669</v>
      </c>
      <c r="CO10" s="119">
        <v>7556</v>
      </c>
      <c r="CP10" s="119">
        <v>600</v>
      </c>
      <c r="CQ10" s="119">
        <v>4757</v>
      </c>
      <c r="CR10" s="119">
        <v>5652</v>
      </c>
      <c r="CS10" s="119">
        <v>11930</v>
      </c>
      <c r="CT10" s="119">
        <v>36446</v>
      </c>
      <c r="CU10" s="101"/>
      <c r="CV10" s="101"/>
      <c r="CW10" s="119">
        <v>868702</v>
      </c>
      <c r="CX10" s="119">
        <v>10634</v>
      </c>
      <c r="CY10" s="119">
        <v>10083</v>
      </c>
      <c r="CZ10" s="119">
        <v>11178</v>
      </c>
      <c r="DA10" s="119">
        <v>11702</v>
      </c>
      <c r="DB10" s="119">
        <v>12845</v>
      </c>
      <c r="DC10" s="119">
        <v>13066</v>
      </c>
      <c r="DD10" s="119">
        <v>15430</v>
      </c>
      <c r="DE10" s="119">
        <v>15333</v>
      </c>
      <c r="DF10" s="119">
        <v>15517</v>
      </c>
      <c r="DG10" s="119">
        <v>15207</v>
      </c>
      <c r="DH10" s="119">
        <v>14557</v>
      </c>
      <c r="DI10" s="119">
        <v>14586</v>
      </c>
      <c r="DJ10" s="119">
        <v>14890</v>
      </c>
      <c r="DK10" s="119">
        <v>14783</v>
      </c>
      <c r="DL10" s="119">
        <v>13772</v>
      </c>
      <c r="DM10" s="119">
        <v>13797</v>
      </c>
      <c r="DN10" s="119">
        <v>14171</v>
      </c>
      <c r="DO10" s="119">
        <v>13967</v>
      </c>
      <c r="DP10" s="119">
        <v>13397</v>
      </c>
      <c r="DQ10" s="119">
        <v>13231</v>
      </c>
      <c r="DR10" s="119">
        <v>69636</v>
      </c>
      <c r="DS10" s="119">
        <v>82457</v>
      </c>
      <c r="DT10" s="119">
        <v>79811</v>
      </c>
      <c r="DU10" s="119">
        <v>73189</v>
      </c>
      <c r="DV10" s="119">
        <v>64301</v>
      </c>
      <c r="DW10" s="119">
        <v>55649</v>
      </c>
      <c r="DX10" s="119">
        <v>44748</v>
      </c>
      <c r="DY10" s="119">
        <v>36683</v>
      </c>
      <c r="DZ10" s="119">
        <v>28516</v>
      </c>
      <c r="EA10" s="119">
        <v>22358</v>
      </c>
      <c r="EB10" s="119">
        <v>16398</v>
      </c>
      <c r="EC10" s="119">
        <v>11100</v>
      </c>
      <c r="ED10" s="119">
        <v>6519</v>
      </c>
      <c r="EE10" s="119">
        <v>5191</v>
      </c>
      <c r="EF10" s="119">
        <v>661</v>
      </c>
      <c r="EG10" s="119">
        <v>4924</v>
      </c>
      <c r="EH10" s="119">
        <v>5710</v>
      </c>
      <c r="EI10" s="119">
        <v>12188</v>
      </c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</row>
    <row r="11" spans="1:149" s="62" customFormat="1" ht="15.75" hidden="1" thickBot="1" x14ac:dyDescent="0.3">
      <c r="A11" s="120"/>
      <c r="B11" s="173" t="s">
        <v>31</v>
      </c>
      <c r="C11" s="27" t="s">
        <v>31</v>
      </c>
      <c r="D11" s="28" t="s">
        <v>32</v>
      </c>
      <c r="E11" s="28" t="s">
        <v>33</v>
      </c>
      <c r="F11" s="174"/>
      <c r="G11" s="118">
        <f t="shared" ref="G11:G74" si="0">SUM(I11:J11)</f>
        <v>105483</v>
      </c>
      <c r="H11" s="118">
        <f t="shared" ref="H11:H74" si="1">SUM(K11:L11)</f>
        <v>8279</v>
      </c>
      <c r="I11" s="118">
        <f t="shared" ref="I11:I74" si="2">SUM(M11:Q11)</f>
        <v>50774</v>
      </c>
      <c r="J11" s="118">
        <f t="shared" ref="J11:J74" si="3">SUM(R11:V11)</f>
        <v>54709</v>
      </c>
      <c r="K11" s="223">
        <v>4220</v>
      </c>
      <c r="L11" s="223">
        <v>4059</v>
      </c>
      <c r="M11" s="223">
        <v>9739</v>
      </c>
      <c r="N11" s="223">
        <v>5137</v>
      </c>
      <c r="O11" s="223">
        <v>10786</v>
      </c>
      <c r="P11" s="223">
        <v>20548</v>
      </c>
      <c r="Q11" s="223">
        <v>4564</v>
      </c>
      <c r="R11" s="223">
        <v>9937</v>
      </c>
      <c r="S11" s="223">
        <v>5437</v>
      </c>
      <c r="T11" s="223">
        <v>11402</v>
      </c>
      <c r="U11" s="223">
        <v>22437</v>
      </c>
      <c r="V11" s="223">
        <v>5496</v>
      </c>
      <c r="W11" s="121"/>
      <c r="X11" s="191">
        <v>3426</v>
      </c>
      <c r="Y11" s="191">
        <v>4563</v>
      </c>
      <c r="Z11" s="191">
        <v>4381</v>
      </c>
      <c r="AA11" s="191">
        <v>4102</v>
      </c>
      <c r="AB11" s="191">
        <v>4182</v>
      </c>
      <c r="AC11" s="191">
        <v>5008</v>
      </c>
      <c r="AD11" s="191">
        <v>4861</v>
      </c>
      <c r="AE11" s="191">
        <v>4421</v>
      </c>
      <c r="AF11" s="191">
        <v>3713</v>
      </c>
      <c r="AG11" s="191">
        <v>3094</v>
      </c>
      <c r="AH11" s="191">
        <v>2476</v>
      </c>
      <c r="AI11" s="191">
        <v>1983</v>
      </c>
      <c r="AJ11" s="191">
        <v>1511</v>
      </c>
      <c r="AK11" s="191">
        <v>1152</v>
      </c>
      <c r="AL11" s="191">
        <v>815</v>
      </c>
      <c r="AM11" s="191">
        <v>545</v>
      </c>
      <c r="AN11" s="191">
        <v>541</v>
      </c>
      <c r="AO11" s="190">
        <v>3305</v>
      </c>
      <c r="AP11" s="190">
        <v>4762</v>
      </c>
      <c r="AQ11" s="190">
        <v>4618</v>
      </c>
      <c r="AR11" s="190">
        <v>4377</v>
      </c>
      <c r="AS11" s="190">
        <v>4470</v>
      </c>
      <c r="AT11" s="190">
        <v>5244</v>
      </c>
      <c r="AU11" s="190">
        <v>5114</v>
      </c>
      <c r="AV11" s="190">
        <v>4583</v>
      </c>
      <c r="AW11" s="190">
        <v>4022</v>
      </c>
      <c r="AX11" s="190">
        <v>3513</v>
      </c>
      <c r="AY11" s="190">
        <v>2863</v>
      </c>
      <c r="AZ11" s="190">
        <v>2342</v>
      </c>
      <c r="BA11" s="190">
        <v>1791</v>
      </c>
      <c r="BB11" s="190">
        <v>1401</v>
      </c>
      <c r="BC11" s="190">
        <v>955</v>
      </c>
      <c r="BD11" s="190">
        <v>605</v>
      </c>
      <c r="BE11" s="190">
        <v>744</v>
      </c>
      <c r="BF11" s="125"/>
      <c r="BG11" s="121">
        <v>52173</v>
      </c>
      <c r="BH11" s="121">
        <v>675</v>
      </c>
      <c r="BI11" s="121">
        <v>622</v>
      </c>
      <c r="BJ11" s="121">
        <v>686</v>
      </c>
      <c r="BK11" s="121">
        <v>720</v>
      </c>
      <c r="BL11" s="121">
        <v>762</v>
      </c>
      <c r="BM11" s="121">
        <v>800</v>
      </c>
      <c r="BN11" s="121">
        <v>989</v>
      </c>
      <c r="BO11" s="121">
        <v>962</v>
      </c>
      <c r="BP11" s="121">
        <v>931</v>
      </c>
      <c r="BQ11" s="121">
        <v>906</v>
      </c>
      <c r="BR11" s="121">
        <v>890</v>
      </c>
      <c r="BS11" s="121">
        <v>882</v>
      </c>
      <c r="BT11" s="121">
        <v>877</v>
      </c>
      <c r="BU11" s="121">
        <v>896</v>
      </c>
      <c r="BV11" s="121">
        <v>828</v>
      </c>
      <c r="BW11" s="121">
        <v>852</v>
      </c>
      <c r="BX11" s="121">
        <v>857</v>
      </c>
      <c r="BY11" s="121">
        <v>836</v>
      </c>
      <c r="BZ11" s="121">
        <v>810</v>
      </c>
      <c r="CA11" s="121">
        <v>786</v>
      </c>
      <c r="CB11" s="121">
        <v>4228</v>
      </c>
      <c r="CC11" s="121">
        <v>4958</v>
      </c>
      <c r="CD11" s="121">
        <v>4836</v>
      </c>
      <c r="CE11" s="121">
        <v>4337</v>
      </c>
      <c r="CF11" s="121">
        <v>3805</v>
      </c>
      <c r="CG11" s="121">
        <v>3323</v>
      </c>
      <c r="CH11" s="121">
        <v>2709</v>
      </c>
      <c r="CI11" s="121">
        <v>2213</v>
      </c>
      <c r="CJ11" s="121">
        <v>1696</v>
      </c>
      <c r="CK11" s="121">
        <v>1325</v>
      </c>
      <c r="CL11" s="121">
        <v>900</v>
      </c>
      <c r="CM11" s="121">
        <v>572</v>
      </c>
      <c r="CN11" s="121">
        <v>362</v>
      </c>
      <c r="CO11" s="121">
        <v>342</v>
      </c>
      <c r="CP11" s="121">
        <v>40</v>
      </c>
      <c r="CQ11" s="121">
        <v>300</v>
      </c>
      <c r="CR11" s="121">
        <v>375</v>
      </c>
      <c r="CS11" s="121">
        <v>762</v>
      </c>
      <c r="CT11" s="121">
        <v>2313</v>
      </c>
      <c r="CU11" s="122"/>
      <c r="CV11" s="122"/>
      <c r="CW11" s="121">
        <v>52607</v>
      </c>
      <c r="CX11" s="121">
        <v>678</v>
      </c>
      <c r="CY11" s="121">
        <v>653</v>
      </c>
      <c r="CZ11" s="121">
        <v>713</v>
      </c>
      <c r="DA11" s="121">
        <v>740</v>
      </c>
      <c r="DB11" s="121">
        <v>808</v>
      </c>
      <c r="DC11" s="121">
        <v>811</v>
      </c>
      <c r="DD11" s="121">
        <v>978</v>
      </c>
      <c r="DE11" s="121">
        <v>982</v>
      </c>
      <c r="DF11" s="121">
        <v>994</v>
      </c>
      <c r="DG11" s="121">
        <v>953</v>
      </c>
      <c r="DH11" s="121">
        <v>889</v>
      </c>
      <c r="DI11" s="121">
        <v>914</v>
      </c>
      <c r="DJ11" s="121">
        <v>934</v>
      </c>
      <c r="DK11" s="121">
        <v>925</v>
      </c>
      <c r="DL11" s="121">
        <v>857</v>
      </c>
      <c r="DM11" s="121">
        <v>864</v>
      </c>
      <c r="DN11" s="121">
        <v>879</v>
      </c>
      <c r="DO11" s="121">
        <v>849</v>
      </c>
      <c r="DP11" s="121">
        <v>837</v>
      </c>
      <c r="DQ11" s="121">
        <v>820</v>
      </c>
      <c r="DR11" s="121">
        <v>4330</v>
      </c>
      <c r="DS11" s="121">
        <v>5190</v>
      </c>
      <c r="DT11" s="121">
        <v>5038</v>
      </c>
      <c r="DU11" s="121">
        <v>4574</v>
      </c>
      <c r="DV11" s="121">
        <v>3845</v>
      </c>
      <c r="DW11" s="121">
        <v>3204</v>
      </c>
      <c r="DX11" s="121">
        <v>2565</v>
      </c>
      <c r="DY11" s="121">
        <v>2058</v>
      </c>
      <c r="DZ11" s="121">
        <v>1562</v>
      </c>
      <c r="EA11" s="121">
        <v>1193</v>
      </c>
      <c r="EB11" s="121">
        <v>847</v>
      </c>
      <c r="EC11" s="121">
        <v>566</v>
      </c>
      <c r="ED11" s="121">
        <v>323</v>
      </c>
      <c r="EE11" s="121">
        <v>234</v>
      </c>
      <c r="EF11" s="121">
        <v>47</v>
      </c>
      <c r="EG11" s="121">
        <v>305</v>
      </c>
      <c r="EH11" s="121">
        <v>373</v>
      </c>
      <c r="EI11" s="121">
        <v>765</v>
      </c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</row>
    <row r="12" spans="1:149" s="62" customFormat="1" hidden="1" x14ac:dyDescent="0.25">
      <c r="A12" s="123">
        <v>1</v>
      </c>
      <c r="B12" s="173" t="s">
        <v>34</v>
      </c>
      <c r="C12" s="32" t="s">
        <v>34</v>
      </c>
      <c r="D12" s="74">
        <v>5945</v>
      </c>
      <c r="E12" s="74" t="s">
        <v>35</v>
      </c>
      <c r="F12" s="175" t="s">
        <v>36</v>
      </c>
      <c r="G12" s="118">
        <f t="shared" si="0"/>
        <v>0</v>
      </c>
      <c r="H12" s="118">
        <f t="shared" si="1"/>
        <v>0</v>
      </c>
      <c r="I12" s="118">
        <f t="shared" si="2"/>
        <v>0</v>
      </c>
      <c r="J12" s="118">
        <f t="shared" si="3"/>
        <v>0</v>
      </c>
      <c r="W12" s="121"/>
      <c r="X12" s="191">
        <v>0</v>
      </c>
      <c r="Y12" s="191">
        <v>0</v>
      </c>
      <c r="Z12" s="191">
        <v>0</v>
      </c>
      <c r="AA12" s="191">
        <v>0</v>
      </c>
      <c r="AB12" s="191">
        <v>0</v>
      </c>
      <c r="AC12" s="191">
        <v>0</v>
      </c>
      <c r="AD12" s="191">
        <v>0</v>
      </c>
      <c r="AE12" s="191">
        <v>0</v>
      </c>
      <c r="AF12" s="191">
        <v>0</v>
      </c>
      <c r="AG12" s="191">
        <v>0</v>
      </c>
      <c r="AH12" s="191">
        <v>0</v>
      </c>
      <c r="AI12" s="191">
        <v>0</v>
      </c>
      <c r="AJ12" s="191">
        <v>0</v>
      </c>
      <c r="AK12" s="191">
        <v>0</v>
      </c>
      <c r="AL12" s="191">
        <v>0</v>
      </c>
      <c r="AM12" s="191">
        <v>0</v>
      </c>
      <c r="AN12" s="191">
        <v>0</v>
      </c>
      <c r="AO12" s="190">
        <v>0</v>
      </c>
      <c r="AP12" s="190">
        <v>0</v>
      </c>
      <c r="AQ12" s="190">
        <v>0</v>
      </c>
      <c r="AR12" s="190">
        <v>0</v>
      </c>
      <c r="AS12" s="190">
        <v>0</v>
      </c>
      <c r="AT12" s="190">
        <v>0</v>
      </c>
      <c r="AU12" s="190">
        <v>0</v>
      </c>
      <c r="AV12" s="190">
        <v>0</v>
      </c>
      <c r="AW12" s="190">
        <v>0</v>
      </c>
      <c r="AX12" s="190">
        <v>0</v>
      </c>
      <c r="AY12" s="190">
        <v>0</v>
      </c>
      <c r="AZ12" s="190">
        <v>0</v>
      </c>
      <c r="BA12" s="190">
        <v>0</v>
      </c>
      <c r="BB12" s="190">
        <v>0</v>
      </c>
      <c r="BC12" s="190">
        <v>0</v>
      </c>
      <c r="BD12" s="190">
        <v>0</v>
      </c>
      <c r="BE12" s="190">
        <v>0</v>
      </c>
      <c r="BF12" s="125"/>
      <c r="BG12" s="126">
        <v>0</v>
      </c>
      <c r="BH12" s="126" t="s">
        <v>150</v>
      </c>
      <c r="BI12" s="126" t="s">
        <v>150</v>
      </c>
      <c r="BJ12" s="126" t="s">
        <v>150</v>
      </c>
      <c r="BK12" s="126" t="s">
        <v>150</v>
      </c>
      <c r="BL12" s="126" t="s">
        <v>150</v>
      </c>
      <c r="BM12" s="126" t="s">
        <v>150</v>
      </c>
      <c r="BN12" s="126" t="s">
        <v>150</v>
      </c>
      <c r="BO12" s="126" t="s">
        <v>150</v>
      </c>
      <c r="BP12" s="126" t="s">
        <v>150</v>
      </c>
      <c r="BQ12" s="126" t="s">
        <v>150</v>
      </c>
      <c r="BR12" s="126" t="s">
        <v>150</v>
      </c>
      <c r="BS12" s="126" t="s">
        <v>150</v>
      </c>
      <c r="BT12" s="126" t="s">
        <v>150</v>
      </c>
      <c r="BU12" s="126" t="s">
        <v>150</v>
      </c>
      <c r="BV12" s="126" t="s">
        <v>150</v>
      </c>
      <c r="BW12" s="126" t="s">
        <v>150</v>
      </c>
      <c r="BX12" s="126" t="s">
        <v>150</v>
      </c>
      <c r="BY12" s="126" t="s">
        <v>150</v>
      </c>
      <c r="BZ12" s="126" t="s">
        <v>150</v>
      </c>
      <c r="CA12" s="126" t="s">
        <v>150</v>
      </c>
      <c r="CB12" s="126" t="s">
        <v>150</v>
      </c>
      <c r="CC12" s="126" t="s">
        <v>150</v>
      </c>
      <c r="CD12" s="126" t="s">
        <v>150</v>
      </c>
      <c r="CE12" s="126" t="s">
        <v>150</v>
      </c>
      <c r="CF12" s="126" t="s">
        <v>150</v>
      </c>
      <c r="CG12" s="126" t="s">
        <v>150</v>
      </c>
      <c r="CH12" s="126" t="s">
        <v>150</v>
      </c>
      <c r="CI12" s="126" t="s">
        <v>150</v>
      </c>
      <c r="CJ12" s="126" t="s">
        <v>150</v>
      </c>
      <c r="CK12" s="126" t="s">
        <v>150</v>
      </c>
      <c r="CL12" s="126" t="s">
        <v>150</v>
      </c>
      <c r="CM12" s="126" t="s">
        <v>150</v>
      </c>
      <c r="CN12" s="126" t="s">
        <v>150</v>
      </c>
      <c r="CO12" s="126" t="s">
        <v>150</v>
      </c>
      <c r="CP12" s="126" t="s">
        <v>150</v>
      </c>
      <c r="CQ12" s="126" t="s">
        <v>150</v>
      </c>
      <c r="CR12" s="126" t="s">
        <v>150</v>
      </c>
      <c r="CS12" s="126" t="s">
        <v>150</v>
      </c>
      <c r="CT12" s="126" t="s">
        <v>150</v>
      </c>
      <c r="CU12" s="122"/>
      <c r="CV12" s="122"/>
      <c r="CW12" s="126">
        <v>0</v>
      </c>
      <c r="CX12" s="126" t="s">
        <v>150</v>
      </c>
      <c r="CY12" s="126" t="s">
        <v>150</v>
      </c>
      <c r="CZ12" s="126" t="s">
        <v>150</v>
      </c>
      <c r="DA12" s="126" t="s">
        <v>150</v>
      </c>
      <c r="DB12" s="126" t="s">
        <v>150</v>
      </c>
      <c r="DC12" s="126" t="s">
        <v>150</v>
      </c>
      <c r="DD12" s="126" t="s">
        <v>150</v>
      </c>
      <c r="DE12" s="126" t="s">
        <v>150</v>
      </c>
      <c r="DF12" s="126" t="s">
        <v>150</v>
      </c>
      <c r="DG12" s="126" t="s">
        <v>150</v>
      </c>
      <c r="DH12" s="126" t="s">
        <v>150</v>
      </c>
      <c r="DI12" s="126" t="s">
        <v>150</v>
      </c>
      <c r="DJ12" s="126" t="s">
        <v>150</v>
      </c>
      <c r="DK12" s="126" t="s">
        <v>150</v>
      </c>
      <c r="DL12" s="126" t="s">
        <v>150</v>
      </c>
      <c r="DM12" s="126" t="s">
        <v>150</v>
      </c>
      <c r="DN12" s="126" t="s">
        <v>150</v>
      </c>
      <c r="DO12" s="126" t="s">
        <v>150</v>
      </c>
      <c r="DP12" s="126" t="s">
        <v>150</v>
      </c>
      <c r="DQ12" s="126" t="s">
        <v>150</v>
      </c>
      <c r="DR12" s="126" t="s">
        <v>150</v>
      </c>
      <c r="DS12" s="126" t="s">
        <v>150</v>
      </c>
      <c r="DT12" s="126" t="s">
        <v>150</v>
      </c>
      <c r="DU12" s="126" t="s">
        <v>150</v>
      </c>
      <c r="DV12" s="126" t="s">
        <v>150</v>
      </c>
      <c r="DW12" s="126" t="s">
        <v>150</v>
      </c>
      <c r="DX12" s="126" t="s">
        <v>150</v>
      </c>
      <c r="DY12" s="126" t="s">
        <v>150</v>
      </c>
      <c r="DZ12" s="126" t="s">
        <v>150</v>
      </c>
      <c r="EA12" s="126" t="s">
        <v>150</v>
      </c>
      <c r="EB12" s="126" t="s">
        <v>150</v>
      </c>
      <c r="EC12" s="126" t="s">
        <v>150</v>
      </c>
      <c r="ED12" s="126" t="s">
        <v>150</v>
      </c>
      <c r="EE12" s="126" t="s">
        <v>150</v>
      </c>
      <c r="EF12" s="126" t="s">
        <v>150</v>
      </c>
      <c r="EG12" s="126" t="s">
        <v>150</v>
      </c>
      <c r="EH12" s="126" t="s">
        <v>150</v>
      </c>
      <c r="EI12" s="126" t="s">
        <v>150</v>
      </c>
      <c r="EJ12" s="122"/>
      <c r="EK12" s="122"/>
      <c r="EL12" s="122"/>
      <c r="EM12" s="122"/>
      <c r="EN12" s="122"/>
      <c r="EO12" s="122"/>
      <c r="EP12" s="122"/>
      <c r="EQ12" s="122"/>
      <c r="ER12" s="122"/>
      <c r="ES12" s="122"/>
    </row>
    <row r="13" spans="1:149" s="62" customFormat="1" hidden="1" x14ac:dyDescent="0.25">
      <c r="A13" s="127">
        <v>2</v>
      </c>
      <c r="B13" s="173" t="s">
        <v>37</v>
      </c>
      <c r="C13" s="33" t="s">
        <v>37</v>
      </c>
      <c r="D13" s="75">
        <v>5946</v>
      </c>
      <c r="E13" s="75" t="s">
        <v>38</v>
      </c>
      <c r="F13" s="175" t="s">
        <v>39</v>
      </c>
      <c r="G13" s="118">
        <f t="shared" si="0"/>
        <v>0</v>
      </c>
      <c r="H13" s="118">
        <f t="shared" si="1"/>
        <v>0</v>
      </c>
      <c r="I13" s="118">
        <f t="shared" si="2"/>
        <v>0</v>
      </c>
      <c r="J13" s="118">
        <f t="shared" si="3"/>
        <v>0</v>
      </c>
      <c r="W13" s="121"/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0">
        <v>0</v>
      </c>
      <c r="AP13" s="190">
        <v>0</v>
      </c>
      <c r="AQ13" s="190">
        <v>0</v>
      </c>
      <c r="AR13" s="190">
        <v>0</v>
      </c>
      <c r="AS13" s="190">
        <v>0</v>
      </c>
      <c r="AT13" s="190">
        <v>0</v>
      </c>
      <c r="AU13" s="190">
        <v>0</v>
      </c>
      <c r="AV13" s="190">
        <v>0</v>
      </c>
      <c r="AW13" s="190">
        <v>0</v>
      </c>
      <c r="AX13" s="190">
        <v>0</v>
      </c>
      <c r="AY13" s="190">
        <v>0</v>
      </c>
      <c r="AZ13" s="190">
        <v>0</v>
      </c>
      <c r="BA13" s="190">
        <v>0</v>
      </c>
      <c r="BB13" s="190">
        <v>0</v>
      </c>
      <c r="BC13" s="190">
        <v>0</v>
      </c>
      <c r="BD13" s="190">
        <v>0</v>
      </c>
      <c r="BE13" s="190">
        <v>0</v>
      </c>
      <c r="BF13" s="125"/>
      <c r="BG13" s="126">
        <v>0</v>
      </c>
      <c r="BH13" s="126" t="s">
        <v>150</v>
      </c>
      <c r="BI13" s="126" t="s">
        <v>150</v>
      </c>
      <c r="BJ13" s="126" t="s">
        <v>150</v>
      </c>
      <c r="BK13" s="126" t="s">
        <v>150</v>
      </c>
      <c r="BL13" s="126" t="s">
        <v>150</v>
      </c>
      <c r="BM13" s="126" t="s">
        <v>150</v>
      </c>
      <c r="BN13" s="126" t="s">
        <v>150</v>
      </c>
      <c r="BO13" s="126" t="s">
        <v>150</v>
      </c>
      <c r="BP13" s="126" t="s">
        <v>150</v>
      </c>
      <c r="BQ13" s="126" t="s">
        <v>150</v>
      </c>
      <c r="BR13" s="126" t="s">
        <v>150</v>
      </c>
      <c r="BS13" s="126" t="s">
        <v>150</v>
      </c>
      <c r="BT13" s="126" t="s">
        <v>150</v>
      </c>
      <c r="BU13" s="126" t="s">
        <v>150</v>
      </c>
      <c r="BV13" s="126" t="s">
        <v>150</v>
      </c>
      <c r="BW13" s="126" t="s">
        <v>150</v>
      </c>
      <c r="BX13" s="126" t="s">
        <v>150</v>
      </c>
      <c r="BY13" s="126" t="s">
        <v>150</v>
      </c>
      <c r="BZ13" s="126" t="s">
        <v>150</v>
      </c>
      <c r="CA13" s="126" t="s">
        <v>150</v>
      </c>
      <c r="CB13" s="126" t="s">
        <v>150</v>
      </c>
      <c r="CC13" s="126" t="s">
        <v>150</v>
      </c>
      <c r="CD13" s="126" t="s">
        <v>150</v>
      </c>
      <c r="CE13" s="126" t="s">
        <v>150</v>
      </c>
      <c r="CF13" s="126" t="s">
        <v>150</v>
      </c>
      <c r="CG13" s="126" t="s">
        <v>150</v>
      </c>
      <c r="CH13" s="126" t="s">
        <v>150</v>
      </c>
      <c r="CI13" s="126" t="s">
        <v>150</v>
      </c>
      <c r="CJ13" s="126" t="s">
        <v>150</v>
      </c>
      <c r="CK13" s="126" t="s">
        <v>150</v>
      </c>
      <c r="CL13" s="126" t="s">
        <v>150</v>
      </c>
      <c r="CM13" s="126" t="s">
        <v>150</v>
      </c>
      <c r="CN13" s="126" t="s">
        <v>150</v>
      </c>
      <c r="CO13" s="126" t="s">
        <v>150</v>
      </c>
      <c r="CP13" s="126" t="s">
        <v>150</v>
      </c>
      <c r="CQ13" s="126" t="s">
        <v>150</v>
      </c>
      <c r="CR13" s="126" t="s">
        <v>150</v>
      </c>
      <c r="CS13" s="126" t="s">
        <v>150</v>
      </c>
      <c r="CT13" s="126" t="s">
        <v>150</v>
      </c>
      <c r="CU13" s="122"/>
      <c r="CV13" s="122"/>
      <c r="CW13" s="126">
        <v>0</v>
      </c>
      <c r="CX13" s="126" t="s">
        <v>150</v>
      </c>
      <c r="CY13" s="126" t="s">
        <v>150</v>
      </c>
      <c r="CZ13" s="126" t="s">
        <v>150</v>
      </c>
      <c r="DA13" s="126" t="s">
        <v>150</v>
      </c>
      <c r="DB13" s="126" t="s">
        <v>150</v>
      </c>
      <c r="DC13" s="126" t="s">
        <v>150</v>
      </c>
      <c r="DD13" s="126" t="s">
        <v>150</v>
      </c>
      <c r="DE13" s="126" t="s">
        <v>150</v>
      </c>
      <c r="DF13" s="126" t="s">
        <v>150</v>
      </c>
      <c r="DG13" s="126" t="s">
        <v>150</v>
      </c>
      <c r="DH13" s="126" t="s">
        <v>150</v>
      </c>
      <c r="DI13" s="126" t="s">
        <v>150</v>
      </c>
      <c r="DJ13" s="126" t="s">
        <v>150</v>
      </c>
      <c r="DK13" s="126" t="s">
        <v>150</v>
      </c>
      <c r="DL13" s="126" t="s">
        <v>150</v>
      </c>
      <c r="DM13" s="126" t="s">
        <v>150</v>
      </c>
      <c r="DN13" s="126" t="s">
        <v>150</v>
      </c>
      <c r="DO13" s="126" t="s">
        <v>150</v>
      </c>
      <c r="DP13" s="126" t="s">
        <v>150</v>
      </c>
      <c r="DQ13" s="126" t="s">
        <v>150</v>
      </c>
      <c r="DR13" s="126" t="s">
        <v>150</v>
      </c>
      <c r="DS13" s="126" t="s">
        <v>150</v>
      </c>
      <c r="DT13" s="126" t="s">
        <v>150</v>
      </c>
      <c r="DU13" s="126" t="s">
        <v>150</v>
      </c>
      <c r="DV13" s="126" t="s">
        <v>150</v>
      </c>
      <c r="DW13" s="126" t="s">
        <v>150</v>
      </c>
      <c r="DX13" s="126" t="s">
        <v>150</v>
      </c>
      <c r="DY13" s="126" t="s">
        <v>150</v>
      </c>
      <c r="DZ13" s="126" t="s">
        <v>150</v>
      </c>
      <c r="EA13" s="126" t="s">
        <v>150</v>
      </c>
      <c r="EB13" s="126" t="s">
        <v>150</v>
      </c>
      <c r="EC13" s="126" t="s">
        <v>150</v>
      </c>
      <c r="ED13" s="126" t="s">
        <v>150</v>
      </c>
      <c r="EE13" s="126" t="s">
        <v>150</v>
      </c>
      <c r="EF13" s="126" t="s">
        <v>150</v>
      </c>
      <c r="EG13" s="126" t="s">
        <v>150</v>
      </c>
      <c r="EH13" s="126" t="s">
        <v>150</v>
      </c>
      <c r="EI13" s="126" t="s">
        <v>150</v>
      </c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</row>
    <row r="14" spans="1:149" s="62" customFormat="1" hidden="1" x14ac:dyDescent="0.25">
      <c r="A14" s="127">
        <v>3</v>
      </c>
      <c r="B14" s="173" t="s">
        <v>40</v>
      </c>
      <c r="C14" s="33" t="s">
        <v>40</v>
      </c>
      <c r="D14" s="75">
        <v>5947</v>
      </c>
      <c r="E14" s="75" t="s">
        <v>41</v>
      </c>
      <c r="F14" s="175" t="s">
        <v>42</v>
      </c>
      <c r="G14" s="118">
        <f t="shared" si="0"/>
        <v>0</v>
      </c>
      <c r="H14" s="118">
        <f t="shared" si="1"/>
        <v>0</v>
      </c>
      <c r="I14" s="118">
        <f t="shared" si="2"/>
        <v>0</v>
      </c>
      <c r="J14" s="118">
        <f t="shared" si="3"/>
        <v>0</v>
      </c>
      <c r="W14" s="121"/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0">
        <v>0</v>
      </c>
      <c r="AP14" s="190">
        <v>0</v>
      </c>
      <c r="AQ14" s="190">
        <v>0</v>
      </c>
      <c r="AR14" s="190">
        <v>0</v>
      </c>
      <c r="AS14" s="190">
        <v>0</v>
      </c>
      <c r="AT14" s="190">
        <v>0</v>
      </c>
      <c r="AU14" s="190">
        <v>0</v>
      </c>
      <c r="AV14" s="190">
        <v>0</v>
      </c>
      <c r="AW14" s="190">
        <v>0</v>
      </c>
      <c r="AX14" s="190">
        <v>0</v>
      </c>
      <c r="AY14" s="190">
        <v>0</v>
      </c>
      <c r="AZ14" s="190">
        <v>0</v>
      </c>
      <c r="BA14" s="190">
        <v>0</v>
      </c>
      <c r="BB14" s="190">
        <v>0</v>
      </c>
      <c r="BC14" s="190">
        <v>0</v>
      </c>
      <c r="BD14" s="190">
        <v>0</v>
      </c>
      <c r="BE14" s="190">
        <v>0</v>
      </c>
      <c r="BF14" s="125"/>
      <c r="BG14" s="126">
        <v>0</v>
      </c>
      <c r="BH14" s="126" t="s">
        <v>150</v>
      </c>
      <c r="BI14" s="126" t="s">
        <v>150</v>
      </c>
      <c r="BJ14" s="126" t="s">
        <v>150</v>
      </c>
      <c r="BK14" s="126" t="s">
        <v>150</v>
      </c>
      <c r="BL14" s="126" t="s">
        <v>150</v>
      </c>
      <c r="BM14" s="126" t="s">
        <v>150</v>
      </c>
      <c r="BN14" s="126" t="s">
        <v>150</v>
      </c>
      <c r="BO14" s="126" t="s">
        <v>150</v>
      </c>
      <c r="BP14" s="126" t="s">
        <v>150</v>
      </c>
      <c r="BQ14" s="126" t="s">
        <v>150</v>
      </c>
      <c r="BR14" s="126" t="s">
        <v>150</v>
      </c>
      <c r="BS14" s="126" t="s">
        <v>150</v>
      </c>
      <c r="BT14" s="126" t="s">
        <v>150</v>
      </c>
      <c r="BU14" s="126" t="s">
        <v>150</v>
      </c>
      <c r="BV14" s="126" t="s">
        <v>150</v>
      </c>
      <c r="BW14" s="126" t="s">
        <v>150</v>
      </c>
      <c r="BX14" s="126" t="s">
        <v>150</v>
      </c>
      <c r="BY14" s="126" t="s">
        <v>150</v>
      </c>
      <c r="BZ14" s="126" t="s">
        <v>150</v>
      </c>
      <c r="CA14" s="126" t="s">
        <v>150</v>
      </c>
      <c r="CB14" s="126" t="s">
        <v>150</v>
      </c>
      <c r="CC14" s="126" t="s">
        <v>150</v>
      </c>
      <c r="CD14" s="126" t="s">
        <v>150</v>
      </c>
      <c r="CE14" s="126" t="s">
        <v>150</v>
      </c>
      <c r="CF14" s="126" t="s">
        <v>150</v>
      </c>
      <c r="CG14" s="126" t="s">
        <v>150</v>
      </c>
      <c r="CH14" s="126" t="s">
        <v>150</v>
      </c>
      <c r="CI14" s="126" t="s">
        <v>150</v>
      </c>
      <c r="CJ14" s="126" t="s">
        <v>150</v>
      </c>
      <c r="CK14" s="126" t="s">
        <v>150</v>
      </c>
      <c r="CL14" s="126" t="s">
        <v>150</v>
      </c>
      <c r="CM14" s="126" t="s">
        <v>150</v>
      </c>
      <c r="CN14" s="126" t="s">
        <v>150</v>
      </c>
      <c r="CO14" s="126" t="s">
        <v>150</v>
      </c>
      <c r="CP14" s="126" t="s">
        <v>150</v>
      </c>
      <c r="CQ14" s="126" t="s">
        <v>150</v>
      </c>
      <c r="CR14" s="126" t="s">
        <v>150</v>
      </c>
      <c r="CS14" s="126" t="s">
        <v>150</v>
      </c>
      <c r="CT14" s="126" t="s">
        <v>150</v>
      </c>
      <c r="CU14" s="122"/>
      <c r="CV14" s="122"/>
      <c r="CW14" s="126">
        <v>0</v>
      </c>
      <c r="CX14" s="126" t="s">
        <v>150</v>
      </c>
      <c r="CY14" s="126" t="s">
        <v>150</v>
      </c>
      <c r="CZ14" s="126" t="s">
        <v>150</v>
      </c>
      <c r="DA14" s="126" t="s">
        <v>150</v>
      </c>
      <c r="DB14" s="126" t="s">
        <v>150</v>
      </c>
      <c r="DC14" s="126" t="s">
        <v>150</v>
      </c>
      <c r="DD14" s="126" t="s">
        <v>150</v>
      </c>
      <c r="DE14" s="126" t="s">
        <v>150</v>
      </c>
      <c r="DF14" s="126" t="s">
        <v>150</v>
      </c>
      <c r="DG14" s="126" t="s">
        <v>150</v>
      </c>
      <c r="DH14" s="126" t="s">
        <v>150</v>
      </c>
      <c r="DI14" s="126" t="s">
        <v>150</v>
      </c>
      <c r="DJ14" s="126" t="s">
        <v>150</v>
      </c>
      <c r="DK14" s="126" t="s">
        <v>150</v>
      </c>
      <c r="DL14" s="126" t="s">
        <v>150</v>
      </c>
      <c r="DM14" s="126" t="s">
        <v>150</v>
      </c>
      <c r="DN14" s="126" t="s">
        <v>150</v>
      </c>
      <c r="DO14" s="126" t="s">
        <v>150</v>
      </c>
      <c r="DP14" s="126" t="s">
        <v>150</v>
      </c>
      <c r="DQ14" s="126" t="s">
        <v>150</v>
      </c>
      <c r="DR14" s="126" t="s">
        <v>150</v>
      </c>
      <c r="DS14" s="126" t="s">
        <v>150</v>
      </c>
      <c r="DT14" s="126" t="s">
        <v>150</v>
      </c>
      <c r="DU14" s="126" t="s">
        <v>150</v>
      </c>
      <c r="DV14" s="126" t="s">
        <v>150</v>
      </c>
      <c r="DW14" s="126" t="s">
        <v>150</v>
      </c>
      <c r="DX14" s="126" t="s">
        <v>150</v>
      </c>
      <c r="DY14" s="126" t="s">
        <v>150</v>
      </c>
      <c r="DZ14" s="126" t="s">
        <v>150</v>
      </c>
      <c r="EA14" s="126" t="s">
        <v>150</v>
      </c>
      <c r="EB14" s="126" t="s">
        <v>150</v>
      </c>
      <c r="EC14" s="126" t="s">
        <v>150</v>
      </c>
      <c r="ED14" s="126" t="s">
        <v>150</v>
      </c>
      <c r="EE14" s="126" t="s">
        <v>150</v>
      </c>
      <c r="EF14" s="126" t="s">
        <v>150</v>
      </c>
      <c r="EG14" s="126" t="s">
        <v>150</v>
      </c>
      <c r="EH14" s="126" t="s">
        <v>150</v>
      </c>
      <c r="EI14" s="126" t="s">
        <v>150</v>
      </c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</row>
    <row r="15" spans="1:149" s="62" customFormat="1" hidden="1" x14ac:dyDescent="0.25">
      <c r="A15" s="127">
        <v>4</v>
      </c>
      <c r="B15" s="173" t="s">
        <v>43</v>
      </c>
      <c r="C15" s="33" t="s">
        <v>43</v>
      </c>
      <c r="D15" s="75">
        <v>5948</v>
      </c>
      <c r="E15" s="75" t="s">
        <v>44</v>
      </c>
      <c r="F15" s="175" t="s">
        <v>39</v>
      </c>
      <c r="G15" s="118">
        <f t="shared" si="0"/>
        <v>0</v>
      </c>
      <c r="H15" s="118">
        <f t="shared" si="1"/>
        <v>0</v>
      </c>
      <c r="I15" s="118">
        <f t="shared" si="2"/>
        <v>0</v>
      </c>
      <c r="J15" s="118">
        <f t="shared" si="3"/>
        <v>0</v>
      </c>
      <c r="W15" s="121"/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0">
        <v>0</v>
      </c>
      <c r="AP15" s="190">
        <v>0</v>
      </c>
      <c r="AQ15" s="190">
        <v>0</v>
      </c>
      <c r="AR15" s="190">
        <v>0</v>
      </c>
      <c r="AS15" s="190">
        <v>0</v>
      </c>
      <c r="AT15" s="190">
        <v>0</v>
      </c>
      <c r="AU15" s="190">
        <v>0</v>
      </c>
      <c r="AV15" s="190">
        <v>0</v>
      </c>
      <c r="AW15" s="190">
        <v>0</v>
      </c>
      <c r="AX15" s="190">
        <v>0</v>
      </c>
      <c r="AY15" s="190">
        <v>0</v>
      </c>
      <c r="AZ15" s="190">
        <v>0</v>
      </c>
      <c r="BA15" s="190">
        <v>0</v>
      </c>
      <c r="BB15" s="190">
        <v>0</v>
      </c>
      <c r="BC15" s="190">
        <v>0</v>
      </c>
      <c r="BD15" s="190">
        <v>0</v>
      </c>
      <c r="BE15" s="190">
        <v>0</v>
      </c>
      <c r="BF15" s="125"/>
      <c r="BG15" s="126">
        <v>0</v>
      </c>
      <c r="BH15" s="126" t="s">
        <v>150</v>
      </c>
      <c r="BI15" s="126" t="s">
        <v>150</v>
      </c>
      <c r="BJ15" s="126" t="s">
        <v>150</v>
      </c>
      <c r="BK15" s="126" t="s">
        <v>150</v>
      </c>
      <c r="BL15" s="126" t="s">
        <v>150</v>
      </c>
      <c r="BM15" s="126" t="s">
        <v>150</v>
      </c>
      <c r="BN15" s="126" t="s">
        <v>150</v>
      </c>
      <c r="BO15" s="126" t="s">
        <v>150</v>
      </c>
      <c r="BP15" s="126" t="s">
        <v>150</v>
      </c>
      <c r="BQ15" s="126" t="s">
        <v>150</v>
      </c>
      <c r="BR15" s="126" t="s">
        <v>150</v>
      </c>
      <c r="BS15" s="126" t="s">
        <v>150</v>
      </c>
      <c r="BT15" s="126" t="s">
        <v>150</v>
      </c>
      <c r="BU15" s="126" t="s">
        <v>150</v>
      </c>
      <c r="BV15" s="126" t="s">
        <v>150</v>
      </c>
      <c r="BW15" s="126" t="s">
        <v>150</v>
      </c>
      <c r="BX15" s="126" t="s">
        <v>150</v>
      </c>
      <c r="BY15" s="126" t="s">
        <v>150</v>
      </c>
      <c r="BZ15" s="126" t="s">
        <v>150</v>
      </c>
      <c r="CA15" s="126" t="s">
        <v>150</v>
      </c>
      <c r="CB15" s="126" t="s">
        <v>150</v>
      </c>
      <c r="CC15" s="126" t="s">
        <v>150</v>
      </c>
      <c r="CD15" s="126" t="s">
        <v>150</v>
      </c>
      <c r="CE15" s="126" t="s">
        <v>150</v>
      </c>
      <c r="CF15" s="126" t="s">
        <v>150</v>
      </c>
      <c r="CG15" s="126" t="s">
        <v>150</v>
      </c>
      <c r="CH15" s="126" t="s">
        <v>150</v>
      </c>
      <c r="CI15" s="126" t="s">
        <v>150</v>
      </c>
      <c r="CJ15" s="126" t="s">
        <v>150</v>
      </c>
      <c r="CK15" s="126" t="s">
        <v>150</v>
      </c>
      <c r="CL15" s="126" t="s">
        <v>150</v>
      </c>
      <c r="CM15" s="126" t="s">
        <v>150</v>
      </c>
      <c r="CN15" s="126" t="s">
        <v>150</v>
      </c>
      <c r="CO15" s="126" t="s">
        <v>150</v>
      </c>
      <c r="CP15" s="126" t="s">
        <v>150</v>
      </c>
      <c r="CQ15" s="126" t="s">
        <v>150</v>
      </c>
      <c r="CR15" s="126" t="s">
        <v>150</v>
      </c>
      <c r="CS15" s="126" t="s">
        <v>150</v>
      </c>
      <c r="CT15" s="126" t="s">
        <v>150</v>
      </c>
      <c r="CU15" s="122"/>
      <c r="CV15" s="122"/>
      <c r="CW15" s="126">
        <v>0</v>
      </c>
      <c r="CX15" s="126" t="s">
        <v>150</v>
      </c>
      <c r="CY15" s="126" t="s">
        <v>150</v>
      </c>
      <c r="CZ15" s="126" t="s">
        <v>150</v>
      </c>
      <c r="DA15" s="126" t="s">
        <v>150</v>
      </c>
      <c r="DB15" s="126" t="s">
        <v>150</v>
      </c>
      <c r="DC15" s="126" t="s">
        <v>150</v>
      </c>
      <c r="DD15" s="126" t="s">
        <v>150</v>
      </c>
      <c r="DE15" s="126" t="s">
        <v>150</v>
      </c>
      <c r="DF15" s="126" t="s">
        <v>150</v>
      </c>
      <c r="DG15" s="126" t="s">
        <v>150</v>
      </c>
      <c r="DH15" s="126" t="s">
        <v>150</v>
      </c>
      <c r="DI15" s="126" t="s">
        <v>150</v>
      </c>
      <c r="DJ15" s="126" t="s">
        <v>150</v>
      </c>
      <c r="DK15" s="126" t="s">
        <v>150</v>
      </c>
      <c r="DL15" s="126" t="s">
        <v>150</v>
      </c>
      <c r="DM15" s="126" t="s">
        <v>150</v>
      </c>
      <c r="DN15" s="126" t="s">
        <v>150</v>
      </c>
      <c r="DO15" s="126" t="s">
        <v>150</v>
      </c>
      <c r="DP15" s="126" t="s">
        <v>150</v>
      </c>
      <c r="DQ15" s="126" t="s">
        <v>150</v>
      </c>
      <c r="DR15" s="126" t="s">
        <v>150</v>
      </c>
      <c r="DS15" s="126" t="s">
        <v>150</v>
      </c>
      <c r="DT15" s="126" t="s">
        <v>150</v>
      </c>
      <c r="DU15" s="126" t="s">
        <v>150</v>
      </c>
      <c r="DV15" s="126" t="s">
        <v>150</v>
      </c>
      <c r="DW15" s="126" t="s">
        <v>150</v>
      </c>
      <c r="DX15" s="126" t="s">
        <v>150</v>
      </c>
      <c r="DY15" s="126" t="s">
        <v>150</v>
      </c>
      <c r="DZ15" s="126" t="s">
        <v>150</v>
      </c>
      <c r="EA15" s="126" t="s">
        <v>150</v>
      </c>
      <c r="EB15" s="126" t="s">
        <v>150</v>
      </c>
      <c r="EC15" s="126" t="s">
        <v>150</v>
      </c>
      <c r="ED15" s="126" t="s">
        <v>150</v>
      </c>
      <c r="EE15" s="126" t="s">
        <v>150</v>
      </c>
      <c r="EF15" s="126" t="s">
        <v>150</v>
      </c>
      <c r="EG15" s="126" t="s">
        <v>150</v>
      </c>
      <c r="EH15" s="126" t="s">
        <v>150</v>
      </c>
      <c r="EI15" s="126" t="s">
        <v>150</v>
      </c>
      <c r="EJ15" s="122"/>
      <c r="EK15" s="122"/>
      <c r="EL15" s="122"/>
      <c r="EM15" s="122"/>
      <c r="EN15" s="122"/>
      <c r="EO15" s="122"/>
      <c r="EP15" s="122"/>
      <c r="EQ15" s="122"/>
      <c r="ER15" s="122"/>
      <c r="ES15" s="122"/>
    </row>
    <row r="16" spans="1:149" s="62" customFormat="1" hidden="1" x14ac:dyDescent="0.25">
      <c r="A16" s="123">
        <v>5</v>
      </c>
      <c r="B16" s="173" t="s">
        <v>34</v>
      </c>
      <c r="C16" s="33" t="s">
        <v>34</v>
      </c>
      <c r="D16" s="77">
        <v>5883</v>
      </c>
      <c r="E16" s="77" t="s">
        <v>45</v>
      </c>
      <c r="F16" s="175" t="s">
        <v>36</v>
      </c>
      <c r="G16" s="118">
        <f t="shared" si="0"/>
        <v>105483</v>
      </c>
      <c r="H16" s="118">
        <f t="shared" si="1"/>
        <v>8279</v>
      </c>
      <c r="I16" s="118">
        <f t="shared" si="2"/>
        <v>50774</v>
      </c>
      <c r="J16" s="118">
        <f t="shared" si="3"/>
        <v>54709</v>
      </c>
      <c r="K16" s="223">
        <v>4220</v>
      </c>
      <c r="L16" s="223">
        <v>4059</v>
      </c>
      <c r="M16" s="223">
        <v>9739</v>
      </c>
      <c r="N16" s="223">
        <v>5137</v>
      </c>
      <c r="O16" s="223">
        <v>10786</v>
      </c>
      <c r="P16" s="223">
        <v>20548</v>
      </c>
      <c r="Q16" s="223">
        <v>4564</v>
      </c>
      <c r="R16" s="223">
        <v>9937</v>
      </c>
      <c r="S16" s="223">
        <v>5437</v>
      </c>
      <c r="T16" s="223">
        <v>11402</v>
      </c>
      <c r="U16" s="223">
        <v>22437</v>
      </c>
      <c r="V16" s="223">
        <v>5496</v>
      </c>
      <c r="W16" s="173"/>
      <c r="X16" s="191">
        <v>3426</v>
      </c>
      <c r="Y16" s="191">
        <v>4563</v>
      </c>
      <c r="Z16" s="191">
        <v>4381</v>
      </c>
      <c r="AA16" s="191">
        <v>4102</v>
      </c>
      <c r="AB16" s="191">
        <v>4182</v>
      </c>
      <c r="AC16" s="191">
        <v>5008</v>
      </c>
      <c r="AD16" s="191">
        <v>4861</v>
      </c>
      <c r="AE16" s="191">
        <v>4421</v>
      </c>
      <c r="AF16" s="191">
        <v>3713</v>
      </c>
      <c r="AG16" s="191">
        <v>3094</v>
      </c>
      <c r="AH16" s="191">
        <v>2476</v>
      </c>
      <c r="AI16" s="191">
        <v>1983</v>
      </c>
      <c r="AJ16" s="191">
        <v>1511</v>
      </c>
      <c r="AK16" s="191">
        <v>1152</v>
      </c>
      <c r="AL16" s="191">
        <v>815</v>
      </c>
      <c r="AM16" s="191">
        <v>545</v>
      </c>
      <c r="AN16" s="191">
        <v>541</v>
      </c>
      <c r="AO16" s="190">
        <v>3305</v>
      </c>
      <c r="AP16" s="190">
        <v>4762</v>
      </c>
      <c r="AQ16" s="190">
        <v>4618</v>
      </c>
      <c r="AR16" s="190">
        <v>4377</v>
      </c>
      <c r="AS16" s="190">
        <v>4470</v>
      </c>
      <c r="AT16" s="190">
        <v>5244</v>
      </c>
      <c r="AU16" s="190">
        <v>5114</v>
      </c>
      <c r="AV16" s="190">
        <v>4583</v>
      </c>
      <c r="AW16" s="190">
        <v>4022</v>
      </c>
      <c r="AX16" s="190">
        <v>3513</v>
      </c>
      <c r="AY16" s="190">
        <v>2863</v>
      </c>
      <c r="AZ16" s="190">
        <v>2342</v>
      </c>
      <c r="BA16" s="190">
        <v>1791</v>
      </c>
      <c r="BB16" s="190">
        <v>1401</v>
      </c>
      <c r="BC16" s="190">
        <v>955</v>
      </c>
      <c r="BD16" s="190">
        <v>605</v>
      </c>
      <c r="BE16" s="190">
        <v>744</v>
      </c>
      <c r="BF16" s="125"/>
      <c r="BG16" s="126">
        <v>52173</v>
      </c>
      <c r="BH16" s="126">
        <v>675</v>
      </c>
      <c r="BI16" s="126">
        <v>622</v>
      </c>
      <c r="BJ16" s="126">
        <v>686</v>
      </c>
      <c r="BK16" s="126">
        <v>720</v>
      </c>
      <c r="BL16" s="126">
        <v>762</v>
      </c>
      <c r="BM16" s="126">
        <v>800</v>
      </c>
      <c r="BN16" s="126">
        <v>989</v>
      </c>
      <c r="BO16" s="126">
        <v>962</v>
      </c>
      <c r="BP16" s="126">
        <v>931</v>
      </c>
      <c r="BQ16" s="126">
        <v>906</v>
      </c>
      <c r="BR16" s="126">
        <v>890</v>
      </c>
      <c r="BS16" s="126">
        <v>882</v>
      </c>
      <c r="BT16" s="126">
        <v>877</v>
      </c>
      <c r="BU16" s="126">
        <v>896</v>
      </c>
      <c r="BV16" s="126">
        <v>828</v>
      </c>
      <c r="BW16" s="126">
        <v>852</v>
      </c>
      <c r="BX16" s="126">
        <v>857</v>
      </c>
      <c r="BY16" s="126">
        <v>836</v>
      </c>
      <c r="BZ16" s="126">
        <v>810</v>
      </c>
      <c r="CA16" s="126">
        <v>786</v>
      </c>
      <c r="CB16" s="126">
        <v>4228</v>
      </c>
      <c r="CC16" s="126">
        <v>4958</v>
      </c>
      <c r="CD16" s="126">
        <v>4836</v>
      </c>
      <c r="CE16" s="126">
        <v>4337</v>
      </c>
      <c r="CF16" s="126">
        <v>3805</v>
      </c>
      <c r="CG16" s="126">
        <v>3323</v>
      </c>
      <c r="CH16" s="126">
        <v>2709</v>
      </c>
      <c r="CI16" s="126">
        <v>2213</v>
      </c>
      <c r="CJ16" s="126">
        <v>1696</v>
      </c>
      <c r="CK16" s="126">
        <v>1325</v>
      </c>
      <c r="CL16" s="126">
        <v>900</v>
      </c>
      <c r="CM16" s="126">
        <v>572</v>
      </c>
      <c r="CN16" s="126">
        <v>362</v>
      </c>
      <c r="CO16" s="126">
        <v>342</v>
      </c>
      <c r="CP16" s="126">
        <v>40</v>
      </c>
      <c r="CQ16" s="126">
        <v>300</v>
      </c>
      <c r="CR16" s="126">
        <v>375</v>
      </c>
      <c r="CS16" s="126">
        <v>762</v>
      </c>
      <c r="CT16" s="126">
        <v>2313</v>
      </c>
      <c r="CU16" s="122"/>
      <c r="CV16" s="122"/>
      <c r="CW16" s="126">
        <v>52607</v>
      </c>
      <c r="CX16" s="126">
        <v>678</v>
      </c>
      <c r="CY16" s="126">
        <v>653</v>
      </c>
      <c r="CZ16" s="126">
        <v>713</v>
      </c>
      <c r="DA16" s="126">
        <v>740</v>
      </c>
      <c r="DB16" s="126">
        <v>808</v>
      </c>
      <c r="DC16" s="126">
        <v>811</v>
      </c>
      <c r="DD16" s="126">
        <v>978</v>
      </c>
      <c r="DE16" s="126">
        <v>982</v>
      </c>
      <c r="DF16" s="126">
        <v>994</v>
      </c>
      <c r="DG16" s="126">
        <v>953</v>
      </c>
      <c r="DH16" s="126">
        <v>889</v>
      </c>
      <c r="DI16" s="126">
        <v>914</v>
      </c>
      <c r="DJ16" s="126">
        <v>934</v>
      </c>
      <c r="DK16" s="126">
        <v>925</v>
      </c>
      <c r="DL16" s="126">
        <v>857</v>
      </c>
      <c r="DM16" s="126">
        <v>864</v>
      </c>
      <c r="DN16" s="126">
        <v>879</v>
      </c>
      <c r="DO16" s="126">
        <v>849</v>
      </c>
      <c r="DP16" s="126">
        <v>837</v>
      </c>
      <c r="DQ16" s="126">
        <v>820</v>
      </c>
      <c r="DR16" s="126">
        <v>4330</v>
      </c>
      <c r="DS16" s="126">
        <v>5190</v>
      </c>
      <c r="DT16" s="126">
        <v>5038</v>
      </c>
      <c r="DU16" s="126">
        <v>4574</v>
      </c>
      <c r="DV16" s="126">
        <v>3845</v>
      </c>
      <c r="DW16" s="126">
        <v>3204</v>
      </c>
      <c r="DX16" s="126">
        <v>2565</v>
      </c>
      <c r="DY16" s="126">
        <v>2058</v>
      </c>
      <c r="DZ16" s="126">
        <v>1562</v>
      </c>
      <c r="EA16" s="126">
        <v>1193</v>
      </c>
      <c r="EB16" s="126">
        <v>847</v>
      </c>
      <c r="EC16" s="126">
        <v>566</v>
      </c>
      <c r="ED16" s="126">
        <v>323</v>
      </c>
      <c r="EE16" s="126">
        <v>234</v>
      </c>
      <c r="EF16" s="126">
        <v>47</v>
      </c>
      <c r="EG16" s="126">
        <v>305</v>
      </c>
      <c r="EH16" s="126">
        <v>373</v>
      </c>
      <c r="EI16" s="126">
        <v>765</v>
      </c>
      <c r="EJ16" s="122"/>
      <c r="EK16" s="122"/>
      <c r="EL16" s="122"/>
      <c r="EM16" s="122"/>
      <c r="EN16" s="122"/>
      <c r="EO16" s="122"/>
      <c r="EP16" s="122"/>
      <c r="EQ16" s="122"/>
      <c r="ER16" s="122"/>
      <c r="ES16" s="122"/>
    </row>
    <row r="17" spans="1:149" s="62" customFormat="1" ht="15.75" hidden="1" thickBot="1" x14ac:dyDescent="0.3">
      <c r="A17" s="127">
        <v>6</v>
      </c>
      <c r="B17" s="173" t="s">
        <v>34</v>
      </c>
      <c r="C17" s="33" t="s">
        <v>34</v>
      </c>
      <c r="D17" s="71">
        <v>33381</v>
      </c>
      <c r="E17" s="71" t="s">
        <v>46</v>
      </c>
      <c r="F17" s="177" t="s">
        <v>47</v>
      </c>
      <c r="G17" s="118">
        <f t="shared" si="0"/>
        <v>0</v>
      </c>
      <c r="H17" s="118">
        <f t="shared" si="1"/>
        <v>0</v>
      </c>
      <c r="I17" s="118">
        <f t="shared" si="2"/>
        <v>0</v>
      </c>
      <c r="J17" s="118">
        <f t="shared" si="3"/>
        <v>0</v>
      </c>
      <c r="W17" s="121"/>
      <c r="X17" s="191">
        <v>0</v>
      </c>
      <c r="Y17" s="191">
        <v>0</v>
      </c>
      <c r="Z17" s="191">
        <v>0</v>
      </c>
      <c r="AA17" s="191">
        <v>0</v>
      </c>
      <c r="AB17" s="191">
        <v>0</v>
      </c>
      <c r="AC17" s="191">
        <v>0</v>
      </c>
      <c r="AD17" s="191">
        <v>0</v>
      </c>
      <c r="AE17" s="191">
        <v>0</v>
      </c>
      <c r="AF17" s="191">
        <v>0</v>
      </c>
      <c r="AG17" s="191">
        <v>0</v>
      </c>
      <c r="AH17" s="191">
        <v>0</v>
      </c>
      <c r="AI17" s="191">
        <v>0</v>
      </c>
      <c r="AJ17" s="191">
        <v>0</v>
      </c>
      <c r="AK17" s="191">
        <v>0</v>
      </c>
      <c r="AL17" s="191">
        <v>0</v>
      </c>
      <c r="AM17" s="191">
        <v>0</v>
      </c>
      <c r="AN17" s="191">
        <v>0</v>
      </c>
      <c r="AO17" s="190">
        <v>0</v>
      </c>
      <c r="AP17" s="190">
        <v>0</v>
      </c>
      <c r="AQ17" s="190">
        <v>0</v>
      </c>
      <c r="AR17" s="190">
        <v>0</v>
      </c>
      <c r="AS17" s="190">
        <v>0</v>
      </c>
      <c r="AT17" s="190">
        <v>0</v>
      </c>
      <c r="AU17" s="190">
        <v>0</v>
      </c>
      <c r="AV17" s="190">
        <v>0</v>
      </c>
      <c r="AW17" s="190">
        <v>0</v>
      </c>
      <c r="AX17" s="190">
        <v>0</v>
      </c>
      <c r="AY17" s="190">
        <v>0</v>
      </c>
      <c r="AZ17" s="190">
        <v>0</v>
      </c>
      <c r="BA17" s="190">
        <v>0</v>
      </c>
      <c r="BB17" s="190">
        <v>0</v>
      </c>
      <c r="BC17" s="190">
        <v>0</v>
      </c>
      <c r="BD17" s="190">
        <v>0</v>
      </c>
      <c r="BE17" s="190">
        <v>0</v>
      </c>
      <c r="BF17" s="125"/>
      <c r="BG17" s="126">
        <v>0</v>
      </c>
      <c r="BH17" s="126" t="s">
        <v>150</v>
      </c>
      <c r="BI17" s="126" t="s">
        <v>150</v>
      </c>
      <c r="BJ17" s="126" t="s">
        <v>150</v>
      </c>
      <c r="BK17" s="126" t="s">
        <v>150</v>
      </c>
      <c r="BL17" s="126" t="s">
        <v>150</v>
      </c>
      <c r="BM17" s="126" t="s">
        <v>150</v>
      </c>
      <c r="BN17" s="126" t="s">
        <v>150</v>
      </c>
      <c r="BO17" s="126" t="s">
        <v>150</v>
      </c>
      <c r="BP17" s="126" t="s">
        <v>150</v>
      </c>
      <c r="BQ17" s="126" t="s">
        <v>150</v>
      </c>
      <c r="BR17" s="126" t="s">
        <v>150</v>
      </c>
      <c r="BS17" s="126" t="s">
        <v>150</v>
      </c>
      <c r="BT17" s="126" t="s">
        <v>150</v>
      </c>
      <c r="BU17" s="126" t="s">
        <v>150</v>
      </c>
      <c r="BV17" s="126" t="s">
        <v>150</v>
      </c>
      <c r="BW17" s="126" t="s">
        <v>150</v>
      </c>
      <c r="BX17" s="126" t="s">
        <v>150</v>
      </c>
      <c r="BY17" s="126" t="s">
        <v>150</v>
      </c>
      <c r="BZ17" s="126" t="s">
        <v>150</v>
      </c>
      <c r="CA17" s="126" t="s">
        <v>150</v>
      </c>
      <c r="CB17" s="126" t="s">
        <v>150</v>
      </c>
      <c r="CC17" s="126" t="s">
        <v>150</v>
      </c>
      <c r="CD17" s="126" t="s">
        <v>150</v>
      </c>
      <c r="CE17" s="126" t="s">
        <v>150</v>
      </c>
      <c r="CF17" s="126" t="s">
        <v>150</v>
      </c>
      <c r="CG17" s="126" t="s">
        <v>150</v>
      </c>
      <c r="CH17" s="126" t="s">
        <v>150</v>
      </c>
      <c r="CI17" s="126" t="s">
        <v>150</v>
      </c>
      <c r="CJ17" s="126" t="s">
        <v>150</v>
      </c>
      <c r="CK17" s="126" t="s">
        <v>150</v>
      </c>
      <c r="CL17" s="126" t="s">
        <v>150</v>
      </c>
      <c r="CM17" s="126" t="s">
        <v>150</v>
      </c>
      <c r="CN17" s="126" t="s">
        <v>150</v>
      </c>
      <c r="CO17" s="126" t="s">
        <v>150</v>
      </c>
      <c r="CP17" s="126" t="s">
        <v>150</v>
      </c>
      <c r="CQ17" s="126" t="s">
        <v>150</v>
      </c>
      <c r="CR17" s="126" t="s">
        <v>150</v>
      </c>
      <c r="CS17" s="126" t="s">
        <v>150</v>
      </c>
      <c r="CT17" s="126" t="s">
        <v>150</v>
      </c>
      <c r="CU17" s="122"/>
      <c r="CV17" s="122"/>
      <c r="CW17" s="126">
        <v>0</v>
      </c>
      <c r="CX17" s="126" t="s">
        <v>150</v>
      </c>
      <c r="CY17" s="126" t="s">
        <v>150</v>
      </c>
      <c r="CZ17" s="126" t="s">
        <v>150</v>
      </c>
      <c r="DA17" s="126" t="s">
        <v>150</v>
      </c>
      <c r="DB17" s="126" t="s">
        <v>150</v>
      </c>
      <c r="DC17" s="126" t="s">
        <v>150</v>
      </c>
      <c r="DD17" s="126" t="s">
        <v>150</v>
      </c>
      <c r="DE17" s="126" t="s">
        <v>150</v>
      </c>
      <c r="DF17" s="126" t="s">
        <v>150</v>
      </c>
      <c r="DG17" s="126" t="s">
        <v>150</v>
      </c>
      <c r="DH17" s="126" t="s">
        <v>150</v>
      </c>
      <c r="DI17" s="126" t="s">
        <v>150</v>
      </c>
      <c r="DJ17" s="126" t="s">
        <v>150</v>
      </c>
      <c r="DK17" s="126" t="s">
        <v>150</v>
      </c>
      <c r="DL17" s="126" t="s">
        <v>150</v>
      </c>
      <c r="DM17" s="126" t="s">
        <v>150</v>
      </c>
      <c r="DN17" s="126" t="s">
        <v>150</v>
      </c>
      <c r="DO17" s="126" t="s">
        <v>150</v>
      </c>
      <c r="DP17" s="126" t="s">
        <v>150</v>
      </c>
      <c r="DQ17" s="126" t="s">
        <v>150</v>
      </c>
      <c r="DR17" s="126" t="s">
        <v>150</v>
      </c>
      <c r="DS17" s="126" t="s">
        <v>150</v>
      </c>
      <c r="DT17" s="126" t="s">
        <v>150</v>
      </c>
      <c r="DU17" s="126" t="s">
        <v>150</v>
      </c>
      <c r="DV17" s="126" t="s">
        <v>150</v>
      </c>
      <c r="DW17" s="126" t="s">
        <v>150</v>
      </c>
      <c r="DX17" s="126" t="s">
        <v>150</v>
      </c>
      <c r="DY17" s="126" t="s">
        <v>150</v>
      </c>
      <c r="DZ17" s="126" t="s">
        <v>150</v>
      </c>
      <c r="EA17" s="126" t="s">
        <v>150</v>
      </c>
      <c r="EB17" s="126" t="s">
        <v>150</v>
      </c>
      <c r="EC17" s="126" t="s">
        <v>150</v>
      </c>
      <c r="ED17" s="126" t="s">
        <v>150</v>
      </c>
      <c r="EE17" s="126" t="s">
        <v>150</v>
      </c>
      <c r="EF17" s="126" t="s">
        <v>150</v>
      </c>
      <c r="EG17" s="126" t="s">
        <v>150</v>
      </c>
      <c r="EH17" s="126" t="s">
        <v>150</v>
      </c>
      <c r="EI17" s="126" t="s">
        <v>150</v>
      </c>
      <c r="EJ17" s="122"/>
      <c r="EK17" s="122"/>
      <c r="EL17" s="122"/>
      <c r="EM17" s="122"/>
      <c r="EN17" s="122"/>
      <c r="EO17" s="122"/>
      <c r="EP17" s="122"/>
      <c r="EQ17" s="122"/>
      <c r="ER17" s="122"/>
      <c r="ES17" s="122"/>
    </row>
    <row r="18" spans="1:149" s="62" customFormat="1" ht="15.75" hidden="1" thickBot="1" x14ac:dyDescent="0.3">
      <c r="A18" s="127">
        <v>7</v>
      </c>
      <c r="B18" s="173" t="s">
        <v>31</v>
      </c>
      <c r="C18" s="11" t="s">
        <v>31</v>
      </c>
      <c r="D18" s="7" t="s">
        <v>32</v>
      </c>
      <c r="E18" s="7" t="s">
        <v>48</v>
      </c>
      <c r="F18" s="174"/>
      <c r="G18" s="118">
        <f t="shared" si="0"/>
        <v>467959</v>
      </c>
      <c r="H18" s="118">
        <f t="shared" si="1"/>
        <v>38867</v>
      </c>
      <c r="I18" s="118">
        <f t="shared" si="2"/>
        <v>226189</v>
      </c>
      <c r="J18" s="118">
        <f t="shared" si="3"/>
        <v>241770</v>
      </c>
      <c r="K18" s="62">
        <f>SUM(K19:K40)</f>
        <v>19870</v>
      </c>
      <c r="L18" s="62">
        <f t="shared" ref="L18:V18" si="4">SUM(L19:L40)</f>
        <v>18997</v>
      </c>
      <c r="M18" s="62">
        <f t="shared" si="4"/>
        <v>43440</v>
      </c>
      <c r="N18" s="62">
        <f t="shared" si="4"/>
        <v>21862</v>
      </c>
      <c r="O18" s="62">
        <f t="shared" si="4"/>
        <v>44959</v>
      </c>
      <c r="P18" s="62">
        <f t="shared" si="4"/>
        <v>93063</v>
      </c>
      <c r="Q18" s="62">
        <f t="shared" si="4"/>
        <v>22865</v>
      </c>
      <c r="R18" s="62">
        <f t="shared" si="4"/>
        <v>44113</v>
      </c>
      <c r="S18" s="62">
        <f t="shared" si="4"/>
        <v>23180</v>
      </c>
      <c r="T18" s="62">
        <f t="shared" si="4"/>
        <v>47404</v>
      </c>
      <c r="U18" s="62">
        <f t="shared" si="4"/>
        <v>99207</v>
      </c>
      <c r="V18" s="62">
        <f t="shared" si="4"/>
        <v>27866</v>
      </c>
      <c r="W18" s="132"/>
      <c r="X18" s="191">
        <v>16024</v>
      </c>
      <c r="Y18" s="191">
        <v>19823</v>
      </c>
      <c r="Z18" s="191">
        <v>18769</v>
      </c>
      <c r="AA18" s="191">
        <v>17112</v>
      </c>
      <c r="AB18" s="191">
        <v>17362</v>
      </c>
      <c r="AC18" s="191">
        <v>21171</v>
      </c>
      <c r="AD18" s="191">
        <v>20901</v>
      </c>
      <c r="AE18" s="191">
        <v>19268</v>
      </c>
      <c r="AF18" s="191">
        <v>17084</v>
      </c>
      <c r="AG18" s="191">
        <v>14794</v>
      </c>
      <c r="AH18" s="191">
        <v>11512</v>
      </c>
      <c r="AI18" s="191">
        <v>9504</v>
      </c>
      <c r="AJ18" s="191">
        <v>7311</v>
      </c>
      <c r="AK18" s="191">
        <v>5695</v>
      </c>
      <c r="AL18" s="191">
        <v>4251</v>
      </c>
      <c r="AM18" s="191">
        <v>2750</v>
      </c>
      <c r="AN18" s="191">
        <v>2858</v>
      </c>
      <c r="AO18" s="190">
        <v>15399</v>
      </c>
      <c r="AP18" s="190">
        <v>20593</v>
      </c>
      <c r="AQ18" s="190">
        <v>19981</v>
      </c>
      <c r="AR18" s="190">
        <v>18268</v>
      </c>
      <c r="AS18" s="190">
        <v>18474</v>
      </c>
      <c r="AT18" s="190">
        <v>21982</v>
      </c>
      <c r="AU18" s="190">
        <v>21553</v>
      </c>
      <c r="AV18" s="190">
        <v>20241</v>
      </c>
      <c r="AW18" s="190">
        <v>18059</v>
      </c>
      <c r="AX18" s="190">
        <v>16003</v>
      </c>
      <c r="AY18" s="190">
        <v>12701</v>
      </c>
      <c r="AZ18" s="190">
        <v>10650</v>
      </c>
      <c r="BA18" s="190">
        <v>8626</v>
      </c>
      <c r="BB18" s="190">
        <v>7074</v>
      </c>
      <c r="BC18" s="190">
        <v>4956</v>
      </c>
      <c r="BD18" s="190">
        <v>3279</v>
      </c>
      <c r="BE18" s="190">
        <v>3931</v>
      </c>
      <c r="BF18" s="125"/>
      <c r="BG18" s="121">
        <v>230499</v>
      </c>
      <c r="BH18" s="121">
        <v>3021</v>
      </c>
      <c r="BI18" s="121">
        <v>2991</v>
      </c>
      <c r="BJ18" s="121">
        <v>3189</v>
      </c>
      <c r="BK18" s="121">
        <v>3479</v>
      </c>
      <c r="BL18" s="121">
        <v>3647</v>
      </c>
      <c r="BM18" s="121">
        <v>3837</v>
      </c>
      <c r="BN18" s="121">
        <v>4059</v>
      </c>
      <c r="BO18" s="121">
        <v>4081</v>
      </c>
      <c r="BP18" s="121">
        <v>4016</v>
      </c>
      <c r="BQ18" s="121">
        <v>3927</v>
      </c>
      <c r="BR18" s="121">
        <v>3880</v>
      </c>
      <c r="BS18" s="121">
        <v>3784</v>
      </c>
      <c r="BT18" s="121">
        <v>3998</v>
      </c>
      <c r="BU18" s="121">
        <v>3733</v>
      </c>
      <c r="BV18" s="121">
        <v>3464</v>
      </c>
      <c r="BW18" s="121">
        <v>3541</v>
      </c>
      <c r="BX18" s="121">
        <v>3599</v>
      </c>
      <c r="BY18" s="121">
        <v>3548</v>
      </c>
      <c r="BZ18" s="121">
        <v>3313</v>
      </c>
      <c r="CA18" s="121">
        <v>3250</v>
      </c>
      <c r="CB18" s="121">
        <v>17442</v>
      </c>
      <c r="CC18" s="121">
        <v>20747</v>
      </c>
      <c r="CD18" s="121">
        <v>20330</v>
      </c>
      <c r="CE18" s="121">
        <v>19094</v>
      </c>
      <c r="CF18" s="121">
        <v>17033</v>
      </c>
      <c r="CG18" s="121">
        <v>15099</v>
      </c>
      <c r="CH18" s="121">
        <v>11996</v>
      </c>
      <c r="CI18" s="121">
        <v>10070</v>
      </c>
      <c r="CJ18" s="121">
        <v>8156</v>
      </c>
      <c r="CK18" s="121">
        <v>6683</v>
      </c>
      <c r="CL18" s="121">
        <v>4678</v>
      </c>
      <c r="CM18" s="121">
        <v>3095</v>
      </c>
      <c r="CN18" s="121">
        <v>1898</v>
      </c>
      <c r="CO18" s="121">
        <v>1821</v>
      </c>
      <c r="CP18" s="121">
        <v>170</v>
      </c>
      <c r="CQ18" s="121">
        <v>1444</v>
      </c>
      <c r="CR18" s="121">
        <v>1577</v>
      </c>
      <c r="CS18" s="121">
        <v>3574</v>
      </c>
      <c r="CT18" s="121">
        <v>11321</v>
      </c>
      <c r="CU18" s="122"/>
      <c r="CV18" s="122"/>
      <c r="CW18" s="121">
        <v>235997</v>
      </c>
      <c r="CX18" s="121">
        <v>3126</v>
      </c>
      <c r="CY18" s="121">
        <v>3003</v>
      </c>
      <c r="CZ18" s="121">
        <v>3420</v>
      </c>
      <c r="DA18" s="121">
        <v>3570</v>
      </c>
      <c r="DB18" s="121">
        <v>3891</v>
      </c>
      <c r="DC18" s="121">
        <v>4014</v>
      </c>
      <c r="DD18" s="121">
        <v>4142</v>
      </c>
      <c r="DE18" s="121">
        <v>4202</v>
      </c>
      <c r="DF18" s="121">
        <v>4166</v>
      </c>
      <c r="DG18" s="121">
        <v>4133</v>
      </c>
      <c r="DH18" s="121">
        <v>3977</v>
      </c>
      <c r="DI18" s="121">
        <v>3932</v>
      </c>
      <c r="DJ18" s="121">
        <v>4036</v>
      </c>
      <c r="DK18" s="121">
        <v>3956</v>
      </c>
      <c r="DL18" s="121">
        <v>3652</v>
      </c>
      <c r="DM18" s="121">
        <v>3600</v>
      </c>
      <c r="DN18" s="121">
        <v>3780</v>
      </c>
      <c r="DO18" s="121">
        <v>3757</v>
      </c>
      <c r="DP18" s="121">
        <v>3345</v>
      </c>
      <c r="DQ18" s="121">
        <v>3353</v>
      </c>
      <c r="DR18" s="121">
        <v>18091</v>
      </c>
      <c r="DS18" s="121">
        <v>22050</v>
      </c>
      <c r="DT18" s="121">
        <v>21763</v>
      </c>
      <c r="DU18" s="121">
        <v>20062</v>
      </c>
      <c r="DV18" s="121">
        <v>17789</v>
      </c>
      <c r="DW18" s="121">
        <v>15411</v>
      </c>
      <c r="DX18" s="121">
        <v>12004</v>
      </c>
      <c r="DY18" s="121">
        <v>9918</v>
      </c>
      <c r="DZ18" s="121">
        <v>7635</v>
      </c>
      <c r="EA18" s="121">
        <v>5943</v>
      </c>
      <c r="EB18" s="121">
        <v>4431</v>
      </c>
      <c r="EC18" s="121">
        <v>2865</v>
      </c>
      <c r="ED18" s="121">
        <v>1716</v>
      </c>
      <c r="EE18" s="121">
        <v>1264</v>
      </c>
      <c r="EF18" s="121">
        <v>191</v>
      </c>
      <c r="EG18" s="121">
        <v>1452</v>
      </c>
      <c r="EH18" s="121">
        <v>1674</v>
      </c>
      <c r="EI18" s="121">
        <v>3698</v>
      </c>
      <c r="EJ18" s="122"/>
      <c r="EK18" s="122"/>
      <c r="EL18" s="122"/>
      <c r="EM18" s="122"/>
      <c r="EN18" s="122"/>
      <c r="EO18" s="122"/>
      <c r="EP18" s="122"/>
      <c r="EQ18" s="122"/>
      <c r="ER18" s="122"/>
      <c r="ES18" s="122"/>
    </row>
    <row r="19" spans="1:149" s="62" customFormat="1" hidden="1" x14ac:dyDescent="0.25">
      <c r="A19" s="127">
        <v>8</v>
      </c>
      <c r="B19" s="189" t="s">
        <v>37</v>
      </c>
      <c r="C19" s="36" t="s">
        <v>37</v>
      </c>
      <c r="D19" s="76">
        <v>5918</v>
      </c>
      <c r="E19" s="68" t="s">
        <v>49</v>
      </c>
      <c r="F19" s="177" t="s">
        <v>50</v>
      </c>
      <c r="G19" s="118">
        <f t="shared" si="0"/>
        <v>42581</v>
      </c>
      <c r="H19" s="118">
        <f t="shared" si="1"/>
        <v>3440</v>
      </c>
      <c r="I19" s="118">
        <f t="shared" si="2"/>
        <v>20566</v>
      </c>
      <c r="J19" s="118">
        <f t="shared" si="3"/>
        <v>22015</v>
      </c>
      <c r="K19" s="223">
        <v>1753</v>
      </c>
      <c r="L19" s="223">
        <v>1687</v>
      </c>
      <c r="M19" s="223">
        <v>3864</v>
      </c>
      <c r="N19" s="223">
        <v>2011</v>
      </c>
      <c r="O19" s="223">
        <v>4075</v>
      </c>
      <c r="P19" s="223">
        <v>8342</v>
      </c>
      <c r="Q19" s="223">
        <v>2274</v>
      </c>
      <c r="R19" s="223">
        <v>3925</v>
      </c>
      <c r="S19" s="223">
        <v>2138</v>
      </c>
      <c r="T19" s="223">
        <v>4348</v>
      </c>
      <c r="U19" s="223">
        <v>8901</v>
      </c>
      <c r="V19" s="223">
        <v>2703</v>
      </c>
      <c r="W19" s="176">
        <v>888888</v>
      </c>
      <c r="X19" s="191">
        <v>1414</v>
      </c>
      <c r="Y19" s="191">
        <v>1775</v>
      </c>
      <c r="Z19" s="191">
        <v>1698</v>
      </c>
      <c r="AA19" s="191">
        <v>1594</v>
      </c>
      <c r="AB19" s="191">
        <v>1589</v>
      </c>
      <c r="AC19" s="191">
        <v>1880</v>
      </c>
      <c r="AD19" s="191">
        <v>1806</v>
      </c>
      <c r="AE19" s="191">
        <v>1665</v>
      </c>
      <c r="AF19" s="191">
        <v>1481</v>
      </c>
      <c r="AG19" s="191">
        <v>1325</v>
      </c>
      <c r="AH19" s="191">
        <v>1105</v>
      </c>
      <c r="AI19" s="191">
        <v>960</v>
      </c>
      <c r="AJ19" s="191">
        <v>772</v>
      </c>
      <c r="AK19" s="191">
        <v>581</v>
      </c>
      <c r="AL19" s="191">
        <v>395</v>
      </c>
      <c r="AM19" s="191">
        <v>245</v>
      </c>
      <c r="AN19" s="191">
        <v>281</v>
      </c>
      <c r="AO19" s="190">
        <v>1374</v>
      </c>
      <c r="AP19" s="190">
        <v>1817</v>
      </c>
      <c r="AQ19" s="190">
        <v>1821</v>
      </c>
      <c r="AR19" s="190">
        <v>1705</v>
      </c>
      <c r="AS19" s="190">
        <v>1707</v>
      </c>
      <c r="AT19" s="190">
        <v>1987</v>
      </c>
      <c r="AU19" s="190">
        <v>1878</v>
      </c>
      <c r="AV19" s="190">
        <v>1773</v>
      </c>
      <c r="AW19" s="190">
        <v>1563</v>
      </c>
      <c r="AX19" s="190">
        <v>1416</v>
      </c>
      <c r="AY19" s="190">
        <v>1203</v>
      </c>
      <c r="AZ19" s="190">
        <v>1068</v>
      </c>
      <c r="BA19" s="190">
        <v>864</v>
      </c>
      <c r="BB19" s="190">
        <v>677</v>
      </c>
      <c r="BC19" s="190">
        <v>449</v>
      </c>
      <c r="BD19" s="190">
        <v>298</v>
      </c>
      <c r="BE19" s="190">
        <v>415</v>
      </c>
      <c r="BF19" s="125"/>
      <c r="BG19" s="126">
        <v>21295</v>
      </c>
      <c r="BH19" s="126">
        <v>274</v>
      </c>
      <c r="BI19" s="126">
        <v>266</v>
      </c>
      <c r="BJ19" s="126">
        <v>286</v>
      </c>
      <c r="BK19" s="126">
        <v>296</v>
      </c>
      <c r="BL19" s="126">
        <v>317</v>
      </c>
      <c r="BM19" s="126">
        <v>332</v>
      </c>
      <c r="BN19" s="126">
        <v>381</v>
      </c>
      <c r="BO19" s="126">
        <v>369</v>
      </c>
      <c r="BP19" s="126">
        <v>350</v>
      </c>
      <c r="BQ19" s="126">
        <v>357</v>
      </c>
      <c r="BR19" s="126">
        <v>353</v>
      </c>
      <c r="BS19" s="126">
        <v>350</v>
      </c>
      <c r="BT19" s="126">
        <v>372</v>
      </c>
      <c r="BU19" s="126">
        <v>351</v>
      </c>
      <c r="BV19" s="126">
        <v>322</v>
      </c>
      <c r="BW19" s="126">
        <v>339</v>
      </c>
      <c r="BX19" s="126">
        <v>334</v>
      </c>
      <c r="BY19" s="126">
        <v>336</v>
      </c>
      <c r="BZ19" s="126">
        <v>323</v>
      </c>
      <c r="CA19" s="126">
        <v>307</v>
      </c>
      <c r="CB19" s="126">
        <v>1637</v>
      </c>
      <c r="CC19" s="126">
        <v>1910</v>
      </c>
      <c r="CD19" s="126">
        <v>1802</v>
      </c>
      <c r="CE19" s="126">
        <v>1700</v>
      </c>
      <c r="CF19" s="126">
        <v>1499</v>
      </c>
      <c r="CG19" s="126">
        <v>1359</v>
      </c>
      <c r="CH19" s="126">
        <v>1154</v>
      </c>
      <c r="CI19" s="126">
        <v>1025</v>
      </c>
      <c r="CJ19" s="126">
        <v>831</v>
      </c>
      <c r="CK19" s="126">
        <v>648</v>
      </c>
      <c r="CL19" s="126">
        <v>430</v>
      </c>
      <c r="CM19" s="126">
        <v>286</v>
      </c>
      <c r="CN19" s="126">
        <v>196</v>
      </c>
      <c r="CO19" s="126">
        <v>203</v>
      </c>
      <c r="CP19" s="126">
        <v>16</v>
      </c>
      <c r="CQ19" s="126">
        <v>127</v>
      </c>
      <c r="CR19" s="126">
        <v>148</v>
      </c>
      <c r="CS19" s="126">
        <v>321</v>
      </c>
      <c r="CT19" s="126">
        <v>1024</v>
      </c>
      <c r="CU19" s="122"/>
      <c r="CV19" s="122"/>
      <c r="CW19" s="126">
        <v>21704</v>
      </c>
      <c r="CX19" s="126">
        <v>284</v>
      </c>
      <c r="CY19" s="126">
        <v>271</v>
      </c>
      <c r="CZ19" s="126">
        <v>304</v>
      </c>
      <c r="DA19" s="126">
        <v>301</v>
      </c>
      <c r="DB19" s="126">
        <v>344</v>
      </c>
      <c r="DC19" s="126">
        <v>331</v>
      </c>
      <c r="DD19" s="126">
        <v>374</v>
      </c>
      <c r="DE19" s="126">
        <v>381</v>
      </c>
      <c r="DF19" s="126">
        <v>379</v>
      </c>
      <c r="DG19" s="126">
        <v>378</v>
      </c>
      <c r="DH19" s="126">
        <v>360</v>
      </c>
      <c r="DI19" s="126">
        <v>354</v>
      </c>
      <c r="DJ19" s="126">
        <v>372</v>
      </c>
      <c r="DK19" s="126">
        <v>371</v>
      </c>
      <c r="DL19" s="126">
        <v>335</v>
      </c>
      <c r="DM19" s="126">
        <v>333</v>
      </c>
      <c r="DN19" s="126">
        <v>356</v>
      </c>
      <c r="DO19" s="126">
        <v>355</v>
      </c>
      <c r="DP19" s="126">
        <v>318</v>
      </c>
      <c r="DQ19" s="126">
        <v>318</v>
      </c>
      <c r="DR19" s="126">
        <v>1680</v>
      </c>
      <c r="DS19" s="126">
        <v>1980</v>
      </c>
      <c r="DT19" s="126">
        <v>1909</v>
      </c>
      <c r="DU19" s="126">
        <v>1761</v>
      </c>
      <c r="DV19" s="126">
        <v>1566</v>
      </c>
      <c r="DW19" s="126">
        <v>1399</v>
      </c>
      <c r="DX19" s="126">
        <v>1171</v>
      </c>
      <c r="DY19" s="126">
        <v>1014</v>
      </c>
      <c r="DZ19" s="126">
        <v>813</v>
      </c>
      <c r="EA19" s="126">
        <v>616</v>
      </c>
      <c r="EB19" s="126">
        <v>418</v>
      </c>
      <c r="EC19" s="126">
        <v>261</v>
      </c>
      <c r="ED19" s="126">
        <v>162</v>
      </c>
      <c r="EE19" s="126">
        <v>135</v>
      </c>
      <c r="EF19" s="126">
        <v>12</v>
      </c>
      <c r="EG19" s="126">
        <v>127</v>
      </c>
      <c r="EH19" s="126">
        <v>156</v>
      </c>
      <c r="EI19" s="126">
        <v>332</v>
      </c>
      <c r="EJ19" s="122"/>
      <c r="EK19" s="122"/>
      <c r="EL19" s="122"/>
      <c r="EM19" s="122"/>
      <c r="EN19" s="122"/>
      <c r="EO19" s="122"/>
      <c r="EP19" s="122"/>
      <c r="EQ19" s="122"/>
      <c r="ER19" s="122"/>
      <c r="ES19" s="122"/>
    </row>
    <row r="20" spans="1:149" s="62" customFormat="1" hidden="1" x14ac:dyDescent="0.25">
      <c r="A20" s="123">
        <v>9</v>
      </c>
      <c r="B20" s="189" t="s">
        <v>37</v>
      </c>
      <c r="C20" s="37" t="s">
        <v>37</v>
      </c>
      <c r="D20" s="75">
        <v>5965</v>
      </c>
      <c r="E20" s="66" t="s">
        <v>51</v>
      </c>
      <c r="F20" s="177" t="s">
        <v>50</v>
      </c>
      <c r="G20" s="118">
        <f t="shared" si="0"/>
        <v>20628</v>
      </c>
      <c r="H20" s="118">
        <f t="shared" si="1"/>
        <v>1666</v>
      </c>
      <c r="I20" s="118">
        <f t="shared" si="2"/>
        <v>9959</v>
      </c>
      <c r="J20" s="118">
        <f t="shared" si="3"/>
        <v>10669</v>
      </c>
      <c r="K20" s="223">
        <v>849</v>
      </c>
      <c r="L20" s="223">
        <v>817</v>
      </c>
      <c r="M20" s="223">
        <v>1871</v>
      </c>
      <c r="N20" s="223">
        <v>974</v>
      </c>
      <c r="O20" s="223">
        <v>1972</v>
      </c>
      <c r="P20" s="223">
        <v>4041</v>
      </c>
      <c r="Q20" s="223">
        <v>1101</v>
      </c>
      <c r="R20" s="223">
        <v>1902</v>
      </c>
      <c r="S20" s="223">
        <v>1035</v>
      </c>
      <c r="T20" s="223">
        <v>2108</v>
      </c>
      <c r="U20" s="223">
        <v>4313</v>
      </c>
      <c r="V20" s="223">
        <v>1311</v>
      </c>
      <c r="W20" s="173"/>
      <c r="X20" s="191">
        <v>686</v>
      </c>
      <c r="Y20" s="191">
        <v>858</v>
      </c>
      <c r="Z20" s="191">
        <v>822</v>
      </c>
      <c r="AA20" s="191">
        <v>772</v>
      </c>
      <c r="AB20" s="191">
        <v>770</v>
      </c>
      <c r="AC20" s="191">
        <v>909</v>
      </c>
      <c r="AD20" s="191">
        <v>876</v>
      </c>
      <c r="AE20" s="191">
        <v>806</v>
      </c>
      <c r="AF20" s="191">
        <v>718</v>
      </c>
      <c r="AG20" s="191">
        <v>640</v>
      </c>
      <c r="AH20" s="191">
        <v>536</v>
      </c>
      <c r="AI20" s="191">
        <v>465</v>
      </c>
      <c r="AJ20" s="191">
        <v>373</v>
      </c>
      <c r="AK20" s="191">
        <v>281</v>
      </c>
      <c r="AL20" s="191">
        <v>192</v>
      </c>
      <c r="AM20" s="191">
        <v>119</v>
      </c>
      <c r="AN20" s="191">
        <v>136</v>
      </c>
      <c r="AO20" s="190">
        <v>665</v>
      </c>
      <c r="AP20" s="190">
        <v>882</v>
      </c>
      <c r="AQ20" s="190">
        <v>881</v>
      </c>
      <c r="AR20" s="190">
        <v>827</v>
      </c>
      <c r="AS20" s="190">
        <v>827</v>
      </c>
      <c r="AT20" s="190">
        <v>963</v>
      </c>
      <c r="AU20" s="190">
        <v>909</v>
      </c>
      <c r="AV20" s="190">
        <v>859</v>
      </c>
      <c r="AW20" s="190">
        <v>757</v>
      </c>
      <c r="AX20" s="190">
        <v>687</v>
      </c>
      <c r="AY20" s="190">
        <v>583</v>
      </c>
      <c r="AZ20" s="190">
        <v>518</v>
      </c>
      <c r="BA20" s="190">
        <v>420</v>
      </c>
      <c r="BB20" s="190">
        <v>328</v>
      </c>
      <c r="BC20" s="190">
        <v>217</v>
      </c>
      <c r="BD20" s="190">
        <v>145</v>
      </c>
      <c r="BE20" s="190">
        <v>201</v>
      </c>
      <c r="BF20" s="125"/>
      <c r="BG20" s="126">
        <v>10313</v>
      </c>
      <c r="BH20" s="126">
        <v>133</v>
      </c>
      <c r="BI20" s="126">
        <v>129</v>
      </c>
      <c r="BJ20" s="126">
        <v>138</v>
      </c>
      <c r="BK20" s="126">
        <v>143</v>
      </c>
      <c r="BL20" s="126">
        <v>154</v>
      </c>
      <c r="BM20" s="126">
        <v>161</v>
      </c>
      <c r="BN20" s="126">
        <v>184</v>
      </c>
      <c r="BO20" s="126">
        <v>178</v>
      </c>
      <c r="BP20" s="126">
        <v>169</v>
      </c>
      <c r="BQ20" s="126">
        <v>173</v>
      </c>
      <c r="BR20" s="126">
        <v>172</v>
      </c>
      <c r="BS20" s="126">
        <v>169</v>
      </c>
      <c r="BT20" s="126">
        <v>180</v>
      </c>
      <c r="BU20" s="126">
        <v>170</v>
      </c>
      <c r="BV20" s="126">
        <v>156</v>
      </c>
      <c r="BW20" s="126">
        <v>163</v>
      </c>
      <c r="BX20" s="126">
        <v>162</v>
      </c>
      <c r="BY20" s="126">
        <v>163</v>
      </c>
      <c r="BZ20" s="126">
        <v>157</v>
      </c>
      <c r="CA20" s="126">
        <v>149</v>
      </c>
      <c r="CB20" s="126">
        <v>793</v>
      </c>
      <c r="CC20" s="126">
        <v>924</v>
      </c>
      <c r="CD20" s="126">
        <v>872</v>
      </c>
      <c r="CE20" s="126">
        <v>824</v>
      </c>
      <c r="CF20" s="126">
        <v>726</v>
      </c>
      <c r="CG20" s="126">
        <v>659</v>
      </c>
      <c r="CH20" s="126">
        <v>559</v>
      </c>
      <c r="CI20" s="126">
        <v>497</v>
      </c>
      <c r="CJ20" s="126">
        <v>402</v>
      </c>
      <c r="CK20" s="126">
        <v>314</v>
      </c>
      <c r="CL20" s="126">
        <v>208</v>
      </c>
      <c r="CM20" s="126">
        <v>139</v>
      </c>
      <c r="CN20" s="126">
        <v>94</v>
      </c>
      <c r="CO20" s="126">
        <v>99</v>
      </c>
      <c r="CP20" s="126">
        <v>7</v>
      </c>
      <c r="CQ20" s="126">
        <v>61</v>
      </c>
      <c r="CR20" s="126">
        <v>72</v>
      </c>
      <c r="CS20" s="126">
        <v>156</v>
      </c>
      <c r="CT20" s="126">
        <v>495</v>
      </c>
      <c r="CU20" s="122"/>
      <c r="CV20" s="122"/>
      <c r="CW20" s="126">
        <v>10514</v>
      </c>
      <c r="CX20" s="126">
        <v>137</v>
      </c>
      <c r="CY20" s="126">
        <v>131</v>
      </c>
      <c r="CZ20" s="126">
        <v>147</v>
      </c>
      <c r="DA20" s="126">
        <v>146</v>
      </c>
      <c r="DB20" s="126">
        <v>166</v>
      </c>
      <c r="DC20" s="126">
        <v>161</v>
      </c>
      <c r="DD20" s="126">
        <v>182</v>
      </c>
      <c r="DE20" s="126">
        <v>185</v>
      </c>
      <c r="DF20" s="126">
        <v>185</v>
      </c>
      <c r="DG20" s="126">
        <v>183</v>
      </c>
      <c r="DH20" s="126">
        <v>173</v>
      </c>
      <c r="DI20" s="126">
        <v>172</v>
      </c>
      <c r="DJ20" s="126">
        <v>181</v>
      </c>
      <c r="DK20" s="126">
        <v>179</v>
      </c>
      <c r="DL20" s="126">
        <v>161</v>
      </c>
      <c r="DM20" s="126">
        <v>162</v>
      </c>
      <c r="DN20" s="126">
        <v>173</v>
      </c>
      <c r="DO20" s="126">
        <v>171</v>
      </c>
      <c r="DP20" s="126">
        <v>154</v>
      </c>
      <c r="DQ20" s="126">
        <v>154</v>
      </c>
      <c r="DR20" s="126">
        <v>814</v>
      </c>
      <c r="DS20" s="126">
        <v>961</v>
      </c>
      <c r="DT20" s="126">
        <v>925</v>
      </c>
      <c r="DU20" s="126">
        <v>852</v>
      </c>
      <c r="DV20" s="126">
        <v>759</v>
      </c>
      <c r="DW20" s="126">
        <v>677</v>
      </c>
      <c r="DX20" s="126">
        <v>566</v>
      </c>
      <c r="DY20" s="126">
        <v>491</v>
      </c>
      <c r="DZ20" s="126">
        <v>395</v>
      </c>
      <c r="EA20" s="126">
        <v>298</v>
      </c>
      <c r="EB20" s="126">
        <v>203</v>
      </c>
      <c r="EC20" s="126">
        <v>126</v>
      </c>
      <c r="ED20" s="126">
        <v>79</v>
      </c>
      <c r="EE20" s="126">
        <v>65</v>
      </c>
      <c r="EF20" s="126">
        <v>7</v>
      </c>
      <c r="EG20" s="126">
        <v>62</v>
      </c>
      <c r="EH20" s="126">
        <v>75</v>
      </c>
      <c r="EI20" s="126">
        <v>161</v>
      </c>
      <c r="EJ20" s="122"/>
      <c r="EK20" s="122"/>
      <c r="EL20" s="122"/>
      <c r="EM20" s="122"/>
      <c r="EN20" s="122"/>
      <c r="EO20" s="122"/>
      <c r="EP20" s="122"/>
      <c r="EQ20" s="122"/>
      <c r="ER20" s="122"/>
      <c r="ES20" s="122"/>
    </row>
    <row r="21" spans="1:149" s="62" customFormat="1" hidden="1" x14ac:dyDescent="0.25">
      <c r="A21" s="127">
        <v>10</v>
      </c>
      <c r="B21" s="189" t="s">
        <v>37</v>
      </c>
      <c r="C21" s="37" t="s">
        <v>37</v>
      </c>
      <c r="D21" s="75">
        <v>5923</v>
      </c>
      <c r="E21" s="66" t="s">
        <v>52</v>
      </c>
      <c r="F21" s="177" t="s">
        <v>50</v>
      </c>
      <c r="G21" s="118">
        <f t="shared" si="0"/>
        <v>25297</v>
      </c>
      <c r="H21" s="118">
        <f t="shared" si="1"/>
        <v>2042</v>
      </c>
      <c r="I21" s="118">
        <f t="shared" si="2"/>
        <v>12216</v>
      </c>
      <c r="J21" s="118">
        <f t="shared" si="3"/>
        <v>13081</v>
      </c>
      <c r="K21" s="223">
        <v>1042</v>
      </c>
      <c r="L21" s="223">
        <v>1000</v>
      </c>
      <c r="M21" s="223">
        <v>2297</v>
      </c>
      <c r="N21" s="223">
        <v>1192</v>
      </c>
      <c r="O21" s="223">
        <v>2417</v>
      </c>
      <c r="P21" s="223">
        <v>4957</v>
      </c>
      <c r="Q21" s="223">
        <v>1353</v>
      </c>
      <c r="R21" s="223">
        <v>2330</v>
      </c>
      <c r="S21" s="223">
        <v>1271</v>
      </c>
      <c r="T21" s="223">
        <v>2586</v>
      </c>
      <c r="U21" s="223">
        <v>5288</v>
      </c>
      <c r="V21" s="223">
        <v>1606</v>
      </c>
      <c r="W21" s="173"/>
      <c r="X21" s="191">
        <v>841</v>
      </c>
      <c r="Y21" s="191">
        <v>1054</v>
      </c>
      <c r="Z21" s="191">
        <v>1008</v>
      </c>
      <c r="AA21" s="191">
        <v>945</v>
      </c>
      <c r="AB21" s="191">
        <v>944</v>
      </c>
      <c r="AC21" s="191">
        <v>1114</v>
      </c>
      <c r="AD21" s="191">
        <v>1074</v>
      </c>
      <c r="AE21" s="191">
        <v>989</v>
      </c>
      <c r="AF21" s="191">
        <v>881</v>
      </c>
      <c r="AG21" s="191">
        <v>786</v>
      </c>
      <c r="AH21" s="191">
        <v>657</v>
      </c>
      <c r="AI21" s="191">
        <v>570</v>
      </c>
      <c r="AJ21" s="191">
        <v>457</v>
      </c>
      <c r="AK21" s="191">
        <v>345</v>
      </c>
      <c r="AL21" s="191">
        <v>235</v>
      </c>
      <c r="AM21" s="191">
        <v>147</v>
      </c>
      <c r="AN21" s="191">
        <v>169</v>
      </c>
      <c r="AO21" s="190">
        <v>814</v>
      </c>
      <c r="AP21" s="190">
        <v>1081</v>
      </c>
      <c r="AQ21" s="190">
        <v>1081</v>
      </c>
      <c r="AR21" s="190">
        <v>1015</v>
      </c>
      <c r="AS21" s="190">
        <v>1014</v>
      </c>
      <c r="AT21" s="190">
        <v>1182</v>
      </c>
      <c r="AU21" s="190">
        <v>1115</v>
      </c>
      <c r="AV21" s="190">
        <v>1053</v>
      </c>
      <c r="AW21" s="190">
        <v>928</v>
      </c>
      <c r="AX21" s="190">
        <v>842</v>
      </c>
      <c r="AY21" s="190">
        <v>715</v>
      </c>
      <c r="AZ21" s="190">
        <v>635</v>
      </c>
      <c r="BA21" s="190">
        <v>515</v>
      </c>
      <c r="BB21" s="190">
        <v>402</v>
      </c>
      <c r="BC21" s="190">
        <v>266</v>
      </c>
      <c r="BD21" s="190">
        <v>177</v>
      </c>
      <c r="BE21" s="190">
        <v>246</v>
      </c>
      <c r="BF21" s="125"/>
      <c r="BG21" s="126">
        <v>12648</v>
      </c>
      <c r="BH21" s="126">
        <v>163</v>
      </c>
      <c r="BI21" s="126">
        <v>159</v>
      </c>
      <c r="BJ21" s="126">
        <v>170</v>
      </c>
      <c r="BK21" s="126">
        <v>176</v>
      </c>
      <c r="BL21" s="126">
        <v>189</v>
      </c>
      <c r="BM21" s="126">
        <v>197</v>
      </c>
      <c r="BN21" s="126">
        <v>226</v>
      </c>
      <c r="BO21" s="126">
        <v>219</v>
      </c>
      <c r="BP21" s="126">
        <v>207</v>
      </c>
      <c r="BQ21" s="126">
        <v>212</v>
      </c>
      <c r="BR21" s="126">
        <v>210</v>
      </c>
      <c r="BS21" s="126">
        <v>207</v>
      </c>
      <c r="BT21" s="126">
        <v>220</v>
      </c>
      <c r="BU21" s="126">
        <v>208</v>
      </c>
      <c r="BV21" s="126">
        <v>191</v>
      </c>
      <c r="BW21" s="126">
        <v>200</v>
      </c>
      <c r="BX21" s="126">
        <v>198</v>
      </c>
      <c r="BY21" s="126">
        <v>200</v>
      </c>
      <c r="BZ21" s="126">
        <v>192</v>
      </c>
      <c r="CA21" s="126">
        <v>182</v>
      </c>
      <c r="CB21" s="126">
        <v>973</v>
      </c>
      <c r="CC21" s="126">
        <v>1133</v>
      </c>
      <c r="CD21" s="126">
        <v>1070</v>
      </c>
      <c r="CE21" s="126">
        <v>1010</v>
      </c>
      <c r="CF21" s="126">
        <v>891</v>
      </c>
      <c r="CG21" s="126">
        <v>808</v>
      </c>
      <c r="CH21" s="126">
        <v>686</v>
      </c>
      <c r="CI21" s="126">
        <v>609</v>
      </c>
      <c r="CJ21" s="126">
        <v>494</v>
      </c>
      <c r="CK21" s="126">
        <v>386</v>
      </c>
      <c r="CL21" s="126">
        <v>256</v>
      </c>
      <c r="CM21" s="126">
        <v>170</v>
      </c>
      <c r="CN21" s="126">
        <v>115</v>
      </c>
      <c r="CO21" s="126">
        <v>121</v>
      </c>
      <c r="CP21" s="126">
        <v>9</v>
      </c>
      <c r="CQ21" s="126">
        <v>75</v>
      </c>
      <c r="CR21" s="126">
        <v>88</v>
      </c>
      <c r="CS21" s="126">
        <v>191</v>
      </c>
      <c r="CT21" s="126">
        <v>608</v>
      </c>
      <c r="CU21" s="122"/>
      <c r="CV21" s="122"/>
      <c r="CW21" s="126">
        <v>12894</v>
      </c>
      <c r="CX21" s="126">
        <v>168</v>
      </c>
      <c r="CY21" s="126">
        <v>160</v>
      </c>
      <c r="CZ21" s="126">
        <v>179</v>
      </c>
      <c r="DA21" s="126">
        <v>178</v>
      </c>
      <c r="DB21" s="126">
        <v>203</v>
      </c>
      <c r="DC21" s="126">
        <v>198</v>
      </c>
      <c r="DD21" s="126">
        <v>223</v>
      </c>
      <c r="DE21" s="126">
        <v>226</v>
      </c>
      <c r="DF21" s="126">
        <v>227</v>
      </c>
      <c r="DG21" s="126">
        <v>225</v>
      </c>
      <c r="DH21" s="126">
        <v>214</v>
      </c>
      <c r="DI21" s="126">
        <v>211</v>
      </c>
      <c r="DJ21" s="126">
        <v>223</v>
      </c>
      <c r="DK21" s="126">
        <v>220</v>
      </c>
      <c r="DL21" s="126">
        <v>198</v>
      </c>
      <c r="DM21" s="126">
        <v>199</v>
      </c>
      <c r="DN21" s="126">
        <v>212</v>
      </c>
      <c r="DO21" s="126">
        <v>210</v>
      </c>
      <c r="DP21" s="126">
        <v>190</v>
      </c>
      <c r="DQ21" s="126">
        <v>190</v>
      </c>
      <c r="DR21" s="126">
        <v>997</v>
      </c>
      <c r="DS21" s="126">
        <v>1178</v>
      </c>
      <c r="DT21" s="126">
        <v>1134</v>
      </c>
      <c r="DU21" s="126">
        <v>1045</v>
      </c>
      <c r="DV21" s="126">
        <v>930</v>
      </c>
      <c r="DW21" s="126">
        <v>830</v>
      </c>
      <c r="DX21" s="126">
        <v>694</v>
      </c>
      <c r="DY21" s="126">
        <v>603</v>
      </c>
      <c r="DZ21" s="126">
        <v>483</v>
      </c>
      <c r="EA21" s="126">
        <v>365</v>
      </c>
      <c r="EB21" s="126">
        <v>248</v>
      </c>
      <c r="EC21" s="126">
        <v>155</v>
      </c>
      <c r="ED21" s="126">
        <v>98</v>
      </c>
      <c r="EE21" s="126">
        <v>80</v>
      </c>
      <c r="EF21" s="126">
        <v>8</v>
      </c>
      <c r="EG21" s="126">
        <v>76</v>
      </c>
      <c r="EH21" s="126">
        <v>92</v>
      </c>
      <c r="EI21" s="126">
        <v>197</v>
      </c>
      <c r="EJ21" s="122"/>
      <c r="EK21" s="122"/>
      <c r="EL21" s="122"/>
      <c r="EM21" s="122"/>
      <c r="EN21" s="122"/>
      <c r="EO21" s="122"/>
      <c r="EP21" s="122"/>
      <c r="EQ21" s="122"/>
      <c r="ER21" s="122"/>
      <c r="ES21" s="122"/>
    </row>
    <row r="22" spans="1:149" s="62" customFormat="1" hidden="1" x14ac:dyDescent="0.25">
      <c r="A22" s="127">
        <v>11</v>
      </c>
      <c r="B22" s="189" t="s">
        <v>37</v>
      </c>
      <c r="C22" s="37" t="s">
        <v>37</v>
      </c>
      <c r="D22" s="75">
        <v>5919</v>
      </c>
      <c r="E22" s="66" t="s">
        <v>53</v>
      </c>
      <c r="F22" s="177" t="s">
        <v>50</v>
      </c>
      <c r="G22" s="118">
        <f t="shared" si="0"/>
        <v>16378</v>
      </c>
      <c r="H22" s="118">
        <f t="shared" si="1"/>
        <v>1322</v>
      </c>
      <c r="I22" s="118">
        <f t="shared" si="2"/>
        <v>7910</v>
      </c>
      <c r="J22" s="118">
        <f t="shared" si="3"/>
        <v>8468</v>
      </c>
      <c r="K22" s="223">
        <v>676</v>
      </c>
      <c r="L22" s="223">
        <v>646</v>
      </c>
      <c r="M22" s="223">
        <v>1488</v>
      </c>
      <c r="N22" s="223">
        <v>772</v>
      </c>
      <c r="O22" s="223">
        <v>1565</v>
      </c>
      <c r="P22" s="223">
        <v>3208</v>
      </c>
      <c r="Q22" s="223">
        <v>877</v>
      </c>
      <c r="R22" s="223">
        <v>1507</v>
      </c>
      <c r="S22" s="223">
        <v>823</v>
      </c>
      <c r="T22" s="223">
        <v>1674</v>
      </c>
      <c r="U22" s="223">
        <v>3424</v>
      </c>
      <c r="V22" s="223">
        <v>1040</v>
      </c>
      <c r="W22" s="173"/>
      <c r="X22" s="191">
        <v>546</v>
      </c>
      <c r="Y22" s="191">
        <v>682</v>
      </c>
      <c r="Z22" s="191">
        <v>651</v>
      </c>
      <c r="AA22" s="191">
        <v>613</v>
      </c>
      <c r="AB22" s="191">
        <v>612</v>
      </c>
      <c r="AC22" s="191">
        <v>721</v>
      </c>
      <c r="AD22" s="191">
        <v>695</v>
      </c>
      <c r="AE22" s="191">
        <v>640</v>
      </c>
      <c r="AF22" s="191">
        <v>570</v>
      </c>
      <c r="AG22" s="191">
        <v>509</v>
      </c>
      <c r="AH22" s="191">
        <v>425</v>
      </c>
      <c r="AI22" s="191">
        <v>369</v>
      </c>
      <c r="AJ22" s="191">
        <v>296</v>
      </c>
      <c r="AK22" s="191">
        <v>224</v>
      </c>
      <c r="AL22" s="191">
        <v>153</v>
      </c>
      <c r="AM22" s="191">
        <v>95</v>
      </c>
      <c r="AN22" s="191">
        <v>109</v>
      </c>
      <c r="AO22" s="190">
        <v>526</v>
      </c>
      <c r="AP22" s="190">
        <v>699</v>
      </c>
      <c r="AQ22" s="190">
        <v>701</v>
      </c>
      <c r="AR22" s="190">
        <v>657</v>
      </c>
      <c r="AS22" s="190">
        <v>656</v>
      </c>
      <c r="AT22" s="190">
        <v>765</v>
      </c>
      <c r="AU22" s="190">
        <v>722</v>
      </c>
      <c r="AV22" s="190">
        <v>682</v>
      </c>
      <c r="AW22" s="190">
        <v>601</v>
      </c>
      <c r="AX22" s="190">
        <v>545</v>
      </c>
      <c r="AY22" s="190">
        <v>463</v>
      </c>
      <c r="AZ22" s="190">
        <v>411</v>
      </c>
      <c r="BA22" s="190">
        <v>333</v>
      </c>
      <c r="BB22" s="190">
        <v>260</v>
      </c>
      <c r="BC22" s="190">
        <v>172</v>
      </c>
      <c r="BD22" s="190">
        <v>115</v>
      </c>
      <c r="BE22" s="190">
        <v>160</v>
      </c>
      <c r="BF22" s="125"/>
      <c r="BG22" s="126">
        <v>8188</v>
      </c>
      <c r="BH22" s="126">
        <v>105</v>
      </c>
      <c r="BI22" s="126">
        <v>103</v>
      </c>
      <c r="BJ22" s="126">
        <v>110</v>
      </c>
      <c r="BK22" s="126">
        <v>114</v>
      </c>
      <c r="BL22" s="126">
        <v>122</v>
      </c>
      <c r="BM22" s="126">
        <v>128</v>
      </c>
      <c r="BN22" s="126">
        <v>146</v>
      </c>
      <c r="BO22" s="126">
        <v>142</v>
      </c>
      <c r="BP22" s="126">
        <v>134</v>
      </c>
      <c r="BQ22" s="126">
        <v>137</v>
      </c>
      <c r="BR22" s="126">
        <v>136</v>
      </c>
      <c r="BS22" s="126">
        <v>134</v>
      </c>
      <c r="BT22" s="126">
        <v>143</v>
      </c>
      <c r="BU22" s="126">
        <v>135</v>
      </c>
      <c r="BV22" s="126">
        <v>124</v>
      </c>
      <c r="BW22" s="126">
        <v>130</v>
      </c>
      <c r="BX22" s="126">
        <v>128</v>
      </c>
      <c r="BY22" s="126">
        <v>130</v>
      </c>
      <c r="BZ22" s="126">
        <v>124</v>
      </c>
      <c r="CA22" s="126">
        <v>118</v>
      </c>
      <c r="CB22" s="126">
        <v>630</v>
      </c>
      <c r="CC22" s="126">
        <v>734</v>
      </c>
      <c r="CD22" s="126">
        <v>692</v>
      </c>
      <c r="CE22" s="126">
        <v>654</v>
      </c>
      <c r="CF22" s="126">
        <v>577</v>
      </c>
      <c r="CG22" s="126">
        <v>523</v>
      </c>
      <c r="CH22" s="126">
        <v>444</v>
      </c>
      <c r="CI22" s="126">
        <v>394</v>
      </c>
      <c r="CJ22" s="126">
        <v>319</v>
      </c>
      <c r="CK22" s="126">
        <v>250</v>
      </c>
      <c r="CL22" s="126">
        <v>165</v>
      </c>
      <c r="CM22" s="126">
        <v>110</v>
      </c>
      <c r="CN22" s="126">
        <v>75</v>
      </c>
      <c r="CO22" s="126">
        <v>78</v>
      </c>
      <c r="CP22" s="126">
        <v>6</v>
      </c>
      <c r="CQ22" s="126">
        <v>48</v>
      </c>
      <c r="CR22" s="126">
        <v>57</v>
      </c>
      <c r="CS22" s="126">
        <v>123</v>
      </c>
      <c r="CT22" s="126">
        <v>393</v>
      </c>
      <c r="CU22" s="122"/>
      <c r="CV22" s="122"/>
      <c r="CW22" s="126">
        <v>8345</v>
      </c>
      <c r="CX22" s="126">
        <v>109</v>
      </c>
      <c r="CY22" s="126">
        <v>103</v>
      </c>
      <c r="CZ22" s="126">
        <v>116</v>
      </c>
      <c r="DA22" s="126">
        <v>115</v>
      </c>
      <c r="DB22" s="126">
        <v>132</v>
      </c>
      <c r="DC22" s="126">
        <v>128</v>
      </c>
      <c r="DD22" s="126">
        <v>144</v>
      </c>
      <c r="DE22" s="126">
        <v>146</v>
      </c>
      <c r="DF22" s="126">
        <v>147</v>
      </c>
      <c r="DG22" s="126">
        <v>146</v>
      </c>
      <c r="DH22" s="126">
        <v>138</v>
      </c>
      <c r="DI22" s="126">
        <v>137</v>
      </c>
      <c r="DJ22" s="126">
        <v>144</v>
      </c>
      <c r="DK22" s="126">
        <v>142</v>
      </c>
      <c r="DL22" s="126">
        <v>128</v>
      </c>
      <c r="DM22" s="126">
        <v>128</v>
      </c>
      <c r="DN22" s="126">
        <v>138</v>
      </c>
      <c r="DO22" s="126">
        <v>135</v>
      </c>
      <c r="DP22" s="126">
        <v>123</v>
      </c>
      <c r="DQ22" s="126">
        <v>123</v>
      </c>
      <c r="DR22" s="126">
        <v>646</v>
      </c>
      <c r="DS22" s="126">
        <v>762</v>
      </c>
      <c r="DT22" s="126">
        <v>735</v>
      </c>
      <c r="DU22" s="126">
        <v>676</v>
      </c>
      <c r="DV22" s="126">
        <v>602</v>
      </c>
      <c r="DW22" s="126">
        <v>537</v>
      </c>
      <c r="DX22" s="126">
        <v>449</v>
      </c>
      <c r="DY22" s="126">
        <v>390</v>
      </c>
      <c r="DZ22" s="126">
        <v>314</v>
      </c>
      <c r="EA22" s="126">
        <v>236</v>
      </c>
      <c r="EB22" s="126">
        <v>161</v>
      </c>
      <c r="EC22" s="126">
        <v>100</v>
      </c>
      <c r="ED22" s="126">
        <v>63</v>
      </c>
      <c r="EE22" s="126">
        <v>52</v>
      </c>
      <c r="EF22" s="126">
        <v>5</v>
      </c>
      <c r="EG22" s="126">
        <v>50</v>
      </c>
      <c r="EH22" s="126">
        <v>60</v>
      </c>
      <c r="EI22" s="126">
        <v>128</v>
      </c>
      <c r="EJ22" s="122"/>
      <c r="EK22" s="122"/>
      <c r="EL22" s="122"/>
      <c r="EM22" s="122"/>
      <c r="EN22" s="122"/>
      <c r="EO22" s="122"/>
      <c r="EP22" s="122"/>
      <c r="EQ22" s="122"/>
      <c r="ER22" s="122"/>
      <c r="ES22" s="122"/>
    </row>
    <row r="23" spans="1:149" s="62" customFormat="1" hidden="1" x14ac:dyDescent="0.25">
      <c r="A23" s="127">
        <v>12</v>
      </c>
      <c r="B23" s="189" t="s">
        <v>37</v>
      </c>
      <c r="C23" s="37" t="s">
        <v>37</v>
      </c>
      <c r="D23" s="75">
        <v>26996</v>
      </c>
      <c r="E23" s="70" t="s">
        <v>54</v>
      </c>
      <c r="F23" s="177" t="s">
        <v>55</v>
      </c>
      <c r="G23" s="118">
        <f t="shared" si="0"/>
        <v>0</v>
      </c>
      <c r="H23" s="118">
        <f t="shared" si="1"/>
        <v>0</v>
      </c>
      <c r="I23" s="118">
        <f t="shared" si="2"/>
        <v>0</v>
      </c>
      <c r="J23" s="118">
        <f t="shared" si="3"/>
        <v>0</v>
      </c>
      <c r="K23" s="223">
        <v>0</v>
      </c>
      <c r="L23" s="223">
        <v>0</v>
      </c>
      <c r="M23" s="223">
        <v>0</v>
      </c>
      <c r="N23" s="223">
        <v>0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3">
        <v>0</v>
      </c>
      <c r="W23" s="173"/>
      <c r="X23" s="191">
        <v>0</v>
      </c>
      <c r="Y23" s="191">
        <v>0</v>
      </c>
      <c r="Z23" s="191">
        <v>0</v>
      </c>
      <c r="AA23" s="191">
        <v>0</v>
      </c>
      <c r="AB23" s="191">
        <v>0</v>
      </c>
      <c r="AC23" s="191">
        <v>0</v>
      </c>
      <c r="AD23" s="191">
        <v>0</v>
      </c>
      <c r="AE23" s="191">
        <v>0</v>
      </c>
      <c r="AF23" s="191">
        <v>0</v>
      </c>
      <c r="AG23" s="191">
        <v>0</v>
      </c>
      <c r="AH23" s="191">
        <v>0</v>
      </c>
      <c r="AI23" s="191">
        <v>0</v>
      </c>
      <c r="AJ23" s="191">
        <v>0</v>
      </c>
      <c r="AK23" s="191">
        <v>0</v>
      </c>
      <c r="AL23" s="191">
        <v>0</v>
      </c>
      <c r="AM23" s="191">
        <v>0</v>
      </c>
      <c r="AN23" s="191">
        <v>0</v>
      </c>
      <c r="AO23" s="190">
        <v>0</v>
      </c>
      <c r="AP23" s="190">
        <v>0</v>
      </c>
      <c r="AQ23" s="190">
        <v>0</v>
      </c>
      <c r="AR23" s="190">
        <v>0</v>
      </c>
      <c r="AS23" s="190">
        <v>0</v>
      </c>
      <c r="AT23" s="190">
        <v>0</v>
      </c>
      <c r="AU23" s="190">
        <v>0</v>
      </c>
      <c r="AV23" s="190">
        <v>0</v>
      </c>
      <c r="AW23" s="190">
        <v>0</v>
      </c>
      <c r="AX23" s="190">
        <v>0</v>
      </c>
      <c r="AY23" s="190">
        <v>0</v>
      </c>
      <c r="AZ23" s="190">
        <v>0</v>
      </c>
      <c r="BA23" s="190">
        <v>0</v>
      </c>
      <c r="BB23" s="190">
        <v>0</v>
      </c>
      <c r="BC23" s="190">
        <v>0</v>
      </c>
      <c r="BD23" s="190">
        <v>0</v>
      </c>
      <c r="BE23" s="190">
        <v>0</v>
      </c>
      <c r="BF23" s="125"/>
      <c r="BG23" s="126">
        <v>0</v>
      </c>
      <c r="BH23" s="126">
        <v>0</v>
      </c>
      <c r="BI23" s="126">
        <v>0</v>
      </c>
      <c r="BJ23" s="126">
        <v>0</v>
      </c>
      <c r="BK23" s="126">
        <v>0</v>
      </c>
      <c r="BL23" s="126">
        <v>0</v>
      </c>
      <c r="BM23" s="126">
        <v>0</v>
      </c>
      <c r="BN23" s="126">
        <v>0</v>
      </c>
      <c r="BO23" s="126">
        <v>0</v>
      </c>
      <c r="BP23" s="126">
        <v>0</v>
      </c>
      <c r="BQ23" s="126">
        <v>0</v>
      </c>
      <c r="BR23" s="126">
        <v>0</v>
      </c>
      <c r="BS23" s="126">
        <v>0</v>
      </c>
      <c r="BT23" s="126">
        <v>0</v>
      </c>
      <c r="BU23" s="126">
        <v>0</v>
      </c>
      <c r="BV23" s="126">
        <v>0</v>
      </c>
      <c r="BW23" s="126">
        <v>0</v>
      </c>
      <c r="BX23" s="126">
        <v>0</v>
      </c>
      <c r="BY23" s="126">
        <v>0</v>
      </c>
      <c r="BZ23" s="126">
        <v>0</v>
      </c>
      <c r="CA23" s="126">
        <v>0</v>
      </c>
      <c r="CB23" s="126">
        <v>0</v>
      </c>
      <c r="CC23" s="126">
        <v>0</v>
      </c>
      <c r="CD23" s="126">
        <v>0</v>
      </c>
      <c r="CE23" s="126">
        <v>0</v>
      </c>
      <c r="CF23" s="126">
        <v>0</v>
      </c>
      <c r="CG23" s="126">
        <v>0</v>
      </c>
      <c r="CH23" s="126">
        <v>0</v>
      </c>
      <c r="CI23" s="126">
        <v>0</v>
      </c>
      <c r="CJ23" s="126">
        <v>0</v>
      </c>
      <c r="CK23" s="126">
        <v>0</v>
      </c>
      <c r="CL23" s="126">
        <v>0</v>
      </c>
      <c r="CM23" s="126">
        <v>0</v>
      </c>
      <c r="CN23" s="126">
        <v>0</v>
      </c>
      <c r="CO23" s="126">
        <v>0</v>
      </c>
      <c r="CP23" s="126">
        <v>0</v>
      </c>
      <c r="CQ23" s="126">
        <v>0</v>
      </c>
      <c r="CR23" s="126">
        <v>0</v>
      </c>
      <c r="CS23" s="126">
        <v>0</v>
      </c>
      <c r="CT23" s="126">
        <v>0</v>
      </c>
      <c r="CU23" s="122"/>
      <c r="CV23" s="122"/>
      <c r="CW23" s="126">
        <v>0</v>
      </c>
      <c r="CX23" s="126">
        <v>0</v>
      </c>
      <c r="CY23" s="126">
        <v>0</v>
      </c>
      <c r="CZ23" s="126">
        <v>0</v>
      </c>
      <c r="DA23" s="126">
        <v>0</v>
      </c>
      <c r="DB23" s="126">
        <v>0</v>
      </c>
      <c r="DC23" s="126">
        <v>0</v>
      </c>
      <c r="DD23" s="126">
        <v>0</v>
      </c>
      <c r="DE23" s="126">
        <v>0</v>
      </c>
      <c r="DF23" s="126">
        <v>0</v>
      </c>
      <c r="DG23" s="126">
        <v>0</v>
      </c>
      <c r="DH23" s="126">
        <v>0</v>
      </c>
      <c r="DI23" s="126">
        <v>0</v>
      </c>
      <c r="DJ23" s="126">
        <v>0</v>
      </c>
      <c r="DK23" s="126">
        <v>0</v>
      </c>
      <c r="DL23" s="126">
        <v>0</v>
      </c>
      <c r="DM23" s="126">
        <v>0</v>
      </c>
      <c r="DN23" s="126">
        <v>0</v>
      </c>
      <c r="DO23" s="126">
        <v>0</v>
      </c>
      <c r="DP23" s="126">
        <v>0</v>
      </c>
      <c r="DQ23" s="126">
        <v>0</v>
      </c>
      <c r="DR23" s="126">
        <v>0</v>
      </c>
      <c r="DS23" s="126">
        <v>0</v>
      </c>
      <c r="DT23" s="126">
        <v>0</v>
      </c>
      <c r="DU23" s="126">
        <v>0</v>
      </c>
      <c r="DV23" s="126">
        <v>0</v>
      </c>
      <c r="DW23" s="126">
        <v>0</v>
      </c>
      <c r="DX23" s="126">
        <v>0</v>
      </c>
      <c r="DY23" s="126">
        <v>0</v>
      </c>
      <c r="DZ23" s="126">
        <v>0</v>
      </c>
      <c r="EA23" s="126">
        <v>0</v>
      </c>
      <c r="EB23" s="126">
        <v>0</v>
      </c>
      <c r="EC23" s="126">
        <v>0</v>
      </c>
      <c r="ED23" s="126">
        <v>0</v>
      </c>
      <c r="EE23" s="126">
        <v>0</v>
      </c>
      <c r="EF23" s="126">
        <v>0</v>
      </c>
      <c r="EG23" s="126">
        <v>0</v>
      </c>
      <c r="EH23" s="126">
        <v>0</v>
      </c>
      <c r="EI23" s="126">
        <v>0</v>
      </c>
      <c r="EJ23" s="122"/>
      <c r="EK23" s="122"/>
      <c r="EL23" s="122"/>
      <c r="EM23" s="122"/>
      <c r="EN23" s="122"/>
      <c r="EO23" s="122"/>
      <c r="EP23" s="122"/>
      <c r="EQ23" s="122"/>
      <c r="ER23" s="122"/>
      <c r="ES23" s="122"/>
    </row>
    <row r="24" spans="1:149" s="62" customFormat="1" hidden="1" x14ac:dyDescent="0.25">
      <c r="A24" s="123">
        <v>13</v>
      </c>
      <c r="B24" s="189" t="s">
        <v>37</v>
      </c>
      <c r="C24" s="37" t="s">
        <v>37</v>
      </c>
      <c r="D24" s="75">
        <v>13261</v>
      </c>
      <c r="E24" s="66" t="s">
        <v>56</v>
      </c>
      <c r="F24" s="177" t="s">
        <v>55</v>
      </c>
      <c r="G24" s="118">
        <f t="shared" si="0"/>
        <v>14741</v>
      </c>
      <c r="H24" s="118">
        <f t="shared" si="1"/>
        <v>1191</v>
      </c>
      <c r="I24" s="118">
        <f t="shared" si="2"/>
        <v>7116</v>
      </c>
      <c r="J24" s="118">
        <f t="shared" si="3"/>
        <v>7625</v>
      </c>
      <c r="K24" s="223">
        <v>609</v>
      </c>
      <c r="L24" s="223">
        <v>582</v>
      </c>
      <c r="M24" s="223">
        <v>1339</v>
      </c>
      <c r="N24" s="223">
        <v>693</v>
      </c>
      <c r="O24" s="223">
        <v>1407</v>
      </c>
      <c r="P24" s="223">
        <v>2887</v>
      </c>
      <c r="Q24" s="223">
        <v>790</v>
      </c>
      <c r="R24" s="223">
        <v>1358</v>
      </c>
      <c r="S24" s="223">
        <v>741</v>
      </c>
      <c r="T24" s="223">
        <v>1508</v>
      </c>
      <c r="U24" s="223">
        <v>3082</v>
      </c>
      <c r="V24" s="223">
        <v>936</v>
      </c>
      <c r="W24" s="173"/>
      <c r="X24" s="191">
        <v>492</v>
      </c>
      <c r="Y24" s="191">
        <v>614</v>
      </c>
      <c r="Z24" s="191">
        <v>585</v>
      </c>
      <c r="AA24" s="191">
        <v>549</v>
      </c>
      <c r="AB24" s="191">
        <v>550</v>
      </c>
      <c r="AC24" s="191">
        <v>649</v>
      </c>
      <c r="AD24" s="191">
        <v>625</v>
      </c>
      <c r="AE24" s="191">
        <v>576</v>
      </c>
      <c r="AF24" s="191">
        <v>513</v>
      </c>
      <c r="AG24" s="191">
        <v>457</v>
      </c>
      <c r="AH24" s="191">
        <v>384</v>
      </c>
      <c r="AI24" s="191">
        <v>332</v>
      </c>
      <c r="AJ24" s="191">
        <v>267</v>
      </c>
      <c r="AK24" s="191">
        <v>202</v>
      </c>
      <c r="AL24" s="191">
        <v>137</v>
      </c>
      <c r="AM24" s="191">
        <v>86</v>
      </c>
      <c r="AN24" s="191">
        <v>98</v>
      </c>
      <c r="AO24" s="190">
        <v>474</v>
      </c>
      <c r="AP24" s="190">
        <v>630</v>
      </c>
      <c r="AQ24" s="190">
        <v>631</v>
      </c>
      <c r="AR24" s="190">
        <v>592</v>
      </c>
      <c r="AS24" s="190">
        <v>591</v>
      </c>
      <c r="AT24" s="190">
        <v>689</v>
      </c>
      <c r="AU24" s="190">
        <v>650</v>
      </c>
      <c r="AV24" s="190">
        <v>614</v>
      </c>
      <c r="AW24" s="190">
        <v>541</v>
      </c>
      <c r="AX24" s="190">
        <v>491</v>
      </c>
      <c r="AY24" s="190">
        <v>416</v>
      </c>
      <c r="AZ24" s="190">
        <v>370</v>
      </c>
      <c r="BA24" s="190">
        <v>300</v>
      </c>
      <c r="BB24" s="190">
        <v>234</v>
      </c>
      <c r="BC24" s="190">
        <v>155</v>
      </c>
      <c r="BD24" s="190">
        <v>103</v>
      </c>
      <c r="BE24" s="190">
        <v>144</v>
      </c>
      <c r="BF24" s="125"/>
      <c r="BG24" s="126">
        <v>7369</v>
      </c>
      <c r="BH24" s="126">
        <v>95</v>
      </c>
      <c r="BI24" s="126">
        <v>92</v>
      </c>
      <c r="BJ24" s="126">
        <v>99</v>
      </c>
      <c r="BK24" s="126">
        <v>102</v>
      </c>
      <c r="BL24" s="126">
        <v>110</v>
      </c>
      <c r="BM24" s="126">
        <v>115</v>
      </c>
      <c r="BN24" s="126">
        <v>131</v>
      </c>
      <c r="BO24" s="126">
        <v>127</v>
      </c>
      <c r="BP24" s="126">
        <v>121</v>
      </c>
      <c r="BQ24" s="126">
        <v>123</v>
      </c>
      <c r="BR24" s="126">
        <v>123</v>
      </c>
      <c r="BS24" s="126">
        <v>121</v>
      </c>
      <c r="BT24" s="126">
        <v>128</v>
      </c>
      <c r="BU24" s="126">
        <v>121</v>
      </c>
      <c r="BV24" s="126">
        <v>111</v>
      </c>
      <c r="BW24" s="126">
        <v>117</v>
      </c>
      <c r="BX24" s="126">
        <v>116</v>
      </c>
      <c r="BY24" s="126">
        <v>117</v>
      </c>
      <c r="BZ24" s="126">
        <v>112</v>
      </c>
      <c r="CA24" s="126">
        <v>106</v>
      </c>
      <c r="CB24" s="126">
        <v>567</v>
      </c>
      <c r="CC24" s="126">
        <v>660</v>
      </c>
      <c r="CD24" s="126">
        <v>623</v>
      </c>
      <c r="CE24" s="126">
        <v>589</v>
      </c>
      <c r="CF24" s="126">
        <v>519</v>
      </c>
      <c r="CG24" s="126">
        <v>471</v>
      </c>
      <c r="CH24" s="126">
        <v>399</v>
      </c>
      <c r="CI24" s="126">
        <v>355</v>
      </c>
      <c r="CJ24" s="126">
        <v>288</v>
      </c>
      <c r="CK24" s="126">
        <v>225</v>
      </c>
      <c r="CL24" s="126">
        <v>149</v>
      </c>
      <c r="CM24" s="126">
        <v>99</v>
      </c>
      <c r="CN24" s="126">
        <v>67</v>
      </c>
      <c r="CO24" s="126">
        <v>71</v>
      </c>
      <c r="CP24" s="126">
        <v>5</v>
      </c>
      <c r="CQ24" s="126">
        <v>44</v>
      </c>
      <c r="CR24" s="126">
        <v>51</v>
      </c>
      <c r="CS24" s="126">
        <v>111</v>
      </c>
      <c r="CT24" s="126">
        <v>354</v>
      </c>
      <c r="CU24" s="122"/>
      <c r="CV24" s="122"/>
      <c r="CW24" s="126">
        <v>7515</v>
      </c>
      <c r="CX24" s="126">
        <v>98</v>
      </c>
      <c r="CY24" s="126">
        <v>94</v>
      </c>
      <c r="CZ24" s="126">
        <v>105</v>
      </c>
      <c r="DA24" s="126">
        <v>104</v>
      </c>
      <c r="DB24" s="126">
        <v>118</v>
      </c>
      <c r="DC24" s="126">
        <v>115</v>
      </c>
      <c r="DD24" s="126">
        <v>130</v>
      </c>
      <c r="DE24" s="126">
        <v>133</v>
      </c>
      <c r="DF24" s="126">
        <v>132</v>
      </c>
      <c r="DG24" s="126">
        <v>132</v>
      </c>
      <c r="DH24" s="126">
        <v>124</v>
      </c>
      <c r="DI24" s="126">
        <v>123</v>
      </c>
      <c r="DJ24" s="126">
        <v>130</v>
      </c>
      <c r="DK24" s="126">
        <v>129</v>
      </c>
      <c r="DL24" s="126">
        <v>116</v>
      </c>
      <c r="DM24" s="126">
        <v>115</v>
      </c>
      <c r="DN24" s="126">
        <v>123</v>
      </c>
      <c r="DO24" s="126">
        <v>122</v>
      </c>
      <c r="DP24" s="126">
        <v>110</v>
      </c>
      <c r="DQ24" s="126">
        <v>111</v>
      </c>
      <c r="DR24" s="126">
        <v>581</v>
      </c>
      <c r="DS24" s="126">
        <v>687</v>
      </c>
      <c r="DT24" s="126">
        <v>661</v>
      </c>
      <c r="DU24" s="126">
        <v>609</v>
      </c>
      <c r="DV24" s="126">
        <v>542</v>
      </c>
      <c r="DW24" s="126">
        <v>483</v>
      </c>
      <c r="DX24" s="126">
        <v>405</v>
      </c>
      <c r="DY24" s="126">
        <v>351</v>
      </c>
      <c r="DZ24" s="126">
        <v>282</v>
      </c>
      <c r="EA24" s="126">
        <v>212</v>
      </c>
      <c r="EB24" s="126">
        <v>145</v>
      </c>
      <c r="EC24" s="126">
        <v>90</v>
      </c>
      <c r="ED24" s="126">
        <v>57</v>
      </c>
      <c r="EE24" s="126">
        <v>46</v>
      </c>
      <c r="EF24" s="126">
        <v>5</v>
      </c>
      <c r="EG24" s="126">
        <v>44</v>
      </c>
      <c r="EH24" s="126">
        <v>54</v>
      </c>
      <c r="EI24" s="126">
        <v>115</v>
      </c>
      <c r="EJ24" s="122"/>
      <c r="EK24" s="122"/>
      <c r="EL24" s="122"/>
      <c r="EM24" s="122"/>
      <c r="EN24" s="122"/>
      <c r="EO24" s="122"/>
      <c r="EP24" s="122"/>
      <c r="EQ24" s="122"/>
      <c r="ER24" s="122"/>
      <c r="ES24" s="122"/>
    </row>
    <row r="25" spans="1:149" s="62" customFormat="1" hidden="1" x14ac:dyDescent="0.25">
      <c r="A25" s="127">
        <v>14</v>
      </c>
      <c r="B25" s="189" t="s">
        <v>37</v>
      </c>
      <c r="C25" s="37" t="s">
        <v>37</v>
      </c>
      <c r="D25" s="75">
        <v>5967</v>
      </c>
      <c r="E25" s="66" t="s">
        <v>57</v>
      </c>
      <c r="F25" s="177" t="s">
        <v>50</v>
      </c>
      <c r="G25" s="118">
        <f t="shared" si="0"/>
        <v>9579</v>
      </c>
      <c r="H25" s="118">
        <f t="shared" si="1"/>
        <v>773</v>
      </c>
      <c r="I25" s="118">
        <f t="shared" si="2"/>
        <v>4625</v>
      </c>
      <c r="J25" s="118">
        <f t="shared" si="3"/>
        <v>4954</v>
      </c>
      <c r="K25" s="223">
        <v>395</v>
      </c>
      <c r="L25" s="223">
        <v>378</v>
      </c>
      <c r="M25" s="223">
        <v>869</v>
      </c>
      <c r="N25" s="223">
        <v>453</v>
      </c>
      <c r="O25" s="223">
        <v>916</v>
      </c>
      <c r="P25" s="223">
        <v>1876</v>
      </c>
      <c r="Q25" s="223">
        <v>511</v>
      </c>
      <c r="R25" s="223">
        <v>882</v>
      </c>
      <c r="S25" s="223">
        <v>480</v>
      </c>
      <c r="T25" s="223">
        <v>980</v>
      </c>
      <c r="U25" s="223">
        <v>2003</v>
      </c>
      <c r="V25" s="223">
        <v>609</v>
      </c>
      <c r="W25" s="173"/>
      <c r="X25" s="191">
        <v>318</v>
      </c>
      <c r="Y25" s="191">
        <v>400</v>
      </c>
      <c r="Z25" s="191">
        <v>382</v>
      </c>
      <c r="AA25" s="191">
        <v>358</v>
      </c>
      <c r="AB25" s="191">
        <v>358</v>
      </c>
      <c r="AC25" s="191">
        <v>422</v>
      </c>
      <c r="AD25" s="191">
        <v>407</v>
      </c>
      <c r="AE25" s="191">
        <v>374</v>
      </c>
      <c r="AF25" s="191">
        <v>333</v>
      </c>
      <c r="AG25" s="191">
        <v>297</v>
      </c>
      <c r="AH25" s="191">
        <v>249</v>
      </c>
      <c r="AI25" s="191">
        <v>216</v>
      </c>
      <c r="AJ25" s="191">
        <v>173</v>
      </c>
      <c r="AK25" s="191">
        <v>131</v>
      </c>
      <c r="AL25" s="191">
        <v>89</v>
      </c>
      <c r="AM25" s="191">
        <v>56</v>
      </c>
      <c r="AN25" s="191">
        <v>62</v>
      </c>
      <c r="AO25" s="190">
        <v>308</v>
      </c>
      <c r="AP25" s="190">
        <v>409</v>
      </c>
      <c r="AQ25" s="190">
        <v>409</v>
      </c>
      <c r="AR25" s="190">
        <v>384</v>
      </c>
      <c r="AS25" s="190">
        <v>384</v>
      </c>
      <c r="AT25" s="190">
        <v>448</v>
      </c>
      <c r="AU25" s="190">
        <v>422</v>
      </c>
      <c r="AV25" s="190">
        <v>399</v>
      </c>
      <c r="AW25" s="190">
        <v>352</v>
      </c>
      <c r="AX25" s="190">
        <v>319</v>
      </c>
      <c r="AY25" s="190">
        <v>271</v>
      </c>
      <c r="AZ25" s="190">
        <v>240</v>
      </c>
      <c r="BA25" s="190">
        <v>195</v>
      </c>
      <c r="BB25" s="190">
        <v>152</v>
      </c>
      <c r="BC25" s="190">
        <v>101</v>
      </c>
      <c r="BD25" s="190">
        <v>67</v>
      </c>
      <c r="BE25" s="190">
        <v>94</v>
      </c>
      <c r="BF25" s="125"/>
      <c r="BG25" s="126">
        <v>4791</v>
      </c>
      <c r="BH25" s="126">
        <v>62</v>
      </c>
      <c r="BI25" s="126">
        <v>60</v>
      </c>
      <c r="BJ25" s="126">
        <v>64</v>
      </c>
      <c r="BK25" s="126">
        <v>67</v>
      </c>
      <c r="BL25" s="126">
        <v>71</v>
      </c>
      <c r="BM25" s="126">
        <v>75</v>
      </c>
      <c r="BN25" s="126">
        <v>85</v>
      </c>
      <c r="BO25" s="126">
        <v>83</v>
      </c>
      <c r="BP25" s="126">
        <v>79</v>
      </c>
      <c r="BQ25" s="126">
        <v>80</v>
      </c>
      <c r="BR25" s="126">
        <v>80</v>
      </c>
      <c r="BS25" s="126">
        <v>79</v>
      </c>
      <c r="BT25" s="126">
        <v>83</v>
      </c>
      <c r="BU25" s="126">
        <v>79</v>
      </c>
      <c r="BV25" s="126">
        <v>72</v>
      </c>
      <c r="BW25" s="126">
        <v>76</v>
      </c>
      <c r="BX25" s="126">
        <v>75</v>
      </c>
      <c r="BY25" s="126">
        <v>76</v>
      </c>
      <c r="BZ25" s="126">
        <v>73</v>
      </c>
      <c r="CA25" s="126">
        <v>69</v>
      </c>
      <c r="CB25" s="126">
        <v>368</v>
      </c>
      <c r="CC25" s="126">
        <v>429</v>
      </c>
      <c r="CD25" s="126">
        <v>405</v>
      </c>
      <c r="CE25" s="126">
        <v>383</v>
      </c>
      <c r="CF25" s="126">
        <v>337</v>
      </c>
      <c r="CG25" s="126">
        <v>306</v>
      </c>
      <c r="CH25" s="126">
        <v>260</v>
      </c>
      <c r="CI25" s="126">
        <v>231</v>
      </c>
      <c r="CJ25" s="126">
        <v>187</v>
      </c>
      <c r="CK25" s="126">
        <v>146</v>
      </c>
      <c r="CL25" s="126">
        <v>97</v>
      </c>
      <c r="CM25" s="126">
        <v>64</v>
      </c>
      <c r="CN25" s="126">
        <v>44</v>
      </c>
      <c r="CO25" s="126">
        <v>46</v>
      </c>
      <c r="CP25" s="126">
        <v>3</v>
      </c>
      <c r="CQ25" s="126">
        <v>28</v>
      </c>
      <c r="CR25" s="126">
        <v>33</v>
      </c>
      <c r="CS25" s="126">
        <v>72</v>
      </c>
      <c r="CT25" s="126">
        <v>230</v>
      </c>
      <c r="CU25" s="122"/>
      <c r="CV25" s="122"/>
      <c r="CW25" s="126">
        <v>4880</v>
      </c>
      <c r="CX25" s="126">
        <v>63</v>
      </c>
      <c r="CY25" s="126">
        <v>61</v>
      </c>
      <c r="CZ25" s="126">
        <v>68</v>
      </c>
      <c r="DA25" s="126">
        <v>67</v>
      </c>
      <c r="DB25" s="126">
        <v>77</v>
      </c>
      <c r="DC25" s="126">
        <v>75</v>
      </c>
      <c r="DD25" s="126">
        <v>85</v>
      </c>
      <c r="DE25" s="126">
        <v>86</v>
      </c>
      <c r="DF25" s="126">
        <v>85</v>
      </c>
      <c r="DG25" s="126">
        <v>85</v>
      </c>
      <c r="DH25" s="126">
        <v>80</v>
      </c>
      <c r="DI25" s="126">
        <v>79</v>
      </c>
      <c r="DJ25" s="126">
        <v>85</v>
      </c>
      <c r="DK25" s="126">
        <v>83</v>
      </c>
      <c r="DL25" s="126">
        <v>75</v>
      </c>
      <c r="DM25" s="126">
        <v>75</v>
      </c>
      <c r="DN25" s="126">
        <v>80</v>
      </c>
      <c r="DO25" s="126">
        <v>79</v>
      </c>
      <c r="DP25" s="126">
        <v>72</v>
      </c>
      <c r="DQ25" s="126">
        <v>72</v>
      </c>
      <c r="DR25" s="126">
        <v>378</v>
      </c>
      <c r="DS25" s="126">
        <v>446</v>
      </c>
      <c r="DT25" s="126">
        <v>430</v>
      </c>
      <c r="DU25" s="126">
        <v>395</v>
      </c>
      <c r="DV25" s="126">
        <v>353</v>
      </c>
      <c r="DW25" s="126">
        <v>314</v>
      </c>
      <c r="DX25" s="126">
        <v>263</v>
      </c>
      <c r="DY25" s="126">
        <v>228</v>
      </c>
      <c r="DZ25" s="126">
        <v>183</v>
      </c>
      <c r="EA25" s="126">
        <v>138</v>
      </c>
      <c r="EB25" s="126">
        <v>94</v>
      </c>
      <c r="EC25" s="126">
        <v>59</v>
      </c>
      <c r="ED25" s="126">
        <v>37</v>
      </c>
      <c r="EE25" s="126">
        <v>30</v>
      </c>
      <c r="EF25" s="126">
        <v>3</v>
      </c>
      <c r="EG25" s="126">
        <v>29</v>
      </c>
      <c r="EH25" s="126">
        <v>35</v>
      </c>
      <c r="EI25" s="126">
        <v>75</v>
      </c>
      <c r="EJ25" s="122"/>
      <c r="EK25" s="122"/>
      <c r="EL25" s="122"/>
      <c r="EM25" s="122"/>
      <c r="EN25" s="122"/>
      <c r="EO25" s="122"/>
      <c r="EP25" s="122"/>
      <c r="EQ25" s="122"/>
      <c r="ER25" s="122"/>
      <c r="ES25" s="122"/>
    </row>
    <row r="26" spans="1:149" s="62" customFormat="1" hidden="1" x14ac:dyDescent="0.25">
      <c r="A26" s="127">
        <v>15</v>
      </c>
      <c r="B26" s="189" t="s">
        <v>37</v>
      </c>
      <c r="C26" s="37" t="s">
        <v>37</v>
      </c>
      <c r="D26" s="75">
        <v>5922</v>
      </c>
      <c r="E26" s="66" t="s">
        <v>58</v>
      </c>
      <c r="F26" s="177" t="s">
        <v>50</v>
      </c>
      <c r="G26" s="118">
        <f t="shared" si="0"/>
        <v>61632</v>
      </c>
      <c r="H26" s="118">
        <f t="shared" si="1"/>
        <v>4976</v>
      </c>
      <c r="I26" s="118">
        <f t="shared" si="2"/>
        <v>29759</v>
      </c>
      <c r="J26" s="118">
        <f t="shared" si="3"/>
        <v>31873</v>
      </c>
      <c r="K26" s="223">
        <v>2540</v>
      </c>
      <c r="L26" s="223">
        <v>2436</v>
      </c>
      <c r="M26" s="223">
        <v>5594</v>
      </c>
      <c r="N26" s="223">
        <v>2908</v>
      </c>
      <c r="O26" s="223">
        <v>5890</v>
      </c>
      <c r="P26" s="223">
        <v>12073</v>
      </c>
      <c r="Q26" s="223">
        <v>3294</v>
      </c>
      <c r="R26" s="223">
        <v>5678</v>
      </c>
      <c r="S26" s="223">
        <v>3095</v>
      </c>
      <c r="T26" s="223">
        <v>6300</v>
      </c>
      <c r="U26" s="223">
        <v>12885</v>
      </c>
      <c r="V26" s="223">
        <v>3915</v>
      </c>
      <c r="W26" s="173"/>
      <c r="X26" s="191">
        <v>2050</v>
      </c>
      <c r="Y26" s="191">
        <v>2567</v>
      </c>
      <c r="Z26" s="191">
        <v>2455</v>
      </c>
      <c r="AA26" s="191">
        <v>2304</v>
      </c>
      <c r="AB26" s="191">
        <v>2301</v>
      </c>
      <c r="AC26" s="191">
        <v>2715</v>
      </c>
      <c r="AD26" s="191">
        <v>2615</v>
      </c>
      <c r="AE26" s="191">
        <v>2409</v>
      </c>
      <c r="AF26" s="191">
        <v>2145</v>
      </c>
      <c r="AG26" s="191">
        <v>1913</v>
      </c>
      <c r="AH26" s="191">
        <v>1602</v>
      </c>
      <c r="AI26" s="191">
        <v>1389</v>
      </c>
      <c r="AJ26" s="191">
        <v>1115</v>
      </c>
      <c r="AK26" s="191">
        <v>842</v>
      </c>
      <c r="AL26" s="191">
        <v>572</v>
      </c>
      <c r="AM26" s="191">
        <v>357</v>
      </c>
      <c r="AN26" s="191">
        <v>408</v>
      </c>
      <c r="AO26" s="190">
        <v>1983</v>
      </c>
      <c r="AP26" s="190">
        <v>2633</v>
      </c>
      <c r="AQ26" s="190">
        <v>2636</v>
      </c>
      <c r="AR26" s="190">
        <v>2472</v>
      </c>
      <c r="AS26" s="190">
        <v>2470</v>
      </c>
      <c r="AT26" s="190">
        <v>2879</v>
      </c>
      <c r="AU26" s="190">
        <v>2717</v>
      </c>
      <c r="AV26" s="190">
        <v>2566</v>
      </c>
      <c r="AW26" s="190">
        <v>2262</v>
      </c>
      <c r="AX26" s="190">
        <v>2052</v>
      </c>
      <c r="AY26" s="190">
        <v>1741</v>
      </c>
      <c r="AZ26" s="190">
        <v>1547</v>
      </c>
      <c r="BA26" s="190">
        <v>1254</v>
      </c>
      <c r="BB26" s="190">
        <v>979</v>
      </c>
      <c r="BC26" s="190">
        <v>649</v>
      </c>
      <c r="BD26" s="190">
        <v>432</v>
      </c>
      <c r="BE26" s="190">
        <v>601</v>
      </c>
      <c r="BF26" s="125"/>
      <c r="BG26" s="126">
        <v>30811</v>
      </c>
      <c r="BH26" s="126">
        <v>396</v>
      </c>
      <c r="BI26" s="126">
        <v>387</v>
      </c>
      <c r="BJ26" s="126">
        <v>413</v>
      </c>
      <c r="BK26" s="126">
        <v>428</v>
      </c>
      <c r="BL26" s="126">
        <v>460</v>
      </c>
      <c r="BM26" s="126">
        <v>481</v>
      </c>
      <c r="BN26" s="126">
        <v>549</v>
      </c>
      <c r="BO26" s="126">
        <v>533</v>
      </c>
      <c r="BP26" s="126">
        <v>505</v>
      </c>
      <c r="BQ26" s="126">
        <v>516</v>
      </c>
      <c r="BR26" s="126">
        <v>513</v>
      </c>
      <c r="BS26" s="126">
        <v>506</v>
      </c>
      <c r="BT26" s="126">
        <v>537</v>
      </c>
      <c r="BU26" s="126">
        <v>507</v>
      </c>
      <c r="BV26" s="126">
        <v>465</v>
      </c>
      <c r="BW26" s="126">
        <v>488</v>
      </c>
      <c r="BX26" s="126">
        <v>483</v>
      </c>
      <c r="BY26" s="126">
        <v>487</v>
      </c>
      <c r="BZ26" s="126">
        <v>468</v>
      </c>
      <c r="CA26" s="126">
        <v>444</v>
      </c>
      <c r="CB26" s="126">
        <v>2370</v>
      </c>
      <c r="CC26" s="126">
        <v>2761</v>
      </c>
      <c r="CD26" s="126">
        <v>2606</v>
      </c>
      <c r="CE26" s="126">
        <v>2462</v>
      </c>
      <c r="CF26" s="126">
        <v>2170</v>
      </c>
      <c r="CG26" s="126">
        <v>1968</v>
      </c>
      <c r="CH26" s="126">
        <v>1670</v>
      </c>
      <c r="CI26" s="126">
        <v>1484</v>
      </c>
      <c r="CJ26" s="126">
        <v>1202</v>
      </c>
      <c r="CK26" s="126">
        <v>939</v>
      </c>
      <c r="CL26" s="126">
        <v>623</v>
      </c>
      <c r="CM26" s="126">
        <v>414</v>
      </c>
      <c r="CN26" s="126">
        <v>281</v>
      </c>
      <c r="CO26" s="126">
        <v>295</v>
      </c>
      <c r="CP26" s="126">
        <v>22</v>
      </c>
      <c r="CQ26" s="126">
        <v>182</v>
      </c>
      <c r="CR26" s="126">
        <v>214</v>
      </c>
      <c r="CS26" s="126">
        <v>465</v>
      </c>
      <c r="CT26" s="126">
        <v>1480</v>
      </c>
      <c r="CU26" s="122"/>
      <c r="CV26" s="122"/>
      <c r="CW26" s="126">
        <v>31413</v>
      </c>
      <c r="CX26" s="126">
        <v>411</v>
      </c>
      <c r="CY26" s="126">
        <v>390</v>
      </c>
      <c r="CZ26" s="126">
        <v>438</v>
      </c>
      <c r="DA26" s="126">
        <v>435</v>
      </c>
      <c r="DB26" s="126">
        <v>495</v>
      </c>
      <c r="DC26" s="126">
        <v>481</v>
      </c>
      <c r="DD26" s="126">
        <v>544</v>
      </c>
      <c r="DE26" s="126">
        <v>552</v>
      </c>
      <c r="DF26" s="126">
        <v>552</v>
      </c>
      <c r="DG26" s="126">
        <v>548</v>
      </c>
      <c r="DH26" s="126">
        <v>519</v>
      </c>
      <c r="DI26" s="126">
        <v>512</v>
      </c>
      <c r="DJ26" s="126">
        <v>541</v>
      </c>
      <c r="DK26" s="126">
        <v>537</v>
      </c>
      <c r="DL26" s="126">
        <v>483</v>
      </c>
      <c r="DM26" s="126">
        <v>484</v>
      </c>
      <c r="DN26" s="126">
        <v>517</v>
      </c>
      <c r="DO26" s="126">
        <v>512</v>
      </c>
      <c r="DP26" s="126">
        <v>462</v>
      </c>
      <c r="DQ26" s="126">
        <v>462</v>
      </c>
      <c r="DR26" s="126">
        <v>2431</v>
      </c>
      <c r="DS26" s="126">
        <v>2870</v>
      </c>
      <c r="DT26" s="126">
        <v>2764</v>
      </c>
      <c r="DU26" s="126">
        <v>2545</v>
      </c>
      <c r="DV26" s="126">
        <v>2266</v>
      </c>
      <c r="DW26" s="126">
        <v>2022</v>
      </c>
      <c r="DX26" s="126">
        <v>1692</v>
      </c>
      <c r="DY26" s="126">
        <v>1468</v>
      </c>
      <c r="DZ26" s="126">
        <v>1179</v>
      </c>
      <c r="EA26" s="126">
        <v>889</v>
      </c>
      <c r="EB26" s="126">
        <v>604</v>
      </c>
      <c r="EC26" s="126">
        <v>377</v>
      </c>
      <c r="ED26" s="126">
        <v>237</v>
      </c>
      <c r="EE26" s="126">
        <v>194</v>
      </c>
      <c r="EF26" s="126">
        <v>19</v>
      </c>
      <c r="EG26" s="126">
        <v>185</v>
      </c>
      <c r="EH26" s="126">
        <v>225</v>
      </c>
      <c r="EI26" s="126">
        <v>481</v>
      </c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</row>
    <row r="27" spans="1:149" s="62" customFormat="1" hidden="1" x14ac:dyDescent="0.25">
      <c r="A27" s="127">
        <v>16</v>
      </c>
      <c r="B27" s="189" t="s">
        <v>37</v>
      </c>
      <c r="C27" s="37" t="s">
        <v>37</v>
      </c>
      <c r="D27" s="75">
        <v>27290</v>
      </c>
      <c r="E27" s="70" t="s">
        <v>59</v>
      </c>
      <c r="F27" s="177" t="s">
        <v>55</v>
      </c>
      <c r="G27" s="118">
        <f t="shared" si="0"/>
        <v>0</v>
      </c>
      <c r="H27" s="118">
        <f t="shared" si="1"/>
        <v>0</v>
      </c>
      <c r="I27" s="118">
        <f t="shared" si="2"/>
        <v>0</v>
      </c>
      <c r="J27" s="118">
        <f t="shared" si="3"/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3">
        <v>0</v>
      </c>
      <c r="W27" s="173"/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0">
        <v>0</v>
      </c>
      <c r="AP27" s="190">
        <v>0</v>
      </c>
      <c r="AQ27" s="190">
        <v>0</v>
      </c>
      <c r="AR27" s="190">
        <v>0</v>
      </c>
      <c r="AS27" s="190">
        <v>0</v>
      </c>
      <c r="AT27" s="190">
        <v>0</v>
      </c>
      <c r="AU27" s="190">
        <v>0</v>
      </c>
      <c r="AV27" s="190">
        <v>0</v>
      </c>
      <c r="AW27" s="190">
        <v>0</v>
      </c>
      <c r="AX27" s="190">
        <v>0</v>
      </c>
      <c r="AY27" s="190">
        <v>0</v>
      </c>
      <c r="AZ27" s="190">
        <v>0</v>
      </c>
      <c r="BA27" s="190">
        <v>0</v>
      </c>
      <c r="BB27" s="190">
        <v>0</v>
      </c>
      <c r="BC27" s="190">
        <v>0</v>
      </c>
      <c r="BD27" s="190">
        <v>0</v>
      </c>
      <c r="BE27" s="190">
        <v>0</v>
      </c>
      <c r="BF27" s="125"/>
      <c r="BG27" s="126">
        <v>0</v>
      </c>
      <c r="BH27" s="126">
        <v>0</v>
      </c>
      <c r="BI27" s="126">
        <v>0</v>
      </c>
      <c r="BJ27" s="126">
        <v>0</v>
      </c>
      <c r="BK27" s="126">
        <v>0</v>
      </c>
      <c r="BL27" s="126">
        <v>0</v>
      </c>
      <c r="BM27" s="126">
        <v>0</v>
      </c>
      <c r="BN27" s="126">
        <v>0</v>
      </c>
      <c r="BO27" s="126">
        <v>0</v>
      </c>
      <c r="BP27" s="126">
        <v>0</v>
      </c>
      <c r="BQ27" s="126">
        <v>0</v>
      </c>
      <c r="BR27" s="126">
        <v>0</v>
      </c>
      <c r="BS27" s="126">
        <v>0</v>
      </c>
      <c r="BT27" s="126">
        <v>0</v>
      </c>
      <c r="BU27" s="126">
        <v>0</v>
      </c>
      <c r="BV27" s="126">
        <v>0</v>
      </c>
      <c r="BW27" s="126">
        <v>0</v>
      </c>
      <c r="BX27" s="126">
        <v>0</v>
      </c>
      <c r="BY27" s="126">
        <v>0</v>
      </c>
      <c r="BZ27" s="126">
        <v>0</v>
      </c>
      <c r="CA27" s="126">
        <v>0</v>
      </c>
      <c r="CB27" s="126">
        <v>0</v>
      </c>
      <c r="CC27" s="126">
        <v>0</v>
      </c>
      <c r="CD27" s="126">
        <v>0</v>
      </c>
      <c r="CE27" s="126">
        <v>0</v>
      </c>
      <c r="CF27" s="126">
        <v>0</v>
      </c>
      <c r="CG27" s="126">
        <v>0</v>
      </c>
      <c r="CH27" s="126">
        <v>0</v>
      </c>
      <c r="CI27" s="126">
        <v>0</v>
      </c>
      <c r="CJ27" s="126">
        <v>0</v>
      </c>
      <c r="CK27" s="126">
        <v>0</v>
      </c>
      <c r="CL27" s="126">
        <v>0</v>
      </c>
      <c r="CM27" s="126">
        <v>0</v>
      </c>
      <c r="CN27" s="126">
        <v>0</v>
      </c>
      <c r="CO27" s="126">
        <v>0</v>
      </c>
      <c r="CP27" s="126">
        <v>0</v>
      </c>
      <c r="CQ27" s="126">
        <v>0</v>
      </c>
      <c r="CR27" s="126">
        <v>0</v>
      </c>
      <c r="CS27" s="126">
        <v>0</v>
      </c>
      <c r="CT27" s="126">
        <v>0</v>
      </c>
      <c r="CU27" s="122"/>
      <c r="CV27" s="122"/>
      <c r="CW27" s="126">
        <v>0</v>
      </c>
      <c r="CX27" s="126">
        <v>0</v>
      </c>
      <c r="CY27" s="126">
        <v>0</v>
      </c>
      <c r="CZ27" s="126">
        <v>0</v>
      </c>
      <c r="DA27" s="126">
        <v>0</v>
      </c>
      <c r="DB27" s="126">
        <v>0</v>
      </c>
      <c r="DC27" s="126">
        <v>0</v>
      </c>
      <c r="DD27" s="126">
        <v>0</v>
      </c>
      <c r="DE27" s="126">
        <v>0</v>
      </c>
      <c r="DF27" s="126">
        <v>0</v>
      </c>
      <c r="DG27" s="126">
        <v>0</v>
      </c>
      <c r="DH27" s="126">
        <v>0</v>
      </c>
      <c r="DI27" s="126">
        <v>0</v>
      </c>
      <c r="DJ27" s="126">
        <v>0</v>
      </c>
      <c r="DK27" s="126">
        <v>0</v>
      </c>
      <c r="DL27" s="126">
        <v>0</v>
      </c>
      <c r="DM27" s="126">
        <v>0</v>
      </c>
      <c r="DN27" s="126">
        <v>0</v>
      </c>
      <c r="DO27" s="126">
        <v>0</v>
      </c>
      <c r="DP27" s="126">
        <v>0</v>
      </c>
      <c r="DQ27" s="126">
        <v>0</v>
      </c>
      <c r="DR27" s="126">
        <v>0</v>
      </c>
      <c r="DS27" s="126">
        <v>0</v>
      </c>
      <c r="DT27" s="126">
        <v>0</v>
      </c>
      <c r="DU27" s="126">
        <v>0</v>
      </c>
      <c r="DV27" s="126">
        <v>0</v>
      </c>
      <c r="DW27" s="126">
        <v>0</v>
      </c>
      <c r="DX27" s="126">
        <v>0</v>
      </c>
      <c r="DY27" s="126">
        <v>0</v>
      </c>
      <c r="DZ27" s="126">
        <v>0</v>
      </c>
      <c r="EA27" s="126">
        <v>0</v>
      </c>
      <c r="EB27" s="126">
        <v>0</v>
      </c>
      <c r="EC27" s="126">
        <v>0</v>
      </c>
      <c r="ED27" s="126">
        <v>0</v>
      </c>
      <c r="EE27" s="126">
        <v>0</v>
      </c>
      <c r="EF27" s="126">
        <v>0</v>
      </c>
      <c r="EG27" s="126">
        <v>0</v>
      </c>
      <c r="EH27" s="126">
        <v>0</v>
      </c>
      <c r="EI27" s="126">
        <v>0</v>
      </c>
      <c r="EJ27" s="122"/>
      <c r="EK27" s="122"/>
      <c r="EL27" s="122"/>
      <c r="EM27" s="122"/>
      <c r="EN27" s="122"/>
      <c r="EO27" s="122"/>
      <c r="EP27" s="122"/>
      <c r="EQ27" s="122"/>
      <c r="ER27" s="122"/>
      <c r="ES27" s="122"/>
    </row>
    <row r="28" spans="1:149" s="62" customFormat="1" hidden="1" x14ac:dyDescent="0.25">
      <c r="A28" s="123">
        <v>17</v>
      </c>
      <c r="B28" s="189" t="s">
        <v>37</v>
      </c>
      <c r="C28" s="37" t="s">
        <v>37</v>
      </c>
      <c r="D28" s="75">
        <v>5920</v>
      </c>
      <c r="E28" s="66" t="s">
        <v>60</v>
      </c>
      <c r="F28" s="177" t="s">
        <v>50</v>
      </c>
      <c r="G28" s="118">
        <f t="shared" si="0"/>
        <v>29430</v>
      </c>
      <c r="H28" s="118">
        <f t="shared" si="1"/>
        <v>2376</v>
      </c>
      <c r="I28" s="118">
        <f t="shared" si="2"/>
        <v>14210</v>
      </c>
      <c r="J28" s="118">
        <f t="shared" si="3"/>
        <v>15220</v>
      </c>
      <c r="K28" s="223">
        <v>1213</v>
      </c>
      <c r="L28" s="223">
        <v>1163</v>
      </c>
      <c r="M28" s="223">
        <v>2672</v>
      </c>
      <c r="N28" s="223">
        <v>1389</v>
      </c>
      <c r="O28" s="223">
        <v>2812</v>
      </c>
      <c r="P28" s="223">
        <v>5765</v>
      </c>
      <c r="Q28" s="223">
        <v>1572</v>
      </c>
      <c r="R28" s="223">
        <v>2711</v>
      </c>
      <c r="S28" s="223">
        <v>1478</v>
      </c>
      <c r="T28" s="223">
        <v>3009</v>
      </c>
      <c r="U28" s="223">
        <v>6152</v>
      </c>
      <c r="V28" s="223">
        <v>1870</v>
      </c>
      <c r="W28" s="173"/>
      <c r="X28" s="191">
        <v>979</v>
      </c>
      <c r="Y28" s="191">
        <v>1226</v>
      </c>
      <c r="Z28" s="191">
        <v>1172</v>
      </c>
      <c r="AA28" s="191">
        <v>1102</v>
      </c>
      <c r="AB28" s="191">
        <v>1098</v>
      </c>
      <c r="AC28" s="191">
        <v>1296</v>
      </c>
      <c r="AD28" s="191">
        <v>1249</v>
      </c>
      <c r="AE28" s="191">
        <v>1151</v>
      </c>
      <c r="AF28" s="191">
        <v>1024</v>
      </c>
      <c r="AG28" s="191">
        <v>913</v>
      </c>
      <c r="AH28" s="191">
        <v>765</v>
      </c>
      <c r="AI28" s="191">
        <v>663</v>
      </c>
      <c r="AJ28" s="191">
        <v>532</v>
      </c>
      <c r="AK28" s="191">
        <v>401</v>
      </c>
      <c r="AL28" s="191">
        <v>273</v>
      </c>
      <c r="AM28" s="191">
        <v>171</v>
      </c>
      <c r="AN28" s="191">
        <v>195</v>
      </c>
      <c r="AO28" s="190">
        <v>947</v>
      </c>
      <c r="AP28" s="190">
        <v>1257</v>
      </c>
      <c r="AQ28" s="190">
        <v>1259</v>
      </c>
      <c r="AR28" s="190">
        <v>1180</v>
      </c>
      <c r="AS28" s="190">
        <v>1180</v>
      </c>
      <c r="AT28" s="190">
        <v>1375</v>
      </c>
      <c r="AU28" s="190">
        <v>1297</v>
      </c>
      <c r="AV28" s="190">
        <v>1225</v>
      </c>
      <c r="AW28" s="190">
        <v>1080</v>
      </c>
      <c r="AX28" s="190">
        <v>980</v>
      </c>
      <c r="AY28" s="190">
        <v>831</v>
      </c>
      <c r="AZ28" s="190">
        <v>739</v>
      </c>
      <c r="BA28" s="190">
        <v>599</v>
      </c>
      <c r="BB28" s="190">
        <v>468</v>
      </c>
      <c r="BC28" s="190">
        <v>310</v>
      </c>
      <c r="BD28" s="190">
        <v>206</v>
      </c>
      <c r="BE28" s="190">
        <v>287</v>
      </c>
      <c r="BF28" s="125"/>
      <c r="BG28" s="126">
        <v>14709</v>
      </c>
      <c r="BH28" s="126">
        <v>189</v>
      </c>
      <c r="BI28" s="126">
        <v>185</v>
      </c>
      <c r="BJ28" s="126">
        <v>197</v>
      </c>
      <c r="BK28" s="126">
        <v>204</v>
      </c>
      <c r="BL28" s="126">
        <v>220</v>
      </c>
      <c r="BM28" s="126">
        <v>230</v>
      </c>
      <c r="BN28" s="126">
        <v>262</v>
      </c>
      <c r="BO28" s="126">
        <v>254</v>
      </c>
      <c r="BP28" s="126">
        <v>241</v>
      </c>
      <c r="BQ28" s="126">
        <v>246</v>
      </c>
      <c r="BR28" s="126">
        <v>245</v>
      </c>
      <c r="BS28" s="126">
        <v>241</v>
      </c>
      <c r="BT28" s="126">
        <v>256</v>
      </c>
      <c r="BU28" s="126">
        <v>242</v>
      </c>
      <c r="BV28" s="126">
        <v>222</v>
      </c>
      <c r="BW28" s="126">
        <v>233</v>
      </c>
      <c r="BX28" s="126">
        <v>231</v>
      </c>
      <c r="BY28" s="126">
        <v>233</v>
      </c>
      <c r="BZ28" s="126">
        <v>223</v>
      </c>
      <c r="CA28" s="126">
        <v>212</v>
      </c>
      <c r="CB28" s="126">
        <v>1131</v>
      </c>
      <c r="CC28" s="126">
        <v>1318</v>
      </c>
      <c r="CD28" s="126">
        <v>1244</v>
      </c>
      <c r="CE28" s="126">
        <v>1175</v>
      </c>
      <c r="CF28" s="126">
        <v>1036</v>
      </c>
      <c r="CG28" s="126">
        <v>940</v>
      </c>
      <c r="CH28" s="126">
        <v>797</v>
      </c>
      <c r="CI28" s="126">
        <v>709</v>
      </c>
      <c r="CJ28" s="126">
        <v>574</v>
      </c>
      <c r="CK28" s="126">
        <v>449</v>
      </c>
      <c r="CL28" s="126">
        <v>297</v>
      </c>
      <c r="CM28" s="126">
        <v>198</v>
      </c>
      <c r="CN28" s="126">
        <v>134</v>
      </c>
      <c r="CO28" s="126">
        <v>141</v>
      </c>
      <c r="CP28" s="126">
        <v>11</v>
      </c>
      <c r="CQ28" s="126">
        <v>87</v>
      </c>
      <c r="CR28" s="126">
        <v>102</v>
      </c>
      <c r="CS28" s="126">
        <v>222</v>
      </c>
      <c r="CT28" s="126">
        <v>707</v>
      </c>
      <c r="CU28" s="122"/>
      <c r="CV28" s="122"/>
      <c r="CW28" s="126">
        <v>15000</v>
      </c>
      <c r="CX28" s="126">
        <v>196</v>
      </c>
      <c r="CY28" s="126">
        <v>186</v>
      </c>
      <c r="CZ28" s="126">
        <v>209</v>
      </c>
      <c r="DA28" s="126">
        <v>208</v>
      </c>
      <c r="DB28" s="126">
        <v>236</v>
      </c>
      <c r="DC28" s="126">
        <v>229</v>
      </c>
      <c r="DD28" s="126">
        <v>260</v>
      </c>
      <c r="DE28" s="126">
        <v>264</v>
      </c>
      <c r="DF28" s="126">
        <v>264</v>
      </c>
      <c r="DG28" s="126">
        <v>262</v>
      </c>
      <c r="DH28" s="126">
        <v>248</v>
      </c>
      <c r="DI28" s="126">
        <v>245</v>
      </c>
      <c r="DJ28" s="126">
        <v>259</v>
      </c>
      <c r="DK28" s="126">
        <v>256</v>
      </c>
      <c r="DL28" s="126">
        <v>231</v>
      </c>
      <c r="DM28" s="126">
        <v>231</v>
      </c>
      <c r="DN28" s="126">
        <v>246</v>
      </c>
      <c r="DO28" s="126">
        <v>244</v>
      </c>
      <c r="DP28" s="126">
        <v>221</v>
      </c>
      <c r="DQ28" s="126">
        <v>221</v>
      </c>
      <c r="DR28" s="126">
        <v>1161</v>
      </c>
      <c r="DS28" s="126">
        <v>1371</v>
      </c>
      <c r="DT28" s="126">
        <v>1320</v>
      </c>
      <c r="DU28" s="126">
        <v>1216</v>
      </c>
      <c r="DV28" s="126">
        <v>1082</v>
      </c>
      <c r="DW28" s="126">
        <v>965</v>
      </c>
      <c r="DX28" s="126">
        <v>808</v>
      </c>
      <c r="DY28" s="126">
        <v>700</v>
      </c>
      <c r="DZ28" s="126">
        <v>563</v>
      </c>
      <c r="EA28" s="126">
        <v>424</v>
      </c>
      <c r="EB28" s="126">
        <v>289</v>
      </c>
      <c r="EC28" s="126">
        <v>180</v>
      </c>
      <c r="ED28" s="126">
        <v>113</v>
      </c>
      <c r="EE28" s="126">
        <v>92</v>
      </c>
      <c r="EF28" s="126">
        <v>9</v>
      </c>
      <c r="EG28" s="126">
        <v>88</v>
      </c>
      <c r="EH28" s="126">
        <v>108</v>
      </c>
      <c r="EI28" s="126">
        <v>230</v>
      </c>
      <c r="EJ28" s="122"/>
      <c r="EK28" s="122"/>
      <c r="EL28" s="122"/>
      <c r="EM28" s="122"/>
      <c r="EN28" s="122"/>
      <c r="EO28" s="122"/>
      <c r="EP28" s="122"/>
      <c r="EQ28" s="122"/>
      <c r="ER28" s="122"/>
      <c r="ES28" s="122"/>
    </row>
    <row r="29" spans="1:149" s="62" customFormat="1" hidden="1" x14ac:dyDescent="0.25">
      <c r="A29" s="127">
        <v>18</v>
      </c>
      <c r="B29" s="189" t="s">
        <v>37</v>
      </c>
      <c r="C29" s="37" t="s">
        <v>37</v>
      </c>
      <c r="D29" s="75">
        <v>5921</v>
      </c>
      <c r="E29" s="66" t="s">
        <v>61</v>
      </c>
      <c r="F29" s="177" t="s">
        <v>50</v>
      </c>
      <c r="G29" s="118">
        <f t="shared" si="0"/>
        <v>11258</v>
      </c>
      <c r="H29" s="118">
        <f t="shared" si="1"/>
        <v>909</v>
      </c>
      <c r="I29" s="118">
        <f t="shared" si="2"/>
        <v>5433</v>
      </c>
      <c r="J29" s="118">
        <f t="shared" si="3"/>
        <v>5825</v>
      </c>
      <c r="K29" s="223">
        <v>463</v>
      </c>
      <c r="L29" s="223">
        <v>446</v>
      </c>
      <c r="M29" s="223">
        <v>1021</v>
      </c>
      <c r="N29" s="223">
        <v>530</v>
      </c>
      <c r="O29" s="223">
        <v>1075</v>
      </c>
      <c r="P29" s="223">
        <v>2205</v>
      </c>
      <c r="Q29" s="223">
        <v>602</v>
      </c>
      <c r="R29" s="223">
        <v>1038</v>
      </c>
      <c r="S29" s="223">
        <v>566</v>
      </c>
      <c r="T29" s="223">
        <v>1151</v>
      </c>
      <c r="U29" s="223">
        <v>2354</v>
      </c>
      <c r="V29" s="223">
        <v>716</v>
      </c>
      <c r="W29" s="173"/>
      <c r="X29" s="191">
        <v>374</v>
      </c>
      <c r="Y29" s="191">
        <v>469</v>
      </c>
      <c r="Z29" s="191">
        <v>447</v>
      </c>
      <c r="AA29" s="191">
        <v>420</v>
      </c>
      <c r="AB29" s="191">
        <v>420</v>
      </c>
      <c r="AC29" s="191">
        <v>496</v>
      </c>
      <c r="AD29" s="191">
        <v>478</v>
      </c>
      <c r="AE29" s="191">
        <v>440</v>
      </c>
      <c r="AF29" s="191">
        <v>392</v>
      </c>
      <c r="AG29" s="191">
        <v>349</v>
      </c>
      <c r="AH29" s="191">
        <v>293</v>
      </c>
      <c r="AI29" s="191">
        <v>253</v>
      </c>
      <c r="AJ29" s="191">
        <v>204</v>
      </c>
      <c r="AK29" s="191">
        <v>154</v>
      </c>
      <c r="AL29" s="191">
        <v>104</v>
      </c>
      <c r="AM29" s="191">
        <v>65</v>
      </c>
      <c r="AN29" s="191">
        <v>75</v>
      </c>
      <c r="AO29" s="190">
        <v>363</v>
      </c>
      <c r="AP29" s="190">
        <v>481</v>
      </c>
      <c r="AQ29" s="190">
        <v>482</v>
      </c>
      <c r="AR29" s="190">
        <v>452</v>
      </c>
      <c r="AS29" s="190">
        <v>451</v>
      </c>
      <c r="AT29" s="190">
        <v>526</v>
      </c>
      <c r="AU29" s="190">
        <v>496</v>
      </c>
      <c r="AV29" s="190">
        <v>469</v>
      </c>
      <c r="AW29" s="190">
        <v>413</v>
      </c>
      <c r="AX29" s="190">
        <v>375</v>
      </c>
      <c r="AY29" s="190">
        <v>318</v>
      </c>
      <c r="AZ29" s="190">
        <v>283</v>
      </c>
      <c r="BA29" s="190">
        <v>229</v>
      </c>
      <c r="BB29" s="190">
        <v>179</v>
      </c>
      <c r="BC29" s="190">
        <v>119</v>
      </c>
      <c r="BD29" s="190">
        <v>79</v>
      </c>
      <c r="BE29" s="190">
        <v>110</v>
      </c>
      <c r="BF29" s="125"/>
      <c r="BG29" s="126">
        <v>5626</v>
      </c>
      <c r="BH29" s="126">
        <v>72</v>
      </c>
      <c r="BI29" s="126">
        <v>71</v>
      </c>
      <c r="BJ29" s="126">
        <v>75</v>
      </c>
      <c r="BK29" s="126">
        <v>78</v>
      </c>
      <c r="BL29" s="126">
        <v>84</v>
      </c>
      <c r="BM29" s="126">
        <v>88</v>
      </c>
      <c r="BN29" s="126">
        <v>100</v>
      </c>
      <c r="BO29" s="126">
        <v>97</v>
      </c>
      <c r="BP29" s="126">
        <v>92</v>
      </c>
      <c r="BQ29" s="126">
        <v>94</v>
      </c>
      <c r="BR29" s="126">
        <v>94</v>
      </c>
      <c r="BS29" s="126">
        <v>92</v>
      </c>
      <c r="BT29" s="126">
        <v>98</v>
      </c>
      <c r="BU29" s="126">
        <v>93</v>
      </c>
      <c r="BV29" s="126">
        <v>85</v>
      </c>
      <c r="BW29" s="126">
        <v>89</v>
      </c>
      <c r="BX29" s="126">
        <v>88</v>
      </c>
      <c r="BY29" s="126">
        <v>89</v>
      </c>
      <c r="BZ29" s="126">
        <v>85</v>
      </c>
      <c r="CA29" s="126">
        <v>81</v>
      </c>
      <c r="CB29" s="126">
        <v>433</v>
      </c>
      <c r="CC29" s="126">
        <v>504</v>
      </c>
      <c r="CD29" s="126">
        <v>476</v>
      </c>
      <c r="CE29" s="126">
        <v>450</v>
      </c>
      <c r="CF29" s="126">
        <v>396</v>
      </c>
      <c r="CG29" s="126">
        <v>359</v>
      </c>
      <c r="CH29" s="126">
        <v>305</v>
      </c>
      <c r="CI29" s="126">
        <v>271</v>
      </c>
      <c r="CJ29" s="126">
        <v>220</v>
      </c>
      <c r="CK29" s="126">
        <v>172</v>
      </c>
      <c r="CL29" s="126">
        <v>114</v>
      </c>
      <c r="CM29" s="126">
        <v>76</v>
      </c>
      <c r="CN29" s="126">
        <v>51</v>
      </c>
      <c r="CO29" s="126">
        <v>54</v>
      </c>
      <c r="CP29" s="126">
        <v>4</v>
      </c>
      <c r="CQ29" s="126">
        <v>33</v>
      </c>
      <c r="CR29" s="126">
        <v>39</v>
      </c>
      <c r="CS29" s="126">
        <v>85</v>
      </c>
      <c r="CT29" s="126">
        <v>270</v>
      </c>
      <c r="CU29" s="122"/>
      <c r="CV29" s="122"/>
      <c r="CW29" s="126">
        <v>5742</v>
      </c>
      <c r="CX29" s="126">
        <v>75</v>
      </c>
      <c r="CY29" s="126">
        <v>71</v>
      </c>
      <c r="CZ29" s="126">
        <v>80</v>
      </c>
      <c r="DA29" s="126">
        <v>80</v>
      </c>
      <c r="DB29" s="126">
        <v>90</v>
      </c>
      <c r="DC29" s="126">
        <v>88</v>
      </c>
      <c r="DD29" s="126">
        <v>100</v>
      </c>
      <c r="DE29" s="126">
        <v>101</v>
      </c>
      <c r="DF29" s="126">
        <v>101</v>
      </c>
      <c r="DG29" s="126">
        <v>100</v>
      </c>
      <c r="DH29" s="126">
        <v>95</v>
      </c>
      <c r="DI29" s="126">
        <v>94</v>
      </c>
      <c r="DJ29" s="126">
        <v>99</v>
      </c>
      <c r="DK29" s="126">
        <v>98</v>
      </c>
      <c r="DL29" s="126">
        <v>88</v>
      </c>
      <c r="DM29" s="126">
        <v>89</v>
      </c>
      <c r="DN29" s="126">
        <v>95</v>
      </c>
      <c r="DO29" s="126">
        <v>93</v>
      </c>
      <c r="DP29" s="126">
        <v>85</v>
      </c>
      <c r="DQ29" s="126">
        <v>85</v>
      </c>
      <c r="DR29" s="126">
        <v>444</v>
      </c>
      <c r="DS29" s="126">
        <v>525</v>
      </c>
      <c r="DT29" s="126">
        <v>505</v>
      </c>
      <c r="DU29" s="126">
        <v>465</v>
      </c>
      <c r="DV29" s="126">
        <v>414</v>
      </c>
      <c r="DW29" s="126">
        <v>370</v>
      </c>
      <c r="DX29" s="126">
        <v>309</v>
      </c>
      <c r="DY29" s="126">
        <v>268</v>
      </c>
      <c r="DZ29" s="126">
        <v>215</v>
      </c>
      <c r="EA29" s="126">
        <v>162</v>
      </c>
      <c r="EB29" s="126">
        <v>110</v>
      </c>
      <c r="EC29" s="126">
        <v>69</v>
      </c>
      <c r="ED29" s="126">
        <v>44</v>
      </c>
      <c r="EE29" s="126">
        <v>35</v>
      </c>
      <c r="EF29" s="126">
        <v>3</v>
      </c>
      <c r="EG29" s="126">
        <v>34</v>
      </c>
      <c r="EH29" s="126">
        <v>41</v>
      </c>
      <c r="EI29" s="126">
        <v>88</v>
      </c>
      <c r="EJ29" s="122"/>
      <c r="EK29" s="122"/>
      <c r="EL29" s="122"/>
      <c r="EM29" s="122"/>
      <c r="EN29" s="122"/>
      <c r="EO29" s="122"/>
      <c r="EP29" s="122"/>
      <c r="EQ29" s="122"/>
      <c r="ER29" s="122"/>
      <c r="ES29" s="122"/>
    </row>
    <row r="30" spans="1:149" s="62" customFormat="1" hidden="1" x14ac:dyDescent="0.25">
      <c r="A30" s="127">
        <v>19</v>
      </c>
      <c r="B30" s="173" t="s">
        <v>43</v>
      </c>
      <c r="C30" s="33" t="s">
        <v>43</v>
      </c>
      <c r="D30" s="75">
        <v>5924</v>
      </c>
      <c r="E30" s="66" t="s">
        <v>62</v>
      </c>
      <c r="F30" s="177" t="s">
        <v>50</v>
      </c>
      <c r="G30" s="118">
        <f t="shared" si="0"/>
        <v>18989</v>
      </c>
      <c r="H30" s="118">
        <f t="shared" si="1"/>
        <v>1620</v>
      </c>
      <c r="I30" s="118">
        <f t="shared" si="2"/>
        <v>9187</v>
      </c>
      <c r="J30" s="118">
        <f t="shared" si="3"/>
        <v>9802</v>
      </c>
      <c r="K30" s="223">
        <v>830</v>
      </c>
      <c r="L30" s="223">
        <v>790</v>
      </c>
      <c r="M30" s="223">
        <v>1801</v>
      </c>
      <c r="N30" s="223">
        <v>880</v>
      </c>
      <c r="O30" s="223">
        <v>1833</v>
      </c>
      <c r="P30" s="223">
        <v>3832</v>
      </c>
      <c r="Q30" s="223">
        <v>841</v>
      </c>
      <c r="R30" s="223">
        <v>1830</v>
      </c>
      <c r="S30" s="223">
        <v>927</v>
      </c>
      <c r="T30" s="223">
        <v>1907</v>
      </c>
      <c r="U30" s="223">
        <v>4080</v>
      </c>
      <c r="V30" s="223">
        <v>1058</v>
      </c>
      <c r="W30" s="173"/>
      <c r="X30" s="191">
        <v>669</v>
      </c>
      <c r="Y30" s="191">
        <v>817</v>
      </c>
      <c r="Z30" s="191">
        <v>768</v>
      </c>
      <c r="AA30" s="191">
        <v>678</v>
      </c>
      <c r="AB30" s="191">
        <v>701</v>
      </c>
      <c r="AC30" s="191">
        <v>881</v>
      </c>
      <c r="AD30" s="191">
        <v>890</v>
      </c>
      <c r="AE30" s="191">
        <v>821</v>
      </c>
      <c r="AF30" s="191">
        <v>725</v>
      </c>
      <c r="AG30" s="191">
        <v>611</v>
      </c>
      <c r="AH30" s="191">
        <v>441</v>
      </c>
      <c r="AI30" s="191">
        <v>344</v>
      </c>
      <c r="AJ30" s="191">
        <v>250</v>
      </c>
      <c r="AK30" s="191">
        <v>203</v>
      </c>
      <c r="AL30" s="191">
        <v>169</v>
      </c>
      <c r="AM30" s="191">
        <v>113</v>
      </c>
      <c r="AN30" s="191">
        <v>106</v>
      </c>
      <c r="AO30" s="190">
        <v>638</v>
      </c>
      <c r="AP30" s="190">
        <v>860</v>
      </c>
      <c r="AQ30" s="190">
        <v>809</v>
      </c>
      <c r="AR30" s="190">
        <v>722</v>
      </c>
      <c r="AS30" s="190">
        <v>738</v>
      </c>
      <c r="AT30" s="190">
        <v>897</v>
      </c>
      <c r="AU30" s="190">
        <v>911</v>
      </c>
      <c r="AV30" s="190">
        <v>851</v>
      </c>
      <c r="AW30" s="190">
        <v>768</v>
      </c>
      <c r="AX30" s="190">
        <v>666</v>
      </c>
      <c r="AY30" s="190">
        <v>495</v>
      </c>
      <c r="AZ30" s="190">
        <v>389</v>
      </c>
      <c r="BA30" s="190">
        <v>315</v>
      </c>
      <c r="BB30" s="190">
        <v>273</v>
      </c>
      <c r="BC30" s="190">
        <v>202</v>
      </c>
      <c r="BD30" s="190">
        <v>133</v>
      </c>
      <c r="BE30" s="190">
        <v>135</v>
      </c>
      <c r="BF30" s="125"/>
      <c r="BG30" s="126">
        <v>9446</v>
      </c>
      <c r="BH30" s="126">
        <v>126</v>
      </c>
      <c r="BI30" s="126">
        <v>127</v>
      </c>
      <c r="BJ30" s="126">
        <v>135</v>
      </c>
      <c r="BK30" s="126">
        <v>154</v>
      </c>
      <c r="BL30" s="126">
        <v>158</v>
      </c>
      <c r="BM30" s="126">
        <v>167</v>
      </c>
      <c r="BN30" s="126">
        <v>164</v>
      </c>
      <c r="BO30" s="126">
        <v>171</v>
      </c>
      <c r="BP30" s="126">
        <v>174</v>
      </c>
      <c r="BQ30" s="126">
        <v>164</v>
      </c>
      <c r="BR30" s="126">
        <v>161</v>
      </c>
      <c r="BS30" s="126">
        <v>155</v>
      </c>
      <c r="BT30" s="126">
        <v>163</v>
      </c>
      <c r="BU30" s="126">
        <v>150</v>
      </c>
      <c r="BV30" s="126">
        <v>141</v>
      </c>
      <c r="BW30" s="126">
        <v>140</v>
      </c>
      <c r="BX30" s="126">
        <v>147</v>
      </c>
      <c r="BY30" s="126">
        <v>141</v>
      </c>
      <c r="BZ30" s="126">
        <v>128</v>
      </c>
      <c r="CA30" s="126">
        <v>130</v>
      </c>
      <c r="CB30" s="126">
        <v>703</v>
      </c>
      <c r="CC30" s="126">
        <v>854</v>
      </c>
      <c r="CD30" s="126">
        <v>868</v>
      </c>
      <c r="CE30" s="126">
        <v>811</v>
      </c>
      <c r="CF30" s="126">
        <v>731</v>
      </c>
      <c r="CG30" s="126">
        <v>634</v>
      </c>
      <c r="CH30" s="126">
        <v>471</v>
      </c>
      <c r="CI30" s="126">
        <v>370</v>
      </c>
      <c r="CJ30" s="126">
        <v>300</v>
      </c>
      <c r="CK30" s="126">
        <v>260</v>
      </c>
      <c r="CL30" s="126">
        <v>193</v>
      </c>
      <c r="CM30" s="126">
        <v>127</v>
      </c>
      <c r="CN30" s="126">
        <v>69</v>
      </c>
      <c r="CO30" s="126">
        <v>59</v>
      </c>
      <c r="CP30" s="126">
        <v>7</v>
      </c>
      <c r="CQ30" s="126">
        <v>62</v>
      </c>
      <c r="CR30" s="126">
        <v>64</v>
      </c>
      <c r="CS30" s="126">
        <v>150</v>
      </c>
      <c r="CT30" s="126">
        <v>474</v>
      </c>
      <c r="CU30" s="122"/>
      <c r="CV30" s="122"/>
      <c r="CW30" s="126">
        <v>9711</v>
      </c>
      <c r="CX30" s="126">
        <v>131</v>
      </c>
      <c r="CY30" s="126">
        <v>126</v>
      </c>
      <c r="CZ30" s="126">
        <v>146</v>
      </c>
      <c r="DA30" s="126">
        <v>159</v>
      </c>
      <c r="DB30" s="126">
        <v>167</v>
      </c>
      <c r="DC30" s="126">
        <v>182</v>
      </c>
      <c r="DD30" s="126">
        <v>173</v>
      </c>
      <c r="DE30" s="126">
        <v>175</v>
      </c>
      <c r="DF30" s="126">
        <v>173</v>
      </c>
      <c r="DG30" s="126">
        <v>170</v>
      </c>
      <c r="DH30" s="126">
        <v>167</v>
      </c>
      <c r="DI30" s="126">
        <v>165</v>
      </c>
      <c r="DJ30" s="126">
        <v>165</v>
      </c>
      <c r="DK30" s="126">
        <v>160</v>
      </c>
      <c r="DL30" s="126">
        <v>151</v>
      </c>
      <c r="DM30" s="126">
        <v>147</v>
      </c>
      <c r="DN30" s="126">
        <v>151</v>
      </c>
      <c r="DO30" s="126">
        <v>151</v>
      </c>
      <c r="DP30" s="126">
        <v>133</v>
      </c>
      <c r="DQ30" s="126">
        <v>133</v>
      </c>
      <c r="DR30" s="126">
        <v>737</v>
      </c>
      <c r="DS30" s="126">
        <v>928</v>
      </c>
      <c r="DT30" s="126">
        <v>936</v>
      </c>
      <c r="DU30" s="126">
        <v>864</v>
      </c>
      <c r="DV30" s="126">
        <v>764</v>
      </c>
      <c r="DW30" s="126">
        <v>643</v>
      </c>
      <c r="DX30" s="126">
        <v>465</v>
      </c>
      <c r="DY30" s="126">
        <v>363</v>
      </c>
      <c r="DZ30" s="126">
        <v>264</v>
      </c>
      <c r="EA30" s="126">
        <v>214</v>
      </c>
      <c r="EB30" s="126">
        <v>177</v>
      </c>
      <c r="EC30" s="126">
        <v>119</v>
      </c>
      <c r="ED30" s="126">
        <v>68</v>
      </c>
      <c r="EE30" s="126">
        <v>44</v>
      </c>
      <c r="EF30" s="126">
        <v>10</v>
      </c>
      <c r="EG30" s="126">
        <v>63</v>
      </c>
      <c r="EH30" s="126">
        <v>68</v>
      </c>
      <c r="EI30" s="126">
        <v>156</v>
      </c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</row>
    <row r="31" spans="1:149" s="62" customFormat="1" hidden="1" x14ac:dyDescent="0.25">
      <c r="A31" s="127">
        <v>20</v>
      </c>
      <c r="B31" s="173" t="s">
        <v>43</v>
      </c>
      <c r="C31" s="33" t="s">
        <v>43</v>
      </c>
      <c r="D31" s="75">
        <v>5925</v>
      </c>
      <c r="E31" s="66" t="s">
        <v>63</v>
      </c>
      <c r="F31" s="177" t="s">
        <v>55</v>
      </c>
      <c r="G31" s="118">
        <f t="shared" si="0"/>
        <v>14447</v>
      </c>
      <c r="H31" s="118">
        <f t="shared" si="1"/>
        <v>1233</v>
      </c>
      <c r="I31" s="118">
        <f t="shared" si="2"/>
        <v>6989</v>
      </c>
      <c r="J31" s="118">
        <f t="shared" si="3"/>
        <v>7458</v>
      </c>
      <c r="K31" s="223">
        <v>632</v>
      </c>
      <c r="L31" s="223">
        <v>601</v>
      </c>
      <c r="M31" s="223">
        <v>1370</v>
      </c>
      <c r="N31" s="223">
        <v>669</v>
      </c>
      <c r="O31" s="223">
        <v>1395</v>
      </c>
      <c r="P31" s="223">
        <v>2915</v>
      </c>
      <c r="Q31" s="223">
        <v>640</v>
      </c>
      <c r="R31" s="223">
        <v>1392</v>
      </c>
      <c r="S31" s="223">
        <v>705</v>
      </c>
      <c r="T31" s="223">
        <v>1451</v>
      </c>
      <c r="U31" s="223">
        <v>3106</v>
      </c>
      <c r="V31" s="223">
        <v>804</v>
      </c>
      <c r="W31" s="173"/>
      <c r="X31" s="191">
        <v>509</v>
      </c>
      <c r="Y31" s="191">
        <v>622</v>
      </c>
      <c r="Z31" s="191">
        <v>583</v>
      </c>
      <c r="AA31" s="191">
        <v>517</v>
      </c>
      <c r="AB31" s="191">
        <v>533</v>
      </c>
      <c r="AC31" s="191">
        <v>670</v>
      </c>
      <c r="AD31" s="191">
        <v>677</v>
      </c>
      <c r="AE31" s="191">
        <v>624</v>
      </c>
      <c r="AF31" s="191">
        <v>552</v>
      </c>
      <c r="AG31" s="191">
        <v>465</v>
      </c>
      <c r="AH31" s="191">
        <v>335</v>
      </c>
      <c r="AI31" s="191">
        <v>262</v>
      </c>
      <c r="AJ31" s="191">
        <v>191</v>
      </c>
      <c r="AK31" s="191">
        <v>154</v>
      </c>
      <c r="AL31" s="191">
        <v>128</v>
      </c>
      <c r="AM31" s="191">
        <v>86</v>
      </c>
      <c r="AN31" s="191">
        <v>81</v>
      </c>
      <c r="AO31" s="190">
        <v>485</v>
      </c>
      <c r="AP31" s="190">
        <v>654</v>
      </c>
      <c r="AQ31" s="190">
        <v>616</v>
      </c>
      <c r="AR31" s="190">
        <v>548</v>
      </c>
      <c r="AS31" s="190">
        <v>562</v>
      </c>
      <c r="AT31" s="190">
        <v>683</v>
      </c>
      <c r="AU31" s="190">
        <v>694</v>
      </c>
      <c r="AV31" s="190">
        <v>648</v>
      </c>
      <c r="AW31" s="190">
        <v>584</v>
      </c>
      <c r="AX31" s="190">
        <v>507</v>
      </c>
      <c r="AY31" s="190">
        <v>377</v>
      </c>
      <c r="AZ31" s="190">
        <v>296</v>
      </c>
      <c r="BA31" s="190">
        <v>239</v>
      </c>
      <c r="BB31" s="190">
        <v>208</v>
      </c>
      <c r="BC31" s="190">
        <v>154</v>
      </c>
      <c r="BD31" s="190">
        <v>101</v>
      </c>
      <c r="BE31" s="190">
        <v>102</v>
      </c>
      <c r="BF31" s="125"/>
      <c r="BG31" s="126">
        <v>5175</v>
      </c>
      <c r="BH31" s="126">
        <v>69</v>
      </c>
      <c r="BI31" s="126">
        <v>69</v>
      </c>
      <c r="BJ31" s="126">
        <v>74</v>
      </c>
      <c r="BK31" s="126">
        <v>84</v>
      </c>
      <c r="BL31" s="126">
        <v>87</v>
      </c>
      <c r="BM31" s="126">
        <v>92</v>
      </c>
      <c r="BN31" s="126">
        <v>90</v>
      </c>
      <c r="BO31" s="126">
        <v>94</v>
      </c>
      <c r="BP31" s="126">
        <v>96</v>
      </c>
      <c r="BQ31" s="126">
        <v>90</v>
      </c>
      <c r="BR31" s="126">
        <v>88</v>
      </c>
      <c r="BS31" s="126">
        <v>85</v>
      </c>
      <c r="BT31" s="126">
        <v>89</v>
      </c>
      <c r="BU31" s="126">
        <v>82</v>
      </c>
      <c r="BV31" s="126">
        <v>77</v>
      </c>
      <c r="BW31" s="126">
        <v>77</v>
      </c>
      <c r="BX31" s="126">
        <v>80</v>
      </c>
      <c r="BY31" s="126">
        <v>77</v>
      </c>
      <c r="BZ31" s="126">
        <v>70</v>
      </c>
      <c r="CA31" s="126">
        <v>71</v>
      </c>
      <c r="CB31" s="126">
        <v>385</v>
      </c>
      <c r="CC31" s="126">
        <v>468</v>
      </c>
      <c r="CD31" s="126">
        <v>476</v>
      </c>
      <c r="CE31" s="126">
        <v>444</v>
      </c>
      <c r="CF31" s="126">
        <v>401</v>
      </c>
      <c r="CG31" s="126">
        <v>348</v>
      </c>
      <c r="CH31" s="126">
        <v>258</v>
      </c>
      <c r="CI31" s="126">
        <v>203</v>
      </c>
      <c r="CJ31" s="126">
        <v>164</v>
      </c>
      <c r="CK31" s="126">
        <v>142</v>
      </c>
      <c r="CL31" s="126">
        <v>106</v>
      </c>
      <c r="CM31" s="126">
        <v>69</v>
      </c>
      <c r="CN31" s="126">
        <v>38</v>
      </c>
      <c r="CO31" s="126">
        <v>32</v>
      </c>
      <c r="CP31" s="126">
        <v>4</v>
      </c>
      <c r="CQ31" s="126">
        <v>34</v>
      </c>
      <c r="CR31" s="126">
        <v>35</v>
      </c>
      <c r="CS31" s="126">
        <v>82</v>
      </c>
      <c r="CT31" s="126">
        <v>260</v>
      </c>
      <c r="CU31" s="122"/>
      <c r="CV31" s="122"/>
      <c r="CW31" s="126">
        <v>5328</v>
      </c>
      <c r="CX31" s="126">
        <v>72</v>
      </c>
      <c r="CY31" s="126">
        <v>70</v>
      </c>
      <c r="CZ31" s="126">
        <v>80</v>
      </c>
      <c r="DA31" s="126">
        <v>88</v>
      </c>
      <c r="DB31" s="126">
        <v>91</v>
      </c>
      <c r="DC31" s="126">
        <v>99</v>
      </c>
      <c r="DD31" s="126">
        <v>95</v>
      </c>
      <c r="DE31" s="126">
        <v>96</v>
      </c>
      <c r="DF31" s="126">
        <v>94</v>
      </c>
      <c r="DG31" s="126">
        <v>93</v>
      </c>
      <c r="DH31" s="126">
        <v>92</v>
      </c>
      <c r="DI31" s="126">
        <v>91</v>
      </c>
      <c r="DJ31" s="126">
        <v>91</v>
      </c>
      <c r="DK31" s="126">
        <v>88</v>
      </c>
      <c r="DL31" s="126">
        <v>83</v>
      </c>
      <c r="DM31" s="126">
        <v>80</v>
      </c>
      <c r="DN31" s="126">
        <v>84</v>
      </c>
      <c r="DO31" s="126">
        <v>83</v>
      </c>
      <c r="DP31" s="126">
        <v>73</v>
      </c>
      <c r="DQ31" s="126">
        <v>73</v>
      </c>
      <c r="DR31" s="126">
        <v>405</v>
      </c>
      <c r="DS31" s="126">
        <v>509</v>
      </c>
      <c r="DT31" s="126">
        <v>513</v>
      </c>
      <c r="DU31" s="126">
        <v>474</v>
      </c>
      <c r="DV31" s="126">
        <v>418</v>
      </c>
      <c r="DW31" s="126">
        <v>352</v>
      </c>
      <c r="DX31" s="126">
        <v>255</v>
      </c>
      <c r="DY31" s="126">
        <v>199</v>
      </c>
      <c r="DZ31" s="126">
        <v>145</v>
      </c>
      <c r="EA31" s="126">
        <v>118</v>
      </c>
      <c r="EB31" s="126">
        <v>97</v>
      </c>
      <c r="EC31" s="126">
        <v>66</v>
      </c>
      <c r="ED31" s="126">
        <v>37</v>
      </c>
      <c r="EE31" s="126">
        <v>24</v>
      </c>
      <c r="EF31" s="126">
        <v>5</v>
      </c>
      <c r="EG31" s="126">
        <v>34</v>
      </c>
      <c r="EH31" s="126">
        <v>37</v>
      </c>
      <c r="EI31" s="126">
        <v>86</v>
      </c>
      <c r="EJ31" s="122"/>
      <c r="EK31" s="122"/>
      <c r="EL31" s="122"/>
      <c r="EM31" s="122"/>
      <c r="EN31" s="122"/>
      <c r="EO31" s="122"/>
      <c r="EP31" s="122"/>
      <c r="EQ31" s="122"/>
      <c r="ER31" s="122"/>
      <c r="ES31" s="122"/>
    </row>
    <row r="32" spans="1:149" s="62" customFormat="1" hidden="1" x14ac:dyDescent="0.25">
      <c r="A32" s="123">
        <v>21</v>
      </c>
      <c r="B32" s="173" t="s">
        <v>43</v>
      </c>
      <c r="C32" s="33" t="s">
        <v>43</v>
      </c>
      <c r="D32" s="75">
        <v>5852</v>
      </c>
      <c r="E32" s="66" t="s">
        <v>64</v>
      </c>
      <c r="F32" s="177" t="s">
        <v>50</v>
      </c>
      <c r="G32" s="118">
        <f t="shared" si="0"/>
        <v>41111</v>
      </c>
      <c r="H32" s="118">
        <f t="shared" si="1"/>
        <v>3508</v>
      </c>
      <c r="I32" s="118">
        <f t="shared" si="2"/>
        <v>19894</v>
      </c>
      <c r="J32" s="118">
        <f t="shared" si="3"/>
        <v>21217</v>
      </c>
      <c r="K32" s="223">
        <v>1796</v>
      </c>
      <c r="L32" s="223">
        <v>1712</v>
      </c>
      <c r="M32" s="223">
        <v>3900</v>
      </c>
      <c r="N32" s="223">
        <v>1899</v>
      </c>
      <c r="O32" s="223">
        <v>3969</v>
      </c>
      <c r="P32" s="223">
        <v>8297</v>
      </c>
      <c r="Q32" s="223">
        <v>1829</v>
      </c>
      <c r="R32" s="223">
        <v>3961</v>
      </c>
      <c r="S32" s="223">
        <v>2012</v>
      </c>
      <c r="T32" s="223">
        <v>4127</v>
      </c>
      <c r="U32" s="223">
        <v>8833</v>
      </c>
      <c r="V32" s="223">
        <v>2284</v>
      </c>
      <c r="W32" s="173"/>
      <c r="X32" s="191">
        <v>1449</v>
      </c>
      <c r="Y32" s="191">
        <v>1769</v>
      </c>
      <c r="Z32" s="191">
        <v>1657</v>
      </c>
      <c r="AA32" s="191">
        <v>1470</v>
      </c>
      <c r="AB32" s="191">
        <v>1515</v>
      </c>
      <c r="AC32" s="191">
        <v>1908</v>
      </c>
      <c r="AD32" s="191">
        <v>1926</v>
      </c>
      <c r="AE32" s="191">
        <v>1777</v>
      </c>
      <c r="AF32" s="191">
        <v>1569</v>
      </c>
      <c r="AG32" s="191">
        <v>1323</v>
      </c>
      <c r="AH32" s="191">
        <v>957</v>
      </c>
      <c r="AI32" s="191">
        <v>745</v>
      </c>
      <c r="AJ32" s="191">
        <v>544</v>
      </c>
      <c r="AK32" s="191">
        <v>442</v>
      </c>
      <c r="AL32" s="191">
        <v>365</v>
      </c>
      <c r="AM32" s="191">
        <v>248</v>
      </c>
      <c r="AN32" s="191">
        <v>230</v>
      </c>
      <c r="AO32" s="190">
        <v>1381</v>
      </c>
      <c r="AP32" s="190">
        <v>1861</v>
      </c>
      <c r="AQ32" s="190">
        <v>1755</v>
      </c>
      <c r="AR32" s="190">
        <v>1564</v>
      </c>
      <c r="AS32" s="190">
        <v>1599</v>
      </c>
      <c r="AT32" s="190">
        <v>1940</v>
      </c>
      <c r="AU32" s="190">
        <v>1972</v>
      </c>
      <c r="AV32" s="190">
        <v>1844</v>
      </c>
      <c r="AW32" s="190">
        <v>1663</v>
      </c>
      <c r="AX32" s="190">
        <v>1442</v>
      </c>
      <c r="AY32" s="190">
        <v>1071</v>
      </c>
      <c r="AZ32" s="190">
        <v>841</v>
      </c>
      <c r="BA32" s="190">
        <v>681</v>
      </c>
      <c r="BB32" s="190">
        <v>588</v>
      </c>
      <c r="BC32" s="190">
        <v>438</v>
      </c>
      <c r="BD32" s="190">
        <v>287</v>
      </c>
      <c r="BE32" s="190">
        <v>290</v>
      </c>
      <c r="BF32" s="125"/>
      <c r="BG32" s="126">
        <v>20182</v>
      </c>
      <c r="BH32" s="126">
        <v>269</v>
      </c>
      <c r="BI32" s="126">
        <v>271</v>
      </c>
      <c r="BJ32" s="126">
        <v>288</v>
      </c>
      <c r="BK32" s="126">
        <v>329</v>
      </c>
      <c r="BL32" s="126">
        <v>338</v>
      </c>
      <c r="BM32" s="126">
        <v>357</v>
      </c>
      <c r="BN32" s="126">
        <v>351</v>
      </c>
      <c r="BO32" s="126">
        <v>366</v>
      </c>
      <c r="BP32" s="126">
        <v>372</v>
      </c>
      <c r="BQ32" s="126">
        <v>350</v>
      </c>
      <c r="BR32" s="126">
        <v>344</v>
      </c>
      <c r="BS32" s="126">
        <v>332</v>
      </c>
      <c r="BT32" s="126">
        <v>348</v>
      </c>
      <c r="BU32" s="126">
        <v>321</v>
      </c>
      <c r="BV32" s="126">
        <v>302</v>
      </c>
      <c r="BW32" s="126">
        <v>300</v>
      </c>
      <c r="BX32" s="126">
        <v>314</v>
      </c>
      <c r="BY32" s="126">
        <v>302</v>
      </c>
      <c r="BZ32" s="126">
        <v>274</v>
      </c>
      <c r="CA32" s="126">
        <v>278</v>
      </c>
      <c r="CB32" s="126">
        <v>1502</v>
      </c>
      <c r="CC32" s="126">
        <v>1824</v>
      </c>
      <c r="CD32" s="126">
        <v>1854</v>
      </c>
      <c r="CE32" s="126">
        <v>1732</v>
      </c>
      <c r="CF32" s="126">
        <v>1562</v>
      </c>
      <c r="CG32" s="126">
        <v>1355</v>
      </c>
      <c r="CH32" s="126">
        <v>1006</v>
      </c>
      <c r="CI32" s="126">
        <v>791</v>
      </c>
      <c r="CJ32" s="126">
        <v>640</v>
      </c>
      <c r="CK32" s="126">
        <v>555</v>
      </c>
      <c r="CL32" s="126">
        <v>411</v>
      </c>
      <c r="CM32" s="126">
        <v>271</v>
      </c>
      <c r="CN32" s="126">
        <v>148</v>
      </c>
      <c r="CO32" s="126">
        <v>125</v>
      </c>
      <c r="CP32" s="126">
        <v>15</v>
      </c>
      <c r="CQ32" s="126">
        <v>133</v>
      </c>
      <c r="CR32" s="126">
        <v>136</v>
      </c>
      <c r="CS32" s="126">
        <v>321</v>
      </c>
      <c r="CT32" s="126">
        <v>1013</v>
      </c>
      <c r="CU32" s="122"/>
      <c r="CV32" s="122"/>
      <c r="CW32" s="126">
        <v>20747</v>
      </c>
      <c r="CX32" s="126">
        <v>279</v>
      </c>
      <c r="CY32" s="126">
        <v>270</v>
      </c>
      <c r="CZ32" s="126">
        <v>312</v>
      </c>
      <c r="DA32" s="126">
        <v>341</v>
      </c>
      <c r="DB32" s="126">
        <v>357</v>
      </c>
      <c r="DC32" s="126">
        <v>388</v>
      </c>
      <c r="DD32" s="126">
        <v>369</v>
      </c>
      <c r="DE32" s="126">
        <v>374</v>
      </c>
      <c r="DF32" s="126">
        <v>369</v>
      </c>
      <c r="DG32" s="126">
        <v>365</v>
      </c>
      <c r="DH32" s="126">
        <v>356</v>
      </c>
      <c r="DI32" s="126">
        <v>352</v>
      </c>
      <c r="DJ32" s="126">
        <v>352</v>
      </c>
      <c r="DK32" s="126">
        <v>342</v>
      </c>
      <c r="DL32" s="126">
        <v>323</v>
      </c>
      <c r="DM32" s="126">
        <v>314</v>
      </c>
      <c r="DN32" s="126">
        <v>323</v>
      </c>
      <c r="DO32" s="126">
        <v>323</v>
      </c>
      <c r="DP32" s="126">
        <v>283</v>
      </c>
      <c r="DQ32" s="126">
        <v>285</v>
      </c>
      <c r="DR32" s="126">
        <v>1575</v>
      </c>
      <c r="DS32" s="126">
        <v>1982</v>
      </c>
      <c r="DT32" s="126">
        <v>2001</v>
      </c>
      <c r="DU32" s="126">
        <v>1846</v>
      </c>
      <c r="DV32" s="126">
        <v>1631</v>
      </c>
      <c r="DW32" s="126">
        <v>1374</v>
      </c>
      <c r="DX32" s="126">
        <v>993</v>
      </c>
      <c r="DY32" s="126">
        <v>774</v>
      </c>
      <c r="DZ32" s="126">
        <v>564</v>
      </c>
      <c r="EA32" s="126">
        <v>457</v>
      </c>
      <c r="EB32" s="126">
        <v>380</v>
      </c>
      <c r="EC32" s="126">
        <v>254</v>
      </c>
      <c r="ED32" s="126">
        <v>145</v>
      </c>
      <c r="EE32" s="126">
        <v>94</v>
      </c>
      <c r="EF32" s="126">
        <v>21</v>
      </c>
      <c r="EG32" s="126">
        <v>134</v>
      </c>
      <c r="EH32" s="126">
        <v>146</v>
      </c>
      <c r="EI32" s="126">
        <v>333</v>
      </c>
      <c r="EJ32" s="122"/>
      <c r="EK32" s="122"/>
      <c r="EL32" s="122"/>
      <c r="EM32" s="122"/>
      <c r="EN32" s="122"/>
      <c r="EO32" s="122"/>
      <c r="EP32" s="122"/>
      <c r="EQ32" s="122"/>
      <c r="ER32" s="122"/>
      <c r="ES32" s="122"/>
    </row>
    <row r="33" spans="1:149" s="62" customFormat="1" hidden="1" x14ac:dyDescent="0.25">
      <c r="A33" s="127">
        <v>22</v>
      </c>
      <c r="B33" s="173" t="s">
        <v>43</v>
      </c>
      <c r="C33" s="33" t="s">
        <v>43</v>
      </c>
      <c r="D33" s="75">
        <v>5855</v>
      </c>
      <c r="E33" s="66" t="s">
        <v>65</v>
      </c>
      <c r="F33" s="177" t="s">
        <v>55</v>
      </c>
      <c r="G33" s="118">
        <f t="shared" si="0"/>
        <v>15870</v>
      </c>
      <c r="H33" s="118">
        <f t="shared" si="1"/>
        <v>1354</v>
      </c>
      <c r="I33" s="118">
        <f t="shared" si="2"/>
        <v>7679</v>
      </c>
      <c r="J33" s="118">
        <f t="shared" si="3"/>
        <v>8191</v>
      </c>
      <c r="K33" s="223">
        <v>694</v>
      </c>
      <c r="L33" s="223">
        <v>660</v>
      </c>
      <c r="M33" s="223">
        <v>1506</v>
      </c>
      <c r="N33" s="223">
        <v>735</v>
      </c>
      <c r="O33" s="223">
        <v>1533</v>
      </c>
      <c r="P33" s="223">
        <v>3201</v>
      </c>
      <c r="Q33" s="223">
        <v>704</v>
      </c>
      <c r="R33" s="223">
        <v>1528</v>
      </c>
      <c r="S33" s="223">
        <v>775</v>
      </c>
      <c r="T33" s="223">
        <v>1593</v>
      </c>
      <c r="U33" s="223">
        <v>3411</v>
      </c>
      <c r="V33" s="223">
        <v>884</v>
      </c>
      <c r="W33" s="173"/>
      <c r="X33" s="191">
        <v>559</v>
      </c>
      <c r="Y33" s="191">
        <v>683</v>
      </c>
      <c r="Z33" s="191">
        <v>642</v>
      </c>
      <c r="AA33" s="191">
        <v>569</v>
      </c>
      <c r="AB33" s="191">
        <v>585</v>
      </c>
      <c r="AC33" s="191">
        <v>736</v>
      </c>
      <c r="AD33" s="191">
        <v>743</v>
      </c>
      <c r="AE33" s="191">
        <v>685</v>
      </c>
      <c r="AF33" s="191">
        <v>606</v>
      </c>
      <c r="AG33" s="191">
        <v>510</v>
      </c>
      <c r="AH33" s="191">
        <v>369</v>
      </c>
      <c r="AI33" s="191">
        <v>288</v>
      </c>
      <c r="AJ33" s="191">
        <v>209</v>
      </c>
      <c r="AK33" s="191">
        <v>170</v>
      </c>
      <c r="AL33" s="191">
        <v>141</v>
      </c>
      <c r="AM33" s="191">
        <v>95</v>
      </c>
      <c r="AN33" s="191">
        <v>89</v>
      </c>
      <c r="AO33" s="190">
        <v>533</v>
      </c>
      <c r="AP33" s="190">
        <v>718</v>
      </c>
      <c r="AQ33" s="190">
        <v>676</v>
      </c>
      <c r="AR33" s="190">
        <v>602</v>
      </c>
      <c r="AS33" s="190">
        <v>617</v>
      </c>
      <c r="AT33" s="190">
        <v>750</v>
      </c>
      <c r="AU33" s="190">
        <v>762</v>
      </c>
      <c r="AV33" s="190">
        <v>712</v>
      </c>
      <c r="AW33" s="190">
        <v>642</v>
      </c>
      <c r="AX33" s="190">
        <v>557</v>
      </c>
      <c r="AY33" s="190">
        <v>413</v>
      </c>
      <c r="AZ33" s="190">
        <v>325</v>
      </c>
      <c r="BA33" s="190">
        <v>263</v>
      </c>
      <c r="BB33" s="190">
        <v>228</v>
      </c>
      <c r="BC33" s="190">
        <v>169</v>
      </c>
      <c r="BD33" s="190">
        <v>111</v>
      </c>
      <c r="BE33" s="190">
        <v>113</v>
      </c>
      <c r="BF33" s="125"/>
      <c r="BG33" s="126">
        <v>7930</v>
      </c>
      <c r="BH33" s="126">
        <v>106</v>
      </c>
      <c r="BI33" s="126">
        <v>106</v>
      </c>
      <c r="BJ33" s="126">
        <v>113</v>
      </c>
      <c r="BK33" s="126">
        <v>129</v>
      </c>
      <c r="BL33" s="126">
        <v>133</v>
      </c>
      <c r="BM33" s="126">
        <v>140</v>
      </c>
      <c r="BN33" s="126">
        <v>138</v>
      </c>
      <c r="BO33" s="126">
        <v>144</v>
      </c>
      <c r="BP33" s="126">
        <v>146</v>
      </c>
      <c r="BQ33" s="126">
        <v>137</v>
      </c>
      <c r="BR33" s="126">
        <v>135</v>
      </c>
      <c r="BS33" s="126">
        <v>130</v>
      </c>
      <c r="BT33" s="126">
        <v>137</v>
      </c>
      <c r="BU33" s="126">
        <v>126</v>
      </c>
      <c r="BV33" s="126">
        <v>119</v>
      </c>
      <c r="BW33" s="126">
        <v>118</v>
      </c>
      <c r="BX33" s="126">
        <v>123</v>
      </c>
      <c r="BY33" s="126">
        <v>119</v>
      </c>
      <c r="BZ33" s="126">
        <v>108</v>
      </c>
      <c r="CA33" s="126">
        <v>109</v>
      </c>
      <c r="CB33" s="126">
        <v>590</v>
      </c>
      <c r="CC33" s="126">
        <v>717</v>
      </c>
      <c r="CD33" s="126">
        <v>728</v>
      </c>
      <c r="CE33" s="126">
        <v>681</v>
      </c>
      <c r="CF33" s="126">
        <v>614</v>
      </c>
      <c r="CG33" s="126">
        <v>533</v>
      </c>
      <c r="CH33" s="126">
        <v>395</v>
      </c>
      <c r="CI33" s="126">
        <v>311</v>
      </c>
      <c r="CJ33" s="126">
        <v>252</v>
      </c>
      <c r="CK33" s="126">
        <v>218</v>
      </c>
      <c r="CL33" s="126">
        <v>162</v>
      </c>
      <c r="CM33" s="126">
        <v>106</v>
      </c>
      <c r="CN33" s="126">
        <v>58</v>
      </c>
      <c r="CO33" s="126">
        <v>49</v>
      </c>
      <c r="CP33" s="126">
        <v>6</v>
      </c>
      <c r="CQ33" s="126">
        <v>52</v>
      </c>
      <c r="CR33" s="126">
        <v>53</v>
      </c>
      <c r="CS33" s="126">
        <v>126</v>
      </c>
      <c r="CT33" s="126">
        <v>398</v>
      </c>
      <c r="CU33" s="122"/>
      <c r="CV33" s="122"/>
      <c r="CW33" s="126">
        <v>8155</v>
      </c>
      <c r="CX33" s="126">
        <v>109</v>
      </c>
      <c r="CY33" s="126">
        <v>107</v>
      </c>
      <c r="CZ33" s="126">
        <v>123</v>
      </c>
      <c r="DA33" s="126">
        <v>134</v>
      </c>
      <c r="DB33" s="126">
        <v>140</v>
      </c>
      <c r="DC33" s="126">
        <v>153</v>
      </c>
      <c r="DD33" s="126">
        <v>145</v>
      </c>
      <c r="DE33" s="126">
        <v>147</v>
      </c>
      <c r="DF33" s="126">
        <v>145</v>
      </c>
      <c r="DG33" s="126">
        <v>144</v>
      </c>
      <c r="DH33" s="126">
        <v>140</v>
      </c>
      <c r="DI33" s="126">
        <v>139</v>
      </c>
      <c r="DJ33" s="126">
        <v>138</v>
      </c>
      <c r="DK33" s="126">
        <v>134</v>
      </c>
      <c r="DL33" s="126">
        <v>127</v>
      </c>
      <c r="DM33" s="126">
        <v>123</v>
      </c>
      <c r="DN33" s="126">
        <v>127</v>
      </c>
      <c r="DO33" s="126">
        <v>127</v>
      </c>
      <c r="DP33" s="126">
        <v>111</v>
      </c>
      <c r="DQ33" s="126">
        <v>112</v>
      </c>
      <c r="DR33" s="126">
        <v>619</v>
      </c>
      <c r="DS33" s="126">
        <v>779</v>
      </c>
      <c r="DT33" s="126">
        <v>787</v>
      </c>
      <c r="DU33" s="126">
        <v>725</v>
      </c>
      <c r="DV33" s="126">
        <v>641</v>
      </c>
      <c r="DW33" s="126">
        <v>540</v>
      </c>
      <c r="DX33" s="126">
        <v>391</v>
      </c>
      <c r="DY33" s="126">
        <v>304</v>
      </c>
      <c r="DZ33" s="126">
        <v>221</v>
      </c>
      <c r="EA33" s="126">
        <v>180</v>
      </c>
      <c r="EB33" s="126">
        <v>149</v>
      </c>
      <c r="EC33" s="126">
        <v>100</v>
      </c>
      <c r="ED33" s="126">
        <v>57</v>
      </c>
      <c r="EE33" s="126">
        <v>37</v>
      </c>
      <c r="EF33" s="126">
        <v>8</v>
      </c>
      <c r="EG33" s="126">
        <v>53</v>
      </c>
      <c r="EH33" s="126">
        <v>58</v>
      </c>
      <c r="EI33" s="126">
        <v>131</v>
      </c>
      <c r="EJ33" s="122"/>
      <c r="EK33" s="122"/>
      <c r="EL33" s="122"/>
      <c r="EM33" s="122"/>
      <c r="EN33" s="122"/>
      <c r="EO33" s="122"/>
      <c r="EP33" s="122"/>
      <c r="EQ33" s="122"/>
      <c r="ER33" s="122"/>
      <c r="ES33" s="122"/>
    </row>
    <row r="34" spans="1:149" s="62" customFormat="1" hidden="1" x14ac:dyDescent="0.25">
      <c r="A34" s="127">
        <v>23</v>
      </c>
      <c r="B34" s="173" t="s">
        <v>43</v>
      </c>
      <c r="C34" s="33" t="s">
        <v>43</v>
      </c>
      <c r="D34" s="75">
        <v>29113</v>
      </c>
      <c r="E34" s="70" t="s">
        <v>66</v>
      </c>
      <c r="F34" s="177"/>
      <c r="G34" s="118">
        <f t="shared" si="0"/>
        <v>0</v>
      </c>
      <c r="H34" s="118">
        <f t="shared" si="1"/>
        <v>0</v>
      </c>
      <c r="I34" s="118">
        <f t="shared" si="2"/>
        <v>0</v>
      </c>
      <c r="J34" s="118">
        <f t="shared" si="3"/>
        <v>0</v>
      </c>
      <c r="K34" s="223">
        <v>0</v>
      </c>
      <c r="L34" s="223">
        <v>0</v>
      </c>
      <c r="M34" s="223">
        <v>0</v>
      </c>
      <c r="N34" s="223">
        <v>0</v>
      </c>
      <c r="O34" s="223">
        <v>0</v>
      </c>
      <c r="P34" s="223">
        <v>0</v>
      </c>
      <c r="Q34" s="223">
        <v>0</v>
      </c>
      <c r="R34" s="223">
        <v>0</v>
      </c>
      <c r="S34" s="223">
        <v>0</v>
      </c>
      <c r="T34" s="223">
        <v>0</v>
      </c>
      <c r="U34" s="223">
        <v>0</v>
      </c>
      <c r="V34" s="223">
        <v>0</v>
      </c>
      <c r="W34" s="173"/>
      <c r="X34" s="191">
        <v>0</v>
      </c>
      <c r="Y34" s="191">
        <v>0</v>
      </c>
      <c r="Z34" s="191">
        <v>0</v>
      </c>
      <c r="AA34" s="191">
        <v>0</v>
      </c>
      <c r="AB34" s="191">
        <v>0</v>
      </c>
      <c r="AC34" s="191">
        <v>0</v>
      </c>
      <c r="AD34" s="191">
        <v>0</v>
      </c>
      <c r="AE34" s="191">
        <v>0</v>
      </c>
      <c r="AF34" s="191">
        <v>0</v>
      </c>
      <c r="AG34" s="191">
        <v>0</v>
      </c>
      <c r="AH34" s="191">
        <v>0</v>
      </c>
      <c r="AI34" s="191">
        <v>0</v>
      </c>
      <c r="AJ34" s="191">
        <v>0</v>
      </c>
      <c r="AK34" s="191">
        <v>0</v>
      </c>
      <c r="AL34" s="191">
        <v>0</v>
      </c>
      <c r="AM34" s="191">
        <v>0</v>
      </c>
      <c r="AN34" s="191">
        <v>0</v>
      </c>
      <c r="AO34" s="190">
        <v>0</v>
      </c>
      <c r="AP34" s="190">
        <v>0</v>
      </c>
      <c r="AQ34" s="190">
        <v>0</v>
      </c>
      <c r="AR34" s="190">
        <v>0</v>
      </c>
      <c r="AS34" s="190">
        <v>0</v>
      </c>
      <c r="AT34" s="190">
        <v>0</v>
      </c>
      <c r="AU34" s="190">
        <v>0</v>
      </c>
      <c r="AV34" s="190">
        <v>0</v>
      </c>
      <c r="AW34" s="190">
        <v>0</v>
      </c>
      <c r="AX34" s="190">
        <v>0</v>
      </c>
      <c r="AY34" s="190">
        <v>0</v>
      </c>
      <c r="AZ34" s="190">
        <v>0</v>
      </c>
      <c r="BA34" s="190">
        <v>0</v>
      </c>
      <c r="BB34" s="190">
        <v>0</v>
      </c>
      <c r="BC34" s="190">
        <v>0</v>
      </c>
      <c r="BD34" s="190">
        <v>0</v>
      </c>
      <c r="BE34" s="190">
        <v>0</v>
      </c>
      <c r="BF34" s="125"/>
      <c r="BG34" s="126">
        <v>0</v>
      </c>
      <c r="BH34" s="126">
        <v>0</v>
      </c>
      <c r="BI34" s="126">
        <v>0</v>
      </c>
      <c r="BJ34" s="126">
        <v>0</v>
      </c>
      <c r="BK34" s="126">
        <v>0</v>
      </c>
      <c r="BL34" s="126">
        <v>0</v>
      </c>
      <c r="BM34" s="126">
        <v>0</v>
      </c>
      <c r="BN34" s="126">
        <v>0</v>
      </c>
      <c r="BO34" s="126">
        <v>0</v>
      </c>
      <c r="BP34" s="126">
        <v>0</v>
      </c>
      <c r="BQ34" s="126">
        <v>0</v>
      </c>
      <c r="BR34" s="126">
        <v>0</v>
      </c>
      <c r="BS34" s="126">
        <v>0</v>
      </c>
      <c r="BT34" s="126">
        <v>0</v>
      </c>
      <c r="BU34" s="126">
        <v>0</v>
      </c>
      <c r="BV34" s="126">
        <v>0</v>
      </c>
      <c r="BW34" s="126">
        <v>0</v>
      </c>
      <c r="BX34" s="126">
        <v>0</v>
      </c>
      <c r="BY34" s="126">
        <v>0</v>
      </c>
      <c r="BZ34" s="126">
        <v>0</v>
      </c>
      <c r="CA34" s="126">
        <v>0</v>
      </c>
      <c r="CB34" s="126">
        <v>0</v>
      </c>
      <c r="CC34" s="126">
        <v>0</v>
      </c>
      <c r="CD34" s="126">
        <v>0</v>
      </c>
      <c r="CE34" s="126">
        <v>0</v>
      </c>
      <c r="CF34" s="126">
        <v>0</v>
      </c>
      <c r="CG34" s="126">
        <v>0</v>
      </c>
      <c r="CH34" s="126">
        <v>0</v>
      </c>
      <c r="CI34" s="126">
        <v>0</v>
      </c>
      <c r="CJ34" s="126">
        <v>0</v>
      </c>
      <c r="CK34" s="126">
        <v>0</v>
      </c>
      <c r="CL34" s="126">
        <v>0</v>
      </c>
      <c r="CM34" s="126">
        <v>0</v>
      </c>
      <c r="CN34" s="126">
        <v>0</v>
      </c>
      <c r="CO34" s="126">
        <v>0</v>
      </c>
      <c r="CP34" s="126">
        <v>0</v>
      </c>
      <c r="CQ34" s="126">
        <v>0</v>
      </c>
      <c r="CR34" s="126">
        <v>0</v>
      </c>
      <c r="CS34" s="126">
        <v>0</v>
      </c>
      <c r="CT34" s="126">
        <v>0</v>
      </c>
      <c r="CU34" s="122"/>
      <c r="CV34" s="122"/>
      <c r="CW34" s="126">
        <v>0</v>
      </c>
      <c r="CX34" s="126">
        <v>0</v>
      </c>
      <c r="CY34" s="126">
        <v>0</v>
      </c>
      <c r="CZ34" s="126">
        <v>0</v>
      </c>
      <c r="DA34" s="126">
        <v>0</v>
      </c>
      <c r="DB34" s="126">
        <v>0</v>
      </c>
      <c r="DC34" s="126">
        <v>0</v>
      </c>
      <c r="DD34" s="126">
        <v>0</v>
      </c>
      <c r="DE34" s="126">
        <v>0</v>
      </c>
      <c r="DF34" s="126">
        <v>0</v>
      </c>
      <c r="DG34" s="126">
        <v>0</v>
      </c>
      <c r="DH34" s="126">
        <v>0</v>
      </c>
      <c r="DI34" s="126">
        <v>0</v>
      </c>
      <c r="DJ34" s="126">
        <v>0</v>
      </c>
      <c r="DK34" s="126">
        <v>0</v>
      </c>
      <c r="DL34" s="126">
        <v>0</v>
      </c>
      <c r="DM34" s="126">
        <v>0</v>
      </c>
      <c r="DN34" s="126">
        <v>0</v>
      </c>
      <c r="DO34" s="126">
        <v>0</v>
      </c>
      <c r="DP34" s="126">
        <v>0</v>
      </c>
      <c r="DQ34" s="126">
        <v>0</v>
      </c>
      <c r="DR34" s="126">
        <v>0</v>
      </c>
      <c r="DS34" s="126">
        <v>0</v>
      </c>
      <c r="DT34" s="126">
        <v>0</v>
      </c>
      <c r="DU34" s="126">
        <v>0</v>
      </c>
      <c r="DV34" s="126">
        <v>0</v>
      </c>
      <c r="DW34" s="126">
        <v>0</v>
      </c>
      <c r="DX34" s="126">
        <v>0</v>
      </c>
      <c r="DY34" s="126">
        <v>0</v>
      </c>
      <c r="DZ34" s="126">
        <v>0</v>
      </c>
      <c r="EA34" s="126">
        <v>0</v>
      </c>
      <c r="EB34" s="126">
        <v>0</v>
      </c>
      <c r="EC34" s="126">
        <v>0</v>
      </c>
      <c r="ED34" s="126">
        <v>0</v>
      </c>
      <c r="EE34" s="126">
        <v>0</v>
      </c>
      <c r="EF34" s="126">
        <v>0</v>
      </c>
      <c r="EG34" s="126">
        <v>0</v>
      </c>
      <c r="EH34" s="126">
        <v>0</v>
      </c>
      <c r="EI34" s="126">
        <v>0</v>
      </c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</row>
    <row r="35" spans="1:149" s="62" customFormat="1" hidden="1" x14ac:dyDescent="0.25">
      <c r="A35" s="127">
        <v>24</v>
      </c>
      <c r="B35" s="173" t="s">
        <v>43</v>
      </c>
      <c r="C35" s="33" t="s">
        <v>43</v>
      </c>
      <c r="D35" s="75">
        <v>5854</v>
      </c>
      <c r="E35" s="66" t="s">
        <v>67</v>
      </c>
      <c r="F35" s="177" t="s">
        <v>50</v>
      </c>
      <c r="G35" s="118">
        <f t="shared" si="0"/>
        <v>15215</v>
      </c>
      <c r="H35" s="118">
        <f t="shared" si="1"/>
        <v>1297</v>
      </c>
      <c r="I35" s="118">
        <f t="shared" si="2"/>
        <v>7360</v>
      </c>
      <c r="J35" s="118">
        <f t="shared" si="3"/>
        <v>7855</v>
      </c>
      <c r="K35" s="223">
        <v>663</v>
      </c>
      <c r="L35" s="223">
        <v>634</v>
      </c>
      <c r="M35" s="223">
        <v>1441</v>
      </c>
      <c r="N35" s="223">
        <v>704</v>
      </c>
      <c r="O35" s="223">
        <v>1469</v>
      </c>
      <c r="P35" s="223">
        <v>3071</v>
      </c>
      <c r="Q35" s="223">
        <v>675</v>
      </c>
      <c r="R35" s="223">
        <v>1467</v>
      </c>
      <c r="S35" s="223">
        <v>744</v>
      </c>
      <c r="T35" s="223">
        <v>1529</v>
      </c>
      <c r="U35" s="223">
        <v>3268</v>
      </c>
      <c r="V35" s="223">
        <v>847</v>
      </c>
      <c r="W35" s="173"/>
      <c r="X35" s="191">
        <v>534</v>
      </c>
      <c r="Y35" s="191">
        <v>655</v>
      </c>
      <c r="Z35" s="191">
        <v>614</v>
      </c>
      <c r="AA35" s="191">
        <v>544</v>
      </c>
      <c r="AB35" s="191">
        <v>561</v>
      </c>
      <c r="AC35" s="191">
        <v>706</v>
      </c>
      <c r="AD35" s="191">
        <v>713</v>
      </c>
      <c r="AE35" s="191">
        <v>658</v>
      </c>
      <c r="AF35" s="191">
        <v>581</v>
      </c>
      <c r="AG35" s="191">
        <v>489</v>
      </c>
      <c r="AH35" s="191">
        <v>354</v>
      </c>
      <c r="AI35" s="191">
        <v>276</v>
      </c>
      <c r="AJ35" s="191">
        <v>201</v>
      </c>
      <c r="AK35" s="191">
        <v>163</v>
      </c>
      <c r="AL35" s="191">
        <v>135</v>
      </c>
      <c r="AM35" s="191">
        <v>90</v>
      </c>
      <c r="AN35" s="191">
        <v>86</v>
      </c>
      <c r="AO35" s="190">
        <v>512</v>
      </c>
      <c r="AP35" s="190">
        <v>689</v>
      </c>
      <c r="AQ35" s="190">
        <v>649</v>
      </c>
      <c r="AR35" s="190">
        <v>579</v>
      </c>
      <c r="AS35" s="190">
        <v>592</v>
      </c>
      <c r="AT35" s="190">
        <v>719</v>
      </c>
      <c r="AU35" s="190">
        <v>730</v>
      </c>
      <c r="AV35" s="190">
        <v>682</v>
      </c>
      <c r="AW35" s="190">
        <v>615</v>
      </c>
      <c r="AX35" s="190">
        <v>534</v>
      </c>
      <c r="AY35" s="190">
        <v>396</v>
      </c>
      <c r="AZ35" s="190">
        <v>311</v>
      </c>
      <c r="BA35" s="190">
        <v>252</v>
      </c>
      <c r="BB35" s="190">
        <v>219</v>
      </c>
      <c r="BC35" s="190">
        <v>162</v>
      </c>
      <c r="BD35" s="190">
        <v>107</v>
      </c>
      <c r="BE35" s="190">
        <v>107</v>
      </c>
      <c r="BF35" s="125"/>
      <c r="BG35" s="126">
        <v>7611</v>
      </c>
      <c r="BH35" s="126">
        <v>102</v>
      </c>
      <c r="BI35" s="126">
        <v>102</v>
      </c>
      <c r="BJ35" s="126">
        <v>109</v>
      </c>
      <c r="BK35" s="126">
        <v>124</v>
      </c>
      <c r="BL35" s="126">
        <v>127</v>
      </c>
      <c r="BM35" s="126">
        <v>135</v>
      </c>
      <c r="BN35" s="126">
        <v>132</v>
      </c>
      <c r="BO35" s="126">
        <v>138</v>
      </c>
      <c r="BP35" s="126">
        <v>141</v>
      </c>
      <c r="BQ35" s="126">
        <v>132</v>
      </c>
      <c r="BR35" s="126">
        <v>130</v>
      </c>
      <c r="BS35" s="126">
        <v>125</v>
      </c>
      <c r="BT35" s="126">
        <v>131</v>
      </c>
      <c r="BU35" s="126">
        <v>121</v>
      </c>
      <c r="BV35" s="126">
        <v>114</v>
      </c>
      <c r="BW35" s="126">
        <v>113</v>
      </c>
      <c r="BX35" s="126">
        <v>118</v>
      </c>
      <c r="BY35" s="126">
        <v>114</v>
      </c>
      <c r="BZ35" s="126">
        <v>103</v>
      </c>
      <c r="CA35" s="126">
        <v>105</v>
      </c>
      <c r="CB35" s="126">
        <v>567</v>
      </c>
      <c r="CC35" s="126">
        <v>688</v>
      </c>
      <c r="CD35" s="126">
        <v>699</v>
      </c>
      <c r="CE35" s="126">
        <v>653</v>
      </c>
      <c r="CF35" s="126">
        <v>589</v>
      </c>
      <c r="CG35" s="126">
        <v>511</v>
      </c>
      <c r="CH35" s="126">
        <v>380</v>
      </c>
      <c r="CI35" s="126">
        <v>298</v>
      </c>
      <c r="CJ35" s="126">
        <v>241</v>
      </c>
      <c r="CK35" s="126">
        <v>209</v>
      </c>
      <c r="CL35" s="126">
        <v>155</v>
      </c>
      <c r="CM35" s="126">
        <v>102</v>
      </c>
      <c r="CN35" s="126">
        <v>56</v>
      </c>
      <c r="CO35" s="126">
        <v>47</v>
      </c>
      <c r="CP35" s="126">
        <v>6</v>
      </c>
      <c r="CQ35" s="126">
        <v>50</v>
      </c>
      <c r="CR35" s="126">
        <v>51</v>
      </c>
      <c r="CS35" s="126">
        <v>121</v>
      </c>
      <c r="CT35" s="126">
        <v>382</v>
      </c>
      <c r="CU35" s="122"/>
      <c r="CV35" s="122"/>
      <c r="CW35" s="126">
        <v>7833</v>
      </c>
      <c r="CX35" s="126">
        <v>105</v>
      </c>
      <c r="CY35" s="126">
        <v>102</v>
      </c>
      <c r="CZ35" s="126">
        <v>117</v>
      </c>
      <c r="DA35" s="126">
        <v>129</v>
      </c>
      <c r="DB35" s="126">
        <v>135</v>
      </c>
      <c r="DC35" s="126">
        <v>146</v>
      </c>
      <c r="DD35" s="126">
        <v>140</v>
      </c>
      <c r="DE35" s="126">
        <v>141</v>
      </c>
      <c r="DF35" s="126">
        <v>139</v>
      </c>
      <c r="DG35" s="126">
        <v>138</v>
      </c>
      <c r="DH35" s="126">
        <v>134</v>
      </c>
      <c r="DI35" s="126">
        <v>133</v>
      </c>
      <c r="DJ35" s="126">
        <v>133</v>
      </c>
      <c r="DK35" s="126">
        <v>129</v>
      </c>
      <c r="DL35" s="126">
        <v>122</v>
      </c>
      <c r="DM35" s="126">
        <v>119</v>
      </c>
      <c r="DN35" s="126">
        <v>122</v>
      </c>
      <c r="DO35" s="126">
        <v>122</v>
      </c>
      <c r="DP35" s="126">
        <v>107</v>
      </c>
      <c r="DQ35" s="126">
        <v>107</v>
      </c>
      <c r="DR35" s="126">
        <v>594</v>
      </c>
      <c r="DS35" s="126">
        <v>748</v>
      </c>
      <c r="DT35" s="126">
        <v>756</v>
      </c>
      <c r="DU35" s="126">
        <v>697</v>
      </c>
      <c r="DV35" s="126">
        <v>616</v>
      </c>
      <c r="DW35" s="126">
        <v>519</v>
      </c>
      <c r="DX35" s="126">
        <v>374</v>
      </c>
      <c r="DY35" s="126">
        <v>293</v>
      </c>
      <c r="DZ35" s="126">
        <v>213</v>
      </c>
      <c r="EA35" s="126">
        <v>173</v>
      </c>
      <c r="EB35" s="126">
        <v>143</v>
      </c>
      <c r="EC35" s="126">
        <v>96</v>
      </c>
      <c r="ED35" s="126">
        <v>55</v>
      </c>
      <c r="EE35" s="126">
        <v>36</v>
      </c>
      <c r="EF35" s="126">
        <v>8</v>
      </c>
      <c r="EG35" s="126">
        <v>51</v>
      </c>
      <c r="EH35" s="126">
        <v>55</v>
      </c>
      <c r="EI35" s="126">
        <v>126</v>
      </c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</row>
    <row r="36" spans="1:149" s="62" customFormat="1" hidden="1" x14ac:dyDescent="0.25">
      <c r="A36" s="123">
        <v>25</v>
      </c>
      <c r="B36" s="173" t="s">
        <v>43</v>
      </c>
      <c r="C36" s="33" t="s">
        <v>43</v>
      </c>
      <c r="D36" s="75">
        <v>6750</v>
      </c>
      <c r="E36" s="66" t="s">
        <v>68</v>
      </c>
      <c r="F36" s="177" t="s">
        <v>69</v>
      </c>
      <c r="G36" s="118">
        <f t="shared" si="0"/>
        <v>31925</v>
      </c>
      <c r="H36" s="118">
        <f t="shared" si="1"/>
        <v>2724</v>
      </c>
      <c r="I36" s="118">
        <f t="shared" si="2"/>
        <v>15448</v>
      </c>
      <c r="J36" s="118">
        <f t="shared" si="3"/>
        <v>16477</v>
      </c>
      <c r="K36" s="223">
        <v>1395</v>
      </c>
      <c r="L36" s="223">
        <v>1329</v>
      </c>
      <c r="M36" s="223">
        <v>3028</v>
      </c>
      <c r="N36" s="223">
        <v>1477</v>
      </c>
      <c r="O36" s="223">
        <v>3083</v>
      </c>
      <c r="P36" s="223">
        <v>6443</v>
      </c>
      <c r="Q36" s="223">
        <v>1417</v>
      </c>
      <c r="R36" s="223">
        <v>3076</v>
      </c>
      <c r="S36" s="223">
        <v>1560</v>
      </c>
      <c r="T36" s="223">
        <v>3205</v>
      </c>
      <c r="U36" s="223">
        <v>6859</v>
      </c>
      <c r="V36" s="223">
        <v>1777</v>
      </c>
      <c r="W36" s="173"/>
      <c r="X36" s="191">
        <v>1124</v>
      </c>
      <c r="Y36" s="191">
        <v>1375</v>
      </c>
      <c r="Z36" s="191">
        <v>1289</v>
      </c>
      <c r="AA36" s="191">
        <v>1141</v>
      </c>
      <c r="AB36" s="191">
        <v>1178</v>
      </c>
      <c r="AC36" s="191">
        <v>1481</v>
      </c>
      <c r="AD36" s="191">
        <v>1496</v>
      </c>
      <c r="AE36" s="191">
        <v>1380</v>
      </c>
      <c r="AF36" s="191">
        <v>1219</v>
      </c>
      <c r="AG36" s="191">
        <v>1027</v>
      </c>
      <c r="AH36" s="191">
        <v>742</v>
      </c>
      <c r="AI36" s="191">
        <v>579</v>
      </c>
      <c r="AJ36" s="191">
        <v>421</v>
      </c>
      <c r="AK36" s="191">
        <v>343</v>
      </c>
      <c r="AL36" s="191">
        <v>284</v>
      </c>
      <c r="AM36" s="191">
        <v>190</v>
      </c>
      <c r="AN36" s="191">
        <v>179</v>
      </c>
      <c r="AO36" s="190">
        <v>1073</v>
      </c>
      <c r="AP36" s="190">
        <v>1445</v>
      </c>
      <c r="AQ36" s="190">
        <v>1361</v>
      </c>
      <c r="AR36" s="190">
        <v>1213</v>
      </c>
      <c r="AS36" s="190">
        <v>1241</v>
      </c>
      <c r="AT36" s="190">
        <v>1508</v>
      </c>
      <c r="AU36" s="190">
        <v>1532</v>
      </c>
      <c r="AV36" s="190">
        <v>1431</v>
      </c>
      <c r="AW36" s="190">
        <v>1291</v>
      </c>
      <c r="AX36" s="190">
        <v>1120</v>
      </c>
      <c r="AY36" s="190">
        <v>832</v>
      </c>
      <c r="AZ36" s="190">
        <v>653</v>
      </c>
      <c r="BA36" s="190">
        <v>529</v>
      </c>
      <c r="BB36" s="190">
        <v>458</v>
      </c>
      <c r="BC36" s="190">
        <v>340</v>
      </c>
      <c r="BD36" s="190">
        <v>224</v>
      </c>
      <c r="BE36" s="190">
        <v>226</v>
      </c>
      <c r="BF36" s="125"/>
      <c r="BG36" s="126">
        <v>15730</v>
      </c>
      <c r="BH36" s="126">
        <v>210</v>
      </c>
      <c r="BI36" s="126">
        <v>212</v>
      </c>
      <c r="BJ36" s="126">
        <v>224</v>
      </c>
      <c r="BK36" s="126">
        <v>257</v>
      </c>
      <c r="BL36" s="126">
        <v>263</v>
      </c>
      <c r="BM36" s="126">
        <v>278</v>
      </c>
      <c r="BN36" s="126">
        <v>274</v>
      </c>
      <c r="BO36" s="126">
        <v>284</v>
      </c>
      <c r="BP36" s="126">
        <v>290</v>
      </c>
      <c r="BQ36" s="126">
        <v>273</v>
      </c>
      <c r="BR36" s="126">
        <v>267</v>
      </c>
      <c r="BS36" s="126">
        <v>258</v>
      </c>
      <c r="BT36" s="126">
        <v>273</v>
      </c>
      <c r="BU36" s="126">
        <v>252</v>
      </c>
      <c r="BV36" s="126">
        <v>235</v>
      </c>
      <c r="BW36" s="126">
        <v>234</v>
      </c>
      <c r="BX36" s="126">
        <v>246</v>
      </c>
      <c r="BY36" s="126">
        <v>236</v>
      </c>
      <c r="BZ36" s="126">
        <v>212</v>
      </c>
      <c r="CA36" s="126">
        <v>218</v>
      </c>
      <c r="CB36" s="126">
        <v>1170</v>
      </c>
      <c r="CC36" s="126">
        <v>1422</v>
      </c>
      <c r="CD36" s="126">
        <v>1444</v>
      </c>
      <c r="CE36" s="126">
        <v>1349</v>
      </c>
      <c r="CF36" s="126">
        <v>1217</v>
      </c>
      <c r="CG36" s="126">
        <v>1056</v>
      </c>
      <c r="CH36" s="126">
        <v>785</v>
      </c>
      <c r="CI36" s="126">
        <v>615</v>
      </c>
      <c r="CJ36" s="126">
        <v>499</v>
      </c>
      <c r="CK36" s="126">
        <v>432</v>
      </c>
      <c r="CL36" s="126">
        <v>320</v>
      </c>
      <c r="CM36" s="126">
        <v>212</v>
      </c>
      <c r="CN36" s="126">
        <v>115</v>
      </c>
      <c r="CO36" s="126">
        <v>98</v>
      </c>
      <c r="CP36" s="126">
        <v>13</v>
      </c>
      <c r="CQ36" s="126">
        <v>106</v>
      </c>
      <c r="CR36" s="126">
        <v>106</v>
      </c>
      <c r="CS36" s="126">
        <v>253</v>
      </c>
      <c r="CT36" s="126">
        <v>790</v>
      </c>
      <c r="CU36" s="122"/>
      <c r="CV36" s="122"/>
      <c r="CW36" s="126">
        <v>16160</v>
      </c>
      <c r="CX36" s="126">
        <v>217</v>
      </c>
      <c r="CY36" s="126">
        <v>208</v>
      </c>
      <c r="CZ36" s="126">
        <v>243</v>
      </c>
      <c r="DA36" s="126">
        <v>264</v>
      </c>
      <c r="DB36" s="126">
        <v>278</v>
      </c>
      <c r="DC36" s="126">
        <v>304</v>
      </c>
      <c r="DD36" s="126">
        <v>287</v>
      </c>
      <c r="DE36" s="126">
        <v>292</v>
      </c>
      <c r="DF36" s="126">
        <v>286</v>
      </c>
      <c r="DG36" s="126">
        <v>284</v>
      </c>
      <c r="DH36" s="126">
        <v>277</v>
      </c>
      <c r="DI36" s="126">
        <v>275</v>
      </c>
      <c r="DJ36" s="126">
        <v>273</v>
      </c>
      <c r="DK36" s="126">
        <v>265</v>
      </c>
      <c r="DL36" s="126">
        <v>252</v>
      </c>
      <c r="DM36" s="126">
        <v>244</v>
      </c>
      <c r="DN36" s="126">
        <v>252</v>
      </c>
      <c r="DO36" s="126">
        <v>251</v>
      </c>
      <c r="DP36" s="126">
        <v>221</v>
      </c>
      <c r="DQ36" s="126">
        <v>221</v>
      </c>
      <c r="DR36" s="126">
        <v>1229</v>
      </c>
      <c r="DS36" s="126">
        <v>1543</v>
      </c>
      <c r="DT36" s="126">
        <v>1559</v>
      </c>
      <c r="DU36" s="126">
        <v>1438</v>
      </c>
      <c r="DV36" s="126">
        <v>1271</v>
      </c>
      <c r="DW36" s="126">
        <v>1071</v>
      </c>
      <c r="DX36" s="126">
        <v>773</v>
      </c>
      <c r="DY36" s="126">
        <v>604</v>
      </c>
      <c r="DZ36" s="126">
        <v>439</v>
      </c>
      <c r="EA36" s="126">
        <v>357</v>
      </c>
      <c r="EB36" s="126">
        <v>297</v>
      </c>
      <c r="EC36" s="126">
        <v>198</v>
      </c>
      <c r="ED36" s="126">
        <v>114</v>
      </c>
      <c r="EE36" s="126">
        <v>73</v>
      </c>
      <c r="EF36" s="126">
        <v>17</v>
      </c>
      <c r="EG36" s="126">
        <v>100</v>
      </c>
      <c r="EH36" s="126">
        <v>112</v>
      </c>
      <c r="EI36" s="126">
        <v>256</v>
      </c>
      <c r="EJ36" s="122"/>
      <c r="EK36" s="122"/>
      <c r="EL36" s="122"/>
      <c r="EM36" s="122"/>
      <c r="EN36" s="122"/>
      <c r="EO36" s="122"/>
      <c r="EP36" s="122"/>
      <c r="EQ36" s="122"/>
      <c r="ER36" s="122"/>
      <c r="ES36" s="122"/>
    </row>
    <row r="37" spans="1:149" s="62" customFormat="1" hidden="1" x14ac:dyDescent="0.25">
      <c r="A37" s="127">
        <v>26</v>
      </c>
      <c r="B37" s="173" t="s">
        <v>43</v>
      </c>
      <c r="C37" s="33" t="s">
        <v>43</v>
      </c>
      <c r="D37" s="75">
        <v>26999</v>
      </c>
      <c r="E37" s="70" t="s">
        <v>70</v>
      </c>
      <c r="F37" s="177" t="s">
        <v>55</v>
      </c>
      <c r="G37" s="118">
        <f t="shared" si="0"/>
        <v>0</v>
      </c>
      <c r="H37" s="118">
        <f t="shared" si="1"/>
        <v>0</v>
      </c>
      <c r="I37" s="118">
        <f t="shared" si="2"/>
        <v>0</v>
      </c>
      <c r="J37" s="118">
        <f t="shared" si="3"/>
        <v>0</v>
      </c>
      <c r="K37" s="223">
        <v>0</v>
      </c>
      <c r="L37" s="223">
        <v>0</v>
      </c>
      <c r="M37" s="223">
        <v>0</v>
      </c>
      <c r="N37" s="223">
        <v>0</v>
      </c>
      <c r="O37" s="223">
        <v>0</v>
      </c>
      <c r="P37" s="223">
        <v>0</v>
      </c>
      <c r="Q37" s="223">
        <v>0</v>
      </c>
      <c r="R37" s="223">
        <v>0</v>
      </c>
      <c r="S37" s="223">
        <v>0</v>
      </c>
      <c r="T37" s="223">
        <v>0</v>
      </c>
      <c r="U37" s="223">
        <v>0</v>
      </c>
      <c r="V37" s="223">
        <v>0</v>
      </c>
      <c r="W37" s="173"/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  <c r="AO37" s="190">
        <v>0</v>
      </c>
      <c r="AP37" s="190">
        <v>0</v>
      </c>
      <c r="AQ37" s="190">
        <v>0</v>
      </c>
      <c r="AR37" s="190">
        <v>0</v>
      </c>
      <c r="AS37" s="190">
        <v>0</v>
      </c>
      <c r="AT37" s="190">
        <v>0</v>
      </c>
      <c r="AU37" s="190">
        <v>0</v>
      </c>
      <c r="AV37" s="190">
        <v>0</v>
      </c>
      <c r="AW37" s="190">
        <v>0</v>
      </c>
      <c r="AX37" s="190">
        <v>0</v>
      </c>
      <c r="AY37" s="190">
        <v>0</v>
      </c>
      <c r="AZ37" s="190">
        <v>0</v>
      </c>
      <c r="BA37" s="190">
        <v>0</v>
      </c>
      <c r="BB37" s="190">
        <v>0</v>
      </c>
      <c r="BC37" s="190">
        <v>0</v>
      </c>
      <c r="BD37" s="190">
        <v>0</v>
      </c>
      <c r="BE37" s="190">
        <v>0</v>
      </c>
      <c r="BF37" s="125"/>
      <c r="BG37" s="126">
        <v>0</v>
      </c>
      <c r="BH37" s="126">
        <v>0</v>
      </c>
      <c r="BI37" s="126">
        <v>0</v>
      </c>
      <c r="BJ37" s="126">
        <v>0</v>
      </c>
      <c r="BK37" s="126">
        <v>0</v>
      </c>
      <c r="BL37" s="126">
        <v>0</v>
      </c>
      <c r="BM37" s="126">
        <v>0</v>
      </c>
      <c r="BN37" s="126">
        <v>0</v>
      </c>
      <c r="BO37" s="126">
        <v>0</v>
      </c>
      <c r="BP37" s="126">
        <v>0</v>
      </c>
      <c r="BQ37" s="126">
        <v>0</v>
      </c>
      <c r="BR37" s="126">
        <v>0</v>
      </c>
      <c r="BS37" s="126">
        <v>0</v>
      </c>
      <c r="BT37" s="126">
        <v>0</v>
      </c>
      <c r="BU37" s="126">
        <v>0</v>
      </c>
      <c r="BV37" s="126">
        <v>0</v>
      </c>
      <c r="BW37" s="126">
        <v>0</v>
      </c>
      <c r="BX37" s="126">
        <v>0</v>
      </c>
      <c r="BY37" s="126">
        <v>0</v>
      </c>
      <c r="BZ37" s="126">
        <v>0</v>
      </c>
      <c r="CA37" s="126">
        <v>0</v>
      </c>
      <c r="CB37" s="126">
        <v>0</v>
      </c>
      <c r="CC37" s="126">
        <v>0</v>
      </c>
      <c r="CD37" s="126">
        <v>0</v>
      </c>
      <c r="CE37" s="126">
        <v>0</v>
      </c>
      <c r="CF37" s="126">
        <v>0</v>
      </c>
      <c r="CG37" s="126">
        <v>0</v>
      </c>
      <c r="CH37" s="126">
        <v>0</v>
      </c>
      <c r="CI37" s="126">
        <v>0</v>
      </c>
      <c r="CJ37" s="126">
        <v>0</v>
      </c>
      <c r="CK37" s="126">
        <v>0</v>
      </c>
      <c r="CL37" s="126">
        <v>0</v>
      </c>
      <c r="CM37" s="126">
        <v>0</v>
      </c>
      <c r="CN37" s="126">
        <v>0</v>
      </c>
      <c r="CO37" s="126">
        <v>0</v>
      </c>
      <c r="CP37" s="126">
        <v>0</v>
      </c>
      <c r="CQ37" s="126">
        <v>0</v>
      </c>
      <c r="CR37" s="126">
        <v>0</v>
      </c>
      <c r="CS37" s="126">
        <v>0</v>
      </c>
      <c r="CT37" s="126">
        <v>0</v>
      </c>
      <c r="CU37" s="122"/>
      <c r="CV37" s="122"/>
      <c r="CW37" s="126">
        <v>0</v>
      </c>
      <c r="CX37" s="126">
        <v>0</v>
      </c>
      <c r="CY37" s="126">
        <v>0</v>
      </c>
      <c r="CZ37" s="126">
        <v>0</v>
      </c>
      <c r="DA37" s="126">
        <v>0</v>
      </c>
      <c r="DB37" s="126">
        <v>0</v>
      </c>
      <c r="DC37" s="126">
        <v>0</v>
      </c>
      <c r="DD37" s="126">
        <v>0</v>
      </c>
      <c r="DE37" s="126">
        <v>0</v>
      </c>
      <c r="DF37" s="126">
        <v>0</v>
      </c>
      <c r="DG37" s="126">
        <v>0</v>
      </c>
      <c r="DH37" s="126">
        <v>0</v>
      </c>
      <c r="DI37" s="126">
        <v>0</v>
      </c>
      <c r="DJ37" s="126">
        <v>0</v>
      </c>
      <c r="DK37" s="126">
        <v>0</v>
      </c>
      <c r="DL37" s="126">
        <v>0</v>
      </c>
      <c r="DM37" s="126">
        <v>0</v>
      </c>
      <c r="DN37" s="126">
        <v>0</v>
      </c>
      <c r="DO37" s="126">
        <v>0</v>
      </c>
      <c r="DP37" s="126">
        <v>0</v>
      </c>
      <c r="DQ37" s="126">
        <v>0</v>
      </c>
      <c r="DR37" s="126">
        <v>0</v>
      </c>
      <c r="DS37" s="126">
        <v>0</v>
      </c>
      <c r="DT37" s="126">
        <v>0</v>
      </c>
      <c r="DU37" s="126">
        <v>0</v>
      </c>
      <c r="DV37" s="126">
        <v>0</v>
      </c>
      <c r="DW37" s="126">
        <v>0</v>
      </c>
      <c r="DX37" s="126">
        <v>0</v>
      </c>
      <c r="DY37" s="126">
        <v>0</v>
      </c>
      <c r="DZ37" s="126">
        <v>0</v>
      </c>
      <c r="EA37" s="126">
        <v>0</v>
      </c>
      <c r="EB37" s="126">
        <v>0</v>
      </c>
      <c r="EC37" s="126">
        <v>0</v>
      </c>
      <c r="ED37" s="126">
        <v>0</v>
      </c>
      <c r="EE37" s="126">
        <v>0</v>
      </c>
      <c r="EF37" s="126">
        <v>0</v>
      </c>
      <c r="EG37" s="126">
        <v>0</v>
      </c>
      <c r="EH37" s="126">
        <v>0</v>
      </c>
      <c r="EI37" s="126">
        <v>0</v>
      </c>
      <c r="EJ37" s="122"/>
      <c r="EK37" s="122"/>
      <c r="EL37" s="122"/>
      <c r="EM37" s="122"/>
      <c r="EN37" s="122"/>
      <c r="EO37" s="122"/>
      <c r="EP37" s="122"/>
      <c r="EQ37" s="122"/>
      <c r="ER37" s="122"/>
      <c r="ES37" s="122"/>
    </row>
    <row r="38" spans="1:149" s="62" customFormat="1" hidden="1" x14ac:dyDescent="0.25">
      <c r="A38" s="127">
        <v>27</v>
      </c>
      <c r="B38" s="173" t="s">
        <v>43</v>
      </c>
      <c r="C38" s="33" t="s">
        <v>43</v>
      </c>
      <c r="D38" s="75">
        <v>5853</v>
      </c>
      <c r="E38" s="66" t="s">
        <v>71</v>
      </c>
      <c r="F38" s="177" t="s">
        <v>50</v>
      </c>
      <c r="G38" s="118">
        <f t="shared" si="0"/>
        <v>35358</v>
      </c>
      <c r="H38" s="118">
        <f t="shared" si="1"/>
        <v>3016</v>
      </c>
      <c r="I38" s="118">
        <f t="shared" si="2"/>
        <v>17107</v>
      </c>
      <c r="J38" s="118">
        <f t="shared" si="3"/>
        <v>18251</v>
      </c>
      <c r="K38" s="223">
        <v>1544</v>
      </c>
      <c r="L38" s="223">
        <v>1472</v>
      </c>
      <c r="M38" s="223">
        <v>3353</v>
      </c>
      <c r="N38" s="223">
        <v>1637</v>
      </c>
      <c r="O38" s="223">
        <v>3414</v>
      </c>
      <c r="P38" s="223">
        <v>7134</v>
      </c>
      <c r="Q38" s="223">
        <v>1569</v>
      </c>
      <c r="R38" s="223">
        <v>3407</v>
      </c>
      <c r="S38" s="223">
        <v>1727</v>
      </c>
      <c r="T38" s="223">
        <v>3550</v>
      </c>
      <c r="U38" s="223">
        <v>7598</v>
      </c>
      <c r="V38" s="223">
        <v>1969</v>
      </c>
      <c r="W38" s="173"/>
      <c r="X38" s="191">
        <v>1244</v>
      </c>
      <c r="Y38" s="191">
        <v>1522</v>
      </c>
      <c r="Z38" s="191">
        <v>1429</v>
      </c>
      <c r="AA38" s="191">
        <v>1265</v>
      </c>
      <c r="AB38" s="191">
        <v>1304</v>
      </c>
      <c r="AC38" s="191">
        <v>1640</v>
      </c>
      <c r="AD38" s="191">
        <v>1656</v>
      </c>
      <c r="AE38" s="191">
        <v>1528</v>
      </c>
      <c r="AF38" s="191">
        <v>1350</v>
      </c>
      <c r="AG38" s="191">
        <v>1137</v>
      </c>
      <c r="AH38" s="191">
        <v>822</v>
      </c>
      <c r="AI38" s="191">
        <v>641</v>
      </c>
      <c r="AJ38" s="191">
        <v>467</v>
      </c>
      <c r="AK38" s="191">
        <v>379</v>
      </c>
      <c r="AL38" s="191">
        <v>314</v>
      </c>
      <c r="AM38" s="191">
        <v>210</v>
      </c>
      <c r="AN38" s="191">
        <v>199</v>
      </c>
      <c r="AO38" s="190">
        <v>1188</v>
      </c>
      <c r="AP38" s="190">
        <v>1601</v>
      </c>
      <c r="AQ38" s="190">
        <v>1507</v>
      </c>
      <c r="AR38" s="190">
        <v>1343</v>
      </c>
      <c r="AS38" s="190">
        <v>1375</v>
      </c>
      <c r="AT38" s="190">
        <v>1670</v>
      </c>
      <c r="AU38" s="190">
        <v>1697</v>
      </c>
      <c r="AV38" s="190">
        <v>1585</v>
      </c>
      <c r="AW38" s="190">
        <v>1430</v>
      </c>
      <c r="AX38" s="190">
        <v>1241</v>
      </c>
      <c r="AY38" s="190">
        <v>921</v>
      </c>
      <c r="AZ38" s="190">
        <v>724</v>
      </c>
      <c r="BA38" s="190">
        <v>586</v>
      </c>
      <c r="BB38" s="190">
        <v>508</v>
      </c>
      <c r="BC38" s="190">
        <v>377</v>
      </c>
      <c r="BD38" s="190">
        <v>248</v>
      </c>
      <c r="BE38" s="190">
        <v>250</v>
      </c>
      <c r="BF38" s="125"/>
      <c r="BG38" s="126">
        <v>17387</v>
      </c>
      <c r="BH38" s="126">
        <v>232</v>
      </c>
      <c r="BI38" s="126">
        <v>233</v>
      </c>
      <c r="BJ38" s="126">
        <v>248</v>
      </c>
      <c r="BK38" s="126">
        <v>284</v>
      </c>
      <c r="BL38" s="126">
        <v>291</v>
      </c>
      <c r="BM38" s="126">
        <v>308</v>
      </c>
      <c r="BN38" s="126">
        <v>302</v>
      </c>
      <c r="BO38" s="126">
        <v>315</v>
      </c>
      <c r="BP38" s="126">
        <v>321</v>
      </c>
      <c r="BQ38" s="126">
        <v>301</v>
      </c>
      <c r="BR38" s="126">
        <v>296</v>
      </c>
      <c r="BS38" s="126">
        <v>286</v>
      </c>
      <c r="BT38" s="126">
        <v>300</v>
      </c>
      <c r="BU38" s="126">
        <v>277</v>
      </c>
      <c r="BV38" s="126">
        <v>260</v>
      </c>
      <c r="BW38" s="126">
        <v>259</v>
      </c>
      <c r="BX38" s="126">
        <v>270</v>
      </c>
      <c r="BY38" s="126">
        <v>260</v>
      </c>
      <c r="BZ38" s="126">
        <v>236</v>
      </c>
      <c r="CA38" s="126">
        <v>240</v>
      </c>
      <c r="CB38" s="126">
        <v>1294</v>
      </c>
      <c r="CC38" s="126">
        <v>1572</v>
      </c>
      <c r="CD38" s="126">
        <v>1597</v>
      </c>
      <c r="CE38" s="126">
        <v>1492</v>
      </c>
      <c r="CF38" s="126">
        <v>1346</v>
      </c>
      <c r="CG38" s="126">
        <v>1168</v>
      </c>
      <c r="CH38" s="126">
        <v>867</v>
      </c>
      <c r="CI38" s="126">
        <v>681</v>
      </c>
      <c r="CJ38" s="126">
        <v>551</v>
      </c>
      <c r="CK38" s="126">
        <v>478</v>
      </c>
      <c r="CL38" s="126">
        <v>354</v>
      </c>
      <c r="CM38" s="126">
        <v>233</v>
      </c>
      <c r="CN38" s="126">
        <v>127</v>
      </c>
      <c r="CO38" s="126">
        <v>108</v>
      </c>
      <c r="CP38" s="126">
        <v>13</v>
      </c>
      <c r="CQ38" s="126">
        <v>115</v>
      </c>
      <c r="CR38" s="126">
        <v>117</v>
      </c>
      <c r="CS38" s="126">
        <v>277</v>
      </c>
      <c r="CT38" s="126">
        <v>873</v>
      </c>
      <c r="CU38" s="122"/>
      <c r="CV38" s="122"/>
      <c r="CW38" s="126">
        <v>17885</v>
      </c>
      <c r="CX38" s="126">
        <v>240</v>
      </c>
      <c r="CY38" s="126">
        <v>233</v>
      </c>
      <c r="CZ38" s="126">
        <v>269</v>
      </c>
      <c r="DA38" s="126">
        <v>293</v>
      </c>
      <c r="DB38" s="126">
        <v>308</v>
      </c>
      <c r="DC38" s="126">
        <v>334</v>
      </c>
      <c r="DD38" s="126">
        <v>319</v>
      </c>
      <c r="DE38" s="126">
        <v>323</v>
      </c>
      <c r="DF38" s="126">
        <v>317</v>
      </c>
      <c r="DG38" s="126">
        <v>315</v>
      </c>
      <c r="DH38" s="126">
        <v>307</v>
      </c>
      <c r="DI38" s="126">
        <v>303</v>
      </c>
      <c r="DJ38" s="126">
        <v>304</v>
      </c>
      <c r="DK38" s="126">
        <v>294</v>
      </c>
      <c r="DL38" s="126">
        <v>278</v>
      </c>
      <c r="DM38" s="126">
        <v>270</v>
      </c>
      <c r="DN38" s="126">
        <v>279</v>
      </c>
      <c r="DO38" s="126">
        <v>278</v>
      </c>
      <c r="DP38" s="126">
        <v>244</v>
      </c>
      <c r="DQ38" s="126">
        <v>245</v>
      </c>
      <c r="DR38" s="126">
        <v>1358</v>
      </c>
      <c r="DS38" s="126">
        <v>1708</v>
      </c>
      <c r="DT38" s="126">
        <v>1725</v>
      </c>
      <c r="DU38" s="126">
        <v>1591</v>
      </c>
      <c r="DV38" s="126">
        <v>1406</v>
      </c>
      <c r="DW38" s="126">
        <v>1184</v>
      </c>
      <c r="DX38" s="126">
        <v>856</v>
      </c>
      <c r="DY38" s="126">
        <v>668</v>
      </c>
      <c r="DZ38" s="126">
        <v>487</v>
      </c>
      <c r="EA38" s="126">
        <v>394</v>
      </c>
      <c r="EB38" s="126">
        <v>328</v>
      </c>
      <c r="EC38" s="126">
        <v>220</v>
      </c>
      <c r="ED38" s="126">
        <v>126</v>
      </c>
      <c r="EE38" s="126">
        <v>81</v>
      </c>
      <c r="EF38" s="126">
        <v>18</v>
      </c>
      <c r="EG38" s="126">
        <v>115</v>
      </c>
      <c r="EH38" s="126">
        <v>126</v>
      </c>
      <c r="EI38" s="126">
        <v>287</v>
      </c>
      <c r="EJ38" s="122"/>
      <c r="EK38" s="122"/>
      <c r="EL38" s="122"/>
      <c r="EM38" s="122"/>
      <c r="EN38" s="122"/>
      <c r="EO38" s="122"/>
      <c r="EP38" s="122"/>
      <c r="EQ38" s="122"/>
      <c r="ER38" s="122"/>
      <c r="ES38" s="122"/>
    </row>
    <row r="39" spans="1:149" s="62" customFormat="1" hidden="1" x14ac:dyDescent="0.25">
      <c r="A39" s="127">
        <v>28</v>
      </c>
      <c r="B39" s="173" t="s">
        <v>43</v>
      </c>
      <c r="C39" s="33" t="s">
        <v>43</v>
      </c>
      <c r="D39" s="75">
        <v>5856</v>
      </c>
      <c r="E39" s="66" t="s">
        <v>72</v>
      </c>
      <c r="F39" s="177" t="s">
        <v>50</v>
      </c>
      <c r="G39" s="118">
        <f t="shared" si="0"/>
        <v>33188</v>
      </c>
      <c r="H39" s="118">
        <f t="shared" si="1"/>
        <v>2832</v>
      </c>
      <c r="I39" s="118">
        <f t="shared" si="2"/>
        <v>16055</v>
      </c>
      <c r="J39" s="118">
        <f t="shared" si="3"/>
        <v>17133</v>
      </c>
      <c r="K39" s="223">
        <v>1450</v>
      </c>
      <c r="L39" s="223">
        <v>1382</v>
      </c>
      <c r="M39" s="223">
        <v>3147</v>
      </c>
      <c r="N39" s="223">
        <v>1536</v>
      </c>
      <c r="O39" s="223">
        <v>3205</v>
      </c>
      <c r="P39" s="223">
        <v>6696</v>
      </c>
      <c r="Q39" s="223">
        <v>1471</v>
      </c>
      <c r="R39" s="223">
        <v>3199</v>
      </c>
      <c r="S39" s="223">
        <v>1621</v>
      </c>
      <c r="T39" s="223">
        <v>3333</v>
      </c>
      <c r="U39" s="223">
        <v>7132</v>
      </c>
      <c r="V39" s="223">
        <v>1848</v>
      </c>
      <c r="W39" s="173"/>
      <c r="X39" s="191">
        <v>1168</v>
      </c>
      <c r="Y39" s="191">
        <v>1428</v>
      </c>
      <c r="Z39" s="191">
        <v>1341</v>
      </c>
      <c r="AA39" s="191">
        <v>1187</v>
      </c>
      <c r="AB39" s="191">
        <v>1224</v>
      </c>
      <c r="AC39" s="191">
        <v>1540</v>
      </c>
      <c r="AD39" s="191">
        <v>1555</v>
      </c>
      <c r="AE39" s="191">
        <v>1434</v>
      </c>
      <c r="AF39" s="191">
        <v>1267</v>
      </c>
      <c r="AG39" s="191">
        <v>1067</v>
      </c>
      <c r="AH39" s="191">
        <v>771</v>
      </c>
      <c r="AI39" s="191">
        <v>602</v>
      </c>
      <c r="AJ39" s="191">
        <v>438</v>
      </c>
      <c r="AK39" s="191">
        <v>355</v>
      </c>
      <c r="AL39" s="191">
        <v>295</v>
      </c>
      <c r="AM39" s="191">
        <v>197</v>
      </c>
      <c r="AN39" s="191">
        <v>186</v>
      </c>
      <c r="AO39" s="190">
        <v>1116</v>
      </c>
      <c r="AP39" s="190">
        <v>1503</v>
      </c>
      <c r="AQ39" s="190">
        <v>1414</v>
      </c>
      <c r="AR39" s="190">
        <v>1261</v>
      </c>
      <c r="AS39" s="190">
        <v>1291</v>
      </c>
      <c r="AT39" s="190">
        <v>1568</v>
      </c>
      <c r="AU39" s="190">
        <v>1593</v>
      </c>
      <c r="AV39" s="190">
        <v>1488</v>
      </c>
      <c r="AW39" s="190">
        <v>1342</v>
      </c>
      <c r="AX39" s="190">
        <v>1165</v>
      </c>
      <c r="AY39" s="190">
        <v>865</v>
      </c>
      <c r="AZ39" s="190">
        <v>679</v>
      </c>
      <c r="BA39" s="190">
        <v>550</v>
      </c>
      <c r="BB39" s="190">
        <v>477</v>
      </c>
      <c r="BC39" s="190">
        <v>353</v>
      </c>
      <c r="BD39" s="190">
        <v>233</v>
      </c>
      <c r="BE39" s="190">
        <v>235</v>
      </c>
      <c r="BF39" s="125"/>
      <c r="BG39" s="126">
        <v>16337</v>
      </c>
      <c r="BH39" s="126">
        <v>218</v>
      </c>
      <c r="BI39" s="126">
        <v>219</v>
      </c>
      <c r="BJ39" s="126">
        <v>233</v>
      </c>
      <c r="BK39" s="126">
        <v>266</v>
      </c>
      <c r="BL39" s="126">
        <v>273</v>
      </c>
      <c r="BM39" s="126">
        <v>289</v>
      </c>
      <c r="BN39" s="126">
        <v>284</v>
      </c>
      <c r="BO39" s="126">
        <v>296</v>
      </c>
      <c r="BP39" s="126">
        <v>302</v>
      </c>
      <c r="BQ39" s="126">
        <v>283</v>
      </c>
      <c r="BR39" s="126">
        <v>278</v>
      </c>
      <c r="BS39" s="126">
        <v>268</v>
      </c>
      <c r="BT39" s="126">
        <v>282</v>
      </c>
      <c r="BU39" s="126">
        <v>260</v>
      </c>
      <c r="BV39" s="126">
        <v>244</v>
      </c>
      <c r="BW39" s="126">
        <v>243</v>
      </c>
      <c r="BX39" s="126">
        <v>254</v>
      </c>
      <c r="BY39" s="126">
        <v>244</v>
      </c>
      <c r="BZ39" s="126">
        <v>222</v>
      </c>
      <c r="CA39" s="126">
        <v>225</v>
      </c>
      <c r="CB39" s="126">
        <v>1216</v>
      </c>
      <c r="CC39" s="126">
        <v>1477</v>
      </c>
      <c r="CD39" s="126">
        <v>1501</v>
      </c>
      <c r="CE39" s="126">
        <v>1402</v>
      </c>
      <c r="CF39" s="126">
        <v>1265</v>
      </c>
      <c r="CG39" s="126">
        <v>1097</v>
      </c>
      <c r="CH39" s="126">
        <v>815</v>
      </c>
      <c r="CI39" s="126">
        <v>640</v>
      </c>
      <c r="CJ39" s="126">
        <v>518</v>
      </c>
      <c r="CK39" s="126">
        <v>449</v>
      </c>
      <c r="CL39" s="126">
        <v>333</v>
      </c>
      <c r="CM39" s="126">
        <v>219</v>
      </c>
      <c r="CN39" s="126">
        <v>120</v>
      </c>
      <c r="CO39" s="126">
        <v>102</v>
      </c>
      <c r="CP39" s="126">
        <v>12</v>
      </c>
      <c r="CQ39" s="126">
        <v>108</v>
      </c>
      <c r="CR39" s="126">
        <v>110</v>
      </c>
      <c r="CS39" s="126">
        <v>260</v>
      </c>
      <c r="CT39" s="126">
        <v>820</v>
      </c>
      <c r="CU39" s="122"/>
      <c r="CV39" s="122"/>
      <c r="CW39" s="126">
        <v>16800</v>
      </c>
      <c r="CX39" s="126">
        <v>226</v>
      </c>
      <c r="CY39" s="126">
        <v>219</v>
      </c>
      <c r="CZ39" s="126">
        <v>253</v>
      </c>
      <c r="DA39" s="126">
        <v>276</v>
      </c>
      <c r="DB39" s="126">
        <v>289</v>
      </c>
      <c r="DC39" s="126">
        <v>314</v>
      </c>
      <c r="DD39" s="126">
        <v>299</v>
      </c>
      <c r="DE39" s="126">
        <v>303</v>
      </c>
      <c r="DF39" s="126">
        <v>298</v>
      </c>
      <c r="DG39" s="126">
        <v>295</v>
      </c>
      <c r="DH39" s="126">
        <v>289</v>
      </c>
      <c r="DI39" s="126">
        <v>286</v>
      </c>
      <c r="DJ39" s="126">
        <v>285</v>
      </c>
      <c r="DK39" s="126">
        <v>276</v>
      </c>
      <c r="DL39" s="126">
        <v>262</v>
      </c>
      <c r="DM39" s="126">
        <v>254</v>
      </c>
      <c r="DN39" s="126">
        <v>262</v>
      </c>
      <c r="DO39" s="126">
        <v>262</v>
      </c>
      <c r="DP39" s="126">
        <v>229</v>
      </c>
      <c r="DQ39" s="126">
        <v>230</v>
      </c>
      <c r="DR39" s="126">
        <v>1275</v>
      </c>
      <c r="DS39" s="126">
        <v>1605</v>
      </c>
      <c r="DT39" s="126">
        <v>1620</v>
      </c>
      <c r="DU39" s="126">
        <v>1495</v>
      </c>
      <c r="DV39" s="126">
        <v>1320</v>
      </c>
      <c r="DW39" s="126">
        <v>1113</v>
      </c>
      <c r="DX39" s="126">
        <v>804</v>
      </c>
      <c r="DY39" s="126">
        <v>627</v>
      </c>
      <c r="DZ39" s="126">
        <v>457</v>
      </c>
      <c r="EA39" s="126">
        <v>371</v>
      </c>
      <c r="EB39" s="126">
        <v>307</v>
      </c>
      <c r="EC39" s="126">
        <v>206</v>
      </c>
      <c r="ED39" s="126">
        <v>117</v>
      </c>
      <c r="EE39" s="126">
        <v>76</v>
      </c>
      <c r="EF39" s="126">
        <v>17</v>
      </c>
      <c r="EG39" s="126">
        <v>108</v>
      </c>
      <c r="EH39" s="126">
        <v>118</v>
      </c>
      <c r="EI39" s="126">
        <v>269</v>
      </c>
      <c r="EJ39" s="122"/>
      <c r="EK39" s="122"/>
      <c r="EL39" s="122"/>
      <c r="EM39" s="122"/>
      <c r="EN39" s="122"/>
      <c r="EO39" s="122"/>
      <c r="EP39" s="122"/>
      <c r="EQ39" s="122"/>
      <c r="ER39" s="122"/>
      <c r="ES39" s="122"/>
    </row>
    <row r="40" spans="1:149" s="62" customFormat="1" ht="15.75" hidden="1" thickBot="1" x14ac:dyDescent="0.3">
      <c r="A40" s="123">
        <v>29</v>
      </c>
      <c r="B40" s="173" t="s">
        <v>43</v>
      </c>
      <c r="C40" s="38" t="s">
        <v>43</v>
      </c>
      <c r="D40" s="75">
        <v>5857</v>
      </c>
      <c r="E40" s="71" t="s">
        <v>73</v>
      </c>
      <c r="F40" s="177" t="s">
        <v>55</v>
      </c>
      <c r="G40" s="118">
        <f t="shared" si="0"/>
        <v>30332</v>
      </c>
      <c r="H40" s="118">
        <f t="shared" si="1"/>
        <v>2588</v>
      </c>
      <c r="I40" s="118">
        <f t="shared" si="2"/>
        <v>14676</v>
      </c>
      <c r="J40" s="118">
        <f t="shared" si="3"/>
        <v>15656</v>
      </c>
      <c r="K40" s="223">
        <v>1326</v>
      </c>
      <c r="L40" s="223">
        <v>1262</v>
      </c>
      <c r="M40" s="223">
        <v>2879</v>
      </c>
      <c r="N40" s="223">
        <v>1403</v>
      </c>
      <c r="O40" s="223">
        <v>2929</v>
      </c>
      <c r="P40" s="223">
        <v>6120</v>
      </c>
      <c r="Q40" s="223">
        <v>1345</v>
      </c>
      <c r="R40" s="223">
        <v>2922</v>
      </c>
      <c r="S40" s="223">
        <v>1482</v>
      </c>
      <c r="T40" s="223">
        <v>3045</v>
      </c>
      <c r="U40" s="223">
        <v>6518</v>
      </c>
      <c r="V40" s="223">
        <v>1689</v>
      </c>
      <c r="W40" s="132"/>
      <c r="X40" s="191">
        <v>1068</v>
      </c>
      <c r="Y40" s="191">
        <v>1307</v>
      </c>
      <c r="Z40" s="191">
        <v>1226</v>
      </c>
      <c r="AA40" s="191">
        <v>1084</v>
      </c>
      <c r="AB40" s="191">
        <v>1119</v>
      </c>
      <c r="AC40" s="191">
        <v>1407</v>
      </c>
      <c r="AD40" s="191">
        <v>1420</v>
      </c>
      <c r="AE40" s="191">
        <v>1311</v>
      </c>
      <c r="AF40" s="191">
        <v>1158</v>
      </c>
      <c r="AG40" s="191">
        <v>976</v>
      </c>
      <c r="AH40" s="191">
        <v>705</v>
      </c>
      <c r="AI40" s="191">
        <v>550</v>
      </c>
      <c r="AJ40" s="191">
        <v>401</v>
      </c>
      <c r="AK40" s="191">
        <v>325</v>
      </c>
      <c r="AL40" s="191">
        <v>270</v>
      </c>
      <c r="AM40" s="191">
        <v>180</v>
      </c>
      <c r="AN40" s="191">
        <v>169</v>
      </c>
      <c r="AO40" s="190">
        <v>1019</v>
      </c>
      <c r="AP40" s="190">
        <v>1373</v>
      </c>
      <c r="AQ40" s="190">
        <v>1293</v>
      </c>
      <c r="AR40" s="190">
        <v>1152</v>
      </c>
      <c r="AS40" s="190">
        <v>1179</v>
      </c>
      <c r="AT40" s="190">
        <v>1433</v>
      </c>
      <c r="AU40" s="190">
        <v>1456</v>
      </c>
      <c r="AV40" s="190">
        <v>1360</v>
      </c>
      <c r="AW40" s="190">
        <v>1227</v>
      </c>
      <c r="AX40" s="190">
        <v>1064</v>
      </c>
      <c r="AY40" s="190">
        <v>790</v>
      </c>
      <c r="AZ40" s="190">
        <v>621</v>
      </c>
      <c r="BA40" s="190">
        <v>502</v>
      </c>
      <c r="BB40" s="190">
        <v>436</v>
      </c>
      <c r="BC40" s="190">
        <v>323</v>
      </c>
      <c r="BD40" s="190">
        <v>213</v>
      </c>
      <c r="BE40" s="190">
        <v>215</v>
      </c>
      <c r="BF40" s="125"/>
      <c r="BG40" s="126">
        <v>14951</v>
      </c>
      <c r="BH40" s="126">
        <v>200</v>
      </c>
      <c r="BI40" s="126">
        <v>200</v>
      </c>
      <c r="BJ40" s="126">
        <v>213</v>
      </c>
      <c r="BK40" s="126">
        <v>244</v>
      </c>
      <c r="BL40" s="126">
        <v>250</v>
      </c>
      <c r="BM40" s="126">
        <v>264</v>
      </c>
      <c r="BN40" s="126">
        <v>260</v>
      </c>
      <c r="BO40" s="126">
        <v>271</v>
      </c>
      <c r="BP40" s="126">
        <v>276</v>
      </c>
      <c r="BQ40" s="126">
        <v>259</v>
      </c>
      <c r="BR40" s="126">
        <v>255</v>
      </c>
      <c r="BS40" s="126">
        <v>246</v>
      </c>
      <c r="BT40" s="126">
        <v>258</v>
      </c>
      <c r="BU40" s="126">
        <v>238</v>
      </c>
      <c r="BV40" s="126">
        <v>224</v>
      </c>
      <c r="BW40" s="126">
        <v>222</v>
      </c>
      <c r="BX40" s="126">
        <v>232</v>
      </c>
      <c r="BY40" s="126">
        <v>224</v>
      </c>
      <c r="BZ40" s="126">
        <v>203</v>
      </c>
      <c r="CA40" s="126">
        <v>206</v>
      </c>
      <c r="CB40" s="126">
        <v>1113</v>
      </c>
      <c r="CC40" s="126">
        <v>1352</v>
      </c>
      <c r="CD40" s="126">
        <v>1373</v>
      </c>
      <c r="CE40" s="126">
        <v>1283</v>
      </c>
      <c r="CF40" s="126">
        <v>1157</v>
      </c>
      <c r="CG40" s="126">
        <v>1004</v>
      </c>
      <c r="CH40" s="126">
        <v>745</v>
      </c>
      <c r="CI40" s="126">
        <v>586</v>
      </c>
      <c r="CJ40" s="126">
        <v>474</v>
      </c>
      <c r="CK40" s="126">
        <v>411</v>
      </c>
      <c r="CL40" s="126">
        <v>305</v>
      </c>
      <c r="CM40" s="126">
        <v>200</v>
      </c>
      <c r="CN40" s="126">
        <v>110</v>
      </c>
      <c r="CO40" s="126">
        <v>93</v>
      </c>
      <c r="CP40" s="126">
        <v>11</v>
      </c>
      <c r="CQ40" s="126">
        <v>99</v>
      </c>
      <c r="CR40" s="126">
        <v>101</v>
      </c>
      <c r="CS40" s="126">
        <v>238</v>
      </c>
      <c r="CT40" s="126">
        <v>750</v>
      </c>
      <c r="CU40" s="122"/>
      <c r="CV40" s="122"/>
      <c r="CW40" s="126">
        <v>15371</v>
      </c>
      <c r="CX40" s="126">
        <v>206</v>
      </c>
      <c r="CY40" s="126">
        <v>201</v>
      </c>
      <c r="CZ40" s="126">
        <v>231</v>
      </c>
      <c r="DA40" s="126">
        <v>252</v>
      </c>
      <c r="DB40" s="126">
        <v>265</v>
      </c>
      <c r="DC40" s="126">
        <v>288</v>
      </c>
      <c r="DD40" s="126">
        <v>273</v>
      </c>
      <c r="DE40" s="126">
        <v>277</v>
      </c>
      <c r="DF40" s="126">
        <v>273</v>
      </c>
      <c r="DG40" s="126">
        <v>270</v>
      </c>
      <c r="DH40" s="126">
        <v>264</v>
      </c>
      <c r="DI40" s="126">
        <v>261</v>
      </c>
      <c r="DJ40" s="126">
        <v>261</v>
      </c>
      <c r="DK40" s="126">
        <v>253</v>
      </c>
      <c r="DL40" s="126">
        <v>239</v>
      </c>
      <c r="DM40" s="126">
        <v>233</v>
      </c>
      <c r="DN40" s="126">
        <v>240</v>
      </c>
      <c r="DO40" s="126">
        <v>239</v>
      </c>
      <c r="DP40" s="126">
        <v>209</v>
      </c>
      <c r="DQ40" s="126">
        <v>211</v>
      </c>
      <c r="DR40" s="126">
        <v>1167</v>
      </c>
      <c r="DS40" s="126">
        <v>1468</v>
      </c>
      <c r="DT40" s="126">
        <v>1483</v>
      </c>
      <c r="DU40" s="126">
        <v>1368</v>
      </c>
      <c r="DV40" s="126">
        <v>1208</v>
      </c>
      <c r="DW40" s="126">
        <v>1018</v>
      </c>
      <c r="DX40" s="126">
        <v>736</v>
      </c>
      <c r="DY40" s="126">
        <v>573</v>
      </c>
      <c r="DZ40" s="126">
        <v>418</v>
      </c>
      <c r="EA40" s="126">
        <v>339</v>
      </c>
      <c r="EB40" s="126">
        <v>281</v>
      </c>
      <c r="EC40" s="126">
        <v>189</v>
      </c>
      <c r="ED40" s="126">
        <v>107</v>
      </c>
      <c r="EE40" s="126">
        <v>70</v>
      </c>
      <c r="EF40" s="126">
        <v>16</v>
      </c>
      <c r="EG40" s="126">
        <v>99</v>
      </c>
      <c r="EH40" s="126">
        <v>108</v>
      </c>
      <c r="EI40" s="126">
        <v>247</v>
      </c>
      <c r="EJ40" s="122"/>
      <c r="EK40" s="122"/>
      <c r="EL40" s="122"/>
      <c r="EM40" s="122"/>
      <c r="EN40" s="122"/>
      <c r="EO40" s="122"/>
      <c r="EP40" s="122"/>
      <c r="EQ40" s="122"/>
      <c r="ER40" s="122"/>
      <c r="ES40" s="122"/>
    </row>
    <row r="41" spans="1:149" s="62" customFormat="1" ht="15.75" hidden="1" thickBot="1" x14ac:dyDescent="0.3">
      <c r="A41" s="127">
        <v>30</v>
      </c>
      <c r="B41" s="173" t="s">
        <v>31</v>
      </c>
      <c r="C41" s="11" t="s">
        <v>31</v>
      </c>
      <c r="D41" s="7" t="s">
        <v>32</v>
      </c>
      <c r="E41" s="7" t="s">
        <v>74</v>
      </c>
      <c r="F41" s="174"/>
      <c r="G41" s="118">
        <f t="shared" si="0"/>
        <v>309755</v>
      </c>
      <c r="H41" s="118">
        <f t="shared" si="1"/>
        <v>24335</v>
      </c>
      <c r="I41" s="118">
        <f t="shared" si="2"/>
        <v>149115</v>
      </c>
      <c r="J41" s="118">
        <f t="shared" si="3"/>
        <v>160640</v>
      </c>
      <c r="K41" s="223">
        <v>12414</v>
      </c>
      <c r="L41" s="223">
        <v>11921</v>
      </c>
      <c r="M41" s="223">
        <v>28600</v>
      </c>
      <c r="N41" s="223">
        <v>15074</v>
      </c>
      <c r="O41" s="223">
        <v>31681</v>
      </c>
      <c r="P41" s="223">
        <v>60361</v>
      </c>
      <c r="Q41" s="223">
        <v>13399</v>
      </c>
      <c r="R41" s="223">
        <v>29188</v>
      </c>
      <c r="S41" s="223">
        <v>15963</v>
      </c>
      <c r="T41" s="223">
        <v>33485</v>
      </c>
      <c r="U41" s="223">
        <v>65872</v>
      </c>
      <c r="V41" s="223">
        <v>16132</v>
      </c>
      <c r="W41" s="173"/>
      <c r="X41" s="191">
        <v>10084</v>
      </c>
      <c r="Y41" s="191">
        <v>13402</v>
      </c>
      <c r="Z41" s="191">
        <v>12829</v>
      </c>
      <c r="AA41" s="191">
        <v>12058</v>
      </c>
      <c r="AB41" s="191">
        <v>12276</v>
      </c>
      <c r="AC41" s="191">
        <v>14706</v>
      </c>
      <c r="AD41" s="191">
        <v>14279</v>
      </c>
      <c r="AE41" s="191">
        <v>12982</v>
      </c>
      <c r="AF41" s="191">
        <v>10904</v>
      </c>
      <c r="AG41" s="191">
        <v>9090</v>
      </c>
      <c r="AH41" s="191">
        <v>7270</v>
      </c>
      <c r="AI41" s="191">
        <v>5836</v>
      </c>
      <c r="AJ41" s="191">
        <v>4434</v>
      </c>
      <c r="AK41" s="191">
        <v>3379</v>
      </c>
      <c r="AL41" s="191">
        <v>2395</v>
      </c>
      <c r="AM41" s="191">
        <v>1607</v>
      </c>
      <c r="AN41" s="191">
        <v>1584</v>
      </c>
      <c r="AO41" s="190">
        <v>9702</v>
      </c>
      <c r="AP41" s="190">
        <v>13984</v>
      </c>
      <c r="AQ41" s="190">
        <v>13571</v>
      </c>
      <c r="AR41" s="190">
        <v>12851</v>
      </c>
      <c r="AS41" s="190">
        <v>13130</v>
      </c>
      <c r="AT41" s="190">
        <v>15398</v>
      </c>
      <c r="AU41" s="190">
        <v>15012</v>
      </c>
      <c r="AV41" s="190">
        <v>13459</v>
      </c>
      <c r="AW41" s="190">
        <v>11810</v>
      </c>
      <c r="AX41" s="190">
        <v>10314</v>
      </c>
      <c r="AY41" s="190">
        <v>8410</v>
      </c>
      <c r="AZ41" s="190">
        <v>6867</v>
      </c>
      <c r="BA41" s="190">
        <v>5258</v>
      </c>
      <c r="BB41" s="190">
        <v>4117</v>
      </c>
      <c r="BC41" s="190">
        <v>2796</v>
      </c>
      <c r="BD41" s="190">
        <v>1777</v>
      </c>
      <c r="BE41" s="190">
        <v>2184</v>
      </c>
      <c r="BF41" s="125"/>
      <c r="BG41" s="121">
        <v>153218</v>
      </c>
      <c r="BH41" s="121">
        <v>1982</v>
      </c>
      <c r="BI41" s="121">
        <v>1825</v>
      </c>
      <c r="BJ41" s="121">
        <v>2019</v>
      </c>
      <c r="BK41" s="121">
        <v>2113</v>
      </c>
      <c r="BL41" s="121">
        <v>2234</v>
      </c>
      <c r="BM41" s="121">
        <v>2349</v>
      </c>
      <c r="BN41" s="121">
        <v>2898</v>
      </c>
      <c r="BO41" s="121">
        <v>2831</v>
      </c>
      <c r="BP41" s="121">
        <v>2739</v>
      </c>
      <c r="BQ41" s="121">
        <v>2665</v>
      </c>
      <c r="BR41" s="121">
        <v>2614</v>
      </c>
      <c r="BS41" s="121">
        <v>2589</v>
      </c>
      <c r="BT41" s="121">
        <v>2571</v>
      </c>
      <c r="BU41" s="121">
        <v>2634</v>
      </c>
      <c r="BV41" s="121">
        <v>2428</v>
      </c>
      <c r="BW41" s="121">
        <v>2501</v>
      </c>
      <c r="BX41" s="121">
        <v>2514</v>
      </c>
      <c r="BY41" s="121">
        <v>2451</v>
      </c>
      <c r="BZ41" s="121">
        <v>2379</v>
      </c>
      <c r="CA41" s="121">
        <v>2309</v>
      </c>
      <c r="CB41" s="121">
        <v>12421</v>
      </c>
      <c r="CC41" s="121">
        <v>14568</v>
      </c>
      <c r="CD41" s="121">
        <v>14204</v>
      </c>
      <c r="CE41" s="121">
        <v>12732</v>
      </c>
      <c r="CF41" s="121">
        <v>11171</v>
      </c>
      <c r="CG41" s="121">
        <v>9758</v>
      </c>
      <c r="CH41" s="121">
        <v>7956</v>
      </c>
      <c r="CI41" s="121">
        <v>6498</v>
      </c>
      <c r="CJ41" s="121">
        <v>4972</v>
      </c>
      <c r="CK41" s="121">
        <v>3896</v>
      </c>
      <c r="CL41" s="121">
        <v>2648</v>
      </c>
      <c r="CM41" s="121">
        <v>1682</v>
      </c>
      <c r="CN41" s="121">
        <v>1058</v>
      </c>
      <c r="CO41" s="121">
        <v>1009</v>
      </c>
      <c r="CP41" s="121">
        <v>117</v>
      </c>
      <c r="CQ41" s="121">
        <v>882</v>
      </c>
      <c r="CR41" s="121">
        <v>1100</v>
      </c>
      <c r="CS41" s="121">
        <v>2234</v>
      </c>
      <c r="CT41" s="121">
        <v>6798</v>
      </c>
      <c r="CU41" s="122"/>
      <c r="CV41" s="122"/>
      <c r="CW41" s="121">
        <v>154538</v>
      </c>
      <c r="CX41" s="121">
        <v>1996</v>
      </c>
      <c r="CY41" s="121">
        <v>1921</v>
      </c>
      <c r="CZ41" s="121">
        <v>2085</v>
      </c>
      <c r="DA41" s="121">
        <v>2179</v>
      </c>
      <c r="DB41" s="121">
        <v>2380</v>
      </c>
      <c r="DC41" s="121">
        <v>2381</v>
      </c>
      <c r="DD41" s="121">
        <v>2878</v>
      </c>
      <c r="DE41" s="121">
        <v>2882</v>
      </c>
      <c r="DF41" s="121">
        <v>2912</v>
      </c>
      <c r="DG41" s="121">
        <v>2795</v>
      </c>
      <c r="DH41" s="121">
        <v>2614</v>
      </c>
      <c r="DI41" s="121">
        <v>2688</v>
      </c>
      <c r="DJ41" s="121">
        <v>2750</v>
      </c>
      <c r="DK41" s="121">
        <v>2720</v>
      </c>
      <c r="DL41" s="121">
        <v>2528</v>
      </c>
      <c r="DM41" s="121">
        <v>2543</v>
      </c>
      <c r="DN41" s="121">
        <v>2581</v>
      </c>
      <c r="DO41" s="121">
        <v>2505</v>
      </c>
      <c r="DP41" s="121">
        <v>2457</v>
      </c>
      <c r="DQ41" s="121">
        <v>2408</v>
      </c>
      <c r="DR41" s="121">
        <v>12715</v>
      </c>
      <c r="DS41" s="121">
        <v>15229</v>
      </c>
      <c r="DT41" s="121">
        <v>14787</v>
      </c>
      <c r="DU41" s="121">
        <v>13449</v>
      </c>
      <c r="DV41" s="121">
        <v>11296</v>
      </c>
      <c r="DW41" s="121">
        <v>9413</v>
      </c>
      <c r="DX41" s="121">
        <v>7528</v>
      </c>
      <c r="DY41" s="121">
        <v>6043</v>
      </c>
      <c r="DZ41" s="121">
        <v>4597</v>
      </c>
      <c r="EA41" s="121">
        <v>3497</v>
      </c>
      <c r="EB41" s="121">
        <v>2478</v>
      </c>
      <c r="EC41" s="121">
        <v>1663</v>
      </c>
      <c r="ED41" s="121">
        <v>956</v>
      </c>
      <c r="EE41" s="121">
        <v>684</v>
      </c>
      <c r="EF41" s="121">
        <v>129</v>
      </c>
      <c r="EG41" s="121">
        <v>895</v>
      </c>
      <c r="EH41" s="121">
        <v>1101</v>
      </c>
      <c r="EI41" s="121">
        <v>2251</v>
      </c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</row>
    <row r="42" spans="1:149" s="62" customFormat="1" hidden="1" x14ac:dyDescent="0.25">
      <c r="A42" s="127">
        <v>31</v>
      </c>
      <c r="B42" s="189" t="s">
        <v>34</v>
      </c>
      <c r="C42" s="36" t="s">
        <v>34</v>
      </c>
      <c r="D42" s="76">
        <v>5931</v>
      </c>
      <c r="E42" s="68" t="s">
        <v>75</v>
      </c>
      <c r="F42" s="177" t="s">
        <v>55</v>
      </c>
      <c r="G42" s="118">
        <f t="shared" si="0"/>
        <v>23047</v>
      </c>
      <c r="H42" s="118">
        <f t="shared" si="1"/>
        <v>1810</v>
      </c>
      <c r="I42" s="118">
        <f t="shared" si="2"/>
        <v>11094</v>
      </c>
      <c r="J42" s="118">
        <f t="shared" si="3"/>
        <v>11953</v>
      </c>
      <c r="K42" s="223">
        <v>923</v>
      </c>
      <c r="L42" s="223">
        <v>887</v>
      </c>
      <c r="M42" s="223">
        <v>2127</v>
      </c>
      <c r="N42" s="223">
        <v>1121</v>
      </c>
      <c r="O42" s="223">
        <v>2357</v>
      </c>
      <c r="P42" s="223">
        <v>4491</v>
      </c>
      <c r="Q42" s="223">
        <v>998</v>
      </c>
      <c r="R42" s="223">
        <v>2173</v>
      </c>
      <c r="S42" s="223">
        <v>1188</v>
      </c>
      <c r="T42" s="223">
        <v>2492</v>
      </c>
      <c r="U42" s="223">
        <v>4901</v>
      </c>
      <c r="V42" s="223">
        <v>1199</v>
      </c>
      <c r="W42" s="173"/>
      <c r="X42" s="191">
        <v>750</v>
      </c>
      <c r="Y42" s="191">
        <v>997</v>
      </c>
      <c r="Z42" s="191">
        <v>954</v>
      </c>
      <c r="AA42" s="191">
        <v>897</v>
      </c>
      <c r="AB42" s="191">
        <v>913</v>
      </c>
      <c r="AC42" s="191">
        <v>1094</v>
      </c>
      <c r="AD42" s="191">
        <v>1062</v>
      </c>
      <c r="AE42" s="191">
        <v>966</v>
      </c>
      <c r="AF42" s="191">
        <v>811</v>
      </c>
      <c r="AG42" s="191">
        <v>677</v>
      </c>
      <c r="AH42" s="191">
        <v>541</v>
      </c>
      <c r="AI42" s="191">
        <v>434</v>
      </c>
      <c r="AJ42" s="191">
        <v>330</v>
      </c>
      <c r="AK42" s="191">
        <v>252</v>
      </c>
      <c r="AL42" s="191">
        <v>178</v>
      </c>
      <c r="AM42" s="191">
        <v>120</v>
      </c>
      <c r="AN42" s="191">
        <v>118</v>
      </c>
      <c r="AO42" s="190">
        <v>722</v>
      </c>
      <c r="AP42" s="190">
        <v>1041</v>
      </c>
      <c r="AQ42" s="190">
        <v>1010</v>
      </c>
      <c r="AR42" s="190">
        <v>957</v>
      </c>
      <c r="AS42" s="190">
        <v>977</v>
      </c>
      <c r="AT42" s="190">
        <v>1146</v>
      </c>
      <c r="AU42" s="190">
        <v>1117</v>
      </c>
      <c r="AV42" s="190">
        <v>1001</v>
      </c>
      <c r="AW42" s="190">
        <v>879</v>
      </c>
      <c r="AX42" s="190">
        <v>767</v>
      </c>
      <c r="AY42" s="190">
        <v>626</v>
      </c>
      <c r="AZ42" s="190">
        <v>511</v>
      </c>
      <c r="BA42" s="190">
        <v>391</v>
      </c>
      <c r="BB42" s="190">
        <v>306</v>
      </c>
      <c r="BC42" s="190">
        <v>208</v>
      </c>
      <c r="BD42" s="190">
        <v>132</v>
      </c>
      <c r="BE42" s="190">
        <v>162</v>
      </c>
      <c r="BF42" s="125"/>
      <c r="BG42" s="137">
        <v>11400</v>
      </c>
      <c r="BH42" s="126">
        <v>147</v>
      </c>
      <c r="BI42" s="126">
        <v>136</v>
      </c>
      <c r="BJ42" s="126">
        <v>150</v>
      </c>
      <c r="BK42" s="126">
        <v>157</v>
      </c>
      <c r="BL42" s="126">
        <v>166</v>
      </c>
      <c r="BM42" s="126">
        <v>175</v>
      </c>
      <c r="BN42" s="126">
        <v>216</v>
      </c>
      <c r="BO42" s="126">
        <v>211</v>
      </c>
      <c r="BP42" s="126">
        <v>204</v>
      </c>
      <c r="BQ42" s="126">
        <v>198</v>
      </c>
      <c r="BR42" s="126">
        <v>195</v>
      </c>
      <c r="BS42" s="126">
        <v>193</v>
      </c>
      <c r="BT42" s="126">
        <v>191</v>
      </c>
      <c r="BU42" s="126">
        <v>196</v>
      </c>
      <c r="BV42" s="126">
        <v>181</v>
      </c>
      <c r="BW42" s="126">
        <v>186</v>
      </c>
      <c r="BX42" s="126">
        <v>187</v>
      </c>
      <c r="BY42" s="126">
        <v>182</v>
      </c>
      <c r="BZ42" s="126">
        <v>177</v>
      </c>
      <c r="CA42" s="126">
        <v>172</v>
      </c>
      <c r="CB42" s="126">
        <v>924</v>
      </c>
      <c r="CC42" s="126">
        <v>1084</v>
      </c>
      <c r="CD42" s="126">
        <v>1057</v>
      </c>
      <c r="CE42" s="126">
        <v>947</v>
      </c>
      <c r="CF42" s="126">
        <v>831</v>
      </c>
      <c r="CG42" s="126">
        <v>726</v>
      </c>
      <c r="CH42" s="126">
        <v>592</v>
      </c>
      <c r="CI42" s="126">
        <v>483</v>
      </c>
      <c r="CJ42" s="126">
        <v>370</v>
      </c>
      <c r="CK42" s="126">
        <v>290</v>
      </c>
      <c r="CL42" s="126">
        <v>197</v>
      </c>
      <c r="CM42" s="126">
        <v>125</v>
      </c>
      <c r="CN42" s="126">
        <v>79</v>
      </c>
      <c r="CO42" s="126">
        <v>75</v>
      </c>
      <c r="CP42" s="126">
        <v>9</v>
      </c>
      <c r="CQ42" s="126">
        <v>66</v>
      </c>
      <c r="CR42" s="126">
        <v>82</v>
      </c>
      <c r="CS42" s="126">
        <v>166</v>
      </c>
      <c r="CT42" s="126">
        <v>506</v>
      </c>
      <c r="CU42" s="122"/>
      <c r="CV42" s="122"/>
      <c r="CW42" s="137">
        <v>11496</v>
      </c>
      <c r="CX42" s="126">
        <v>149</v>
      </c>
      <c r="CY42" s="126">
        <v>143</v>
      </c>
      <c r="CZ42" s="126">
        <v>155</v>
      </c>
      <c r="DA42" s="126">
        <v>162</v>
      </c>
      <c r="DB42" s="126">
        <v>177</v>
      </c>
      <c r="DC42" s="126">
        <v>177</v>
      </c>
      <c r="DD42" s="126">
        <v>214</v>
      </c>
      <c r="DE42" s="126">
        <v>214</v>
      </c>
      <c r="DF42" s="126">
        <v>216</v>
      </c>
      <c r="DG42" s="126">
        <v>208</v>
      </c>
      <c r="DH42" s="126">
        <v>194</v>
      </c>
      <c r="DI42" s="126">
        <v>200</v>
      </c>
      <c r="DJ42" s="126">
        <v>205</v>
      </c>
      <c r="DK42" s="126">
        <v>202</v>
      </c>
      <c r="DL42" s="126">
        <v>188</v>
      </c>
      <c r="DM42" s="126">
        <v>189</v>
      </c>
      <c r="DN42" s="126">
        <v>192</v>
      </c>
      <c r="DO42" s="126">
        <v>187</v>
      </c>
      <c r="DP42" s="126">
        <v>183</v>
      </c>
      <c r="DQ42" s="126">
        <v>179</v>
      </c>
      <c r="DR42" s="126">
        <v>946</v>
      </c>
      <c r="DS42" s="126">
        <v>1133</v>
      </c>
      <c r="DT42" s="126">
        <v>1100</v>
      </c>
      <c r="DU42" s="126">
        <v>1001</v>
      </c>
      <c r="DV42" s="126">
        <v>840</v>
      </c>
      <c r="DW42" s="126">
        <v>700</v>
      </c>
      <c r="DX42" s="126">
        <v>560</v>
      </c>
      <c r="DY42" s="126">
        <v>450</v>
      </c>
      <c r="DZ42" s="126">
        <v>342</v>
      </c>
      <c r="EA42" s="126">
        <v>260</v>
      </c>
      <c r="EB42" s="126">
        <v>184</v>
      </c>
      <c r="EC42" s="126">
        <v>124</v>
      </c>
      <c r="ED42" s="126">
        <v>71</v>
      </c>
      <c r="EE42" s="126">
        <v>51</v>
      </c>
      <c r="EF42" s="126">
        <v>9</v>
      </c>
      <c r="EG42" s="126">
        <v>66</v>
      </c>
      <c r="EH42" s="126">
        <v>82</v>
      </c>
      <c r="EI42" s="126">
        <v>168</v>
      </c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</row>
    <row r="43" spans="1:149" s="62" customFormat="1" hidden="1" x14ac:dyDescent="0.25">
      <c r="A43" s="127">
        <v>32</v>
      </c>
      <c r="B43" s="189" t="s">
        <v>34</v>
      </c>
      <c r="C43" s="37" t="s">
        <v>34</v>
      </c>
      <c r="D43" s="75">
        <v>5926</v>
      </c>
      <c r="E43" s="66" t="s">
        <v>76</v>
      </c>
      <c r="F43" s="177" t="s">
        <v>50</v>
      </c>
      <c r="G43" s="118">
        <f t="shared" si="0"/>
        <v>38933</v>
      </c>
      <c r="H43" s="118">
        <f t="shared" si="1"/>
        <v>3058</v>
      </c>
      <c r="I43" s="118">
        <f t="shared" si="2"/>
        <v>18741</v>
      </c>
      <c r="J43" s="118">
        <f t="shared" si="3"/>
        <v>20192</v>
      </c>
      <c r="K43" s="223">
        <v>1559</v>
      </c>
      <c r="L43" s="223">
        <v>1499</v>
      </c>
      <c r="M43" s="223">
        <v>3594</v>
      </c>
      <c r="N43" s="223">
        <v>1894</v>
      </c>
      <c r="O43" s="223">
        <v>3982</v>
      </c>
      <c r="P43" s="223">
        <v>7588</v>
      </c>
      <c r="Q43" s="223">
        <v>1683</v>
      </c>
      <c r="R43" s="223">
        <v>3669</v>
      </c>
      <c r="S43" s="223">
        <v>2007</v>
      </c>
      <c r="T43" s="223">
        <v>4208</v>
      </c>
      <c r="U43" s="223">
        <v>8279</v>
      </c>
      <c r="V43" s="223">
        <v>2029</v>
      </c>
      <c r="W43" s="173"/>
      <c r="X43" s="191">
        <v>1266</v>
      </c>
      <c r="Y43" s="191">
        <v>1684</v>
      </c>
      <c r="Z43" s="191">
        <v>1613</v>
      </c>
      <c r="AA43" s="191">
        <v>1515</v>
      </c>
      <c r="AB43" s="191">
        <v>1543</v>
      </c>
      <c r="AC43" s="191">
        <v>1849</v>
      </c>
      <c r="AD43" s="191">
        <v>1795</v>
      </c>
      <c r="AE43" s="191">
        <v>1631</v>
      </c>
      <c r="AF43" s="191">
        <v>1371</v>
      </c>
      <c r="AG43" s="191">
        <v>1143</v>
      </c>
      <c r="AH43" s="191">
        <v>914</v>
      </c>
      <c r="AI43" s="191">
        <v>734</v>
      </c>
      <c r="AJ43" s="191">
        <v>557</v>
      </c>
      <c r="AK43" s="191">
        <v>424</v>
      </c>
      <c r="AL43" s="191">
        <v>301</v>
      </c>
      <c r="AM43" s="191">
        <v>202</v>
      </c>
      <c r="AN43" s="191">
        <v>199</v>
      </c>
      <c r="AO43" s="190">
        <v>1220</v>
      </c>
      <c r="AP43" s="190">
        <v>1758</v>
      </c>
      <c r="AQ43" s="190">
        <v>1706</v>
      </c>
      <c r="AR43" s="190">
        <v>1615</v>
      </c>
      <c r="AS43" s="190">
        <v>1650</v>
      </c>
      <c r="AT43" s="190">
        <v>1935</v>
      </c>
      <c r="AU43" s="190">
        <v>1887</v>
      </c>
      <c r="AV43" s="190">
        <v>1692</v>
      </c>
      <c r="AW43" s="190">
        <v>1484</v>
      </c>
      <c r="AX43" s="190">
        <v>1296</v>
      </c>
      <c r="AY43" s="190">
        <v>1057</v>
      </c>
      <c r="AZ43" s="190">
        <v>863</v>
      </c>
      <c r="BA43" s="190">
        <v>661</v>
      </c>
      <c r="BB43" s="190">
        <v>518</v>
      </c>
      <c r="BC43" s="190">
        <v>352</v>
      </c>
      <c r="BD43" s="190">
        <v>223</v>
      </c>
      <c r="BE43" s="190">
        <v>275</v>
      </c>
      <c r="BF43" s="125"/>
      <c r="BG43" s="137">
        <v>19256</v>
      </c>
      <c r="BH43" s="126">
        <v>249</v>
      </c>
      <c r="BI43" s="126">
        <v>229</v>
      </c>
      <c r="BJ43" s="126">
        <v>254</v>
      </c>
      <c r="BK43" s="126">
        <v>266</v>
      </c>
      <c r="BL43" s="126">
        <v>281</v>
      </c>
      <c r="BM43" s="126">
        <v>295</v>
      </c>
      <c r="BN43" s="126">
        <v>364</v>
      </c>
      <c r="BO43" s="126">
        <v>356</v>
      </c>
      <c r="BP43" s="126">
        <v>344</v>
      </c>
      <c r="BQ43" s="126">
        <v>335</v>
      </c>
      <c r="BR43" s="126">
        <v>329</v>
      </c>
      <c r="BS43" s="126">
        <v>325</v>
      </c>
      <c r="BT43" s="126">
        <v>323</v>
      </c>
      <c r="BU43" s="126">
        <v>331</v>
      </c>
      <c r="BV43" s="126">
        <v>305</v>
      </c>
      <c r="BW43" s="126">
        <v>314</v>
      </c>
      <c r="BX43" s="126">
        <v>316</v>
      </c>
      <c r="BY43" s="126">
        <v>308</v>
      </c>
      <c r="BZ43" s="126">
        <v>299</v>
      </c>
      <c r="CA43" s="126">
        <v>290</v>
      </c>
      <c r="CB43" s="126">
        <v>1561</v>
      </c>
      <c r="CC43" s="126">
        <v>1831</v>
      </c>
      <c r="CD43" s="126">
        <v>1785</v>
      </c>
      <c r="CE43" s="126">
        <v>1600</v>
      </c>
      <c r="CF43" s="126">
        <v>1404</v>
      </c>
      <c r="CG43" s="126">
        <v>1226</v>
      </c>
      <c r="CH43" s="126">
        <v>1000</v>
      </c>
      <c r="CI43" s="126">
        <v>817</v>
      </c>
      <c r="CJ43" s="126">
        <v>625</v>
      </c>
      <c r="CK43" s="126">
        <v>490</v>
      </c>
      <c r="CL43" s="126">
        <v>333</v>
      </c>
      <c r="CM43" s="126">
        <v>211</v>
      </c>
      <c r="CN43" s="126">
        <v>133</v>
      </c>
      <c r="CO43" s="126">
        <v>127</v>
      </c>
      <c r="CP43" s="126">
        <v>15</v>
      </c>
      <c r="CQ43" s="126">
        <v>111</v>
      </c>
      <c r="CR43" s="126">
        <v>138</v>
      </c>
      <c r="CS43" s="126">
        <v>281</v>
      </c>
      <c r="CT43" s="126">
        <v>854</v>
      </c>
      <c r="CU43" s="122"/>
      <c r="CV43" s="122"/>
      <c r="CW43" s="137">
        <v>19423</v>
      </c>
      <c r="CX43" s="126">
        <v>251</v>
      </c>
      <c r="CY43" s="126">
        <v>242</v>
      </c>
      <c r="CZ43" s="126">
        <v>262</v>
      </c>
      <c r="DA43" s="126">
        <v>273</v>
      </c>
      <c r="DB43" s="126">
        <v>299</v>
      </c>
      <c r="DC43" s="126">
        <v>299</v>
      </c>
      <c r="DD43" s="126">
        <v>362</v>
      </c>
      <c r="DE43" s="126">
        <v>362</v>
      </c>
      <c r="DF43" s="126">
        <v>366</v>
      </c>
      <c r="DG43" s="126">
        <v>351</v>
      </c>
      <c r="DH43" s="126">
        <v>328</v>
      </c>
      <c r="DI43" s="126">
        <v>338</v>
      </c>
      <c r="DJ43" s="126">
        <v>346</v>
      </c>
      <c r="DK43" s="126">
        <v>342</v>
      </c>
      <c r="DL43" s="126">
        <v>318</v>
      </c>
      <c r="DM43" s="126">
        <v>320</v>
      </c>
      <c r="DN43" s="126">
        <v>324</v>
      </c>
      <c r="DO43" s="126">
        <v>315</v>
      </c>
      <c r="DP43" s="126">
        <v>309</v>
      </c>
      <c r="DQ43" s="126">
        <v>303</v>
      </c>
      <c r="DR43" s="126">
        <v>1598</v>
      </c>
      <c r="DS43" s="126">
        <v>1914</v>
      </c>
      <c r="DT43" s="126">
        <v>1859</v>
      </c>
      <c r="DU43" s="126">
        <v>1690</v>
      </c>
      <c r="DV43" s="126">
        <v>1420</v>
      </c>
      <c r="DW43" s="126">
        <v>1184</v>
      </c>
      <c r="DX43" s="126">
        <v>946</v>
      </c>
      <c r="DY43" s="126">
        <v>759</v>
      </c>
      <c r="DZ43" s="126">
        <v>578</v>
      </c>
      <c r="EA43" s="126">
        <v>439</v>
      </c>
      <c r="EB43" s="126">
        <v>311</v>
      </c>
      <c r="EC43" s="126">
        <v>209</v>
      </c>
      <c r="ED43" s="126">
        <v>120</v>
      </c>
      <c r="EE43" s="126">
        <v>86</v>
      </c>
      <c r="EF43" s="126">
        <v>16</v>
      </c>
      <c r="EG43" s="126">
        <v>112</v>
      </c>
      <c r="EH43" s="126">
        <v>139</v>
      </c>
      <c r="EI43" s="126">
        <v>283</v>
      </c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</row>
    <row r="44" spans="1:149" s="62" customFormat="1" hidden="1" x14ac:dyDescent="0.25">
      <c r="A44" s="123">
        <v>33</v>
      </c>
      <c r="B44" s="189" t="s">
        <v>34</v>
      </c>
      <c r="C44" s="37" t="s">
        <v>34</v>
      </c>
      <c r="D44" s="75">
        <v>5928</v>
      </c>
      <c r="E44" s="66" t="s">
        <v>77</v>
      </c>
      <c r="F44" s="177" t="s">
        <v>50</v>
      </c>
      <c r="G44" s="118">
        <f t="shared" si="0"/>
        <v>42672</v>
      </c>
      <c r="H44" s="118">
        <f t="shared" si="1"/>
        <v>3353</v>
      </c>
      <c r="I44" s="118">
        <f t="shared" si="2"/>
        <v>20541</v>
      </c>
      <c r="J44" s="118">
        <f t="shared" si="3"/>
        <v>22131</v>
      </c>
      <c r="K44" s="223">
        <v>1710</v>
      </c>
      <c r="L44" s="223">
        <v>1643</v>
      </c>
      <c r="M44" s="223">
        <v>3939</v>
      </c>
      <c r="N44" s="223">
        <v>2077</v>
      </c>
      <c r="O44" s="223">
        <v>4364</v>
      </c>
      <c r="P44" s="223">
        <v>8315</v>
      </c>
      <c r="Q44" s="223">
        <v>1846</v>
      </c>
      <c r="R44" s="223">
        <v>4022</v>
      </c>
      <c r="S44" s="223">
        <v>2199</v>
      </c>
      <c r="T44" s="223">
        <v>4613</v>
      </c>
      <c r="U44" s="223">
        <v>9075</v>
      </c>
      <c r="V44" s="223">
        <v>2222</v>
      </c>
      <c r="W44" s="173"/>
      <c r="X44" s="191">
        <v>1389</v>
      </c>
      <c r="Y44" s="191">
        <v>1846</v>
      </c>
      <c r="Z44" s="191">
        <v>1767</v>
      </c>
      <c r="AA44" s="191">
        <v>1661</v>
      </c>
      <c r="AB44" s="191">
        <v>1691</v>
      </c>
      <c r="AC44" s="191">
        <v>2026</v>
      </c>
      <c r="AD44" s="191">
        <v>1967</v>
      </c>
      <c r="AE44" s="191">
        <v>1789</v>
      </c>
      <c r="AF44" s="191">
        <v>1502</v>
      </c>
      <c r="AG44" s="191">
        <v>1252</v>
      </c>
      <c r="AH44" s="191">
        <v>1001</v>
      </c>
      <c r="AI44" s="191">
        <v>804</v>
      </c>
      <c r="AJ44" s="191">
        <v>611</v>
      </c>
      <c r="AK44" s="191">
        <v>466</v>
      </c>
      <c r="AL44" s="191">
        <v>330</v>
      </c>
      <c r="AM44" s="191">
        <v>221</v>
      </c>
      <c r="AN44" s="191">
        <v>218</v>
      </c>
      <c r="AO44" s="190">
        <v>1337</v>
      </c>
      <c r="AP44" s="190">
        <v>1927</v>
      </c>
      <c r="AQ44" s="190">
        <v>1870</v>
      </c>
      <c r="AR44" s="190">
        <v>1770</v>
      </c>
      <c r="AS44" s="190">
        <v>1809</v>
      </c>
      <c r="AT44" s="190">
        <v>2121</v>
      </c>
      <c r="AU44" s="190">
        <v>2068</v>
      </c>
      <c r="AV44" s="190">
        <v>1854</v>
      </c>
      <c r="AW44" s="190">
        <v>1627</v>
      </c>
      <c r="AX44" s="190">
        <v>1421</v>
      </c>
      <c r="AY44" s="190">
        <v>1159</v>
      </c>
      <c r="AZ44" s="190">
        <v>946</v>
      </c>
      <c r="BA44" s="190">
        <v>724</v>
      </c>
      <c r="BB44" s="190">
        <v>567</v>
      </c>
      <c r="BC44" s="190">
        <v>385</v>
      </c>
      <c r="BD44" s="190">
        <v>245</v>
      </c>
      <c r="BE44" s="190">
        <v>301</v>
      </c>
      <c r="BF44" s="125"/>
      <c r="BG44" s="137">
        <v>21108</v>
      </c>
      <c r="BH44" s="126">
        <v>273</v>
      </c>
      <c r="BI44" s="126">
        <v>251</v>
      </c>
      <c r="BJ44" s="126">
        <v>278</v>
      </c>
      <c r="BK44" s="126">
        <v>291</v>
      </c>
      <c r="BL44" s="126">
        <v>308</v>
      </c>
      <c r="BM44" s="126">
        <v>324</v>
      </c>
      <c r="BN44" s="126">
        <v>399</v>
      </c>
      <c r="BO44" s="126">
        <v>390</v>
      </c>
      <c r="BP44" s="126">
        <v>377</v>
      </c>
      <c r="BQ44" s="126">
        <v>367</v>
      </c>
      <c r="BR44" s="126">
        <v>360</v>
      </c>
      <c r="BS44" s="126">
        <v>357</v>
      </c>
      <c r="BT44" s="126">
        <v>354</v>
      </c>
      <c r="BU44" s="126">
        <v>363</v>
      </c>
      <c r="BV44" s="126">
        <v>334</v>
      </c>
      <c r="BW44" s="126">
        <v>345</v>
      </c>
      <c r="BX44" s="126">
        <v>346</v>
      </c>
      <c r="BY44" s="126">
        <v>338</v>
      </c>
      <c r="BZ44" s="126">
        <v>328</v>
      </c>
      <c r="CA44" s="126">
        <v>318</v>
      </c>
      <c r="CB44" s="126">
        <v>1711</v>
      </c>
      <c r="CC44" s="126">
        <v>2007</v>
      </c>
      <c r="CD44" s="126">
        <v>1957</v>
      </c>
      <c r="CE44" s="126">
        <v>1754</v>
      </c>
      <c r="CF44" s="126">
        <v>1539</v>
      </c>
      <c r="CG44" s="126">
        <v>1344</v>
      </c>
      <c r="CH44" s="126">
        <v>1096</v>
      </c>
      <c r="CI44" s="126">
        <v>895</v>
      </c>
      <c r="CJ44" s="126">
        <v>685</v>
      </c>
      <c r="CK44" s="126">
        <v>537</v>
      </c>
      <c r="CL44" s="126">
        <v>365</v>
      </c>
      <c r="CM44" s="126">
        <v>232</v>
      </c>
      <c r="CN44" s="126">
        <v>146</v>
      </c>
      <c r="CO44" s="126">
        <v>139</v>
      </c>
      <c r="CP44" s="126">
        <v>16</v>
      </c>
      <c r="CQ44" s="126">
        <v>121</v>
      </c>
      <c r="CR44" s="126">
        <v>151</v>
      </c>
      <c r="CS44" s="126">
        <v>308</v>
      </c>
      <c r="CT44" s="126">
        <v>936</v>
      </c>
      <c r="CU44" s="122"/>
      <c r="CV44" s="122"/>
      <c r="CW44" s="137">
        <v>21292</v>
      </c>
      <c r="CX44" s="126">
        <v>275</v>
      </c>
      <c r="CY44" s="126">
        <v>265</v>
      </c>
      <c r="CZ44" s="126">
        <v>288</v>
      </c>
      <c r="DA44" s="126">
        <v>300</v>
      </c>
      <c r="DB44" s="126">
        <v>328</v>
      </c>
      <c r="DC44" s="126">
        <v>328</v>
      </c>
      <c r="DD44" s="126">
        <v>397</v>
      </c>
      <c r="DE44" s="126">
        <v>397</v>
      </c>
      <c r="DF44" s="126">
        <v>402</v>
      </c>
      <c r="DG44" s="126">
        <v>385</v>
      </c>
      <c r="DH44" s="126">
        <v>360</v>
      </c>
      <c r="DI44" s="126">
        <v>370</v>
      </c>
      <c r="DJ44" s="126">
        <v>379</v>
      </c>
      <c r="DK44" s="126">
        <v>375</v>
      </c>
      <c r="DL44" s="126">
        <v>349</v>
      </c>
      <c r="DM44" s="126">
        <v>350</v>
      </c>
      <c r="DN44" s="126">
        <v>356</v>
      </c>
      <c r="DO44" s="126">
        <v>345</v>
      </c>
      <c r="DP44" s="126">
        <v>338</v>
      </c>
      <c r="DQ44" s="126">
        <v>332</v>
      </c>
      <c r="DR44" s="126">
        <v>1752</v>
      </c>
      <c r="DS44" s="126">
        <v>2098</v>
      </c>
      <c r="DT44" s="126">
        <v>2037</v>
      </c>
      <c r="DU44" s="126">
        <v>1853</v>
      </c>
      <c r="DV44" s="126">
        <v>1556</v>
      </c>
      <c r="DW44" s="126">
        <v>1297</v>
      </c>
      <c r="DX44" s="126">
        <v>1037</v>
      </c>
      <c r="DY44" s="126">
        <v>833</v>
      </c>
      <c r="DZ44" s="126">
        <v>633</v>
      </c>
      <c r="EA44" s="126">
        <v>482</v>
      </c>
      <c r="EB44" s="126">
        <v>341</v>
      </c>
      <c r="EC44" s="126">
        <v>229</v>
      </c>
      <c r="ED44" s="126">
        <v>131</v>
      </c>
      <c r="EE44" s="126">
        <v>94</v>
      </c>
      <c r="EF44" s="126">
        <v>18</v>
      </c>
      <c r="EG44" s="126">
        <v>124</v>
      </c>
      <c r="EH44" s="126">
        <v>152</v>
      </c>
      <c r="EI44" s="126">
        <v>310</v>
      </c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</row>
    <row r="45" spans="1:149" s="62" customFormat="1" hidden="1" x14ac:dyDescent="0.25">
      <c r="A45" s="127">
        <v>34</v>
      </c>
      <c r="B45" s="189" t="s">
        <v>34</v>
      </c>
      <c r="C45" s="37" t="s">
        <v>34</v>
      </c>
      <c r="D45" s="75">
        <v>5932</v>
      </c>
      <c r="E45" s="66" t="s">
        <v>78</v>
      </c>
      <c r="F45" s="177" t="s">
        <v>50</v>
      </c>
      <c r="G45" s="118">
        <f t="shared" si="0"/>
        <v>33113</v>
      </c>
      <c r="H45" s="118">
        <f t="shared" si="1"/>
        <v>2602</v>
      </c>
      <c r="I45" s="118">
        <f t="shared" si="2"/>
        <v>15938</v>
      </c>
      <c r="J45" s="118">
        <f t="shared" si="3"/>
        <v>17175</v>
      </c>
      <c r="K45" s="223">
        <v>1328</v>
      </c>
      <c r="L45" s="223">
        <v>1274</v>
      </c>
      <c r="M45" s="223">
        <v>3058</v>
      </c>
      <c r="N45" s="223">
        <v>1611</v>
      </c>
      <c r="O45" s="223">
        <v>3386</v>
      </c>
      <c r="P45" s="223">
        <v>6451</v>
      </c>
      <c r="Q45" s="223">
        <v>1432</v>
      </c>
      <c r="R45" s="223">
        <v>3120</v>
      </c>
      <c r="S45" s="223">
        <v>1707</v>
      </c>
      <c r="T45" s="223">
        <v>3580</v>
      </c>
      <c r="U45" s="223">
        <v>7043</v>
      </c>
      <c r="V45" s="223">
        <v>1725</v>
      </c>
      <c r="W45" s="173"/>
      <c r="X45" s="191">
        <v>1079</v>
      </c>
      <c r="Y45" s="191">
        <v>1432</v>
      </c>
      <c r="Z45" s="191">
        <v>1371</v>
      </c>
      <c r="AA45" s="191">
        <v>1289</v>
      </c>
      <c r="AB45" s="191">
        <v>1312</v>
      </c>
      <c r="AC45" s="191">
        <v>1572</v>
      </c>
      <c r="AD45" s="191">
        <v>1526</v>
      </c>
      <c r="AE45" s="191">
        <v>1388</v>
      </c>
      <c r="AF45" s="191">
        <v>1165</v>
      </c>
      <c r="AG45" s="191">
        <v>971</v>
      </c>
      <c r="AH45" s="191">
        <v>777</v>
      </c>
      <c r="AI45" s="191">
        <v>624</v>
      </c>
      <c r="AJ45" s="191">
        <v>474</v>
      </c>
      <c r="AK45" s="191">
        <v>361</v>
      </c>
      <c r="AL45" s="191">
        <v>256</v>
      </c>
      <c r="AM45" s="191">
        <v>172</v>
      </c>
      <c r="AN45" s="191">
        <v>169</v>
      </c>
      <c r="AO45" s="190">
        <v>1037</v>
      </c>
      <c r="AP45" s="190">
        <v>1495</v>
      </c>
      <c r="AQ45" s="190">
        <v>1451</v>
      </c>
      <c r="AR45" s="190">
        <v>1374</v>
      </c>
      <c r="AS45" s="190">
        <v>1404</v>
      </c>
      <c r="AT45" s="190">
        <v>1646</v>
      </c>
      <c r="AU45" s="190">
        <v>1605</v>
      </c>
      <c r="AV45" s="190">
        <v>1439</v>
      </c>
      <c r="AW45" s="190">
        <v>1263</v>
      </c>
      <c r="AX45" s="190">
        <v>1103</v>
      </c>
      <c r="AY45" s="190">
        <v>899</v>
      </c>
      <c r="AZ45" s="190">
        <v>734</v>
      </c>
      <c r="BA45" s="190">
        <v>562</v>
      </c>
      <c r="BB45" s="190">
        <v>440</v>
      </c>
      <c r="BC45" s="190">
        <v>299</v>
      </c>
      <c r="BD45" s="190">
        <v>190</v>
      </c>
      <c r="BE45" s="190">
        <v>234</v>
      </c>
      <c r="BF45" s="125"/>
      <c r="BG45" s="137">
        <v>16381</v>
      </c>
      <c r="BH45" s="126">
        <v>212</v>
      </c>
      <c r="BI45" s="126">
        <v>195</v>
      </c>
      <c r="BJ45" s="126">
        <v>216</v>
      </c>
      <c r="BK45" s="126">
        <v>226</v>
      </c>
      <c r="BL45" s="126">
        <v>239</v>
      </c>
      <c r="BM45" s="126">
        <v>251</v>
      </c>
      <c r="BN45" s="126">
        <v>310</v>
      </c>
      <c r="BO45" s="126">
        <v>303</v>
      </c>
      <c r="BP45" s="126">
        <v>293</v>
      </c>
      <c r="BQ45" s="126">
        <v>285</v>
      </c>
      <c r="BR45" s="126">
        <v>279</v>
      </c>
      <c r="BS45" s="126">
        <v>277</v>
      </c>
      <c r="BT45" s="126">
        <v>275</v>
      </c>
      <c r="BU45" s="126">
        <v>282</v>
      </c>
      <c r="BV45" s="126">
        <v>260</v>
      </c>
      <c r="BW45" s="126">
        <v>267</v>
      </c>
      <c r="BX45" s="126">
        <v>269</v>
      </c>
      <c r="BY45" s="126">
        <v>262</v>
      </c>
      <c r="BZ45" s="126">
        <v>254</v>
      </c>
      <c r="CA45" s="126">
        <v>247</v>
      </c>
      <c r="CB45" s="126">
        <v>1328</v>
      </c>
      <c r="CC45" s="126">
        <v>1557</v>
      </c>
      <c r="CD45" s="126">
        <v>1518</v>
      </c>
      <c r="CE45" s="126">
        <v>1361</v>
      </c>
      <c r="CF45" s="126">
        <v>1194</v>
      </c>
      <c r="CG45" s="126">
        <v>1043</v>
      </c>
      <c r="CH45" s="126">
        <v>851</v>
      </c>
      <c r="CI45" s="126">
        <v>695</v>
      </c>
      <c r="CJ45" s="126">
        <v>532</v>
      </c>
      <c r="CK45" s="126">
        <v>416</v>
      </c>
      <c r="CL45" s="126">
        <v>283</v>
      </c>
      <c r="CM45" s="126">
        <v>180</v>
      </c>
      <c r="CN45" s="126">
        <v>113</v>
      </c>
      <c r="CO45" s="126">
        <v>108</v>
      </c>
      <c r="CP45" s="126">
        <v>12</v>
      </c>
      <c r="CQ45" s="126">
        <v>94</v>
      </c>
      <c r="CR45" s="126">
        <v>118</v>
      </c>
      <c r="CS45" s="126">
        <v>239</v>
      </c>
      <c r="CT45" s="126">
        <v>727</v>
      </c>
      <c r="CU45" s="122"/>
      <c r="CV45" s="122"/>
      <c r="CW45" s="137">
        <v>16518</v>
      </c>
      <c r="CX45" s="126">
        <v>213</v>
      </c>
      <c r="CY45" s="126">
        <v>205</v>
      </c>
      <c r="CZ45" s="126">
        <v>223</v>
      </c>
      <c r="DA45" s="126">
        <v>233</v>
      </c>
      <c r="DB45" s="126">
        <v>254</v>
      </c>
      <c r="DC45" s="126">
        <v>255</v>
      </c>
      <c r="DD45" s="126">
        <v>307</v>
      </c>
      <c r="DE45" s="126">
        <v>308</v>
      </c>
      <c r="DF45" s="126">
        <v>311</v>
      </c>
      <c r="DG45" s="126">
        <v>299</v>
      </c>
      <c r="DH45" s="126">
        <v>280</v>
      </c>
      <c r="DI45" s="126">
        <v>287</v>
      </c>
      <c r="DJ45" s="126">
        <v>294</v>
      </c>
      <c r="DK45" s="126">
        <v>290</v>
      </c>
      <c r="DL45" s="126">
        <v>270</v>
      </c>
      <c r="DM45" s="126">
        <v>272</v>
      </c>
      <c r="DN45" s="126">
        <v>276</v>
      </c>
      <c r="DO45" s="126">
        <v>268</v>
      </c>
      <c r="DP45" s="126">
        <v>263</v>
      </c>
      <c r="DQ45" s="126">
        <v>257</v>
      </c>
      <c r="DR45" s="126">
        <v>1359</v>
      </c>
      <c r="DS45" s="126">
        <v>1628</v>
      </c>
      <c r="DT45" s="126">
        <v>1581</v>
      </c>
      <c r="DU45" s="126">
        <v>1438</v>
      </c>
      <c r="DV45" s="126">
        <v>1208</v>
      </c>
      <c r="DW45" s="126">
        <v>1006</v>
      </c>
      <c r="DX45" s="126">
        <v>804</v>
      </c>
      <c r="DY45" s="126">
        <v>646</v>
      </c>
      <c r="DZ45" s="126">
        <v>491</v>
      </c>
      <c r="EA45" s="126">
        <v>374</v>
      </c>
      <c r="EB45" s="126">
        <v>265</v>
      </c>
      <c r="EC45" s="126">
        <v>178</v>
      </c>
      <c r="ED45" s="126">
        <v>102</v>
      </c>
      <c r="EE45" s="126">
        <v>73</v>
      </c>
      <c r="EF45" s="126">
        <v>14</v>
      </c>
      <c r="EG45" s="126">
        <v>96</v>
      </c>
      <c r="EH45" s="126">
        <v>117</v>
      </c>
      <c r="EI45" s="126">
        <v>240</v>
      </c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</row>
    <row r="46" spans="1:149" s="62" customFormat="1" hidden="1" x14ac:dyDescent="0.25">
      <c r="A46" s="127">
        <v>35</v>
      </c>
      <c r="B46" s="189" t="s">
        <v>34</v>
      </c>
      <c r="C46" s="37" t="s">
        <v>34</v>
      </c>
      <c r="D46" s="75">
        <v>5927</v>
      </c>
      <c r="E46" s="66" t="s">
        <v>79</v>
      </c>
      <c r="F46" s="177" t="s">
        <v>50</v>
      </c>
      <c r="G46" s="118">
        <f t="shared" si="0"/>
        <v>63917</v>
      </c>
      <c r="H46" s="118">
        <f t="shared" si="1"/>
        <v>5022</v>
      </c>
      <c r="I46" s="118">
        <f t="shared" si="2"/>
        <v>30770</v>
      </c>
      <c r="J46" s="118">
        <f t="shared" si="3"/>
        <v>33147</v>
      </c>
      <c r="K46" s="223">
        <v>2562</v>
      </c>
      <c r="L46" s="223">
        <v>2460</v>
      </c>
      <c r="M46" s="223">
        <v>5903</v>
      </c>
      <c r="N46" s="223">
        <v>3111</v>
      </c>
      <c r="O46" s="223">
        <v>6538</v>
      </c>
      <c r="P46" s="223">
        <v>12455</v>
      </c>
      <c r="Q46" s="223">
        <v>2763</v>
      </c>
      <c r="R46" s="223">
        <v>6022</v>
      </c>
      <c r="S46" s="223">
        <v>3294</v>
      </c>
      <c r="T46" s="223">
        <v>6909</v>
      </c>
      <c r="U46" s="223">
        <v>13592</v>
      </c>
      <c r="V46" s="223">
        <v>3330</v>
      </c>
      <c r="W46" s="173"/>
      <c r="X46" s="191">
        <v>2081</v>
      </c>
      <c r="Y46" s="191">
        <v>2766</v>
      </c>
      <c r="Z46" s="191">
        <v>2648</v>
      </c>
      <c r="AA46" s="191">
        <v>2488</v>
      </c>
      <c r="AB46" s="191">
        <v>2534</v>
      </c>
      <c r="AC46" s="191">
        <v>3035</v>
      </c>
      <c r="AD46" s="191">
        <v>2946</v>
      </c>
      <c r="AE46" s="191">
        <v>2679</v>
      </c>
      <c r="AF46" s="191">
        <v>2250</v>
      </c>
      <c r="AG46" s="191">
        <v>1876</v>
      </c>
      <c r="AH46" s="191">
        <v>1500</v>
      </c>
      <c r="AI46" s="191">
        <v>1204</v>
      </c>
      <c r="AJ46" s="191">
        <v>915</v>
      </c>
      <c r="AK46" s="191">
        <v>697</v>
      </c>
      <c r="AL46" s="191">
        <v>494</v>
      </c>
      <c r="AM46" s="191">
        <v>331</v>
      </c>
      <c r="AN46" s="191">
        <v>326</v>
      </c>
      <c r="AO46" s="190">
        <v>2002</v>
      </c>
      <c r="AP46" s="190">
        <v>2885</v>
      </c>
      <c r="AQ46" s="190">
        <v>2800</v>
      </c>
      <c r="AR46" s="190">
        <v>2652</v>
      </c>
      <c r="AS46" s="190">
        <v>2709</v>
      </c>
      <c r="AT46" s="190">
        <v>3177</v>
      </c>
      <c r="AU46" s="190">
        <v>3098</v>
      </c>
      <c r="AV46" s="190">
        <v>2777</v>
      </c>
      <c r="AW46" s="190">
        <v>2437</v>
      </c>
      <c r="AX46" s="190">
        <v>2128</v>
      </c>
      <c r="AY46" s="190">
        <v>1735</v>
      </c>
      <c r="AZ46" s="190">
        <v>1417</v>
      </c>
      <c r="BA46" s="190">
        <v>1085</v>
      </c>
      <c r="BB46" s="190">
        <v>850</v>
      </c>
      <c r="BC46" s="190">
        <v>577</v>
      </c>
      <c r="BD46" s="190">
        <v>367</v>
      </c>
      <c r="BE46" s="190">
        <v>451</v>
      </c>
      <c r="BF46" s="125"/>
      <c r="BG46" s="137">
        <v>31616</v>
      </c>
      <c r="BH46" s="126">
        <v>409</v>
      </c>
      <c r="BI46" s="126">
        <v>377</v>
      </c>
      <c r="BJ46" s="126">
        <v>416</v>
      </c>
      <c r="BK46" s="126">
        <v>436</v>
      </c>
      <c r="BL46" s="126">
        <v>461</v>
      </c>
      <c r="BM46" s="126">
        <v>485</v>
      </c>
      <c r="BN46" s="126">
        <v>598</v>
      </c>
      <c r="BO46" s="126">
        <v>584</v>
      </c>
      <c r="BP46" s="126">
        <v>565</v>
      </c>
      <c r="BQ46" s="126">
        <v>550</v>
      </c>
      <c r="BR46" s="126">
        <v>539</v>
      </c>
      <c r="BS46" s="126">
        <v>534</v>
      </c>
      <c r="BT46" s="126">
        <v>531</v>
      </c>
      <c r="BU46" s="126">
        <v>543</v>
      </c>
      <c r="BV46" s="126">
        <v>501</v>
      </c>
      <c r="BW46" s="126">
        <v>516</v>
      </c>
      <c r="BX46" s="126">
        <v>519</v>
      </c>
      <c r="BY46" s="126">
        <v>506</v>
      </c>
      <c r="BZ46" s="126">
        <v>491</v>
      </c>
      <c r="CA46" s="126">
        <v>477</v>
      </c>
      <c r="CB46" s="126">
        <v>2563</v>
      </c>
      <c r="CC46" s="126">
        <v>3006</v>
      </c>
      <c r="CD46" s="126">
        <v>2931</v>
      </c>
      <c r="CE46" s="126">
        <v>2627</v>
      </c>
      <c r="CF46" s="126">
        <v>2305</v>
      </c>
      <c r="CG46" s="126">
        <v>2014</v>
      </c>
      <c r="CH46" s="126">
        <v>1642</v>
      </c>
      <c r="CI46" s="126">
        <v>1341</v>
      </c>
      <c r="CJ46" s="126">
        <v>1026</v>
      </c>
      <c r="CK46" s="126">
        <v>804</v>
      </c>
      <c r="CL46" s="126">
        <v>546</v>
      </c>
      <c r="CM46" s="126">
        <v>347</v>
      </c>
      <c r="CN46" s="126">
        <v>218</v>
      </c>
      <c r="CO46" s="126">
        <v>208</v>
      </c>
      <c r="CP46" s="126">
        <v>24</v>
      </c>
      <c r="CQ46" s="126">
        <v>182</v>
      </c>
      <c r="CR46" s="126">
        <v>227</v>
      </c>
      <c r="CS46" s="126">
        <v>461</v>
      </c>
      <c r="CT46" s="126">
        <v>1403</v>
      </c>
      <c r="CU46" s="122"/>
      <c r="CV46" s="122"/>
      <c r="CW46" s="137">
        <v>31889</v>
      </c>
      <c r="CX46" s="126">
        <v>412</v>
      </c>
      <c r="CY46" s="126">
        <v>396</v>
      </c>
      <c r="CZ46" s="126">
        <v>431</v>
      </c>
      <c r="DA46" s="126">
        <v>450</v>
      </c>
      <c r="DB46" s="126">
        <v>491</v>
      </c>
      <c r="DC46" s="126">
        <v>491</v>
      </c>
      <c r="DD46" s="126">
        <v>594</v>
      </c>
      <c r="DE46" s="126">
        <v>595</v>
      </c>
      <c r="DF46" s="126">
        <v>601</v>
      </c>
      <c r="DG46" s="126">
        <v>577</v>
      </c>
      <c r="DH46" s="126">
        <v>540</v>
      </c>
      <c r="DI46" s="126">
        <v>555</v>
      </c>
      <c r="DJ46" s="126">
        <v>567</v>
      </c>
      <c r="DK46" s="126">
        <v>562</v>
      </c>
      <c r="DL46" s="126">
        <v>521</v>
      </c>
      <c r="DM46" s="126">
        <v>525</v>
      </c>
      <c r="DN46" s="126">
        <v>532</v>
      </c>
      <c r="DO46" s="126">
        <v>516</v>
      </c>
      <c r="DP46" s="126">
        <v>507</v>
      </c>
      <c r="DQ46" s="126">
        <v>496</v>
      </c>
      <c r="DR46" s="126">
        <v>2624</v>
      </c>
      <c r="DS46" s="126">
        <v>3143</v>
      </c>
      <c r="DT46" s="126">
        <v>3051</v>
      </c>
      <c r="DU46" s="126">
        <v>2775</v>
      </c>
      <c r="DV46" s="126">
        <v>2331</v>
      </c>
      <c r="DW46" s="126">
        <v>1942</v>
      </c>
      <c r="DX46" s="126">
        <v>1553</v>
      </c>
      <c r="DY46" s="126">
        <v>1247</v>
      </c>
      <c r="DZ46" s="126">
        <v>948</v>
      </c>
      <c r="EA46" s="126">
        <v>722</v>
      </c>
      <c r="EB46" s="126">
        <v>512</v>
      </c>
      <c r="EC46" s="126">
        <v>343</v>
      </c>
      <c r="ED46" s="126">
        <v>198</v>
      </c>
      <c r="EE46" s="126">
        <v>141</v>
      </c>
      <c r="EF46" s="126">
        <v>27</v>
      </c>
      <c r="EG46" s="126">
        <v>185</v>
      </c>
      <c r="EH46" s="126">
        <v>227</v>
      </c>
      <c r="EI46" s="126">
        <v>464</v>
      </c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</row>
    <row r="47" spans="1:149" s="62" customFormat="1" hidden="1" x14ac:dyDescent="0.25">
      <c r="A47" s="127">
        <v>36</v>
      </c>
      <c r="B47" s="189" t="s">
        <v>34</v>
      </c>
      <c r="C47" s="37" t="s">
        <v>34</v>
      </c>
      <c r="D47" s="75">
        <v>5884</v>
      </c>
      <c r="E47" s="66" t="s">
        <v>80</v>
      </c>
      <c r="F47" s="177" t="s">
        <v>55</v>
      </c>
      <c r="G47" s="118">
        <f t="shared" si="0"/>
        <v>27615</v>
      </c>
      <c r="H47" s="118">
        <f t="shared" si="1"/>
        <v>2170</v>
      </c>
      <c r="I47" s="118">
        <f t="shared" si="2"/>
        <v>13294</v>
      </c>
      <c r="J47" s="118">
        <f t="shared" si="3"/>
        <v>14321</v>
      </c>
      <c r="K47" s="223">
        <v>1108</v>
      </c>
      <c r="L47" s="223">
        <v>1062</v>
      </c>
      <c r="M47" s="223">
        <v>2552</v>
      </c>
      <c r="N47" s="223">
        <v>1343</v>
      </c>
      <c r="O47" s="223">
        <v>2824</v>
      </c>
      <c r="P47" s="223">
        <v>5380</v>
      </c>
      <c r="Q47" s="223">
        <v>1195</v>
      </c>
      <c r="R47" s="223">
        <v>2601</v>
      </c>
      <c r="S47" s="223">
        <v>1423</v>
      </c>
      <c r="T47" s="223">
        <v>2986</v>
      </c>
      <c r="U47" s="223">
        <v>5873</v>
      </c>
      <c r="V47" s="223">
        <v>1438</v>
      </c>
      <c r="W47" s="173"/>
      <c r="X47" s="191">
        <v>900</v>
      </c>
      <c r="Y47" s="191">
        <v>1196</v>
      </c>
      <c r="Z47" s="191">
        <v>1144</v>
      </c>
      <c r="AA47" s="191">
        <v>1074</v>
      </c>
      <c r="AB47" s="191">
        <v>1094</v>
      </c>
      <c r="AC47" s="191">
        <v>1311</v>
      </c>
      <c r="AD47" s="191">
        <v>1273</v>
      </c>
      <c r="AE47" s="191">
        <v>1157</v>
      </c>
      <c r="AF47" s="191">
        <v>972</v>
      </c>
      <c r="AG47" s="191">
        <v>810</v>
      </c>
      <c r="AH47" s="191">
        <v>648</v>
      </c>
      <c r="AI47" s="191">
        <v>520</v>
      </c>
      <c r="AJ47" s="191">
        <v>395</v>
      </c>
      <c r="AK47" s="191">
        <v>301</v>
      </c>
      <c r="AL47" s="191">
        <v>214</v>
      </c>
      <c r="AM47" s="191">
        <v>144</v>
      </c>
      <c r="AN47" s="191">
        <v>141</v>
      </c>
      <c r="AO47" s="190">
        <v>864</v>
      </c>
      <c r="AP47" s="190">
        <v>1247</v>
      </c>
      <c r="AQ47" s="190">
        <v>1209</v>
      </c>
      <c r="AR47" s="190">
        <v>1146</v>
      </c>
      <c r="AS47" s="190">
        <v>1171</v>
      </c>
      <c r="AT47" s="190">
        <v>1373</v>
      </c>
      <c r="AU47" s="190">
        <v>1338</v>
      </c>
      <c r="AV47" s="190">
        <v>1200</v>
      </c>
      <c r="AW47" s="190">
        <v>1053</v>
      </c>
      <c r="AX47" s="190">
        <v>920</v>
      </c>
      <c r="AY47" s="190">
        <v>750</v>
      </c>
      <c r="AZ47" s="190">
        <v>612</v>
      </c>
      <c r="BA47" s="190">
        <v>469</v>
      </c>
      <c r="BB47" s="190">
        <v>367</v>
      </c>
      <c r="BC47" s="190">
        <v>249</v>
      </c>
      <c r="BD47" s="190">
        <v>158</v>
      </c>
      <c r="BE47" s="190">
        <v>195</v>
      </c>
      <c r="BF47" s="125"/>
      <c r="BG47" s="137">
        <v>13657</v>
      </c>
      <c r="BH47" s="126">
        <v>177</v>
      </c>
      <c r="BI47" s="126">
        <v>163</v>
      </c>
      <c r="BJ47" s="126">
        <v>180</v>
      </c>
      <c r="BK47" s="126">
        <v>188</v>
      </c>
      <c r="BL47" s="126">
        <v>199</v>
      </c>
      <c r="BM47" s="126">
        <v>209</v>
      </c>
      <c r="BN47" s="126">
        <v>258</v>
      </c>
      <c r="BO47" s="126">
        <v>252</v>
      </c>
      <c r="BP47" s="126">
        <v>244</v>
      </c>
      <c r="BQ47" s="126">
        <v>238</v>
      </c>
      <c r="BR47" s="126">
        <v>233</v>
      </c>
      <c r="BS47" s="126">
        <v>231</v>
      </c>
      <c r="BT47" s="126">
        <v>229</v>
      </c>
      <c r="BU47" s="126">
        <v>235</v>
      </c>
      <c r="BV47" s="126">
        <v>216</v>
      </c>
      <c r="BW47" s="126">
        <v>223</v>
      </c>
      <c r="BX47" s="126">
        <v>224</v>
      </c>
      <c r="BY47" s="126">
        <v>219</v>
      </c>
      <c r="BZ47" s="126">
        <v>212</v>
      </c>
      <c r="CA47" s="126">
        <v>206</v>
      </c>
      <c r="CB47" s="126">
        <v>1107</v>
      </c>
      <c r="CC47" s="126">
        <v>1299</v>
      </c>
      <c r="CD47" s="126">
        <v>1266</v>
      </c>
      <c r="CE47" s="126">
        <v>1135</v>
      </c>
      <c r="CF47" s="126">
        <v>996</v>
      </c>
      <c r="CG47" s="126">
        <v>870</v>
      </c>
      <c r="CH47" s="126">
        <v>709</v>
      </c>
      <c r="CI47" s="126">
        <v>579</v>
      </c>
      <c r="CJ47" s="126">
        <v>443</v>
      </c>
      <c r="CK47" s="126">
        <v>347</v>
      </c>
      <c r="CL47" s="126">
        <v>236</v>
      </c>
      <c r="CM47" s="126">
        <v>150</v>
      </c>
      <c r="CN47" s="126">
        <v>94</v>
      </c>
      <c r="CO47" s="126">
        <v>90</v>
      </c>
      <c r="CP47" s="126">
        <v>10</v>
      </c>
      <c r="CQ47" s="126">
        <v>79</v>
      </c>
      <c r="CR47" s="126">
        <v>98</v>
      </c>
      <c r="CS47" s="126">
        <v>199</v>
      </c>
      <c r="CT47" s="126">
        <v>606</v>
      </c>
      <c r="CU47" s="122"/>
      <c r="CV47" s="122"/>
      <c r="CW47" s="137">
        <v>13780</v>
      </c>
      <c r="CX47" s="126">
        <v>178</v>
      </c>
      <c r="CY47" s="126">
        <v>171</v>
      </c>
      <c r="CZ47" s="126">
        <v>186</v>
      </c>
      <c r="DA47" s="126">
        <v>195</v>
      </c>
      <c r="DB47" s="126">
        <v>212</v>
      </c>
      <c r="DC47" s="126">
        <v>213</v>
      </c>
      <c r="DD47" s="126">
        <v>257</v>
      </c>
      <c r="DE47" s="126">
        <v>257</v>
      </c>
      <c r="DF47" s="126">
        <v>260</v>
      </c>
      <c r="DG47" s="126">
        <v>249</v>
      </c>
      <c r="DH47" s="126">
        <v>233</v>
      </c>
      <c r="DI47" s="126">
        <v>239</v>
      </c>
      <c r="DJ47" s="126">
        <v>245</v>
      </c>
      <c r="DK47" s="126">
        <v>242</v>
      </c>
      <c r="DL47" s="126">
        <v>226</v>
      </c>
      <c r="DM47" s="126">
        <v>227</v>
      </c>
      <c r="DN47" s="126">
        <v>230</v>
      </c>
      <c r="DO47" s="126">
        <v>223</v>
      </c>
      <c r="DP47" s="126">
        <v>219</v>
      </c>
      <c r="DQ47" s="126">
        <v>215</v>
      </c>
      <c r="DR47" s="126">
        <v>1134</v>
      </c>
      <c r="DS47" s="126">
        <v>1357</v>
      </c>
      <c r="DT47" s="126">
        <v>1319</v>
      </c>
      <c r="DU47" s="126">
        <v>1199</v>
      </c>
      <c r="DV47" s="126">
        <v>1007</v>
      </c>
      <c r="DW47" s="126">
        <v>839</v>
      </c>
      <c r="DX47" s="126">
        <v>671</v>
      </c>
      <c r="DY47" s="126">
        <v>539</v>
      </c>
      <c r="DZ47" s="126">
        <v>410</v>
      </c>
      <c r="EA47" s="126">
        <v>312</v>
      </c>
      <c r="EB47" s="126">
        <v>221</v>
      </c>
      <c r="EC47" s="126">
        <v>148</v>
      </c>
      <c r="ED47" s="126">
        <v>86</v>
      </c>
      <c r="EE47" s="126">
        <v>61</v>
      </c>
      <c r="EF47" s="126">
        <v>12</v>
      </c>
      <c r="EG47" s="126">
        <v>79</v>
      </c>
      <c r="EH47" s="126">
        <v>98</v>
      </c>
      <c r="EI47" s="126">
        <v>201</v>
      </c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</row>
    <row r="48" spans="1:149" s="62" customFormat="1" hidden="1" x14ac:dyDescent="0.25">
      <c r="A48" s="123">
        <v>37</v>
      </c>
      <c r="B48" s="189" t="s">
        <v>34</v>
      </c>
      <c r="C48" s="37" t="s">
        <v>34</v>
      </c>
      <c r="D48" s="75">
        <v>13186</v>
      </c>
      <c r="E48" s="66" t="s">
        <v>81</v>
      </c>
      <c r="F48" s="177" t="s">
        <v>55</v>
      </c>
      <c r="G48" s="118">
        <f t="shared" si="0"/>
        <v>6752</v>
      </c>
      <c r="H48" s="118">
        <f t="shared" si="1"/>
        <v>531</v>
      </c>
      <c r="I48" s="118">
        <f t="shared" si="2"/>
        <v>3250</v>
      </c>
      <c r="J48" s="118">
        <f t="shared" si="3"/>
        <v>3502</v>
      </c>
      <c r="K48" s="223">
        <v>271</v>
      </c>
      <c r="L48" s="223">
        <v>260</v>
      </c>
      <c r="M48" s="223">
        <v>623</v>
      </c>
      <c r="N48" s="223">
        <v>327</v>
      </c>
      <c r="O48" s="223">
        <v>691</v>
      </c>
      <c r="P48" s="223">
        <v>1317</v>
      </c>
      <c r="Q48" s="223">
        <v>292</v>
      </c>
      <c r="R48" s="223">
        <v>636</v>
      </c>
      <c r="S48" s="223">
        <v>349</v>
      </c>
      <c r="T48" s="223">
        <v>730</v>
      </c>
      <c r="U48" s="223">
        <v>1435</v>
      </c>
      <c r="V48" s="223">
        <v>352</v>
      </c>
      <c r="W48" s="173"/>
      <c r="X48" s="191">
        <v>220</v>
      </c>
      <c r="Y48" s="191">
        <v>292</v>
      </c>
      <c r="Z48" s="191">
        <v>279</v>
      </c>
      <c r="AA48" s="191">
        <v>262</v>
      </c>
      <c r="AB48" s="191">
        <v>268</v>
      </c>
      <c r="AC48" s="191">
        <v>320</v>
      </c>
      <c r="AD48" s="191">
        <v>312</v>
      </c>
      <c r="AE48" s="191">
        <v>283</v>
      </c>
      <c r="AF48" s="191">
        <v>238</v>
      </c>
      <c r="AG48" s="191">
        <v>198</v>
      </c>
      <c r="AH48" s="191">
        <v>159</v>
      </c>
      <c r="AI48" s="191">
        <v>127</v>
      </c>
      <c r="AJ48" s="191">
        <v>96</v>
      </c>
      <c r="AK48" s="191">
        <v>73</v>
      </c>
      <c r="AL48" s="191">
        <v>52</v>
      </c>
      <c r="AM48" s="191">
        <v>35</v>
      </c>
      <c r="AN48" s="191">
        <v>36</v>
      </c>
      <c r="AO48" s="190">
        <v>212</v>
      </c>
      <c r="AP48" s="190">
        <v>304</v>
      </c>
      <c r="AQ48" s="190">
        <v>296</v>
      </c>
      <c r="AR48" s="190">
        <v>281</v>
      </c>
      <c r="AS48" s="190">
        <v>286</v>
      </c>
      <c r="AT48" s="190">
        <v>336</v>
      </c>
      <c r="AU48" s="190">
        <v>327</v>
      </c>
      <c r="AV48" s="190">
        <v>293</v>
      </c>
      <c r="AW48" s="190">
        <v>257</v>
      </c>
      <c r="AX48" s="190">
        <v>225</v>
      </c>
      <c r="AY48" s="190">
        <v>183</v>
      </c>
      <c r="AZ48" s="190">
        <v>150</v>
      </c>
      <c r="BA48" s="190">
        <v>115</v>
      </c>
      <c r="BB48" s="190">
        <v>90</v>
      </c>
      <c r="BC48" s="190">
        <v>61</v>
      </c>
      <c r="BD48" s="190">
        <v>39</v>
      </c>
      <c r="BE48" s="190">
        <v>47</v>
      </c>
      <c r="BF48" s="125"/>
      <c r="BG48" s="137">
        <v>3342</v>
      </c>
      <c r="BH48" s="126">
        <v>43</v>
      </c>
      <c r="BI48" s="126">
        <v>40</v>
      </c>
      <c r="BJ48" s="126">
        <v>44</v>
      </c>
      <c r="BK48" s="126">
        <v>46</v>
      </c>
      <c r="BL48" s="126">
        <v>49</v>
      </c>
      <c r="BM48" s="126">
        <v>51</v>
      </c>
      <c r="BN48" s="126">
        <v>63</v>
      </c>
      <c r="BO48" s="126">
        <v>62</v>
      </c>
      <c r="BP48" s="126">
        <v>60</v>
      </c>
      <c r="BQ48" s="126">
        <v>58</v>
      </c>
      <c r="BR48" s="126">
        <v>57</v>
      </c>
      <c r="BS48" s="126">
        <v>56</v>
      </c>
      <c r="BT48" s="126">
        <v>56</v>
      </c>
      <c r="BU48" s="126">
        <v>57</v>
      </c>
      <c r="BV48" s="126">
        <v>53</v>
      </c>
      <c r="BW48" s="126">
        <v>55</v>
      </c>
      <c r="BX48" s="126">
        <v>55</v>
      </c>
      <c r="BY48" s="126">
        <v>53</v>
      </c>
      <c r="BZ48" s="126">
        <v>52</v>
      </c>
      <c r="CA48" s="126">
        <v>50</v>
      </c>
      <c r="CB48" s="126">
        <v>271</v>
      </c>
      <c r="CC48" s="126">
        <v>318</v>
      </c>
      <c r="CD48" s="126">
        <v>310</v>
      </c>
      <c r="CE48" s="126">
        <v>278</v>
      </c>
      <c r="CF48" s="126">
        <v>244</v>
      </c>
      <c r="CG48" s="126">
        <v>213</v>
      </c>
      <c r="CH48" s="126">
        <v>173</v>
      </c>
      <c r="CI48" s="126">
        <v>142</v>
      </c>
      <c r="CJ48" s="126">
        <v>108</v>
      </c>
      <c r="CK48" s="126">
        <v>85</v>
      </c>
      <c r="CL48" s="126">
        <v>58</v>
      </c>
      <c r="CM48" s="126">
        <v>37</v>
      </c>
      <c r="CN48" s="126">
        <v>23</v>
      </c>
      <c r="CO48" s="126">
        <v>22</v>
      </c>
      <c r="CP48" s="126">
        <v>3</v>
      </c>
      <c r="CQ48" s="126">
        <v>19</v>
      </c>
      <c r="CR48" s="126">
        <v>24</v>
      </c>
      <c r="CS48" s="126">
        <v>49</v>
      </c>
      <c r="CT48" s="126">
        <v>148</v>
      </c>
      <c r="CU48" s="122"/>
      <c r="CV48" s="122"/>
      <c r="CW48" s="137">
        <v>3370</v>
      </c>
      <c r="CX48" s="126">
        <v>44</v>
      </c>
      <c r="CY48" s="126">
        <v>42</v>
      </c>
      <c r="CZ48" s="126">
        <v>45</v>
      </c>
      <c r="DA48" s="126">
        <v>48</v>
      </c>
      <c r="DB48" s="126">
        <v>52</v>
      </c>
      <c r="DC48" s="126">
        <v>52</v>
      </c>
      <c r="DD48" s="126">
        <v>63</v>
      </c>
      <c r="DE48" s="126">
        <v>63</v>
      </c>
      <c r="DF48" s="126">
        <v>63</v>
      </c>
      <c r="DG48" s="126">
        <v>61</v>
      </c>
      <c r="DH48" s="126">
        <v>57</v>
      </c>
      <c r="DI48" s="126">
        <v>59</v>
      </c>
      <c r="DJ48" s="126">
        <v>60</v>
      </c>
      <c r="DK48" s="126">
        <v>60</v>
      </c>
      <c r="DL48" s="126">
        <v>55</v>
      </c>
      <c r="DM48" s="126">
        <v>55</v>
      </c>
      <c r="DN48" s="126">
        <v>56</v>
      </c>
      <c r="DO48" s="126">
        <v>55</v>
      </c>
      <c r="DP48" s="126">
        <v>53</v>
      </c>
      <c r="DQ48" s="126">
        <v>53</v>
      </c>
      <c r="DR48" s="126">
        <v>277</v>
      </c>
      <c r="DS48" s="126">
        <v>332</v>
      </c>
      <c r="DT48" s="126">
        <v>322</v>
      </c>
      <c r="DU48" s="126">
        <v>293</v>
      </c>
      <c r="DV48" s="126">
        <v>246</v>
      </c>
      <c r="DW48" s="126">
        <v>205</v>
      </c>
      <c r="DX48" s="126">
        <v>165</v>
      </c>
      <c r="DY48" s="126">
        <v>131</v>
      </c>
      <c r="DZ48" s="126">
        <v>101</v>
      </c>
      <c r="EA48" s="126">
        <v>76</v>
      </c>
      <c r="EB48" s="126">
        <v>54</v>
      </c>
      <c r="EC48" s="126">
        <v>36</v>
      </c>
      <c r="ED48" s="126">
        <v>21</v>
      </c>
      <c r="EE48" s="126">
        <v>15</v>
      </c>
      <c r="EF48" s="126">
        <v>2</v>
      </c>
      <c r="EG48" s="126">
        <v>20</v>
      </c>
      <c r="EH48" s="126">
        <v>24</v>
      </c>
      <c r="EI48" s="126">
        <v>49</v>
      </c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</row>
    <row r="49" spans="1:149" s="62" customFormat="1" hidden="1" x14ac:dyDescent="0.25">
      <c r="A49" s="127">
        <v>38</v>
      </c>
      <c r="B49" s="189" t="s">
        <v>34</v>
      </c>
      <c r="C49" s="37" t="s">
        <v>34</v>
      </c>
      <c r="D49" s="75">
        <v>7149</v>
      </c>
      <c r="E49" s="66" t="s">
        <v>82</v>
      </c>
      <c r="F49" s="177" t="s">
        <v>55</v>
      </c>
      <c r="G49" s="118">
        <f t="shared" si="0"/>
        <v>24180</v>
      </c>
      <c r="H49" s="118">
        <f t="shared" si="1"/>
        <v>1898</v>
      </c>
      <c r="I49" s="118">
        <f t="shared" si="2"/>
        <v>11643</v>
      </c>
      <c r="J49" s="118">
        <f t="shared" si="3"/>
        <v>12537</v>
      </c>
      <c r="K49" s="223">
        <v>967</v>
      </c>
      <c r="L49" s="223">
        <v>931</v>
      </c>
      <c r="M49" s="223">
        <v>2231</v>
      </c>
      <c r="N49" s="223">
        <v>1179</v>
      </c>
      <c r="O49" s="223">
        <v>2473</v>
      </c>
      <c r="P49" s="223">
        <v>4713</v>
      </c>
      <c r="Q49" s="223">
        <v>1047</v>
      </c>
      <c r="R49" s="223">
        <v>2279</v>
      </c>
      <c r="S49" s="223">
        <v>1244</v>
      </c>
      <c r="T49" s="223">
        <v>2614</v>
      </c>
      <c r="U49" s="223">
        <v>5142</v>
      </c>
      <c r="V49" s="223">
        <v>1258</v>
      </c>
      <c r="W49" s="173"/>
      <c r="X49" s="191">
        <v>785</v>
      </c>
      <c r="Y49" s="191">
        <v>1047</v>
      </c>
      <c r="Z49" s="191">
        <v>1002</v>
      </c>
      <c r="AA49" s="191">
        <v>943</v>
      </c>
      <c r="AB49" s="191">
        <v>958</v>
      </c>
      <c r="AC49" s="191">
        <v>1148</v>
      </c>
      <c r="AD49" s="191">
        <v>1115</v>
      </c>
      <c r="AE49" s="191">
        <v>1013</v>
      </c>
      <c r="AF49" s="191">
        <v>851</v>
      </c>
      <c r="AG49" s="191">
        <v>710</v>
      </c>
      <c r="AH49" s="191">
        <v>568</v>
      </c>
      <c r="AI49" s="191">
        <v>456</v>
      </c>
      <c r="AJ49" s="191">
        <v>347</v>
      </c>
      <c r="AK49" s="191">
        <v>264</v>
      </c>
      <c r="AL49" s="191">
        <v>187</v>
      </c>
      <c r="AM49" s="191">
        <v>125</v>
      </c>
      <c r="AN49" s="191">
        <v>124</v>
      </c>
      <c r="AO49" s="190">
        <v>758</v>
      </c>
      <c r="AP49" s="190">
        <v>1091</v>
      </c>
      <c r="AQ49" s="190">
        <v>1059</v>
      </c>
      <c r="AR49" s="190">
        <v>1002</v>
      </c>
      <c r="AS49" s="190">
        <v>1025</v>
      </c>
      <c r="AT49" s="190">
        <v>1202</v>
      </c>
      <c r="AU49" s="190">
        <v>1172</v>
      </c>
      <c r="AV49" s="190">
        <v>1051</v>
      </c>
      <c r="AW49" s="190">
        <v>922</v>
      </c>
      <c r="AX49" s="190">
        <v>805</v>
      </c>
      <c r="AY49" s="190">
        <v>656</v>
      </c>
      <c r="AZ49" s="190">
        <v>536</v>
      </c>
      <c r="BA49" s="190">
        <v>410</v>
      </c>
      <c r="BB49" s="190">
        <v>321</v>
      </c>
      <c r="BC49" s="190">
        <v>218</v>
      </c>
      <c r="BD49" s="190">
        <v>139</v>
      </c>
      <c r="BE49" s="190">
        <v>170</v>
      </c>
      <c r="BF49" s="125"/>
      <c r="BG49" s="137">
        <v>11961</v>
      </c>
      <c r="BH49" s="126">
        <v>155</v>
      </c>
      <c r="BI49" s="126">
        <v>142</v>
      </c>
      <c r="BJ49" s="126">
        <v>158</v>
      </c>
      <c r="BK49" s="126">
        <v>165</v>
      </c>
      <c r="BL49" s="126">
        <v>174</v>
      </c>
      <c r="BM49" s="126">
        <v>183</v>
      </c>
      <c r="BN49" s="126">
        <v>226</v>
      </c>
      <c r="BO49" s="126">
        <v>221</v>
      </c>
      <c r="BP49" s="126">
        <v>214</v>
      </c>
      <c r="BQ49" s="126">
        <v>208</v>
      </c>
      <c r="BR49" s="126">
        <v>204</v>
      </c>
      <c r="BS49" s="126">
        <v>202</v>
      </c>
      <c r="BT49" s="126">
        <v>201</v>
      </c>
      <c r="BU49" s="126">
        <v>206</v>
      </c>
      <c r="BV49" s="126">
        <v>190</v>
      </c>
      <c r="BW49" s="126">
        <v>195</v>
      </c>
      <c r="BX49" s="126">
        <v>196</v>
      </c>
      <c r="BY49" s="126">
        <v>191</v>
      </c>
      <c r="BZ49" s="126">
        <v>186</v>
      </c>
      <c r="CA49" s="126">
        <v>180</v>
      </c>
      <c r="CB49" s="126">
        <v>970</v>
      </c>
      <c r="CC49" s="126">
        <v>1137</v>
      </c>
      <c r="CD49" s="126">
        <v>1109</v>
      </c>
      <c r="CE49" s="126">
        <v>994</v>
      </c>
      <c r="CF49" s="126">
        <v>872</v>
      </c>
      <c r="CG49" s="126">
        <v>762</v>
      </c>
      <c r="CH49" s="126">
        <v>621</v>
      </c>
      <c r="CI49" s="126">
        <v>507</v>
      </c>
      <c r="CJ49" s="126">
        <v>388</v>
      </c>
      <c r="CK49" s="126">
        <v>304</v>
      </c>
      <c r="CL49" s="126">
        <v>207</v>
      </c>
      <c r="CM49" s="126">
        <v>131</v>
      </c>
      <c r="CN49" s="126">
        <v>83</v>
      </c>
      <c r="CO49" s="126">
        <v>79</v>
      </c>
      <c r="CP49" s="126">
        <v>9</v>
      </c>
      <c r="CQ49" s="126">
        <v>69</v>
      </c>
      <c r="CR49" s="126">
        <v>86</v>
      </c>
      <c r="CS49" s="126">
        <v>174</v>
      </c>
      <c r="CT49" s="126">
        <v>531</v>
      </c>
      <c r="CU49" s="122"/>
      <c r="CV49" s="122"/>
      <c r="CW49" s="137">
        <v>12062</v>
      </c>
      <c r="CX49" s="126">
        <v>155</v>
      </c>
      <c r="CY49" s="126">
        <v>150</v>
      </c>
      <c r="CZ49" s="126">
        <v>162</v>
      </c>
      <c r="DA49" s="126">
        <v>170</v>
      </c>
      <c r="DB49" s="126">
        <v>186</v>
      </c>
      <c r="DC49" s="126">
        <v>186</v>
      </c>
      <c r="DD49" s="126">
        <v>225</v>
      </c>
      <c r="DE49" s="126">
        <v>225</v>
      </c>
      <c r="DF49" s="126">
        <v>227</v>
      </c>
      <c r="DG49" s="126">
        <v>218</v>
      </c>
      <c r="DH49" s="126">
        <v>204</v>
      </c>
      <c r="DI49" s="126">
        <v>210</v>
      </c>
      <c r="DJ49" s="126">
        <v>214</v>
      </c>
      <c r="DK49" s="126">
        <v>212</v>
      </c>
      <c r="DL49" s="126">
        <v>197</v>
      </c>
      <c r="DM49" s="126">
        <v>199</v>
      </c>
      <c r="DN49" s="126">
        <v>202</v>
      </c>
      <c r="DO49" s="126">
        <v>196</v>
      </c>
      <c r="DP49" s="126">
        <v>192</v>
      </c>
      <c r="DQ49" s="126">
        <v>188</v>
      </c>
      <c r="DR49" s="126">
        <v>992</v>
      </c>
      <c r="DS49" s="126">
        <v>1189</v>
      </c>
      <c r="DT49" s="126">
        <v>1154</v>
      </c>
      <c r="DU49" s="126">
        <v>1050</v>
      </c>
      <c r="DV49" s="126">
        <v>882</v>
      </c>
      <c r="DW49" s="126">
        <v>735</v>
      </c>
      <c r="DX49" s="126">
        <v>588</v>
      </c>
      <c r="DY49" s="126">
        <v>472</v>
      </c>
      <c r="DZ49" s="126">
        <v>359</v>
      </c>
      <c r="EA49" s="126">
        <v>273</v>
      </c>
      <c r="EB49" s="126">
        <v>193</v>
      </c>
      <c r="EC49" s="126">
        <v>130</v>
      </c>
      <c r="ED49" s="126">
        <v>74</v>
      </c>
      <c r="EE49" s="126">
        <v>53</v>
      </c>
      <c r="EF49" s="126">
        <v>10</v>
      </c>
      <c r="EG49" s="126">
        <v>70</v>
      </c>
      <c r="EH49" s="126">
        <v>86</v>
      </c>
      <c r="EI49" s="126">
        <v>176</v>
      </c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</row>
    <row r="50" spans="1:149" s="62" customFormat="1" hidden="1" x14ac:dyDescent="0.25">
      <c r="A50" s="127">
        <v>39</v>
      </c>
      <c r="B50" s="189" t="s">
        <v>34</v>
      </c>
      <c r="C50" s="37" t="s">
        <v>34</v>
      </c>
      <c r="D50" s="75">
        <v>5885</v>
      </c>
      <c r="E50" s="66" t="s">
        <v>83</v>
      </c>
      <c r="F50" s="177" t="s">
        <v>50</v>
      </c>
      <c r="G50" s="118">
        <f t="shared" si="0"/>
        <v>49526</v>
      </c>
      <c r="H50" s="118">
        <f t="shared" si="1"/>
        <v>3891</v>
      </c>
      <c r="I50" s="118">
        <f t="shared" si="2"/>
        <v>23844</v>
      </c>
      <c r="J50" s="118">
        <f t="shared" si="3"/>
        <v>25682</v>
      </c>
      <c r="K50" s="223">
        <v>1986</v>
      </c>
      <c r="L50" s="223">
        <v>1905</v>
      </c>
      <c r="M50" s="223">
        <v>4573</v>
      </c>
      <c r="N50" s="223">
        <v>2411</v>
      </c>
      <c r="O50" s="223">
        <v>5066</v>
      </c>
      <c r="P50" s="223">
        <v>9651</v>
      </c>
      <c r="Q50" s="223">
        <v>2143</v>
      </c>
      <c r="R50" s="223">
        <v>4666</v>
      </c>
      <c r="S50" s="223">
        <v>2552</v>
      </c>
      <c r="T50" s="223">
        <v>5353</v>
      </c>
      <c r="U50" s="223">
        <v>10532</v>
      </c>
      <c r="V50" s="223">
        <v>2579</v>
      </c>
      <c r="W50" s="178"/>
      <c r="X50" s="191">
        <v>1614</v>
      </c>
      <c r="Y50" s="191">
        <v>2142</v>
      </c>
      <c r="Z50" s="191">
        <v>2051</v>
      </c>
      <c r="AA50" s="191">
        <v>1929</v>
      </c>
      <c r="AB50" s="191">
        <v>1963</v>
      </c>
      <c r="AC50" s="191">
        <v>2351</v>
      </c>
      <c r="AD50" s="191">
        <v>2283</v>
      </c>
      <c r="AE50" s="191">
        <v>2076</v>
      </c>
      <c r="AF50" s="191">
        <v>1744</v>
      </c>
      <c r="AG50" s="191">
        <v>1453</v>
      </c>
      <c r="AH50" s="191">
        <v>1162</v>
      </c>
      <c r="AI50" s="191">
        <v>933</v>
      </c>
      <c r="AJ50" s="191">
        <v>709</v>
      </c>
      <c r="AK50" s="191">
        <v>541</v>
      </c>
      <c r="AL50" s="191">
        <v>383</v>
      </c>
      <c r="AM50" s="191">
        <v>257</v>
      </c>
      <c r="AN50" s="191">
        <v>253</v>
      </c>
      <c r="AO50" s="190">
        <v>1550</v>
      </c>
      <c r="AP50" s="190">
        <v>2236</v>
      </c>
      <c r="AQ50" s="190">
        <v>2170</v>
      </c>
      <c r="AR50" s="190">
        <v>2054</v>
      </c>
      <c r="AS50" s="190">
        <v>2099</v>
      </c>
      <c r="AT50" s="190">
        <v>2462</v>
      </c>
      <c r="AU50" s="190">
        <v>2400</v>
      </c>
      <c r="AV50" s="190">
        <v>2152</v>
      </c>
      <c r="AW50" s="190">
        <v>1888</v>
      </c>
      <c r="AX50" s="190">
        <v>1649</v>
      </c>
      <c r="AY50" s="190">
        <v>1345</v>
      </c>
      <c r="AZ50" s="190">
        <v>1098</v>
      </c>
      <c r="BA50" s="190">
        <v>841</v>
      </c>
      <c r="BB50" s="190">
        <v>658</v>
      </c>
      <c r="BC50" s="190">
        <v>447</v>
      </c>
      <c r="BD50" s="190">
        <v>284</v>
      </c>
      <c r="BE50" s="190">
        <v>349</v>
      </c>
      <c r="BF50" s="125"/>
      <c r="BG50" s="137">
        <v>24497</v>
      </c>
      <c r="BH50" s="126">
        <v>317</v>
      </c>
      <c r="BI50" s="126">
        <v>292</v>
      </c>
      <c r="BJ50" s="126">
        <v>323</v>
      </c>
      <c r="BK50" s="126">
        <v>338</v>
      </c>
      <c r="BL50" s="126">
        <v>357</v>
      </c>
      <c r="BM50" s="126">
        <v>376</v>
      </c>
      <c r="BN50" s="126">
        <v>464</v>
      </c>
      <c r="BO50" s="126">
        <v>452</v>
      </c>
      <c r="BP50" s="126">
        <v>438</v>
      </c>
      <c r="BQ50" s="126">
        <v>426</v>
      </c>
      <c r="BR50" s="126">
        <v>418</v>
      </c>
      <c r="BS50" s="126">
        <v>414</v>
      </c>
      <c r="BT50" s="126">
        <v>411</v>
      </c>
      <c r="BU50" s="126">
        <v>421</v>
      </c>
      <c r="BV50" s="126">
        <v>388</v>
      </c>
      <c r="BW50" s="126">
        <v>400</v>
      </c>
      <c r="BX50" s="126">
        <v>402</v>
      </c>
      <c r="BY50" s="126">
        <v>392</v>
      </c>
      <c r="BZ50" s="126">
        <v>380</v>
      </c>
      <c r="CA50" s="126">
        <v>369</v>
      </c>
      <c r="CB50" s="126">
        <v>1986</v>
      </c>
      <c r="CC50" s="126">
        <v>2329</v>
      </c>
      <c r="CD50" s="126">
        <v>2271</v>
      </c>
      <c r="CE50" s="126">
        <v>2036</v>
      </c>
      <c r="CF50" s="126">
        <v>1786</v>
      </c>
      <c r="CG50" s="126">
        <v>1560</v>
      </c>
      <c r="CH50" s="126">
        <v>1272</v>
      </c>
      <c r="CI50" s="126">
        <v>1039</v>
      </c>
      <c r="CJ50" s="126">
        <v>795</v>
      </c>
      <c r="CK50" s="126">
        <v>623</v>
      </c>
      <c r="CL50" s="126">
        <v>423</v>
      </c>
      <c r="CM50" s="126">
        <v>269</v>
      </c>
      <c r="CN50" s="126">
        <v>169</v>
      </c>
      <c r="CO50" s="126">
        <v>161</v>
      </c>
      <c r="CP50" s="126">
        <v>19</v>
      </c>
      <c r="CQ50" s="126">
        <v>141</v>
      </c>
      <c r="CR50" s="126">
        <v>176</v>
      </c>
      <c r="CS50" s="126">
        <v>357</v>
      </c>
      <c r="CT50" s="126">
        <v>1087</v>
      </c>
      <c r="CU50" s="122"/>
      <c r="CV50" s="122"/>
      <c r="CW50" s="137">
        <v>24708</v>
      </c>
      <c r="CX50" s="126">
        <v>319</v>
      </c>
      <c r="CY50" s="126">
        <v>307</v>
      </c>
      <c r="CZ50" s="126">
        <v>333</v>
      </c>
      <c r="DA50" s="126">
        <v>348</v>
      </c>
      <c r="DB50" s="126">
        <v>381</v>
      </c>
      <c r="DC50" s="126">
        <v>380</v>
      </c>
      <c r="DD50" s="126">
        <v>459</v>
      </c>
      <c r="DE50" s="126">
        <v>461</v>
      </c>
      <c r="DF50" s="126">
        <v>466</v>
      </c>
      <c r="DG50" s="126">
        <v>447</v>
      </c>
      <c r="DH50" s="126">
        <v>418</v>
      </c>
      <c r="DI50" s="126">
        <v>430</v>
      </c>
      <c r="DJ50" s="126">
        <v>440</v>
      </c>
      <c r="DK50" s="126">
        <v>435</v>
      </c>
      <c r="DL50" s="126">
        <v>404</v>
      </c>
      <c r="DM50" s="126">
        <v>406</v>
      </c>
      <c r="DN50" s="126">
        <v>413</v>
      </c>
      <c r="DO50" s="126">
        <v>400</v>
      </c>
      <c r="DP50" s="126">
        <v>393</v>
      </c>
      <c r="DQ50" s="126">
        <v>385</v>
      </c>
      <c r="DR50" s="126">
        <v>2033</v>
      </c>
      <c r="DS50" s="126">
        <v>2435</v>
      </c>
      <c r="DT50" s="126">
        <v>2364</v>
      </c>
      <c r="DU50" s="126">
        <v>2150</v>
      </c>
      <c r="DV50" s="126">
        <v>1806</v>
      </c>
      <c r="DW50" s="126">
        <v>1505</v>
      </c>
      <c r="DX50" s="126">
        <v>1204</v>
      </c>
      <c r="DY50" s="126">
        <v>966</v>
      </c>
      <c r="DZ50" s="126">
        <v>735</v>
      </c>
      <c r="EA50" s="126">
        <v>559</v>
      </c>
      <c r="EB50" s="126">
        <v>397</v>
      </c>
      <c r="EC50" s="126">
        <v>266</v>
      </c>
      <c r="ED50" s="126">
        <v>153</v>
      </c>
      <c r="EE50" s="126">
        <v>110</v>
      </c>
      <c r="EF50" s="126">
        <v>21</v>
      </c>
      <c r="EG50" s="126">
        <v>143</v>
      </c>
      <c r="EH50" s="126">
        <v>176</v>
      </c>
      <c r="EI50" s="126">
        <v>360</v>
      </c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</row>
    <row r="51" spans="1:149" s="62" customFormat="1" hidden="1" x14ac:dyDescent="0.25">
      <c r="A51" s="127">
        <v>40</v>
      </c>
      <c r="B51" s="189" t="s">
        <v>34</v>
      </c>
      <c r="C51" s="37" t="s">
        <v>34</v>
      </c>
      <c r="D51" s="75">
        <v>29115</v>
      </c>
      <c r="E51" s="70" t="s">
        <v>84</v>
      </c>
      <c r="F51" s="177"/>
      <c r="G51" s="118">
        <f t="shared" si="0"/>
        <v>0</v>
      </c>
      <c r="H51" s="118">
        <f t="shared" si="1"/>
        <v>0</v>
      </c>
      <c r="I51" s="118">
        <f t="shared" si="2"/>
        <v>0</v>
      </c>
      <c r="J51" s="118">
        <f t="shared" si="3"/>
        <v>0</v>
      </c>
      <c r="K51" s="223">
        <v>0</v>
      </c>
      <c r="L51" s="223">
        <v>0</v>
      </c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3">
        <v>0</v>
      </c>
      <c r="W51" s="132"/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0">
        <v>0</v>
      </c>
      <c r="AP51" s="190">
        <v>0</v>
      </c>
      <c r="AQ51" s="190">
        <v>0</v>
      </c>
      <c r="AR51" s="190">
        <v>0</v>
      </c>
      <c r="AS51" s="190">
        <v>0</v>
      </c>
      <c r="AT51" s="190">
        <v>0</v>
      </c>
      <c r="AU51" s="190">
        <v>0</v>
      </c>
      <c r="AV51" s="190">
        <v>0</v>
      </c>
      <c r="AW51" s="190">
        <v>0</v>
      </c>
      <c r="AX51" s="190">
        <v>0</v>
      </c>
      <c r="AY51" s="190">
        <v>0</v>
      </c>
      <c r="AZ51" s="190">
        <v>0</v>
      </c>
      <c r="BA51" s="190">
        <v>0</v>
      </c>
      <c r="BB51" s="190">
        <v>0</v>
      </c>
      <c r="BC51" s="190">
        <v>0</v>
      </c>
      <c r="BD51" s="190">
        <v>0</v>
      </c>
      <c r="BE51" s="190">
        <v>0</v>
      </c>
      <c r="BF51" s="125"/>
      <c r="BG51" s="137">
        <v>0</v>
      </c>
      <c r="BH51" s="126">
        <v>0</v>
      </c>
      <c r="BI51" s="126">
        <v>0</v>
      </c>
      <c r="BJ51" s="126">
        <v>0</v>
      </c>
      <c r="BK51" s="126">
        <v>0</v>
      </c>
      <c r="BL51" s="126">
        <v>0</v>
      </c>
      <c r="BM51" s="126">
        <v>0</v>
      </c>
      <c r="BN51" s="126">
        <v>0</v>
      </c>
      <c r="BO51" s="126">
        <v>0</v>
      </c>
      <c r="BP51" s="126">
        <v>0</v>
      </c>
      <c r="BQ51" s="126">
        <v>0</v>
      </c>
      <c r="BR51" s="126">
        <v>0</v>
      </c>
      <c r="BS51" s="126">
        <v>0</v>
      </c>
      <c r="BT51" s="126">
        <v>0</v>
      </c>
      <c r="BU51" s="126">
        <v>0</v>
      </c>
      <c r="BV51" s="126">
        <v>0</v>
      </c>
      <c r="BW51" s="126">
        <v>0</v>
      </c>
      <c r="BX51" s="126">
        <v>0</v>
      </c>
      <c r="BY51" s="126">
        <v>0</v>
      </c>
      <c r="BZ51" s="126">
        <v>0</v>
      </c>
      <c r="CA51" s="126">
        <v>0</v>
      </c>
      <c r="CB51" s="126">
        <v>0</v>
      </c>
      <c r="CC51" s="126">
        <v>0</v>
      </c>
      <c r="CD51" s="126">
        <v>0</v>
      </c>
      <c r="CE51" s="126">
        <v>0</v>
      </c>
      <c r="CF51" s="126">
        <v>0</v>
      </c>
      <c r="CG51" s="126">
        <v>0</v>
      </c>
      <c r="CH51" s="126">
        <v>0</v>
      </c>
      <c r="CI51" s="126">
        <v>0</v>
      </c>
      <c r="CJ51" s="126">
        <v>0</v>
      </c>
      <c r="CK51" s="126">
        <v>0</v>
      </c>
      <c r="CL51" s="126">
        <v>0</v>
      </c>
      <c r="CM51" s="126">
        <v>0</v>
      </c>
      <c r="CN51" s="126">
        <v>0</v>
      </c>
      <c r="CO51" s="126">
        <v>0</v>
      </c>
      <c r="CP51" s="126">
        <v>0</v>
      </c>
      <c r="CQ51" s="126">
        <v>0</v>
      </c>
      <c r="CR51" s="126">
        <v>0</v>
      </c>
      <c r="CS51" s="126">
        <v>0</v>
      </c>
      <c r="CT51" s="126">
        <v>0</v>
      </c>
      <c r="CU51" s="122"/>
      <c r="CV51" s="122"/>
      <c r="CW51" s="137">
        <v>0</v>
      </c>
      <c r="CX51" s="126">
        <v>0</v>
      </c>
      <c r="CY51" s="126">
        <v>0</v>
      </c>
      <c r="CZ51" s="126">
        <v>0</v>
      </c>
      <c r="DA51" s="126">
        <v>0</v>
      </c>
      <c r="DB51" s="126">
        <v>0</v>
      </c>
      <c r="DC51" s="126">
        <v>0</v>
      </c>
      <c r="DD51" s="126">
        <v>0</v>
      </c>
      <c r="DE51" s="126">
        <v>0</v>
      </c>
      <c r="DF51" s="126">
        <v>0</v>
      </c>
      <c r="DG51" s="126">
        <v>0</v>
      </c>
      <c r="DH51" s="126">
        <v>0</v>
      </c>
      <c r="DI51" s="126">
        <v>0</v>
      </c>
      <c r="DJ51" s="126">
        <v>0</v>
      </c>
      <c r="DK51" s="126">
        <v>0</v>
      </c>
      <c r="DL51" s="126">
        <v>0</v>
      </c>
      <c r="DM51" s="126">
        <v>0</v>
      </c>
      <c r="DN51" s="126">
        <v>0</v>
      </c>
      <c r="DO51" s="126">
        <v>0</v>
      </c>
      <c r="DP51" s="126">
        <v>0</v>
      </c>
      <c r="DQ51" s="126">
        <v>0</v>
      </c>
      <c r="DR51" s="126">
        <v>0</v>
      </c>
      <c r="DS51" s="126">
        <v>0</v>
      </c>
      <c r="DT51" s="126">
        <v>0</v>
      </c>
      <c r="DU51" s="126">
        <v>0</v>
      </c>
      <c r="DV51" s="126">
        <v>0</v>
      </c>
      <c r="DW51" s="126">
        <v>0</v>
      </c>
      <c r="DX51" s="126">
        <v>0</v>
      </c>
      <c r="DY51" s="126">
        <v>0</v>
      </c>
      <c r="DZ51" s="126">
        <v>0</v>
      </c>
      <c r="EA51" s="126">
        <v>0</v>
      </c>
      <c r="EB51" s="126">
        <v>0</v>
      </c>
      <c r="EC51" s="126">
        <v>0</v>
      </c>
      <c r="ED51" s="126">
        <v>0</v>
      </c>
      <c r="EE51" s="126">
        <v>0</v>
      </c>
      <c r="EF51" s="126">
        <v>0</v>
      </c>
      <c r="EG51" s="126">
        <v>0</v>
      </c>
      <c r="EH51" s="126">
        <v>0</v>
      </c>
      <c r="EI51" s="126">
        <v>0</v>
      </c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</row>
    <row r="52" spans="1:149" s="62" customFormat="1" ht="15.75" hidden="1" thickBot="1" x14ac:dyDescent="0.3">
      <c r="A52" s="123">
        <v>41</v>
      </c>
      <c r="B52" s="189" t="s">
        <v>34</v>
      </c>
      <c r="C52" s="39" t="s">
        <v>34</v>
      </c>
      <c r="D52" s="75">
        <v>27068</v>
      </c>
      <c r="E52" s="73" t="s">
        <v>85</v>
      </c>
      <c r="F52" s="177" t="s">
        <v>55</v>
      </c>
      <c r="G52" s="118">
        <f t="shared" si="0"/>
        <v>0</v>
      </c>
      <c r="H52" s="118">
        <f t="shared" si="1"/>
        <v>0</v>
      </c>
      <c r="I52" s="118">
        <f t="shared" si="2"/>
        <v>0</v>
      </c>
      <c r="J52" s="118">
        <f t="shared" si="3"/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173"/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0">
        <v>0</v>
      </c>
      <c r="AP52" s="190">
        <v>0</v>
      </c>
      <c r="AQ52" s="190">
        <v>0</v>
      </c>
      <c r="AR52" s="190">
        <v>0</v>
      </c>
      <c r="AS52" s="190">
        <v>0</v>
      </c>
      <c r="AT52" s="190">
        <v>0</v>
      </c>
      <c r="AU52" s="190">
        <v>0</v>
      </c>
      <c r="AV52" s="190">
        <v>0</v>
      </c>
      <c r="AW52" s="190">
        <v>0</v>
      </c>
      <c r="AX52" s="190">
        <v>0</v>
      </c>
      <c r="AY52" s="190">
        <v>0</v>
      </c>
      <c r="AZ52" s="190">
        <v>0</v>
      </c>
      <c r="BA52" s="190">
        <v>0</v>
      </c>
      <c r="BB52" s="190">
        <v>0</v>
      </c>
      <c r="BC52" s="190">
        <v>0</v>
      </c>
      <c r="BD52" s="190">
        <v>0</v>
      </c>
      <c r="BE52" s="190">
        <v>0</v>
      </c>
      <c r="BF52" s="125"/>
      <c r="BG52" s="137">
        <v>0</v>
      </c>
      <c r="BH52" s="126">
        <v>0</v>
      </c>
      <c r="BI52" s="126">
        <v>0</v>
      </c>
      <c r="BJ52" s="126">
        <v>0</v>
      </c>
      <c r="BK52" s="126">
        <v>0</v>
      </c>
      <c r="BL52" s="126">
        <v>0</v>
      </c>
      <c r="BM52" s="126">
        <v>0</v>
      </c>
      <c r="BN52" s="126">
        <v>0</v>
      </c>
      <c r="BO52" s="126">
        <v>0</v>
      </c>
      <c r="BP52" s="126">
        <v>0</v>
      </c>
      <c r="BQ52" s="126">
        <v>0</v>
      </c>
      <c r="BR52" s="126">
        <v>0</v>
      </c>
      <c r="BS52" s="126">
        <v>0</v>
      </c>
      <c r="BT52" s="126">
        <v>0</v>
      </c>
      <c r="BU52" s="126">
        <v>0</v>
      </c>
      <c r="BV52" s="126">
        <v>0</v>
      </c>
      <c r="BW52" s="126">
        <v>0</v>
      </c>
      <c r="BX52" s="126">
        <v>0</v>
      </c>
      <c r="BY52" s="126">
        <v>0</v>
      </c>
      <c r="BZ52" s="126">
        <v>0</v>
      </c>
      <c r="CA52" s="126">
        <v>0</v>
      </c>
      <c r="CB52" s="126">
        <v>0</v>
      </c>
      <c r="CC52" s="126">
        <v>0</v>
      </c>
      <c r="CD52" s="126">
        <v>0</v>
      </c>
      <c r="CE52" s="126">
        <v>0</v>
      </c>
      <c r="CF52" s="126">
        <v>0</v>
      </c>
      <c r="CG52" s="126">
        <v>0</v>
      </c>
      <c r="CH52" s="126">
        <v>0</v>
      </c>
      <c r="CI52" s="126">
        <v>0</v>
      </c>
      <c r="CJ52" s="126">
        <v>0</v>
      </c>
      <c r="CK52" s="126">
        <v>0</v>
      </c>
      <c r="CL52" s="126">
        <v>0</v>
      </c>
      <c r="CM52" s="126">
        <v>0</v>
      </c>
      <c r="CN52" s="126">
        <v>0</v>
      </c>
      <c r="CO52" s="126">
        <v>0</v>
      </c>
      <c r="CP52" s="126">
        <v>0</v>
      </c>
      <c r="CQ52" s="126">
        <v>0</v>
      </c>
      <c r="CR52" s="126">
        <v>0</v>
      </c>
      <c r="CS52" s="126">
        <v>0</v>
      </c>
      <c r="CT52" s="126">
        <v>0</v>
      </c>
      <c r="CU52" s="122"/>
      <c r="CV52" s="122"/>
      <c r="CW52" s="137">
        <v>0</v>
      </c>
      <c r="CX52" s="126">
        <v>0</v>
      </c>
      <c r="CY52" s="126">
        <v>0</v>
      </c>
      <c r="CZ52" s="126">
        <v>0</v>
      </c>
      <c r="DA52" s="126">
        <v>0</v>
      </c>
      <c r="DB52" s="126">
        <v>0</v>
      </c>
      <c r="DC52" s="126">
        <v>0</v>
      </c>
      <c r="DD52" s="126">
        <v>0</v>
      </c>
      <c r="DE52" s="126">
        <v>0</v>
      </c>
      <c r="DF52" s="126">
        <v>0</v>
      </c>
      <c r="DG52" s="126">
        <v>0</v>
      </c>
      <c r="DH52" s="126">
        <v>0</v>
      </c>
      <c r="DI52" s="126">
        <v>0</v>
      </c>
      <c r="DJ52" s="126">
        <v>0</v>
      </c>
      <c r="DK52" s="126">
        <v>0</v>
      </c>
      <c r="DL52" s="126">
        <v>0</v>
      </c>
      <c r="DM52" s="126">
        <v>0</v>
      </c>
      <c r="DN52" s="126">
        <v>0</v>
      </c>
      <c r="DO52" s="126">
        <v>0</v>
      </c>
      <c r="DP52" s="126">
        <v>0</v>
      </c>
      <c r="DQ52" s="126">
        <v>0</v>
      </c>
      <c r="DR52" s="126">
        <v>0</v>
      </c>
      <c r="DS52" s="126">
        <v>0</v>
      </c>
      <c r="DT52" s="126">
        <v>0</v>
      </c>
      <c r="DU52" s="126">
        <v>0</v>
      </c>
      <c r="DV52" s="126">
        <v>0</v>
      </c>
      <c r="DW52" s="126">
        <v>0</v>
      </c>
      <c r="DX52" s="126">
        <v>0</v>
      </c>
      <c r="DY52" s="126">
        <v>0</v>
      </c>
      <c r="DZ52" s="126">
        <v>0</v>
      </c>
      <c r="EA52" s="126">
        <v>0</v>
      </c>
      <c r="EB52" s="126">
        <v>0</v>
      </c>
      <c r="EC52" s="126">
        <v>0</v>
      </c>
      <c r="ED52" s="126">
        <v>0</v>
      </c>
      <c r="EE52" s="126">
        <v>0</v>
      </c>
      <c r="EF52" s="126">
        <v>0</v>
      </c>
      <c r="EG52" s="126">
        <v>0</v>
      </c>
      <c r="EH52" s="126">
        <v>0</v>
      </c>
      <c r="EI52" s="126">
        <v>0</v>
      </c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</row>
    <row r="53" spans="1:149" s="62" customFormat="1" ht="15.75" hidden="1" thickBot="1" x14ac:dyDescent="0.3">
      <c r="A53" s="127">
        <v>42</v>
      </c>
      <c r="B53" s="173" t="s">
        <v>31</v>
      </c>
      <c r="C53" s="11" t="s">
        <v>31</v>
      </c>
      <c r="D53" s="7" t="s">
        <v>32</v>
      </c>
      <c r="E53" s="7" t="s">
        <v>86</v>
      </c>
      <c r="F53" s="174"/>
      <c r="G53" s="118">
        <f t="shared" si="0"/>
        <v>302546</v>
      </c>
      <c r="H53" s="118">
        <f t="shared" si="1"/>
        <v>23768</v>
      </c>
      <c r="I53" s="118">
        <f t="shared" si="2"/>
        <v>145651</v>
      </c>
      <c r="J53" s="118">
        <f t="shared" si="3"/>
        <v>156895</v>
      </c>
      <c r="K53" s="223">
        <v>12127</v>
      </c>
      <c r="L53" s="223">
        <v>11641</v>
      </c>
      <c r="M53" s="223">
        <v>27937</v>
      </c>
      <c r="N53" s="223">
        <v>14734</v>
      </c>
      <c r="O53" s="223">
        <v>30942</v>
      </c>
      <c r="P53" s="223">
        <v>58953</v>
      </c>
      <c r="Q53" s="223">
        <v>13085</v>
      </c>
      <c r="R53" s="223">
        <v>28505</v>
      </c>
      <c r="S53" s="223">
        <v>15589</v>
      </c>
      <c r="T53" s="223">
        <v>32703</v>
      </c>
      <c r="U53" s="223">
        <v>64339</v>
      </c>
      <c r="V53" s="223">
        <v>15759</v>
      </c>
      <c r="W53" s="173"/>
      <c r="X53" s="191">
        <v>9850</v>
      </c>
      <c r="Y53" s="191">
        <v>13091</v>
      </c>
      <c r="Z53" s="191">
        <v>12536</v>
      </c>
      <c r="AA53" s="191">
        <v>11782</v>
      </c>
      <c r="AB53" s="191">
        <v>11990</v>
      </c>
      <c r="AC53" s="191">
        <v>14364</v>
      </c>
      <c r="AD53" s="191">
        <v>13947</v>
      </c>
      <c r="AE53" s="191">
        <v>12680</v>
      </c>
      <c r="AF53" s="191">
        <v>10651</v>
      </c>
      <c r="AG53" s="191">
        <v>8877</v>
      </c>
      <c r="AH53" s="191">
        <v>7099</v>
      </c>
      <c r="AI53" s="191">
        <v>5699</v>
      </c>
      <c r="AJ53" s="191">
        <v>4334</v>
      </c>
      <c r="AK53" s="191">
        <v>3298</v>
      </c>
      <c r="AL53" s="191">
        <v>2338</v>
      </c>
      <c r="AM53" s="191">
        <v>1568</v>
      </c>
      <c r="AN53" s="191">
        <v>1547</v>
      </c>
      <c r="AO53" s="190">
        <v>9474</v>
      </c>
      <c r="AP53" s="190">
        <v>13658</v>
      </c>
      <c r="AQ53" s="190">
        <v>13253</v>
      </c>
      <c r="AR53" s="190">
        <v>12551</v>
      </c>
      <c r="AS53" s="190">
        <v>12824</v>
      </c>
      <c r="AT53" s="190">
        <v>15037</v>
      </c>
      <c r="AU53" s="190">
        <v>14663</v>
      </c>
      <c r="AV53" s="190">
        <v>13146</v>
      </c>
      <c r="AW53" s="190">
        <v>11534</v>
      </c>
      <c r="AX53" s="190">
        <v>10074</v>
      </c>
      <c r="AY53" s="190">
        <v>8214</v>
      </c>
      <c r="AZ53" s="190">
        <v>6708</v>
      </c>
      <c r="BA53" s="190">
        <v>5134</v>
      </c>
      <c r="BB53" s="190">
        <v>4023</v>
      </c>
      <c r="BC53" s="190">
        <v>2733</v>
      </c>
      <c r="BD53" s="190">
        <v>1736</v>
      </c>
      <c r="BE53" s="190">
        <v>2133</v>
      </c>
      <c r="BF53" s="125"/>
      <c r="BG53" s="121">
        <v>149643</v>
      </c>
      <c r="BH53" s="121">
        <v>1934</v>
      </c>
      <c r="BI53" s="121">
        <v>1782</v>
      </c>
      <c r="BJ53" s="121">
        <v>1971</v>
      </c>
      <c r="BK53" s="121">
        <v>2063</v>
      </c>
      <c r="BL53" s="121">
        <v>2180</v>
      </c>
      <c r="BM53" s="121">
        <v>2294</v>
      </c>
      <c r="BN53" s="121">
        <v>2831</v>
      </c>
      <c r="BO53" s="121">
        <v>2764</v>
      </c>
      <c r="BP53" s="121">
        <v>2673</v>
      </c>
      <c r="BQ53" s="121">
        <v>2604</v>
      </c>
      <c r="BR53" s="121">
        <v>2554</v>
      </c>
      <c r="BS53" s="121">
        <v>2528</v>
      </c>
      <c r="BT53" s="121">
        <v>2512</v>
      </c>
      <c r="BU53" s="121">
        <v>2572</v>
      </c>
      <c r="BV53" s="121">
        <v>2370</v>
      </c>
      <c r="BW53" s="121">
        <v>2445</v>
      </c>
      <c r="BX53" s="121">
        <v>2454</v>
      </c>
      <c r="BY53" s="121">
        <v>2395</v>
      </c>
      <c r="BZ53" s="121">
        <v>2325</v>
      </c>
      <c r="CA53" s="121">
        <v>2258</v>
      </c>
      <c r="CB53" s="121">
        <v>12133</v>
      </c>
      <c r="CC53" s="121">
        <v>14227</v>
      </c>
      <c r="CD53" s="121">
        <v>13871</v>
      </c>
      <c r="CE53" s="121">
        <v>12436</v>
      </c>
      <c r="CF53" s="121">
        <v>10913</v>
      </c>
      <c r="CG53" s="121">
        <v>9530</v>
      </c>
      <c r="CH53" s="121">
        <v>7770</v>
      </c>
      <c r="CI53" s="121">
        <v>6347</v>
      </c>
      <c r="CJ53" s="121">
        <v>4857</v>
      </c>
      <c r="CK53" s="121">
        <v>3805</v>
      </c>
      <c r="CL53" s="121">
        <v>2586</v>
      </c>
      <c r="CM53" s="121">
        <v>1642</v>
      </c>
      <c r="CN53" s="121">
        <v>1033</v>
      </c>
      <c r="CO53" s="121">
        <v>984</v>
      </c>
      <c r="CP53" s="121">
        <v>113</v>
      </c>
      <c r="CQ53" s="121">
        <v>861</v>
      </c>
      <c r="CR53" s="121">
        <v>1073</v>
      </c>
      <c r="CS53" s="121">
        <v>2181</v>
      </c>
      <c r="CT53" s="121">
        <v>6639</v>
      </c>
      <c r="CU53" s="122"/>
      <c r="CV53" s="122"/>
      <c r="CW53" s="121">
        <v>150924</v>
      </c>
      <c r="CX53" s="121">
        <v>1951</v>
      </c>
      <c r="CY53" s="121">
        <v>1875</v>
      </c>
      <c r="CZ53" s="121">
        <v>2038</v>
      </c>
      <c r="DA53" s="121">
        <v>2130</v>
      </c>
      <c r="DB53" s="121">
        <v>2326</v>
      </c>
      <c r="DC53" s="121">
        <v>2324</v>
      </c>
      <c r="DD53" s="121">
        <v>2808</v>
      </c>
      <c r="DE53" s="121">
        <v>2814</v>
      </c>
      <c r="DF53" s="121">
        <v>2846</v>
      </c>
      <c r="DG53" s="121">
        <v>2729</v>
      </c>
      <c r="DH53" s="121">
        <v>2554</v>
      </c>
      <c r="DI53" s="121">
        <v>2624</v>
      </c>
      <c r="DJ53" s="121">
        <v>2683</v>
      </c>
      <c r="DK53" s="121">
        <v>2658</v>
      </c>
      <c r="DL53" s="121">
        <v>2469</v>
      </c>
      <c r="DM53" s="121">
        <v>2480</v>
      </c>
      <c r="DN53" s="121">
        <v>2522</v>
      </c>
      <c r="DO53" s="121">
        <v>2445</v>
      </c>
      <c r="DP53" s="121">
        <v>2400</v>
      </c>
      <c r="DQ53" s="121">
        <v>2349</v>
      </c>
      <c r="DR53" s="121">
        <v>12418</v>
      </c>
      <c r="DS53" s="121">
        <v>14875</v>
      </c>
      <c r="DT53" s="121">
        <v>14442</v>
      </c>
      <c r="DU53" s="121">
        <v>13133</v>
      </c>
      <c r="DV53" s="121">
        <v>11028</v>
      </c>
      <c r="DW53" s="121">
        <v>9195</v>
      </c>
      <c r="DX53" s="121">
        <v>7353</v>
      </c>
      <c r="DY53" s="121">
        <v>5899</v>
      </c>
      <c r="DZ53" s="121">
        <v>4487</v>
      </c>
      <c r="EA53" s="121">
        <v>3418</v>
      </c>
      <c r="EB53" s="121">
        <v>2421</v>
      </c>
      <c r="EC53" s="121">
        <v>1624</v>
      </c>
      <c r="ED53" s="121">
        <v>935</v>
      </c>
      <c r="EE53" s="121">
        <v>671</v>
      </c>
      <c r="EF53" s="121">
        <v>127</v>
      </c>
      <c r="EG53" s="121">
        <v>875</v>
      </c>
      <c r="EH53" s="121">
        <v>1076</v>
      </c>
      <c r="EI53" s="121">
        <v>2200</v>
      </c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</row>
    <row r="54" spans="1:149" s="62" customFormat="1" hidden="1" x14ac:dyDescent="0.25">
      <c r="A54" s="127">
        <v>43</v>
      </c>
      <c r="B54" s="189" t="s">
        <v>34</v>
      </c>
      <c r="C54" s="36" t="s">
        <v>34</v>
      </c>
      <c r="D54" s="76">
        <v>5966</v>
      </c>
      <c r="E54" s="68" t="s">
        <v>87</v>
      </c>
      <c r="F54" s="177" t="s">
        <v>69</v>
      </c>
      <c r="G54" s="118">
        <f t="shared" si="0"/>
        <v>30549</v>
      </c>
      <c r="H54" s="118">
        <f t="shared" si="1"/>
        <v>2401</v>
      </c>
      <c r="I54" s="118">
        <f t="shared" si="2"/>
        <v>14709</v>
      </c>
      <c r="J54" s="118">
        <f t="shared" si="3"/>
        <v>15840</v>
      </c>
      <c r="K54" s="223">
        <v>1226</v>
      </c>
      <c r="L54" s="223">
        <v>1175</v>
      </c>
      <c r="M54" s="223">
        <v>2822</v>
      </c>
      <c r="N54" s="223">
        <v>1488</v>
      </c>
      <c r="O54" s="223">
        <v>3124</v>
      </c>
      <c r="P54" s="223">
        <v>5953</v>
      </c>
      <c r="Q54" s="223">
        <v>1322</v>
      </c>
      <c r="R54" s="223">
        <v>2878</v>
      </c>
      <c r="S54" s="223">
        <v>1574</v>
      </c>
      <c r="T54" s="223">
        <v>3302</v>
      </c>
      <c r="U54" s="223">
        <v>6496</v>
      </c>
      <c r="V54" s="223">
        <v>1590</v>
      </c>
      <c r="W54" s="173"/>
      <c r="X54" s="191">
        <v>996</v>
      </c>
      <c r="Y54" s="191">
        <v>1322</v>
      </c>
      <c r="Z54" s="191">
        <v>1266</v>
      </c>
      <c r="AA54" s="191">
        <v>1189</v>
      </c>
      <c r="AB54" s="191">
        <v>1210</v>
      </c>
      <c r="AC54" s="191">
        <v>1451</v>
      </c>
      <c r="AD54" s="191">
        <v>1408</v>
      </c>
      <c r="AE54" s="191">
        <v>1281</v>
      </c>
      <c r="AF54" s="191">
        <v>1075</v>
      </c>
      <c r="AG54" s="191">
        <v>896</v>
      </c>
      <c r="AH54" s="191">
        <v>717</v>
      </c>
      <c r="AI54" s="191">
        <v>576</v>
      </c>
      <c r="AJ54" s="191">
        <v>438</v>
      </c>
      <c r="AK54" s="191">
        <v>333</v>
      </c>
      <c r="AL54" s="191">
        <v>236</v>
      </c>
      <c r="AM54" s="191">
        <v>159</v>
      </c>
      <c r="AN54" s="191">
        <v>156</v>
      </c>
      <c r="AO54" s="190">
        <v>956</v>
      </c>
      <c r="AP54" s="190">
        <v>1379</v>
      </c>
      <c r="AQ54" s="190">
        <v>1338</v>
      </c>
      <c r="AR54" s="190">
        <v>1268</v>
      </c>
      <c r="AS54" s="190">
        <v>1295</v>
      </c>
      <c r="AT54" s="190">
        <v>1518</v>
      </c>
      <c r="AU54" s="190">
        <v>1481</v>
      </c>
      <c r="AV54" s="190">
        <v>1327</v>
      </c>
      <c r="AW54" s="190">
        <v>1165</v>
      </c>
      <c r="AX54" s="190">
        <v>1017</v>
      </c>
      <c r="AY54" s="190">
        <v>829</v>
      </c>
      <c r="AZ54" s="190">
        <v>677</v>
      </c>
      <c r="BA54" s="190">
        <v>518</v>
      </c>
      <c r="BB54" s="190">
        <v>406</v>
      </c>
      <c r="BC54" s="190">
        <v>276</v>
      </c>
      <c r="BD54" s="190">
        <v>175</v>
      </c>
      <c r="BE54" s="190">
        <v>215</v>
      </c>
      <c r="BF54" s="125"/>
      <c r="BG54" s="137">
        <v>15110</v>
      </c>
      <c r="BH54" s="126">
        <v>195</v>
      </c>
      <c r="BI54" s="126">
        <v>180</v>
      </c>
      <c r="BJ54" s="126">
        <v>199</v>
      </c>
      <c r="BK54" s="126">
        <v>208</v>
      </c>
      <c r="BL54" s="126">
        <v>220</v>
      </c>
      <c r="BM54" s="126">
        <v>232</v>
      </c>
      <c r="BN54" s="126">
        <v>286</v>
      </c>
      <c r="BO54" s="126">
        <v>279</v>
      </c>
      <c r="BP54" s="126">
        <v>270</v>
      </c>
      <c r="BQ54" s="126">
        <v>263</v>
      </c>
      <c r="BR54" s="126">
        <v>258</v>
      </c>
      <c r="BS54" s="126">
        <v>255</v>
      </c>
      <c r="BT54" s="126">
        <v>254</v>
      </c>
      <c r="BU54" s="126">
        <v>260</v>
      </c>
      <c r="BV54" s="126">
        <v>239</v>
      </c>
      <c r="BW54" s="126">
        <v>247</v>
      </c>
      <c r="BX54" s="126">
        <v>248</v>
      </c>
      <c r="BY54" s="126">
        <v>242</v>
      </c>
      <c r="BZ54" s="126">
        <v>235</v>
      </c>
      <c r="CA54" s="126">
        <v>228</v>
      </c>
      <c r="CB54" s="126">
        <v>1225</v>
      </c>
      <c r="CC54" s="126">
        <v>1436</v>
      </c>
      <c r="CD54" s="126">
        <v>1401</v>
      </c>
      <c r="CE54" s="126">
        <v>1256</v>
      </c>
      <c r="CF54" s="126">
        <v>1102</v>
      </c>
      <c r="CG54" s="126">
        <v>962</v>
      </c>
      <c r="CH54" s="126">
        <v>785</v>
      </c>
      <c r="CI54" s="126">
        <v>641</v>
      </c>
      <c r="CJ54" s="126">
        <v>490</v>
      </c>
      <c r="CK54" s="126">
        <v>384</v>
      </c>
      <c r="CL54" s="126">
        <v>261</v>
      </c>
      <c r="CM54" s="126">
        <v>166</v>
      </c>
      <c r="CN54" s="126">
        <v>104</v>
      </c>
      <c r="CO54" s="126">
        <v>99</v>
      </c>
      <c r="CP54" s="126">
        <v>11</v>
      </c>
      <c r="CQ54" s="126">
        <v>87</v>
      </c>
      <c r="CR54" s="126">
        <v>108</v>
      </c>
      <c r="CS54" s="126">
        <v>220</v>
      </c>
      <c r="CT54" s="126">
        <v>670</v>
      </c>
      <c r="CU54" s="122"/>
      <c r="CV54" s="122"/>
      <c r="CW54" s="137">
        <v>15238</v>
      </c>
      <c r="CX54" s="126">
        <v>197</v>
      </c>
      <c r="CY54" s="126">
        <v>189</v>
      </c>
      <c r="CZ54" s="126">
        <v>206</v>
      </c>
      <c r="DA54" s="126">
        <v>215</v>
      </c>
      <c r="DB54" s="126">
        <v>235</v>
      </c>
      <c r="DC54" s="126">
        <v>234</v>
      </c>
      <c r="DD54" s="126">
        <v>283</v>
      </c>
      <c r="DE54" s="126">
        <v>284</v>
      </c>
      <c r="DF54" s="126">
        <v>287</v>
      </c>
      <c r="DG54" s="126">
        <v>275</v>
      </c>
      <c r="DH54" s="126">
        <v>258</v>
      </c>
      <c r="DI54" s="126">
        <v>265</v>
      </c>
      <c r="DJ54" s="126">
        <v>271</v>
      </c>
      <c r="DK54" s="126">
        <v>268</v>
      </c>
      <c r="DL54" s="126">
        <v>250</v>
      </c>
      <c r="DM54" s="126">
        <v>250</v>
      </c>
      <c r="DN54" s="126">
        <v>254</v>
      </c>
      <c r="DO54" s="126">
        <v>247</v>
      </c>
      <c r="DP54" s="126">
        <v>242</v>
      </c>
      <c r="DQ54" s="126">
        <v>237</v>
      </c>
      <c r="DR54" s="126">
        <v>1254</v>
      </c>
      <c r="DS54" s="126">
        <v>1502</v>
      </c>
      <c r="DT54" s="126">
        <v>1458</v>
      </c>
      <c r="DU54" s="126">
        <v>1326</v>
      </c>
      <c r="DV54" s="126">
        <v>1113</v>
      </c>
      <c r="DW54" s="126">
        <v>929</v>
      </c>
      <c r="DX54" s="126">
        <v>742</v>
      </c>
      <c r="DY54" s="126">
        <v>596</v>
      </c>
      <c r="DZ54" s="126">
        <v>454</v>
      </c>
      <c r="EA54" s="126">
        <v>345</v>
      </c>
      <c r="EB54" s="126">
        <v>245</v>
      </c>
      <c r="EC54" s="126">
        <v>164</v>
      </c>
      <c r="ED54" s="126">
        <v>95</v>
      </c>
      <c r="EE54" s="126">
        <v>68</v>
      </c>
      <c r="EF54" s="126">
        <v>13</v>
      </c>
      <c r="EG54" s="126">
        <v>88</v>
      </c>
      <c r="EH54" s="126">
        <v>109</v>
      </c>
      <c r="EI54" s="126">
        <v>222</v>
      </c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</row>
    <row r="55" spans="1:149" s="62" customFormat="1" hidden="1" x14ac:dyDescent="0.25">
      <c r="A55" s="127">
        <v>44</v>
      </c>
      <c r="B55" s="189" t="s">
        <v>34</v>
      </c>
      <c r="C55" s="37" t="s">
        <v>34</v>
      </c>
      <c r="D55" s="75">
        <v>5962</v>
      </c>
      <c r="E55" s="66" t="s">
        <v>88</v>
      </c>
      <c r="F55" s="177" t="s">
        <v>50</v>
      </c>
      <c r="G55" s="118">
        <f t="shared" si="0"/>
        <v>19471</v>
      </c>
      <c r="H55" s="118">
        <f t="shared" si="1"/>
        <v>1529</v>
      </c>
      <c r="I55" s="118">
        <f t="shared" si="2"/>
        <v>9375</v>
      </c>
      <c r="J55" s="118">
        <f t="shared" si="3"/>
        <v>10096</v>
      </c>
      <c r="K55" s="223">
        <v>781</v>
      </c>
      <c r="L55" s="223">
        <v>748</v>
      </c>
      <c r="M55" s="223">
        <v>1798</v>
      </c>
      <c r="N55" s="223">
        <v>949</v>
      </c>
      <c r="O55" s="223">
        <v>1992</v>
      </c>
      <c r="P55" s="223">
        <v>3794</v>
      </c>
      <c r="Q55" s="223">
        <v>842</v>
      </c>
      <c r="R55" s="223">
        <v>1834</v>
      </c>
      <c r="S55" s="223">
        <v>1003</v>
      </c>
      <c r="T55" s="223">
        <v>2104</v>
      </c>
      <c r="U55" s="223">
        <v>4141</v>
      </c>
      <c r="V55" s="223">
        <v>1014</v>
      </c>
      <c r="W55" s="173"/>
      <c r="X55" s="191">
        <v>634</v>
      </c>
      <c r="Y55" s="191">
        <v>843</v>
      </c>
      <c r="Z55" s="191">
        <v>807</v>
      </c>
      <c r="AA55" s="191">
        <v>759</v>
      </c>
      <c r="AB55" s="191">
        <v>772</v>
      </c>
      <c r="AC55" s="191">
        <v>924</v>
      </c>
      <c r="AD55" s="191">
        <v>897</v>
      </c>
      <c r="AE55" s="191">
        <v>816</v>
      </c>
      <c r="AF55" s="191">
        <v>686</v>
      </c>
      <c r="AG55" s="191">
        <v>572</v>
      </c>
      <c r="AH55" s="191">
        <v>457</v>
      </c>
      <c r="AI55" s="191">
        <v>366</v>
      </c>
      <c r="AJ55" s="191">
        <v>279</v>
      </c>
      <c r="AK55" s="191">
        <v>212</v>
      </c>
      <c r="AL55" s="191">
        <v>150</v>
      </c>
      <c r="AM55" s="191">
        <v>101</v>
      </c>
      <c r="AN55" s="191">
        <v>100</v>
      </c>
      <c r="AO55" s="190">
        <v>609</v>
      </c>
      <c r="AP55" s="190">
        <v>879</v>
      </c>
      <c r="AQ55" s="190">
        <v>853</v>
      </c>
      <c r="AR55" s="190">
        <v>807</v>
      </c>
      <c r="AS55" s="190">
        <v>825</v>
      </c>
      <c r="AT55" s="190">
        <v>968</v>
      </c>
      <c r="AU55" s="190">
        <v>944</v>
      </c>
      <c r="AV55" s="190">
        <v>846</v>
      </c>
      <c r="AW55" s="190">
        <v>742</v>
      </c>
      <c r="AX55" s="190">
        <v>648</v>
      </c>
      <c r="AY55" s="190">
        <v>529</v>
      </c>
      <c r="AZ55" s="190">
        <v>432</v>
      </c>
      <c r="BA55" s="190">
        <v>330</v>
      </c>
      <c r="BB55" s="190">
        <v>259</v>
      </c>
      <c r="BC55" s="190">
        <v>176</v>
      </c>
      <c r="BD55" s="190">
        <v>112</v>
      </c>
      <c r="BE55" s="190">
        <v>137</v>
      </c>
      <c r="BF55" s="125"/>
      <c r="BG55" s="137">
        <v>9633</v>
      </c>
      <c r="BH55" s="126">
        <v>125</v>
      </c>
      <c r="BI55" s="126">
        <v>115</v>
      </c>
      <c r="BJ55" s="126">
        <v>127</v>
      </c>
      <c r="BK55" s="126">
        <v>133</v>
      </c>
      <c r="BL55" s="126">
        <v>140</v>
      </c>
      <c r="BM55" s="126">
        <v>148</v>
      </c>
      <c r="BN55" s="126">
        <v>182</v>
      </c>
      <c r="BO55" s="126">
        <v>178</v>
      </c>
      <c r="BP55" s="126">
        <v>172</v>
      </c>
      <c r="BQ55" s="126">
        <v>168</v>
      </c>
      <c r="BR55" s="126">
        <v>164</v>
      </c>
      <c r="BS55" s="126">
        <v>163</v>
      </c>
      <c r="BT55" s="126">
        <v>162</v>
      </c>
      <c r="BU55" s="126">
        <v>166</v>
      </c>
      <c r="BV55" s="126">
        <v>153</v>
      </c>
      <c r="BW55" s="126">
        <v>157</v>
      </c>
      <c r="BX55" s="126">
        <v>158</v>
      </c>
      <c r="BY55" s="126">
        <v>154</v>
      </c>
      <c r="BZ55" s="126">
        <v>150</v>
      </c>
      <c r="CA55" s="126">
        <v>145</v>
      </c>
      <c r="CB55" s="126">
        <v>781</v>
      </c>
      <c r="CC55" s="126">
        <v>916</v>
      </c>
      <c r="CD55" s="126">
        <v>893</v>
      </c>
      <c r="CE55" s="126">
        <v>800</v>
      </c>
      <c r="CF55" s="126">
        <v>702</v>
      </c>
      <c r="CG55" s="126">
        <v>613</v>
      </c>
      <c r="CH55" s="126">
        <v>500</v>
      </c>
      <c r="CI55" s="126">
        <v>408</v>
      </c>
      <c r="CJ55" s="126">
        <v>313</v>
      </c>
      <c r="CK55" s="126">
        <v>245</v>
      </c>
      <c r="CL55" s="126">
        <v>166</v>
      </c>
      <c r="CM55" s="126">
        <v>106</v>
      </c>
      <c r="CN55" s="126">
        <v>67</v>
      </c>
      <c r="CO55" s="126">
        <v>63</v>
      </c>
      <c r="CP55" s="126">
        <v>7</v>
      </c>
      <c r="CQ55" s="126">
        <v>55</v>
      </c>
      <c r="CR55" s="126">
        <v>69</v>
      </c>
      <c r="CS55" s="126">
        <v>140</v>
      </c>
      <c r="CT55" s="126">
        <v>427</v>
      </c>
      <c r="CU55" s="122"/>
      <c r="CV55" s="122"/>
      <c r="CW55" s="137">
        <v>9709</v>
      </c>
      <c r="CX55" s="126">
        <v>125</v>
      </c>
      <c r="CY55" s="126">
        <v>120</v>
      </c>
      <c r="CZ55" s="126">
        <v>131</v>
      </c>
      <c r="DA55" s="126">
        <v>137</v>
      </c>
      <c r="DB55" s="126">
        <v>150</v>
      </c>
      <c r="DC55" s="126">
        <v>149</v>
      </c>
      <c r="DD55" s="126">
        <v>181</v>
      </c>
      <c r="DE55" s="126">
        <v>181</v>
      </c>
      <c r="DF55" s="126">
        <v>183</v>
      </c>
      <c r="DG55" s="126">
        <v>175</v>
      </c>
      <c r="DH55" s="126">
        <v>165</v>
      </c>
      <c r="DI55" s="126">
        <v>169</v>
      </c>
      <c r="DJ55" s="126">
        <v>172</v>
      </c>
      <c r="DK55" s="126">
        <v>171</v>
      </c>
      <c r="DL55" s="126">
        <v>158</v>
      </c>
      <c r="DM55" s="126">
        <v>160</v>
      </c>
      <c r="DN55" s="126">
        <v>162</v>
      </c>
      <c r="DO55" s="126">
        <v>157</v>
      </c>
      <c r="DP55" s="126">
        <v>154</v>
      </c>
      <c r="DQ55" s="126">
        <v>152</v>
      </c>
      <c r="DR55" s="126">
        <v>799</v>
      </c>
      <c r="DS55" s="126">
        <v>957</v>
      </c>
      <c r="DT55" s="126">
        <v>929</v>
      </c>
      <c r="DU55" s="126">
        <v>846</v>
      </c>
      <c r="DV55" s="126">
        <v>710</v>
      </c>
      <c r="DW55" s="126">
        <v>592</v>
      </c>
      <c r="DX55" s="126">
        <v>473</v>
      </c>
      <c r="DY55" s="126">
        <v>380</v>
      </c>
      <c r="DZ55" s="126">
        <v>288</v>
      </c>
      <c r="EA55" s="126">
        <v>220</v>
      </c>
      <c r="EB55" s="126">
        <v>156</v>
      </c>
      <c r="EC55" s="126">
        <v>104</v>
      </c>
      <c r="ED55" s="126">
        <v>60</v>
      </c>
      <c r="EE55" s="126">
        <v>43</v>
      </c>
      <c r="EF55" s="126">
        <v>9</v>
      </c>
      <c r="EG55" s="126">
        <v>57</v>
      </c>
      <c r="EH55" s="126">
        <v>69</v>
      </c>
      <c r="EI55" s="126">
        <v>142</v>
      </c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</row>
    <row r="56" spans="1:149" s="62" customFormat="1" hidden="1" x14ac:dyDescent="0.25">
      <c r="A56" s="123">
        <v>45</v>
      </c>
      <c r="B56" s="189" t="s">
        <v>34</v>
      </c>
      <c r="C56" s="37" t="s">
        <v>34</v>
      </c>
      <c r="D56" s="75">
        <v>28434</v>
      </c>
      <c r="E56" s="66" t="s">
        <v>89</v>
      </c>
      <c r="F56" s="177" t="s">
        <v>50</v>
      </c>
      <c r="G56" s="118">
        <f t="shared" si="0"/>
        <v>19395</v>
      </c>
      <c r="H56" s="118">
        <f t="shared" si="1"/>
        <v>1524</v>
      </c>
      <c r="I56" s="118">
        <f t="shared" si="2"/>
        <v>9337</v>
      </c>
      <c r="J56" s="118">
        <f t="shared" si="3"/>
        <v>10058</v>
      </c>
      <c r="K56" s="223">
        <v>777</v>
      </c>
      <c r="L56" s="223">
        <v>747</v>
      </c>
      <c r="M56" s="223">
        <v>1792</v>
      </c>
      <c r="N56" s="223">
        <v>944</v>
      </c>
      <c r="O56" s="223">
        <v>1983</v>
      </c>
      <c r="P56" s="223">
        <v>3779</v>
      </c>
      <c r="Q56" s="223">
        <v>839</v>
      </c>
      <c r="R56" s="223">
        <v>1827</v>
      </c>
      <c r="S56" s="223">
        <v>999</v>
      </c>
      <c r="T56" s="223">
        <v>2097</v>
      </c>
      <c r="U56" s="223">
        <v>4125</v>
      </c>
      <c r="V56" s="223">
        <v>1010</v>
      </c>
      <c r="W56" s="173"/>
      <c r="X56" s="191">
        <v>631</v>
      </c>
      <c r="Y56" s="191">
        <v>840</v>
      </c>
      <c r="Z56" s="191">
        <v>804</v>
      </c>
      <c r="AA56" s="191">
        <v>754</v>
      </c>
      <c r="AB56" s="191">
        <v>769</v>
      </c>
      <c r="AC56" s="191">
        <v>921</v>
      </c>
      <c r="AD56" s="191">
        <v>894</v>
      </c>
      <c r="AE56" s="191">
        <v>813</v>
      </c>
      <c r="AF56" s="191">
        <v>683</v>
      </c>
      <c r="AG56" s="191">
        <v>569</v>
      </c>
      <c r="AH56" s="191">
        <v>455</v>
      </c>
      <c r="AI56" s="191">
        <v>365</v>
      </c>
      <c r="AJ56" s="191">
        <v>278</v>
      </c>
      <c r="AK56" s="191">
        <v>211</v>
      </c>
      <c r="AL56" s="191">
        <v>150</v>
      </c>
      <c r="AM56" s="191">
        <v>101</v>
      </c>
      <c r="AN56" s="191">
        <v>99</v>
      </c>
      <c r="AO56" s="190">
        <v>608</v>
      </c>
      <c r="AP56" s="190">
        <v>875</v>
      </c>
      <c r="AQ56" s="190">
        <v>849</v>
      </c>
      <c r="AR56" s="190">
        <v>805</v>
      </c>
      <c r="AS56" s="190">
        <v>822</v>
      </c>
      <c r="AT56" s="190">
        <v>964</v>
      </c>
      <c r="AU56" s="190">
        <v>940</v>
      </c>
      <c r="AV56" s="190">
        <v>843</v>
      </c>
      <c r="AW56" s="190">
        <v>739</v>
      </c>
      <c r="AX56" s="190">
        <v>646</v>
      </c>
      <c r="AY56" s="190">
        <v>527</v>
      </c>
      <c r="AZ56" s="190">
        <v>430</v>
      </c>
      <c r="BA56" s="190">
        <v>329</v>
      </c>
      <c r="BB56" s="190">
        <v>258</v>
      </c>
      <c r="BC56" s="190">
        <v>175</v>
      </c>
      <c r="BD56" s="190">
        <v>111</v>
      </c>
      <c r="BE56" s="190">
        <v>137</v>
      </c>
      <c r="BF56" s="125"/>
      <c r="BG56" s="137">
        <v>9593</v>
      </c>
      <c r="BH56" s="126">
        <v>124</v>
      </c>
      <c r="BI56" s="126">
        <v>114</v>
      </c>
      <c r="BJ56" s="126">
        <v>126</v>
      </c>
      <c r="BK56" s="126">
        <v>132</v>
      </c>
      <c r="BL56" s="126">
        <v>140</v>
      </c>
      <c r="BM56" s="126">
        <v>147</v>
      </c>
      <c r="BN56" s="126">
        <v>182</v>
      </c>
      <c r="BO56" s="126">
        <v>177</v>
      </c>
      <c r="BP56" s="126">
        <v>171</v>
      </c>
      <c r="BQ56" s="126">
        <v>167</v>
      </c>
      <c r="BR56" s="126">
        <v>164</v>
      </c>
      <c r="BS56" s="126">
        <v>162</v>
      </c>
      <c r="BT56" s="126">
        <v>161</v>
      </c>
      <c r="BU56" s="126">
        <v>165</v>
      </c>
      <c r="BV56" s="126">
        <v>152</v>
      </c>
      <c r="BW56" s="126">
        <v>157</v>
      </c>
      <c r="BX56" s="126">
        <v>157</v>
      </c>
      <c r="BY56" s="126">
        <v>154</v>
      </c>
      <c r="BZ56" s="126">
        <v>149</v>
      </c>
      <c r="CA56" s="126">
        <v>145</v>
      </c>
      <c r="CB56" s="126">
        <v>778</v>
      </c>
      <c r="CC56" s="126">
        <v>912</v>
      </c>
      <c r="CD56" s="126">
        <v>889</v>
      </c>
      <c r="CE56" s="126">
        <v>797</v>
      </c>
      <c r="CF56" s="126">
        <v>700</v>
      </c>
      <c r="CG56" s="126">
        <v>611</v>
      </c>
      <c r="CH56" s="126">
        <v>498</v>
      </c>
      <c r="CI56" s="126">
        <v>407</v>
      </c>
      <c r="CJ56" s="126">
        <v>311</v>
      </c>
      <c r="CK56" s="126">
        <v>244</v>
      </c>
      <c r="CL56" s="126">
        <v>166</v>
      </c>
      <c r="CM56" s="126">
        <v>105</v>
      </c>
      <c r="CN56" s="126">
        <v>66</v>
      </c>
      <c r="CO56" s="126">
        <v>63</v>
      </c>
      <c r="CP56" s="126">
        <v>7</v>
      </c>
      <c r="CQ56" s="126">
        <v>55</v>
      </c>
      <c r="CR56" s="126">
        <v>69</v>
      </c>
      <c r="CS56" s="126">
        <v>140</v>
      </c>
      <c r="CT56" s="126">
        <v>426</v>
      </c>
      <c r="CU56" s="122"/>
      <c r="CV56" s="122"/>
      <c r="CW56" s="137">
        <v>9675</v>
      </c>
      <c r="CX56" s="126">
        <v>125</v>
      </c>
      <c r="CY56" s="126">
        <v>120</v>
      </c>
      <c r="CZ56" s="126">
        <v>131</v>
      </c>
      <c r="DA56" s="126">
        <v>137</v>
      </c>
      <c r="DB56" s="126">
        <v>149</v>
      </c>
      <c r="DC56" s="126">
        <v>149</v>
      </c>
      <c r="DD56" s="126">
        <v>180</v>
      </c>
      <c r="DE56" s="126">
        <v>181</v>
      </c>
      <c r="DF56" s="126">
        <v>183</v>
      </c>
      <c r="DG56" s="126">
        <v>175</v>
      </c>
      <c r="DH56" s="126">
        <v>163</v>
      </c>
      <c r="DI56" s="126">
        <v>168</v>
      </c>
      <c r="DJ56" s="126">
        <v>172</v>
      </c>
      <c r="DK56" s="126">
        <v>170</v>
      </c>
      <c r="DL56" s="126">
        <v>158</v>
      </c>
      <c r="DM56" s="126">
        <v>159</v>
      </c>
      <c r="DN56" s="126">
        <v>162</v>
      </c>
      <c r="DO56" s="126">
        <v>156</v>
      </c>
      <c r="DP56" s="126">
        <v>154</v>
      </c>
      <c r="DQ56" s="126">
        <v>150</v>
      </c>
      <c r="DR56" s="126">
        <v>796</v>
      </c>
      <c r="DS56" s="126">
        <v>954</v>
      </c>
      <c r="DT56" s="126">
        <v>926</v>
      </c>
      <c r="DU56" s="126">
        <v>842</v>
      </c>
      <c r="DV56" s="126">
        <v>707</v>
      </c>
      <c r="DW56" s="126">
        <v>589</v>
      </c>
      <c r="DX56" s="126">
        <v>472</v>
      </c>
      <c r="DY56" s="126">
        <v>378</v>
      </c>
      <c r="DZ56" s="126">
        <v>288</v>
      </c>
      <c r="EA56" s="126">
        <v>219</v>
      </c>
      <c r="EB56" s="126">
        <v>155</v>
      </c>
      <c r="EC56" s="126">
        <v>104</v>
      </c>
      <c r="ED56" s="126">
        <v>60</v>
      </c>
      <c r="EE56" s="126">
        <v>43</v>
      </c>
      <c r="EF56" s="126">
        <v>8</v>
      </c>
      <c r="EG56" s="126">
        <v>56</v>
      </c>
      <c r="EH56" s="126">
        <v>69</v>
      </c>
      <c r="EI56" s="126">
        <v>141</v>
      </c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</row>
    <row r="57" spans="1:149" s="62" customFormat="1" hidden="1" x14ac:dyDescent="0.25">
      <c r="A57" s="127">
        <v>46</v>
      </c>
      <c r="B57" s="189" t="s">
        <v>34</v>
      </c>
      <c r="C57" s="37" t="s">
        <v>34</v>
      </c>
      <c r="D57" s="75">
        <v>5964</v>
      </c>
      <c r="E57" s="66" t="s">
        <v>90</v>
      </c>
      <c r="F57" s="177" t="s">
        <v>50</v>
      </c>
      <c r="G57" s="118">
        <f t="shared" si="0"/>
        <v>11113</v>
      </c>
      <c r="H57" s="118">
        <f t="shared" si="1"/>
        <v>872</v>
      </c>
      <c r="I57" s="118">
        <f t="shared" si="2"/>
        <v>5348</v>
      </c>
      <c r="J57" s="118">
        <f t="shared" si="3"/>
        <v>5765</v>
      </c>
      <c r="K57" s="223">
        <v>443</v>
      </c>
      <c r="L57" s="223">
        <v>429</v>
      </c>
      <c r="M57" s="223">
        <v>1025</v>
      </c>
      <c r="N57" s="223">
        <v>542</v>
      </c>
      <c r="O57" s="223">
        <v>1136</v>
      </c>
      <c r="P57" s="223">
        <v>2165</v>
      </c>
      <c r="Q57" s="223">
        <v>480</v>
      </c>
      <c r="R57" s="223">
        <v>1048</v>
      </c>
      <c r="S57" s="223">
        <v>573</v>
      </c>
      <c r="T57" s="223">
        <v>1201</v>
      </c>
      <c r="U57" s="223">
        <v>2364</v>
      </c>
      <c r="V57" s="223">
        <v>579</v>
      </c>
      <c r="W57" s="173"/>
      <c r="X57" s="191">
        <v>360</v>
      </c>
      <c r="Y57" s="191">
        <v>481</v>
      </c>
      <c r="Z57" s="191">
        <v>461</v>
      </c>
      <c r="AA57" s="191">
        <v>433</v>
      </c>
      <c r="AB57" s="191">
        <v>440</v>
      </c>
      <c r="AC57" s="191">
        <v>528</v>
      </c>
      <c r="AD57" s="191">
        <v>512</v>
      </c>
      <c r="AE57" s="191">
        <v>466</v>
      </c>
      <c r="AF57" s="191">
        <v>391</v>
      </c>
      <c r="AG57" s="191">
        <v>326</v>
      </c>
      <c r="AH57" s="191">
        <v>260</v>
      </c>
      <c r="AI57" s="191">
        <v>210</v>
      </c>
      <c r="AJ57" s="191">
        <v>159</v>
      </c>
      <c r="AK57" s="191">
        <v>121</v>
      </c>
      <c r="AL57" s="191">
        <v>86</v>
      </c>
      <c r="AM57" s="191">
        <v>57</v>
      </c>
      <c r="AN57" s="191">
        <v>57</v>
      </c>
      <c r="AO57" s="190">
        <v>349</v>
      </c>
      <c r="AP57" s="190">
        <v>502</v>
      </c>
      <c r="AQ57" s="190">
        <v>487</v>
      </c>
      <c r="AR57" s="190">
        <v>461</v>
      </c>
      <c r="AS57" s="190">
        <v>471</v>
      </c>
      <c r="AT57" s="190">
        <v>552</v>
      </c>
      <c r="AU57" s="190">
        <v>539</v>
      </c>
      <c r="AV57" s="190">
        <v>483</v>
      </c>
      <c r="AW57" s="190">
        <v>424</v>
      </c>
      <c r="AX57" s="190">
        <v>370</v>
      </c>
      <c r="AY57" s="190">
        <v>302</v>
      </c>
      <c r="AZ57" s="190">
        <v>246</v>
      </c>
      <c r="BA57" s="190">
        <v>189</v>
      </c>
      <c r="BB57" s="190">
        <v>148</v>
      </c>
      <c r="BC57" s="190">
        <v>100</v>
      </c>
      <c r="BD57" s="190">
        <v>64</v>
      </c>
      <c r="BE57" s="190">
        <v>78</v>
      </c>
      <c r="BF57" s="125"/>
      <c r="BG57" s="137">
        <v>5495</v>
      </c>
      <c r="BH57" s="126">
        <v>71</v>
      </c>
      <c r="BI57" s="126">
        <v>65</v>
      </c>
      <c r="BJ57" s="126">
        <v>72</v>
      </c>
      <c r="BK57" s="126">
        <v>76</v>
      </c>
      <c r="BL57" s="126">
        <v>80</v>
      </c>
      <c r="BM57" s="126">
        <v>84</v>
      </c>
      <c r="BN57" s="126">
        <v>104</v>
      </c>
      <c r="BO57" s="126">
        <v>102</v>
      </c>
      <c r="BP57" s="126">
        <v>98</v>
      </c>
      <c r="BQ57" s="126">
        <v>96</v>
      </c>
      <c r="BR57" s="126">
        <v>94</v>
      </c>
      <c r="BS57" s="126">
        <v>93</v>
      </c>
      <c r="BT57" s="126">
        <v>92</v>
      </c>
      <c r="BU57" s="126">
        <v>94</v>
      </c>
      <c r="BV57" s="126">
        <v>87</v>
      </c>
      <c r="BW57" s="126">
        <v>90</v>
      </c>
      <c r="BX57" s="126">
        <v>90</v>
      </c>
      <c r="BY57" s="126">
        <v>88</v>
      </c>
      <c r="BZ57" s="126">
        <v>85</v>
      </c>
      <c r="CA57" s="126">
        <v>83</v>
      </c>
      <c r="CB57" s="126">
        <v>446</v>
      </c>
      <c r="CC57" s="126">
        <v>523</v>
      </c>
      <c r="CD57" s="126">
        <v>509</v>
      </c>
      <c r="CE57" s="126">
        <v>457</v>
      </c>
      <c r="CF57" s="126">
        <v>401</v>
      </c>
      <c r="CG57" s="126">
        <v>350</v>
      </c>
      <c r="CH57" s="126">
        <v>285</v>
      </c>
      <c r="CI57" s="126">
        <v>233</v>
      </c>
      <c r="CJ57" s="126">
        <v>178</v>
      </c>
      <c r="CK57" s="126">
        <v>140</v>
      </c>
      <c r="CL57" s="126">
        <v>95</v>
      </c>
      <c r="CM57" s="126">
        <v>60</v>
      </c>
      <c r="CN57" s="126">
        <v>38</v>
      </c>
      <c r="CO57" s="126">
        <v>36</v>
      </c>
      <c r="CP57" s="126">
        <v>4</v>
      </c>
      <c r="CQ57" s="126">
        <v>32</v>
      </c>
      <c r="CR57" s="126">
        <v>39</v>
      </c>
      <c r="CS57" s="126">
        <v>80</v>
      </c>
      <c r="CT57" s="126">
        <v>244</v>
      </c>
      <c r="CU57" s="122"/>
      <c r="CV57" s="122"/>
      <c r="CW57" s="137">
        <v>5546</v>
      </c>
      <c r="CX57" s="126">
        <v>72</v>
      </c>
      <c r="CY57" s="126">
        <v>69</v>
      </c>
      <c r="CZ57" s="126">
        <v>75</v>
      </c>
      <c r="DA57" s="126">
        <v>78</v>
      </c>
      <c r="DB57" s="126">
        <v>85</v>
      </c>
      <c r="DC57" s="126">
        <v>86</v>
      </c>
      <c r="DD57" s="126">
        <v>103</v>
      </c>
      <c r="DE57" s="126">
        <v>103</v>
      </c>
      <c r="DF57" s="126">
        <v>105</v>
      </c>
      <c r="DG57" s="126">
        <v>100</v>
      </c>
      <c r="DH57" s="126">
        <v>94</v>
      </c>
      <c r="DI57" s="126">
        <v>96</v>
      </c>
      <c r="DJ57" s="126">
        <v>99</v>
      </c>
      <c r="DK57" s="126">
        <v>98</v>
      </c>
      <c r="DL57" s="126">
        <v>91</v>
      </c>
      <c r="DM57" s="126">
        <v>91</v>
      </c>
      <c r="DN57" s="126">
        <v>93</v>
      </c>
      <c r="DO57" s="126">
        <v>90</v>
      </c>
      <c r="DP57" s="126">
        <v>89</v>
      </c>
      <c r="DQ57" s="126">
        <v>86</v>
      </c>
      <c r="DR57" s="126">
        <v>456</v>
      </c>
      <c r="DS57" s="126">
        <v>546</v>
      </c>
      <c r="DT57" s="126">
        <v>531</v>
      </c>
      <c r="DU57" s="126">
        <v>482</v>
      </c>
      <c r="DV57" s="126">
        <v>405</v>
      </c>
      <c r="DW57" s="126">
        <v>338</v>
      </c>
      <c r="DX57" s="126">
        <v>270</v>
      </c>
      <c r="DY57" s="126">
        <v>217</v>
      </c>
      <c r="DZ57" s="126">
        <v>165</v>
      </c>
      <c r="EA57" s="126">
        <v>125</v>
      </c>
      <c r="EB57" s="126">
        <v>89</v>
      </c>
      <c r="EC57" s="126">
        <v>60</v>
      </c>
      <c r="ED57" s="126">
        <v>34</v>
      </c>
      <c r="EE57" s="126">
        <v>25</v>
      </c>
      <c r="EF57" s="126">
        <v>5</v>
      </c>
      <c r="EG57" s="126">
        <v>32</v>
      </c>
      <c r="EH57" s="126">
        <v>40</v>
      </c>
      <c r="EI57" s="126">
        <v>81</v>
      </c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</row>
    <row r="58" spans="1:149" s="62" customFormat="1" hidden="1" x14ac:dyDescent="0.25">
      <c r="A58" s="127">
        <v>47</v>
      </c>
      <c r="B58" s="189" t="s">
        <v>34</v>
      </c>
      <c r="C58" s="37" t="s">
        <v>34</v>
      </c>
      <c r="D58" s="75">
        <v>5930</v>
      </c>
      <c r="E58" s="66" t="s">
        <v>91</v>
      </c>
      <c r="F58" s="177" t="s">
        <v>55</v>
      </c>
      <c r="G58" s="118">
        <f t="shared" si="0"/>
        <v>24287</v>
      </c>
      <c r="H58" s="118">
        <f t="shared" si="1"/>
        <v>1909</v>
      </c>
      <c r="I58" s="118">
        <f t="shared" si="2"/>
        <v>11693</v>
      </c>
      <c r="J58" s="118">
        <f t="shared" si="3"/>
        <v>12594</v>
      </c>
      <c r="K58" s="223">
        <v>975</v>
      </c>
      <c r="L58" s="223">
        <v>934</v>
      </c>
      <c r="M58" s="223">
        <v>2243</v>
      </c>
      <c r="N58" s="223">
        <v>1184</v>
      </c>
      <c r="O58" s="223">
        <v>2484</v>
      </c>
      <c r="P58" s="223">
        <v>4732</v>
      </c>
      <c r="Q58" s="223">
        <v>1050</v>
      </c>
      <c r="R58" s="223">
        <v>2289</v>
      </c>
      <c r="S58" s="223">
        <v>1250</v>
      </c>
      <c r="T58" s="223">
        <v>2625</v>
      </c>
      <c r="U58" s="223">
        <v>5165</v>
      </c>
      <c r="V58" s="223">
        <v>1265</v>
      </c>
      <c r="W58" s="173"/>
      <c r="X58" s="191">
        <v>792</v>
      </c>
      <c r="Y58" s="191">
        <v>1050</v>
      </c>
      <c r="Z58" s="191">
        <v>1006</v>
      </c>
      <c r="AA58" s="191">
        <v>948</v>
      </c>
      <c r="AB58" s="191">
        <v>962</v>
      </c>
      <c r="AC58" s="191">
        <v>1153</v>
      </c>
      <c r="AD58" s="191">
        <v>1120</v>
      </c>
      <c r="AE58" s="191">
        <v>1018</v>
      </c>
      <c r="AF58" s="191">
        <v>855</v>
      </c>
      <c r="AG58" s="191">
        <v>712</v>
      </c>
      <c r="AH58" s="191">
        <v>570</v>
      </c>
      <c r="AI58" s="191">
        <v>457</v>
      </c>
      <c r="AJ58" s="191">
        <v>348</v>
      </c>
      <c r="AK58" s="191">
        <v>265</v>
      </c>
      <c r="AL58" s="191">
        <v>188</v>
      </c>
      <c r="AM58" s="191">
        <v>126</v>
      </c>
      <c r="AN58" s="191">
        <v>123</v>
      </c>
      <c r="AO58" s="190">
        <v>760</v>
      </c>
      <c r="AP58" s="190">
        <v>1097</v>
      </c>
      <c r="AQ58" s="190">
        <v>1064</v>
      </c>
      <c r="AR58" s="190">
        <v>1006</v>
      </c>
      <c r="AS58" s="190">
        <v>1030</v>
      </c>
      <c r="AT58" s="190">
        <v>1207</v>
      </c>
      <c r="AU58" s="190">
        <v>1177</v>
      </c>
      <c r="AV58" s="190">
        <v>1055</v>
      </c>
      <c r="AW58" s="190">
        <v>926</v>
      </c>
      <c r="AX58" s="190">
        <v>809</v>
      </c>
      <c r="AY58" s="190">
        <v>659</v>
      </c>
      <c r="AZ58" s="190">
        <v>539</v>
      </c>
      <c r="BA58" s="190">
        <v>412</v>
      </c>
      <c r="BB58" s="190">
        <v>323</v>
      </c>
      <c r="BC58" s="190">
        <v>219</v>
      </c>
      <c r="BD58" s="190">
        <v>139</v>
      </c>
      <c r="BE58" s="190">
        <v>172</v>
      </c>
      <c r="BF58" s="125"/>
      <c r="BG58" s="137">
        <v>12013</v>
      </c>
      <c r="BH58" s="126">
        <v>155</v>
      </c>
      <c r="BI58" s="126">
        <v>143</v>
      </c>
      <c r="BJ58" s="126">
        <v>158</v>
      </c>
      <c r="BK58" s="126">
        <v>166</v>
      </c>
      <c r="BL58" s="126">
        <v>175</v>
      </c>
      <c r="BM58" s="126">
        <v>184</v>
      </c>
      <c r="BN58" s="126">
        <v>227</v>
      </c>
      <c r="BO58" s="126">
        <v>222</v>
      </c>
      <c r="BP58" s="126">
        <v>215</v>
      </c>
      <c r="BQ58" s="126">
        <v>209</v>
      </c>
      <c r="BR58" s="126">
        <v>205</v>
      </c>
      <c r="BS58" s="126">
        <v>203</v>
      </c>
      <c r="BT58" s="126">
        <v>202</v>
      </c>
      <c r="BU58" s="126">
        <v>206</v>
      </c>
      <c r="BV58" s="126">
        <v>190</v>
      </c>
      <c r="BW58" s="126">
        <v>196</v>
      </c>
      <c r="BX58" s="126">
        <v>197</v>
      </c>
      <c r="BY58" s="126">
        <v>192</v>
      </c>
      <c r="BZ58" s="126">
        <v>187</v>
      </c>
      <c r="CA58" s="126">
        <v>181</v>
      </c>
      <c r="CB58" s="126">
        <v>974</v>
      </c>
      <c r="CC58" s="126">
        <v>1142</v>
      </c>
      <c r="CD58" s="126">
        <v>1114</v>
      </c>
      <c r="CE58" s="126">
        <v>998</v>
      </c>
      <c r="CF58" s="126">
        <v>876</v>
      </c>
      <c r="CG58" s="126">
        <v>765</v>
      </c>
      <c r="CH58" s="126">
        <v>624</v>
      </c>
      <c r="CI58" s="126">
        <v>510</v>
      </c>
      <c r="CJ58" s="126">
        <v>390</v>
      </c>
      <c r="CK58" s="126">
        <v>305</v>
      </c>
      <c r="CL58" s="126">
        <v>208</v>
      </c>
      <c r="CM58" s="126">
        <v>132</v>
      </c>
      <c r="CN58" s="126">
        <v>83</v>
      </c>
      <c r="CO58" s="126">
        <v>79</v>
      </c>
      <c r="CP58" s="126">
        <v>9</v>
      </c>
      <c r="CQ58" s="126">
        <v>69</v>
      </c>
      <c r="CR58" s="126">
        <v>86</v>
      </c>
      <c r="CS58" s="126">
        <v>175</v>
      </c>
      <c r="CT58" s="126">
        <v>533</v>
      </c>
      <c r="CU58" s="122"/>
      <c r="CV58" s="122"/>
      <c r="CW58" s="137">
        <v>12119</v>
      </c>
      <c r="CX58" s="126">
        <v>157</v>
      </c>
      <c r="CY58" s="126">
        <v>151</v>
      </c>
      <c r="CZ58" s="126">
        <v>164</v>
      </c>
      <c r="DA58" s="126">
        <v>171</v>
      </c>
      <c r="DB58" s="126">
        <v>187</v>
      </c>
      <c r="DC58" s="126">
        <v>187</v>
      </c>
      <c r="DD58" s="126">
        <v>226</v>
      </c>
      <c r="DE58" s="126">
        <v>226</v>
      </c>
      <c r="DF58" s="126">
        <v>228</v>
      </c>
      <c r="DG58" s="126">
        <v>219</v>
      </c>
      <c r="DH58" s="126">
        <v>205</v>
      </c>
      <c r="DI58" s="126">
        <v>211</v>
      </c>
      <c r="DJ58" s="126">
        <v>215</v>
      </c>
      <c r="DK58" s="126">
        <v>214</v>
      </c>
      <c r="DL58" s="126">
        <v>198</v>
      </c>
      <c r="DM58" s="126">
        <v>199</v>
      </c>
      <c r="DN58" s="126">
        <v>203</v>
      </c>
      <c r="DO58" s="126">
        <v>197</v>
      </c>
      <c r="DP58" s="126">
        <v>192</v>
      </c>
      <c r="DQ58" s="126">
        <v>189</v>
      </c>
      <c r="DR58" s="126">
        <v>997</v>
      </c>
      <c r="DS58" s="126">
        <v>1194</v>
      </c>
      <c r="DT58" s="126">
        <v>1159</v>
      </c>
      <c r="DU58" s="126">
        <v>1055</v>
      </c>
      <c r="DV58" s="126">
        <v>886</v>
      </c>
      <c r="DW58" s="126">
        <v>738</v>
      </c>
      <c r="DX58" s="126">
        <v>590</v>
      </c>
      <c r="DY58" s="126">
        <v>473</v>
      </c>
      <c r="DZ58" s="126">
        <v>360</v>
      </c>
      <c r="EA58" s="126">
        <v>275</v>
      </c>
      <c r="EB58" s="126">
        <v>194</v>
      </c>
      <c r="EC58" s="126">
        <v>130</v>
      </c>
      <c r="ED58" s="126">
        <v>75</v>
      </c>
      <c r="EE58" s="126">
        <v>54</v>
      </c>
      <c r="EF58" s="126">
        <v>10</v>
      </c>
      <c r="EG58" s="126">
        <v>70</v>
      </c>
      <c r="EH58" s="126">
        <v>87</v>
      </c>
      <c r="EI58" s="126">
        <v>177</v>
      </c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</row>
    <row r="59" spans="1:149" s="62" customFormat="1" hidden="1" x14ac:dyDescent="0.25">
      <c r="A59" s="127">
        <v>48</v>
      </c>
      <c r="B59" s="189" t="s">
        <v>34</v>
      </c>
      <c r="C59" s="37" t="s">
        <v>34</v>
      </c>
      <c r="D59" s="61">
        <v>29166</v>
      </c>
      <c r="E59" s="70" t="s">
        <v>92</v>
      </c>
      <c r="F59" s="177" t="s">
        <v>55</v>
      </c>
      <c r="G59" s="118">
        <f t="shared" si="0"/>
        <v>0</v>
      </c>
      <c r="H59" s="118">
        <f t="shared" si="1"/>
        <v>0</v>
      </c>
      <c r="I59" s="118">
        <f t="shared" si="2"/>
        <v>0</v>
      </c>
      <c r="J59" s="118">
        <f t="shared" si="3"/>
        <v>0</v>
      </c>
      <c r="K59" s="223">
        <v>0</v>
      </c>
      <c r="L59" s="223">
        <v>0</v>
      </c>
      <c r="M59" s="223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0</v>
      </c>
      <c r="T59" s="223">
        <v>0</v>
      </c>
      <c r="U59" s="223">
        <v>0</v>
      </c>
      <c r="V59" s="223">
        <v>0</v>
      </c>
      <c r="W59" s="173"/>
      <c r="X59" s="191">
        <v>0</v>
      </c>
      <c r="Y59" s="191">
        <v>0</v>
      </c>
      <c r="Z59" s="191">
        <v>0</v>
      </c>
      <c r="AA59" s="191">
        <v>0</v>
      </c>
      <c r="AB59" s="191">
        <v>0</v>
      </c>
      <c r="AC59" s="191">
        <v>0</v>
      </c>
      <c r="AD59" s="191">
        <v>0</v>
      </c>
      <c r="AE59" s="191">
        <v>0</v>
      </c>
      <c r="AF59" s="191">
        <v>0</v>
      </c>
      <c r="AG59" s="191">
        <v>0</v>
      </c>
      <c r="AH59" s="191">
        <v>0</v>
      </c>
      <c r="AI59" s="191">
        <v>0</v>
      </c>
      <c r="AJ59" s="191">
        <v>0</v>
      </c>
      <c r="AK59" s="191">
        <v>0</v>
      </c>
      <c r="AL59" s="191">
        <v>0</v>
      </c>
      <c r="AM59" s="191">
        <v>0</v>
      </c>
      <c r="AN59" s="191">
        <v>0</v>
      </c>
      <c r="AO59" s="190">
        <v>0</v>
      </c>
      <c r="AP59" s="190">
        <v>0</v>
      </c>
      <c r="AQ59" s="190">
        <v>0</v>
      </c>
      <c r="AR59" s="190">
        <v>0</v>
      </c>
      <c r="AS59" s="190">
        <v>0</v>
      </c>
      <c r="AT59" s="190">
        <v>0</v>
      </c>
      <c r="AU59" s="190">
        <v>0</v>
      </c>
      <c r="AV59" s="190">
        <v>0</v>
      </c>
      <c r="AW59" s="190">
        <v>0</v>
      </c>
      <c r="AX59" s="190">
        <v>0</v>
      </c>
      <c r="AY59" s="190">
        <v>0</v>
      </c>
      <c r="AZ59" s="190">
        <v>0</v>
      </c>
      <c r="BA59" s="190">
        <v>0</v>
      </c>
      <c r="BB59" s="190">
        <v>0</v>
      </c>
      <c r="BC59" s="190">
        <v>0</v>
      </c>
      <c r="BD59" s="190">
        <v>0</v>
      </c>
      <c r="BE59" s="190">
        <v>0</v>
      </c>
      <c r="BF59" s="125"/>
      <c r="BG59" s="137">
        <v>0</v>
      </c>
      <c r="BH59" s="126">
        <v>0</v>
      </c>
      <c r="BI59" s="126">
        <v>0</v>
      </c>
      <c r="BJ59" s="126">
        <v>0</v>
      </c>
      <c r="BK59" s="126">
        <v>0</v>
      </c>
      <c r="BL59" s="126">
        <v>0</v>
      </c>
      <c r="BM59" s="126">
        <v>0</v>
      </c>
      <c r="BN59" s="126">
        <v>0</v>
      </c>
      <c r="BO59" s="126">
        <v>0</v>
      </c>
      <c r="BP59" s="126">
        <v>0</v>
      </c>
      <c r="BQ59" s="126">
        <v>0</v>
      </c>
      <c r="BR59" s="126">
        <v>0</v>
      </c>
      <c r="BS59" s="126">
        <v>0</v>
      </c>
      <c r="BT59" s="126">
        <v>0</v>
      </c>
      <c r="BU59" s="126">
        <v>0</v>
      </c>
      <c r="BV59" s="126">
        <v>0</v>
      </c>
      <c r="BW59" s="126">
        <v>0</v>
      </c>
      <c r="BX59" s="126">
        <v>0</v>
      </c>
      <c r="BY59" s="126">
        <v>0</v>
      </c>
      <c r="BZ59" s="126">
        <v>0</v>
      </c>
      <c r="CA59" s="126">
        <v>0</v>
      </c>
      <c r="CB59" s="126">
        <v>0</v>
      </c>
      <c r="CC59" s="126">
        <v>0</v>
      </c>
      <c r="CD59" s="126">
        <v>0</v>
      </c>
      <c r="CE59" s="126">
        <v>0</v>
      </c>
      <c r="CF59" s="126">
        <v>0</v>
      </c>
      <c r="CG59" s="126">
        <v>0</v>
      </c>
      <c r="CH59" s="126">
        <v>0</v>
      </c>
      <c r="CI59" s="126">
        <v>0</v>
      </c>
      <c r="CJ59" s="126">
        <v>0</v>
      </c>
      <c r="CK59" s="126">
        <v>0</v>
      </c>
      <c r="CL59" s="126">
        <v>0</v>
      </c>
      <c r="CM59" s="126">
        <v>0</v>
      </c>
      <c r="CN59" s="126">
        <v>0</v>
      </c>
      <c r="CO59" s="126">
        <v>0</v>
      </c>
      <c r="CP59" s="126">
        <v>0</v>
      </c>
      <c r="CQ59" s="126">
        <v>0</v>
      </c>
      <c r="CR59" s="126">
        <v>0</v>
      </c>
      <c r="CS59" s="126">
        <v>0</v>
      </c>
      <c r="CT59" s="126">
        <v>0</v>
      </c>
      <c r="CU59" s="122"/>
      <c r="CV59" s="122"/>
      <c r="CW59" s="137">
        <v>0</v>
      </c>
      <c r="CX59" s="126">
        <v>0</v>
      </c>
      <c r="CY59" s="126">
        <v>0</v>
      </c>
      <c r="CZ59" s="126">
        <v>0</v>
      </c>
      <c r="DA59" s="126">
        <v>0</v>
      </c>
      <c r="DB59" s="126">
        <v>0</v>
      </c>
      <c r="DC59" s="126">
        <v>0</v>
      </c>
      <c r="DD59" s="126">
        <v>0</v>
      </c>
      <c r="DE59" s="126">
        <v>0</v>
      </c>
      <c r="DF59" s="126">
        <v>0</v>
      </c>
      <c r="DG59" s="126">
        <v>0</v>
      </c>
      <c r="DH59" s="126">
        <v>0</v>
      </c>
      <c r="DI59" s="126">
        <v>0</v>
      </c>
      <c r="DJ59" s="126">
        <v>0</v>
      </c>
      <c r="DK59" s="126">
        <v>0</v>
      </c>
      <c r="DL59" s="126">
        <v>0</v>
      </c>
      <c r="DM59" s="126">
        <v>0</v>
      </c>
      <c r="DN59" s="126">
        <v>0</v>
      </c>
      <c r="DO59" s="126">
        <v>0</v>
      </c>
      <c r="DP59" s="126">
        <v>0</v>
      </c>
      <c r="DQ59" s="126">
        <v>0</v>
      </c>
      <c r="DR59" s="126">
        <v>0</v>
      </c>
      <c r="DS59" s="126">
        <v>0</v>
      </c>
      <c r="DT59" s="126">
        <v>0</v>
      </c>
      <c r="DU59" s="126">
        <v>0</v>
      </c>
      <c r="DV59" s="126">
        <v>0</v>
      </c>
      <c r="DW59" s="126">
        <v>0</v>
      </c>
      <c r="DX59" s="126">
        <v>0</v>
      </c>
      <c r="DY59" s="126">
        <v>0</v>
      </c>
      <c r="DZ59" s="126">
        <v>0</v>
      </c>
      <c r="EA59" s="126">
        <v>0</v>
      </c>
      <c r="EB59" s="126">
        <v>0</v>
      </c>
      <c r="EC59" s="126">
        <v>0</v>
      </c>
      <c r="ED59" s="126">
        <v>0</v>
      </c>
      <c r="EE59" s="126">
        <v>0</v>
      </c>
      <c r="EF59" s="126">
        <v>0</v>
      </c>
      <c r="EG59" s="126">
        <v>0</v>
      </c>
      <c r="EH59" s="126">
        <v>0</v>
      </c>
      <c r="EI59" s="126">
        <v>0</v>
      </c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</row>
    <row r="60" spans="1:149" s="62" customFormat="1" hidden="1" x14ac:dyDescent="0.25">
      <c r="A60" s="123">
        <v>49</v>
      </c>
      <c r="B60" s="189" t="s">
        <v>34</v>
      </c>
      <c r="C60" s="37" t="s">
        <v>34</v>
      </c>
      <c r="D60" s="75">
        <v>5851</v>
      </c>
      <c r="E60" s="66" t="s">
        <v>93</v>
      </c>
      <c r="F60" s="177" t="s">
        <v>50</v>
      </c>
      <c r="G60" s="118">
        <f t="shared" si="0"/>
        <v>87010</v>
      </c>
      <c r="H60" s="118">
        <f t="shared" si="1"/>
        <v>6835</v>
      </c>
      <c r="I60" s="118">
        <f t="shared" si="2"/>
        <v>41886</v>
      </c>
      <c r="J60" s="118">
        <f t="shared" si="3"/>
        <v>45124</v>
      </c>
      <c r="K60" s="223">
        <v>3486</v>
      </c>
      <c r="L60" s="223">
        <v>3349</v>
      </c>
      <c r="M60" s="223">
        <v>8033</v>
      </c>
      <c r="N60" s="223">
        <v>4237</v>
      </c>
      <c r="O60" s="223">
        <v>8898</v>
      </c>
      <c r="P60" s="223">
        <v>16954</v>
      </c>
      <c r="Q60" s="223">
        <v>3764</v>
      </c>
      <c r="R60" s="223">
        <v>8199</v>
      </c>
      <c r="S60" s="223">
        <v>4484</v>
      </c>
      <c r="T60" s="223">
        <v>9406</v>
      </c>
      <c r="U60" s="223">
        <v>18503</v>
      </c>
      <c r="V60" s="223">
        <v>4532</v>
      </c>
      <c r="W60" s="173"/>
      <c r="X60" s="191">
        <v>2831</v>
      </c>
      <c r="Y60" s="191">
        <v>3765</v>
      </c>
      <c r="Z60" s="191">
        <v>3605</v>
      </c>
      <c r="AA60" s="191">
        <v>3388</v>
      </c>
      <c r="AB60" s="191">
        <v>3448</v>
      </c>
      <c r="AC60" s="191">
        <v>4131</v>
      </c>
      <c r="AD60" s="191">
        <v>4011</v>
      </c>
      <c r="AE60" s="191">
        <v>3646</v>
      </c>
      <c r="AF60" s="191">
        <v>3063</v>
      </c>
      <c r="AG60" s="191">
        <v>2553</v>
      </c>
      <c r="AH60" s="191">
        <v>2042</v>
      </c>
      <c r="AI60" s="191">
        <v>1639</v>
      </c>
      <c r="AJ60" s="191">
        <v>1246</v>
      </c>
      <c r="AK60" s="191">
        <v>949</v>
      </c>
      <c r="AL60" s="191">
        <v>673</v>
      </c>
      <c r="AM60" s="191">
        <v>451</v>
      </c>
      <c r="AN60" s="191">
        <v>445</v>
      </c>
      <c r="AO60" s="190">
        <v>2726</v>
      </c>
      <c r="AP60" s="190">
        <v>3928</v>
      </c>
      <c r="AQ60" s="190">
        <v>3812</v>
      </c>
      <c r="AR60" s="190">
        <v>3610</v>
      </c>
      <c r="AS60" s="190">
        <v>3688</v>
      </c>
      <c r="AT60" s="190">
        <v>4325</v>
      </c>
      <c r="AU60" s="190">
        <v>4217</v>
      </c>
      <c r="AV60" s="190">
        <v>3781</v>
      </c>
      <c r="AW60" s="190">
        <v>3317</v>
      </c>
      <c r="AX60" s="190">
        <v>2897</v>
      </c>
      <c r="AY60" s="190">
        <v>2362</v>
      </c>
      <c r="AZ60" s="190">
        <v>1929</v>
      </c>
      <c r="BA60" s="190">
        <v>1477</v>
      </c>
      <c r="BB60" s="190">
        <v>1157</v>
      </c>
      <c r="BC60" s="190">
        <v>786</v>
      </c>
      <c r="BD60" s="190">
        <v>499</v>
      </c>
      <c r="BE60" s="190">
        <v>613</v>
      </c>
      <c r="BF60" s="125"/>
      <c r="BG60" s="137">
        <v>43037</v>
      </c>
      <c r="BH60" s="126">
        <v>557</v>
      </c>
      <c r="BI60" s="126">
        <v>513</v>
      </c>
      <c r="BJ60" s="126">
        <v>567</v>
      </c>
      <c r="BK60" s="126">
        <v>593</v>
      </c>
      <c r="BL60" s="126">
        <v>627</v>
      </c>
      <c r="BM60" s="126">
        <v>660</v>
      </c>
      <c r="BN60" s="126">
        <v>814</v>
      </c>
      <c r="BO60" s="126">
        <v>795</v>
      </c>
      <c r="BP60" s="126">
        <v>769</v>
      </c>
      <c r="BQ60" s="126">
        <v>749</v>
      </c>
      <c r="BR60" s="126">
        <v>734</v>
      </c>
      <c r="BS60" s="126">
        <v>727</v>
      </c>
      <c r="BT60" s="126">
        <v>722</v>
      </c>
      <c r="BU60" s="126">
        <v>740</v>
      </c>
      <c r="BV60" s="126">
        <v>682</v>
      </c>
      <c r="BW60" s="126">
        <v>703</v>
      </c>
      <c r="BX60" s="126">
        <v>706</v>
      </c>
      <c r="BY60" s="126">
        <v>689</v>
      </c>
      <c r="BZ60" s="126">
        <v>668</v>
      </c>
      <c r="CA60" s="126">
        <v>649</v>
      </c>
      <c r="CB60" s="126">
        <v>3489</v>
      </c>
      <c r="CC60" s="126">
        <v>4092</v>
      </c>
      <c r="CD60" s="126">
        <v>3989</v>
      </c>
      <c r="CE60" s="126">
        <v>3577</v>
      </c>
      <c r="CF60" s="126">
        <v>3138</v>
      </c>
      <c r="CG60" s="126">
        <v>2741</v>
      </c>
      <c r="CH60" s="126">
        <v>2235</v>
      </c>
      <c r="CI60" s="126">
        <v>1825</v>
      </c>
      <c r="CJ60" s="126">
        <v>1397</v>
      </c>
      <c r="CK60" s="126">
        <v>1094</v>
      </c>
      <c r="CL60" s="126">
        <v>744</v>
      </c>
      <c r="CM60" s="126">
        <v>472</v>
      </c>
      <c r="CN60" s="126">
        <v>297</v>
      </c>
      <c r="CO60" s="126">
        <v>283</v>
      </c>
      <c r="CP60" s="126">
        <v>33</v>
      </c>
      <c r="CQ60" s="126">
        <v>248</v>
      </c>
      <c r="CR60" s="126">
        <v>309</v>
      </c>
      <c r="CS60" s="126">
        <v>628</v>
      </c>
      <c r="CT60" s="126">
        <v>1909</v>
      </c>
      <c r="CU60" s="122"/>
      <c r="CV60" s="122"/>
      <c r="CW60" s="137">
        <v>43404</v>
      </c>
      <c r="CX60" s="126">
        <v>560</v>
      </c>
      <c r="CY60" s="126">
        <v>539</v>
      </c>
      <c r="CZ60" s="126">
        <v>586</v>
      </c>
      <c r="DA60" s="126">
        <v>613</v>
      </c>
      <c r="DB60" s="126">
        <v>669</v>
      </c>
      <c r="DC60" s="126">
        <v>668</v>
      </c>
      <c r="DD60" s="126">
        <v>808</v>
      </c>
      <c r="DE60" s="126">
        <v>809</v>
      </c>
      <c r="DF60" s="126">
        <v>818</v>
      </c>
      <c r="DG60" s="126">
        <v>785</v>
      </c>
      <c r="DH60" s="126">
        <v>735</v>
      </c>
      <c r="DI60" s="126">
        <v>755</v>
      </c>
      <c r="DJ60" s="126">
        <v>772</v>
      </c>
      <c r="DK60" s="126">
        <v>764</v>
      </c>
      <c r="DL60" s="126">
        <v>710</v>
      </c>
      <c r="DM60" s="126">
        <v>713</v>
      </c>
      <c r="DN60" s="126">
        <v>725</v>
      </c>
      <c r="DO60" s="126">
        <v>703</v>
      </c>
      <c r="DP60" s="126">
        <v>691</v>
      </c>
      <c r="DQ60" s="126">
        <v>676</v>
      </c>
      <c r="DR60" s="126">
        <v>3571</v>
      </c>
      <c r="DS60" s="126">
        <v>4278</v>
      </c>
      <c r="DT60" s="126">
        <v>4154</v>
      </c>
      <c r="DU60" s="126">
        <v>3776</v>
      </c>
      <c r="DV60" s="126">
        <v>3172</v>
      </c>
      <c r="DW60" s="126">
        <v>2644</v>
      </c>
      <c r="DX60" s="126">
        <v>2114</v>
      </c>
      <c r="DY60" s="126">
        <v>1697</v>
      </c>
      <c r="DZ60" s="126">
        <v>1291</v>
      </c>
      <c r="EA60" s="126">
        <v>983</v>
      </c>
      <c r="EB60" s="126">
        <v>696</v>
      </c>
      <c r="EC60" s="126">
        <v>467</v>
      </c>
      <c r="ED60" s="126">
        <v>269</v>
      </c>
      <c r="EE60" s="126">
        <v>193</v>
      </c>
      <c r="EF60" s="126">
        <v>36</v>
      </c>
      <c r="EG60" s="126">
        <v>251</v>
      </c>
      <c r="EH60" s="126">
        <v>309</v>
      </c>
      <c r="EI60" s="126">
        <v>632</v>
      </c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</row>
    <row r="61" spans="1:149" s="62" customFormat="1" hidden="1" x14ac:dyDescent="0.25">
      <c r="A61" s="127">
        <v>50</v>
      </c>
      <c r="B61" s="189" t="s">
        <v>34</v>
      </c>
      <c r="C61" s="37" t="s">
        <v>34</v>
      </c>
      <c r="D61" s="75">
        <v>5929</v>
      </c>
      <c r="E61" s="66" t="s">
        <v>94</v>
      </c>
      <c r="F61" s="177" t="s">
        <v>50</v>
      </c>
      <c r="G61" s="118">
        <f t="shared" si="0"/>
        <v>53984</v>
      </c>
      <c r="H61" s="118">
        <f t="shared" si="1"/>
        <v>4241</v>
      </c>
      <c r="I61" s="118">
        <f t="shared" si="2"/>
        <v>25986</v>
      </c>
      <c r="J61" s="118">
        <f t="shared" si="3"/>
        <v>27998</v>
      </c>
      <c r="K61" s="223">
        <v>2163</v>
      </c>
      <c r="L61" s="223">
        <v>2078</v>
      </c>
      <c r="M61" s="223">
        <v>4984</v>
      </c>
      <c r="N61" s="223">
        <v>2627</v>
      </c>
      <c r="O61" s="223">
        <v>5522</v>
      </c>
      <c r="P61" s="223">
        <v>10520</v>
      </c>
      <c r="Q61" s="223">
        <v>2333</v>
      </c>
      <c r="R61" s="223">
        <v>5087</v>
      </c>
      <c r="S61" s="223">
        <v>2782</v>
      </c>
      <c r="T61" s="223">
        <v>5835</v>
      </c>
      <c r="U61" s="223">
        <v>11481</v>
      </c>
      <c r="V61" s="223">
        <v>2813</v>
      </c>
      <c r="W61" s="173"/>
      <c r="X61" s="191">
        <v>1757</v>
      </c>
      <c r="Y61" s="191">
        <v>2336</v>
      </c>
      <c r="Z61" s="191">
        <v>2236</v>
      </c>
      <c r="AA61" s="191">
        <v>2101</v>
      </c>
      <c r="AB61" s="191">
        <v>2140</v>
      </c>
      <c r="AC61" s="191">
        <v>2563</v>
      </c>
      <c r="AD61" s="191">
        <v>2489</v>
      </c>
      <c r="AE61" s="191">
        <v>2262</v>
      </c>
      <c r="AF61" s="191">
        <v>1901</v>
      </c>
      <c r="AG61" s="191">
        <v>1584</v>
      </c>
      <c r="AH61" s="191">
        <v>1267</v>
      </c>
      <c r="AI61" s="191">
        <v>1017</v>
      </c>
      <c r="AJ61" s="191">
        <v>773</v>
      </c>
      <c r="AK61" s="191">
        <v>588</v>
      </c>
      <c r="AL61" s="191">
        <v>417</v>
      </c>
      <c r="AM61" s="191">
        <v>279</v>
      </c>
      <c r="AN61" s="191">
        <v>276</v>
      </c>
      <c r="AO61" s="190">
        <v>1691</v>
      </c>
      <c r="AP61" s="190">
        <v>2437</v>
      </c>
      <c r="AQ61" s="190">
        <v>2365</v>
      </c>
      <c r="AR61" s="190">
        <v>2240</v>
      </c>
      <c r="AS61" s="190">
        <v>2288</v>
      </c>
      <c r="AT61" s="190">
        <v>2683</v>
      </c>
      <c r="AU61" s="190">
        <v>2616</v>
      </c>
      <c r="AV61" s="190">
        <v>2346</v>
      </c>
      <c r="AW61" s="190">
        <v>2058</v>
      </c>
      <c r="AX61" s="190">
        <v>1798</v>
      </c>
      <c r="AY61" s="190">
        <v>1466</v>
      </c>
      <c r="AZ61" s="190">
        <v>1197</v>
      </c>
      <c r="BA61" s="190">
        <v>916</v>
      </c>
      <c r="BB61" s="190">
        <v>718</v>
      </c>
      <c r="BC61" s="190">
        <v>488</v>
      </c>
      <c r="BD61" s="190">
        <v>310</v>
      </c>
      <c r="BE61" s="190">
        <v>381</v>
      </c>
      <c r="BF61" s="125"/>
      <c r="BG61" s="137">
        <v>26701</v>
      </c>
      <c r="BH61" s="126">
        <v>345</v>
      </c>
      <c r="BI61" s="126">
        <v>318</v>
      </c>
      <c r="BJ61" s="126">
        <v>352</v>
      </c>
      <c r="BK61" s="126">
        <v>368</v>
      </c>
      <c r="BL61" s="126">
        <v>389</v>
      </c>
      <c r="BM61" s="126">
        <v>409</v>
      </c>
      <c r="BN61" s="126">
        <v>505</v>
      </c>
      <c r="BO61" s="126">
        <v>493</v>
      </c>
      <c r="BP61" s="126">
        <v>477</v>
      </c>
      <c r="BQ61" s="126">
        <v>464</v>
      </c>
      <c r="BR61" s="126">
        <v>456</v>
      </c>
      <c r="BS61" s="126">
        <v>451</v>
      </c>
      <c r="BT61" s="126">
        <v>448</v>
      </c>
      <c r="BU61" s="126">
        <v>459</v>
      </c>
      <c r="BV61" s="126">
        <v>423</v>
      </c>
      <c r="BW61" s="126">
        <v>436</v>
      </c>
      <c r="BX61" s="126">
        <v>438</v>
      </c>
      <c r="BY61" s="126">
        <v>427</v>
      </c>
      <c r="BZ61" s="126">
        <v>415</v>
      </c>
      <c r="CA61" s="126">
        <v>403</v>
      </c>
      <c r="CB61" s="126">
        <v>2165</v>
      </c>
      <c r="CC61" s="126">
        <v>2539</v>
      </c>
      <c r="CD61" s="126">
        <v>2475</v>
      </c>
      <c r="CE61" s="126">
        <v>2219</v>
      </c>
      <c r="CF61" s="126">
        <v>1947</v>
      </c>
      <c r="CG61" s="126">
        <v>1701</v>
      </c>
      <c r="CH61" s="126">
        <v>1386</v>
      </c>
      <c r="CI61" s="126">
        <v>1133</v>
      </c>
      <c r="CJ61" s="126">
        <v>867</v>
      </c>
      <c r="CK61" s="126">
        <v>679</v>
      </c>
      <c r="CL61" s="126">
        <v>461</v>
      </c>
      <c r="CM61" s="126">
        <v>293</v>
      </c>
      <c r="CN61" s="126">
        <v>184</v>
      </c>
      <c r="CO61" s="126">
        <v>176</v>
      </c>
      <c r="CP61" s="126">
        <v>20</v>
      </c>
      <c r="CQ61" s="126">
        <v>154</v>
      </c>
      <c r="CR61" s="126">
        <v>192</v>
      </c>
      <c r="CS61" s="126">
        <v>389</v>
      </c>
      <c r="CT61" s="126">
        <v>1185</v>
      </c>
      <c r="CU61" s="122"/>
      <c r="CV61" s="122"/>
      <c r="CW61" s="137">
        <v>26928</v>
      </c>
      <c r="CX61" s="126">
        <v>348</v>
      </c>
      <c r="CY61" s="126">
        <v>335</v>
      </c>
      <c r="CZ61" s="126">
        <v>363</v>
      </c>
      <c r="DA61" s="126">
        <v>380</v>
      </c>
      <c r="DB61" s="126">
        <v>415</v>
      </c>
      <c r="DC61" s="126">
        <v>415</v>
      </c>
      <c r="DD61" s="126">
        <v>501</v>
      </c>
      <c r="DE61" s="126">
        <v>502</v>
      </c>
      <c r="DF61" s="126">
        <v>508</v>
      </c>
      <c r="DG61" s="126">
        <v>488</v>
      </c>
      <c r="DH61" s="126">
        <v>455</v>
      </c>
      <c r="DI61" s="126">
        <v>468</v>
      </c>
      <c r="DJ61" s="126">
        <v>479</v>
      </c>
      <c r="DK61" s="126">
        <v>474</v>
      </c>
      <c r="DL61" s="126">
        <v>440</v>
      </c>
      <c r="DM61" s="126">
        <v>443</v>
      </c>
      <c r="DN61" s="126">
        <v>450</v>
      </c>
      <c r="DO61" s="126">
        <v>436</v>
      </c>
      <c r="DP61" s="126">
        <v>428</v>
      </c>
      <c r="DQ61" s="126">
        <v>419</v>
      </c>
      <c r="DR61" s="126">
        <v>2216</v>
      </c>
      <c r="DS61" s="126">
        <v>2654</v>
      </c>
      <c r="DT61" s="126">
        <v>2577</v>
      </c>
      <c r="DU61" s="126">
        <v>2343</v>
      </c>
      <c r="DV61" s="126">
        <v>1968</v>
      </c>
      <c r="DW61" s="126">
        <v>1640</v>
      </c>
      <c r="DX61" s="126">
        <v>1313</v>
      </c>
      <c r="DY61" s="126">
        <v>1052</v>
      </c>
      <c r="DZ61" s="126">
        <v>800</v>
      </c>
      <c r="EA61" s="126">
        <v>610</v>
      </c>
      <c r="EB61" s="126">
        <v>432</v>
      </c>
      <c r="EC61" s="126">
        <v>290</v>
      </c>
      <c r="ED61" s="126">
        <v>167</v>
      </c>
      <c r="EE61" s="126">
        <v>119</v>
      </c>
      <c r="EF61" s="126">
        <v>23</v>
      </c>
      <c r="EG61" s="126">
        <v>156</v>
      </c>
      <c r="EH61" s="126">
        <v>191</v>
      </c>
      <c r="EI61" s="126">
        <v>393</v>
      </c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</row>
    <row r="62" spans="1:149" s="62" customFormat="1" hidden="1" x14ac:dyDescent="0.25">
      <c r="A62" s="127">
        <v>51</v>
      </c>
      <c r="B62" s="189" t="s">
        <v>34</v>
      </c>
      <c r="C62" s="37" t="s">
        <v>34</v>
      </c>
      <c r="D62" s="75">
        <v>29167</v>
      </c>
      <c r="E62" s="70" t="s">
        <v>95</v>
      </c>
      <c r="F62" s="177"/>
      <c r="G62" s="118">
        <f t="shared" si="0"/>
        <v>0</v>
      </c>
      <c r="H62" s="118">
        <f t="shared" si="1"/>
        <v>0</v>
      </c>
      <c r="I62" s="118">
        <f t="shared" si="2"/>
        <v>0</v>
      </c>
      <c r="J62" s="118">
        <f t="shared" si="3"/>
        <v>0</v>
      </c>
      <c r="K62" s="223">
        <v>0</v>
      </c>
      <c r="L62" s="223">
        <v>0</v>
      </c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3">
        <v>0</v>
      </c>
      <c r="W62" s="132"/>
      <c r="X62" s="191">
        <v>0</v>
      </c>
      <c r="Y62" s="191">
        <v>0</v>
      </c>
      <c r="Z62" s="191">
        <v>0</v>
      </c>
      <c r="AA62" s="191">
        <v>0</v>
      </c>
      <c r="AB62" s="191">
        <v>0</v>
      </c>
      <c r="AC62" s="191">
        <v>0</v>
      </c>
      <c r="AD62" s="191">
        <v>0</v>
      </c>
      <c r="AE62" s="191">
        <v>0</v>
      </c>
      <c r="AF62" s="191">
        <v>0</v>
      </c>
      <c r="AG62" s="191">
        <v>0</v>
      </c>
      <c r="AH62" s="191">
        <v>0</v>
      </c>
      <c r="AI62" s="191">
        <v>0</v>
      </c>
      <c r="AJ62" s="191">
        <v>0</v>
      </c>
      <c r="AK62" s="191">
        <v>0</v>
      </c>
      <c r="AL62" s="191">
        <v>0</v>
      </c>
      <c r="AM62" s="191">
        <v>0</v>
      </c>
      <c r="AN62" s="191">
        <v>0</v>
      </c>
      <c r="AO62" s="190">
        <v>0</v>
      </c>
      <c r="AP62" s="190">
        <v>0</v>
      </c>
      <c r="AQ62" s="190">
        <v>0</v>
      </c>
      <c r="AR62" s="190">
        <v>0</v>
      </c>
      <c r="AS62" s="190">
        <v>0</v>
      </c>
      <c r="AT62" s="190">
        <v>0</v>
      </c>
      <c r="AU62" s="190">
        <v>0</v>
      </c>
      <c r="AV62" s="190">
        <v>0</v>
      </c>
      <c r="AW62" s="190">
        <v>0</v>
      </c>
      <c r="AX62" s="190">
        <v>0</v>
      </c>
      <c r="AY62" s="190">
        <v>0</v>
      </c>
      <c r="AZ62" s="190">
        <v>0</v>
      </c>
      <c r="BA62" s="190">
        <v>0</v>
      </c>
      <c r="BB62" s="190">
        <v>0</v>
      </c>
      <c r="BC62" s="190">
        <v>0</v>
      </c>
      <c r="BD62" s="190">
        <v>0</v>
      </c>
      <c r="BE62" s="190">
        <v>0</v>
      </c>
      <c r="BF62" s="125"/>
      <c r="BG62" s="137">
        <v>0</v>
      </c>
      <c r="BH62" s="126">
        <v>0</v>
      </c>
      <c r="BI62" s="126">
        <v>0</v>
      </c>
      <c r="BJ62" s="126">
        <v>0</v>
      </c>
      <c r="BK62" s="126">
        <v>0</v>
      </c>
      <c r="BL62" s="126">
        <v>0</v>
      </c>
      <c r="BM62" s="126">
        <v>0</v>
      </c>
      <c r="BN62" s="126">
        <v>0</v>
      </c>
      <c r="BO62" s="126">
        <v>0</v>
      </c>
      <c r="BP62" s="126">
        <v>0</v>
      </c>
      <c r="BQ62" s="126">
        <v>0</v>
      </c>
      <c r="BR62" s="126">
        <v>0</v>
      </c>
      <c r="BS62" s="126">
        <v>0</v>
      </c>
      <c r="BT62" s="126">
        <v>0</v>
      </c>
      <c r="BU62" s="126">
        <v>0</v>
      </c>
      <c r="BV62" s="126">
        <v>0</v>
      </c>
      <c r="BW62" s="126">
        <v>0</v>
      </c>
      <c r="BX62" s="126">
        <v>0</v>
      </c>
      <c r="BY62" s="126">
        <v>0</v>
      </c>
      <c r="BZ62" s="126">
        <v>0</v>
      </c>
      <c r="CA62" s="126">
        <v>0</v>
      </c>
      <c r="CB62" s="126">
        <v>0</v>
      </c>
      <c r="CC62" s="126">
        <v>0</v>
      </c>
      <c r="CD62" s="126">
        <v>0</v>
      </c>
      <c r="CE62" s="126">
        <v>0</v>
      </c>
      <c r="CF62" s="126">
        <v>0</v>
      </c>
      <c r="CG62" s="126">
        <v>0</v>
      </c>
      <c r="CH62" s="126">
        <v>0</v>
      </c>
      <c r="CI62" s="126">
        <v>0</v>
      </c>
      <c r="CJ62" s="126">
        <v>0</v>
      </c>
      <c r="CK62" s="126">
        <v>0</v>
      </c>
      <c r="CL62" s="126">
        <v>0</v>
      </c>
      <c r="CM62" s="126">
        <v>0</v>
      </c>
      <c r="CN62" s="126">
        <v>0</v>
      </c>
      <c r="CO62" s="126">
        <v>0</v>
      </c>
      <c r="CP62" s="126">
        <v>0</v>
      </c>
      <c r="CQ62" s="126">
        <v>0</v>
      </c>
      <c r="CR62" s="126">
        <v>0</v>
      </c>
      <c r="CS62" s="126">
        <v>0</v>
      </c>
      <c r="CT62" s="126">
        <v>0</v>
      </c>
      <c r="CU62" s="122"/>
      <c r="CV62" s="122"/>
      <c r="CW62" s="137">
        <v>0</v>
      </c>
      <c r="CX62" s="126">
        <v>0</v>
      </c>
      <c r="CY62" s="126">
        <v>0</v>
      </c>
      <c r="CZ62" s="126">
        <v>0</v>
      </c>
      <c r="DA62" s="126">
        <v>0</v>
      </c>
      <c r="DB62" s="126">
        <v>0</v>
      </c>
      <c r="DC62" s="126">
        <v>0</v>
      </c>
      <c r="DD62" s="126">
        <v>0</v>
      </c>
      <c r="DE62" s="126">
        <v>0</v>
      </c>
      <c r="DF62" s="126">
        <v>0</v>
      </c>
      <c r="DG62" s="126">
        <v>0</v>
      </c>
      <c r="DH62" s="126">
        <v>0</v>
      </c>
      <c r="DI62" s="126">
        <v>0</v>
      </c>
      <c r="DJ62" s="126">
        <v>0</v>
      </c>
      <c r="DK62" s="126">
        <v>0</v>
      </c>
      <c r="DL62" s="126">
        <v>0</v>
      </c>
      <c r="DM62" s="126">
        <v>0</v>
      </c>
      <c r="DN62" s="126">
        <v>0</v>
      </c>
      <c r="DO62" s="126">
        <v>0</v>
      </c>
      <c r="DP62" s="126">
        <v>0</v>
      </c>
      <c r="DQ62" s="126">
        <v>0</v>
      </c>
      <c r="DR62" s="126">
        <v>0</v>
      </c>
      <c r="DS62" s="126">
        <v>0</v>
      </c>
      <c r="DT62" s="126">
        <v>0</v>
      </c>
      <c r="DU62" s="126">
        <v>0</v>
      </c>
      <c r="DV62" s="126">
        <v>0</v>
      </c>
      <c r="DW62" s="126">
        <v>0</v>
      </c>
      <c r="DX62" s="126">
        <v>0</v>
      </c>
      <c r="DY62" s="126">
        <v>0</v>
      </c>
      <c r="DZ62" s="126">
        <v>0</v>
      </c>
      <c r="EA62" s="126">
        <v>0</v>
      </c>
      <c r="EB62" s="126">
        <v>0</v>
      </c>
      <c r="EC62" s="126">
        <v>0</v>
      </c>
      <c r="ED62" s="126">
        <v>0</v>
      </c>
      <c r="EE62" s="126">
        <v>0</v>
      </c>
      <c r="EF62" s="126">
        <v>0</v>
      </c>
      <c r="EG62" s="126">
        <v>0</v>
      </c>
      <c r="EH62" s="126">
        <v>0</v>
      </c>
      <c r="EI62" s="126">
        <v>0</v>
      </c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</row>
    <row r="63" spans="1:149" s="62" customFormat="1" hidden="1" x14ac:dyDescent="0.25">
      <c r="A63" s="127">
        <v>52</v>
      </c>
      <c r="B63" s="189" t="s">
        <v>34</v>
      </c>
      <c r="C63" s="37" t="s">
        <v>34</v>
      </c>
      <c r="D63" s="75">
        <v>6849</v>
      </c>
      <c r="E63" s="66" t="s">
        <v>96</v>
      </c>
      <c r="F63" s="177" t="s">
        <v>55</v>
      </c>
      <c r="G63" s="118">
        <f t="shared" si="0"/>
        <v>18043</v>
      </c>
      <c r="H63" s="118">
        <f t="shared" si="1"/>
        <v>1418</v>
      </c>
      <c r="I63" s="118">
        <f t="shared" si="2"/>
        <v>8687</v>
      </c>
      <c r="J63" s="118">
        <f t="shared" si="3"/>
        <v>9356</v>
      </c>
      <c r="K63" s="223">
        <v>724</v>
      </c>
      <c r="L63" s="223">
        <v>694</v>
      </c>
      <c r="M63" s="223">
        <v>1666</v>
      </c>
      <c r="N63" s="223">
        <v>880</v>
      </c>
      <c r="O63" s="223">
        <v>1845</v>
      </c>
      <c r="P63" s="223">
        <v>3515</v>
      </c>
      <c r="Q63" s="223">
        <v>781</v>
      </c>
      <c r="R63" s="223">
        <v>1699</v>
      </c>
      <c r="S63" s="223">
        <v>929</v>
      </c>
      <c r="T63" s="223">
        <v>1951</v>
      </c>
      <c r="U63" s="223">
        <v>3837</v>
      </c>
      <c r="V63" s="223">
        <v>940</v>
      </c>
      <c r="W63" s="173"/>
      <c r="X63" s="191">
        <v>588</v>
      </c>
      <c r="Y63" s="191">
        <v>780</v>
      </c>
      <c r="Z63" s="191">
        <v>749</v>
      </c>
      <c r="AA63" s="191">
        <v>703</v>
      </c>
      <c r="AB63" s="191">
        <v>715</v>
      </c>
      <c r="AC63" s="191">
        <v>856</v>
      </c>
      <c r="AD63" s="191">
        <v>832</v>
      </c>
      <c r="AE63" s="191">
        <v>756</v>
      </c>
      <c r="AF63" s="191">
        <v>635</v>
      </c>
      <c r="AG63" s="191">
        <v>529</v>
      </c>
      <c r="AH63" s="191">
        <v>423</v>
      </c>
      <c r="AI63" s="191">
        <v>340</v>
      </c>
      <c r="AJ63" s="191">
        <v>259</v>
      </c>
      <c r="AK63" s="191">
        <v>197</v>
      </c>
      <c r="AL63" s="191">
        <v>139</v>
      </c>
      <c r="AM63" s="191">
        <v>93</v>
      </c>
      <c r="AN63" s="191">
        <v>93</v>
      </c>
      <c r="AO63" s="190">
        <v>565</v>
      </c>
      <c r="AP63" s="190">
        <v>814</v>
      </c>
      <c r="AQ63" s="190">
        <v>789</v>
      </c>
      <c r="AR63" s="190">
        <v>749</v>
      </c>
      <c r="AS63" s="190">
        <v>765</v>
      </c>
      <c r="AT63" s="190">
        <v>897</v>
      </c>
      <c r="AU63" s="190">
        <v>874</v>
      </c>
      <c r="AV63" s="190">
        <v>784</v>
      </c>
      <c r="AW63" s="190">
        <v>688</v>
      </c>
      <c r="AX63" s="190">
        <v>601</v>
      </c>
      <c r="AY63" s="190">
        <v>490</v>
      </c>
      <c r="AZ63" s="190">
        <v>400</v>
      </c>
      <c r="BA63" s="190">
        <v>306</v>
      </c>
      <c r="BB63" s="190">
        <v>240</v>
      </c>
      <c r="BC63" s="190">
        <v>163</v>
      </c>
      <c r="BD63" s="190">
        <v>104</v>
      </c>
      <c r="BE63" s="190">
        <v>127</v>
      </c>
      <c r="BF63" s="125"/>
      <c r="BG63" s="137">
        <v>8923</v>
      </c>
      <c r="BH63" s="126">
        <v>115</v>
      </c>
      <c r="BI63" s="126">
        <v>106</v>
      </c>
      <c r="BJ63" s="126">
        <v>118</v>
      </c>
      <c r="BK63" s="126">
        <v>123</v>
      </c>
      <c r="BL63" s="126">
        <v>130</v>
      </c>
      <c r="BM63" s="126">
        <v>137</v>
      </c>
      <c r="BN63" s="126">
        <v>169</v>
      </c>
      <c r="BO63" s="126">
        <v>165</v>
      </c>
      <c r="BP63" s="126">
        <v>159</v>
      </c>
      <c r="BQ63" s="126">
        <v>155</v>
      </c>
      <c r="BR63" s="126">
        <v>152</v>
      </c>
      <c r="BS63" s="126">
        <v>151</v>
      </c>
      <c r="BT63" s="126">
        <v>150</v>
      </c>
      <c r="BU63" s="126">
        <v>153</v>
      </c>
      <c r="BV63" s="126">
        <v>141</v>
      </c>
      <c r="BW63" s="126">
        <v>146</v>
      </c>
      <c r="BX63" s="126">
        <v>146</v>
      </c>
      <c r="BY63" s="126">
        <v>143</v>
      </c>
      <c r="BZ63" s="126">
        <v>139</v>
      </c>
      <c r="CA63" s="126">
        <v>135</v>
      </c>
      <c r="CB63" s="126">
        <v>723</v>
      </c>
      <c r="CC63" s="126">
        <v>848</v>
      </c>
      <c r="CD63" s="126">
        <v>827</v>
      </c>
      <c r="CE63" s="126">
        <v>742</v>
      </c>
      <c r="CF63" s="126">
        <v>651</v>
      </c>
      <c r="CG63" s="126">
        <v>568</v>
      </c>
      <c r="CH63" s="126">
        <v>463</v>
      </c>
      <c r="CI63" s="126">
        <v>378</v>
      </c>
      <c r="CJ63" s="126">
        <v>290</v>
      </c>
      <c r="CK63" s="126">
        <v>227</v>
      </c>
      <c r="CL63" s="126">
        <v>154</v>
      </c>
      <c r="CM63" s="126">
        <v>98</v>
      </c>
      <c r="CN63" s="126">
        <v>62</v>
      </c>
      <c r="CO63" s="126">
        <v>59</v>
      </c>
      <c r="CP63" s="126">
        <v>7</v>
      </c>
      <c r="CQ63" s="126">
        <v>51</v>
      </c>
      <c r="CR63" s="126">
        <v>64</v>
      </c>
      <c r="CS63" s="126">
        <v>130</v>
      </c>
      <c r="CT63" s="126">
        <v>396</v>
      </c>
      <c r="CU63" s="122"/>
      <c r="CV63" s="122"/>
      <c r="CW63" s="137">
        <v>9003</v>
      </c>
      <c r="CX63" s="126">
        <v>117</v>
      </c>
      <c r="CY63" s="126">
        <v>112</v>
      </c>
      <c r="CZ63" s="126">
        <v>121</v>
      </c>
      <c r="DA63" s="126">
        <v>127</v>
      </c>
      <c r="DB63" s="126">
        <v>139</v>
      </c>
      <c r="DC63" s="126">
        <v>138</v>
      </c>
      <c r="DD63" s="126">
        <v>167</v>
      </c>
      <c r="DE63" s="126">
        <v>168</v>
      </c>
      <c r="DF63" s="126">
        <v>170</v>
      </c>
      <c r="DG63" s="126">
        <v>163</v>
      </c>
      <c r="DH63" s="126">
        <v>153</v>
      </c>
      <c r="DI63" s="126">
        <v>156</v>
      </c>
      <c r="DJ63" s="126">
        <v>160</v>
      </c>
      <c r="DK63" s="126">
        <v>159</v>
      </c>
      <c r="DL63" s="126">
        <v>148</v>
      </c>
      <c r="DM63" s="126">
        <v>148</v>
      </c>
      <c r="DN63" s="126">
        <v>151</v>
      </c>
      <c r="DO63" s="126">
        <v>146</v>
      </c>
      <c r="DP63" s="126">
        <v>143</v>
      </c>
      <c r="DQ63" s="126">
        <v>140</v>
      </c>
      <c r="DR63" s="126">
        <v>741</v>
      </c>
      <c r="DS63" s="126">
        <v>887</v>
      </c>
      <c r="DT63" s="126">
        <v>861</v>
      </c>
      <c r="DU63" s="126">
        <v>783</v>
      </c>
      <c r="DV63" s="126">
        <v>657</v>
      </c>
      <c r="DW63" s="126">
        <v>549</v>
      </c>
      <c r="DX63" s="126">
        <v>439</v>
      </c>
      <c r="DY63" s="126">
        <v>352</v>
      </c>
      <c r="DZ63" s="126">
        <v>267</v>
      </c>
      <c r="EA63" s="126">
        <v>204</v>
      </c>
      <c r="EB63" s="126">
        <v>145</v>
      </c>
      <c r="EC63" s="126">
        <v>97</v>
      </c>
      <c r="ED63" s="126">
        <v>55</v>
      </c>
      <c r="EE63" s="126">
        <v>40</v>
      </c>
      <c r="EF63" s="126">
        <v>7</v>
      </c>
      <c r="EG63" s="126">
        <v>53</v>
      </c>
      <c r="EH63" s="126">
        <v>64</v>
      </c>
      <c r="EI63" s="126">
        <v>131</v>
      </c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</row>
    <row r="64" spans="1:149" s="62" customFormat="1" ht="15.75" hidden="1" thickBot="1" x14ac:dyDescent="0.3">
      <c r="A64" s="123">
        <v>53</v>
      </c>
      <c r="B64" s="189" t="s">
        <v>34</v>
      </c>
      <c r="C64" s="37" t="s">
        <v>34</v>
      </c>
      <c r="D64" s="75">
        <v>5933</v>
      </c>
      <c r="E64" s="66" t="s">
        <v>97</v>
      </c>
      <c r="F64" s="177" t="s">
        <v>50</v>
      </c>
      <c r="G64" s="118">
        <f t="shared" si="0"/>
        <v>38694</v>
      </c>
      <c r="H64" s="118">
        <f t="shared" si="1"/>
        <v>3039</v>
      </c>
      <c r="I64" s="118">
        <f t="shared" si="2"/>
        <v>18630</v>
      </c>
      <c r="J64" s="118">
        <f t="shared" si="3"/>
        <v>20064</v>
      </c>
      <c r="K64" s="223">
        <v>1552</v>
      </c>
      <c r="L64" s="223">
        <v>1487</v>
      </c>
      <c r="M64" s="223">
        <v>3574</v>
      </c>
      <c r="N64" s="223">
        <v>1883</v>
      </c>
      <c r="O64" s="223">
        <v>3958</v>
      </c>
      <c r="P64" s="223">
        <v>7541</v>
      </c>
      <c r="Q64" s="223">
        <v>1674</v>
      </c>
      <c r="R64" s="223">
        <v>3644</v>
      </c>
      <c r="S64" s="223">
        <v>1995</v>
      </c>
      <c r="T64" s="223">
        <v>4182</v>
      </c>
      <c r="U64" s="223">
        <v>8227</v>
      </c>
      <c r="V64" s="223">
        <v>2016</v>
      </c>
      <c r="W64" s="173"/>
      <c r="X64" s="191">
        <v>1261</v>
      </c>
      <c r="Y64" s="191">
        <v>1674</v>
      </c>
      <c r="Z64" s="191">
        <v>1602</v>
      </c>
      <c r="AA64" s="191">
        <v>1507</v>
      </c>
      <c r="AB64" s="191">
        <v>1534</v>
      </c>
      <c r="AC64" s="191">
        <v>1837</v>
      </c>
      <c r="AD64" s="191">
        <v>1784</v>
      </c>
      <c r="AE64" s="191">
        <v>1622</v>
      </c>
      <c r="AF64" s="191">
        <v>1362</v>
      </c>
      <c r="AG64" s="191">
        <v>1136</v>
      </c>
      <c r="AH64" s="191">
        <v>908</v>
      </c>
      <c r="AI64" s="191">
        <v>729</v>
      </c>
      <c r="AJ64" s="191">
        <v>554</v>
      </c>
      <c r="AK64" s="191">
        <v>422</v>
      </c>
      <c r="AL64" s="191">
        <v>299</v>
      </c>
      <c r="AM64" s="191">
        <v>201</v>
      </c>
      <c r="AN64" s="191">
        <v>198</v>
      </c>
      <c r="AO64" s="190">
        <v>1210</v>
      </c>
      <c r="AP64" s="190">
        <v>1747</v>
      </c>
      <c r="AQ64" s="190">
        <v>1696</v>
      </c>
      <c r="AR64" s="190">
        <v>1605</v>
      </c>
      <c r="AS64" s="190">
        <v>1640</v>
      </c>
      <c r="AT64" s="190">
        <v>1923</v>
      </c>
      <c r="AU64" s="190">
        <v>1875</v>
      </c>
      <c r="AV64" s="190">
        <v>1681</v>
      </c>
      <c r="AW64" s="190">
        <v>1475</v>
      </c>
      <c r="AX64" s="190">
        <v>1288</v>
      </c>
      <c r="AY64" s="190">
        <v>1050</v>
      </c>
      <c r="AZ64" s="190">
        <v>858</v>
      </c>
      <c r="BA64" s="190">
        <v>657</v>
      </c>
      <c r="BB64" s="190">
        <v>514</v>
      </c>
      <c r="BC64" s="190">
        <v>350</v>
      </c>
      <c r="BD64" s="190">
        <v>222</v>
      </c>
      <c r="BE64" s="190">
        <v>273</v>
      </c>
      <c r="BF64" s="125"/>
      <c r="BG64" s="137">
        <v>19138</v>
      </c>
      <c r="BH64" s="126">
        <v>247</v>
      </c>
      <c r="BI64" s="126">
        <v>228</v>
      </c>
      <c r="BJ64" s="126">
        <v>252</v>
      </c>
      <c r="BK64" s="126">
        <v>264</v>
      </c>
      <c r="BL64" s="126">
        <v>279</v>
      </c>
      <c r="BM64" s="126">
        <v>293</v>
      </c>
      <c r="BN64" s="126">
        <v>362</v>
      </c>
      <c r="BO64" s="126">
        <v>353</v>
      </c>
      <c r="BP64" s="126">
        <v>342</v>
      </c>
      <c r="BQ64" s="126">
        <v>333</v>
      </c>
      <c r="BR64" s="126">
        <v>327</v>
      </c>
      <c r="BS64" s="126">
        <v>323</v>
      </c>
      <c r="BT64" s="126">
        <v>321</v>
      </c>
      <c r="BU64" s="126">
        <v>329</v>
      </c>
      <c r="BV64" s="126">
        <v>303</v>
      </c>
      <c r="BW64" s="126">
        <v>313</v>
      </c>
      <c r="BX64" s="126">
        <v>314</v>
      </c>
      <c r="BY64" s="126">
        <v>306</v>
      </c>
      <c r="BZ64" s="126">
        <v>297</v>
      </c>
      <c r="CA64" s="126">
        <v>289</v>
      </c>
      <c r="CB64" s="126">
        <v>1552</v>
      </c>
      <c r="CC64" s="126">
        <v>1819</v>
      </c>
      <c r="CD64" s="126">
        <v>1774</v>
      </c>
      <c r="CE64" s="126">
        <v>1590</v>
      </c>
      <c r="CF64" s="126">
        <v>1396</v>
      </c>
      <c r="CG64" s="126">
        <v>1219</v>
      </c>
      <c r="CH64" s="126">
        <v>994</v>
      </c>
      <c r="CI64" s="126">
        <v>812</v>
      </c>
      <c r="CJ64" s="126">
        <v>621</v>
      </c>
      <c r="CK64" s="126">
        <v>487</v>
      </c>
      <c r="CL64" s="126">
        <v>331</v>
      </c>
      <c r="CM64" s="126">
        <v>210</v>
      </c>
      <c r="CN64" s="126">
        <v>132</v>
      </c>
      <c r="CO64" s="126">
        <v>126</v>
      </c>
      <c r="CP64" s="126">
        <v>15</v>
      </c>
      <c r="CQ64" s="126">
        <v>110</v>
      </c>
      <c r="CR64" s="126">
        <v>137</v>
      </c>
      <c r="CS64" s="126">
        <v>279</v>
      </c>
      <c r="CT64" s="126">
        <v>849</v>
      </c>
      <c r="CU64" s="122"/>
      <c r="CV64" s="122"/>
      <c r="CW64" s="137">
        <v>19302</v>
      </c>
      <c r="CX64" s="126">
        <v>250</v>
      </c>
      <c r="CY64" s="126">
        <v>240</v>
      </c>
      <c r="CZ64" s="126">
        <v>261</v>
      </c>
      <c r="DA64" s="126">
        <v>272</v>
      </c>
      <c r="DB64" s="126">
        <v>297</v>
      </c>
      <c r="DC64" s="126">
        <v>298</v>
      </c>
      <c r="DD64" s="126">
        <v>359</v>
      </c>
      <c r="DE64" s="126">
        <v>360</v>
      </c>
      <c r="DF64" s="126">
        <v>364</v>
      </c>
      <c r="DG64" s="126">
        <v>349</v>
      </c>
      <c r="DH64" s="126">
        <v>326</v>
      </c>
      <c r="DI64" s="126">
        <v>336</v>
      </c>
      <c r="DJ64" s="126">
        <v>343</v>
      </c>
      <c r="DK64" s="126">
        <v>340</v>
      </c>
      <c r="DL64" s="126">
        <v>316</v>
      </c>
      <c r="DM64" s="126">
        <v>317</v>
      </c>
      <c r="DN64" s="126">
        <v>322</v>
      </c>
      <c r="DO64" s="126">
        <v>313</v>
      </c>
      <c r="DP64" s="126">
        <v>307</v>
      </c>
      <c r="DQ64" s="126">
        <v>300</v>
      </c>
      <c r="DR64" s="126">
        <v>1588</v>
      </c>
      <c r="DS64" s="126">
        <v>1903</v>
      </c>
      <c r="DT64" s="126">
        <v>1847</v>
      </c>
      <c r="DU64" s="126">
        <v>1680</v>
      </c>
      <c r="DV64" s="126">
        <v>1410</v>
      </c>
      <c r="DW64" s="126">
        <v>1176</v>
      </c>
      <c r="DX64" s="126">
        <v>940</v>
      </c>
      <c r="DY64" s="126">
        <v>754</v>
      </c>
      <c r="DZ64" s="126">
        <v>574</v>
      </c>
      <c r="EA64" s="126">
        <v>437</v>
      </c>
      <c r="EB64" s="126">
        <v>309</v>
      </c>
      <c r="EC64" s="126">
        <v>208</v>
      </c>
      <c r="ED64" s="126">
        <v>120</v>
      </c>
      <c r="EE64" s="126">
        <v>86</v>
      </c>
      <c r="EF64" s="126">
        <v>16</v>
      </c>
      <c r="EG64" s="126">
        <v>112</v>
      </c>
      <c r="EH64" s="126">
        <v>138</v>
      </c>
      <c r="EI64" s="126">
        <v>281</v>
      </c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</row>
    <row r="65" spans="1:149" s="62" customFormat="1" ht="15.75" hidden="1" thickBot="1" x14ac:dyDescent="0.3">
      <c r="A65" s="127">
        <v>54</v>
      </c>
      <c r="B65" s="173" t="s">
        <v>31</v>
      </c>
      <c r="C65" s="3" t="s">
        <v>31</v>
      </c>
      <c r="D65" s="4" t="s">
        <v>32</v>
      </c>
      <c r="E65" s="7" t="s">
        <v>98</v>
      </c>
      <c r="F65" s="174"/>
      <c r="G65" s="118">
        <f t="shared" si="0"/>
        <v>210558</v>
      </c>
      <c r="H65" s="118">
        <f t="shared" si="1"/>
        <v>12556</v>
      </c>
      <c r="I65" s="118">
        <f t="shared" si="2"/>
        <v>101136</v>
      </c>
      <c r="J65" s="118">
        <f t="shared" si="3"/>
        <v>109422</v>
      </c>
      <c r="K65" s="223">
        <v>6310</v>
      </c>
      <c r="L65" s="223">
        <v>6246</v>
      </c>
      <c r="M65" s="223">
        <v>15561</v>
      </c>
      <c r="N65" s="223">
        <v>9272</v>
      </c>
      <c r="O65" s="223">
        <v>19027</v>
      </c>
      <c r="P65" s="223">
        <v>41881</v>
      </c>
      <c r="Q65" s="223">
        <v>15395</v>
      </c>
      <c r="R65" s="223">
        <v>15109</v>
      </c>
      <c r="S65" s="223">
        <v>8933</v>
      </c>
      <c r="T65" s="223">
        <v>19126</v>
      </c>
      <c r="U65" s="223">
        <v>47131</v>
      </c>
      <c r="V65" s="223">
        <v>19123</v>
      </c>
      <c r="W65" s="173"/>
      <c r="X65" s="191">
        <v>4961</v>
      </c>
      <c r="Y65" s="191">
        <v>7500</v>
      </c>
      <c r="Z65" s="191">
        <v>7820</v>
      </c>
      <c r="AA65" s="191">
        <v>7539</v>
      </c>
      <c r="AB65" s="191">
        <v>7776</v>
      </c>
      <c r="AC65" s="191">
        <v>8264</v>
      </c>
      <c r="AD65" s="191">
        <v>8232</v>
      </c>
      <c r="AE65" s="191">
        <v>7903</v>
      </c>
      <c r="AF65" s="191">
        <v>7669</v>
      </c>
      <c r="AG65" s="191">
        <v>7130</v>
      </c>
      <c r="AH65" s="191">
        <v>6071</v>
      </c>
      <c r="AI65" s="191">
        <v>4876</v>
      </c>
      <c r="AJ65" s="191">
        <v>4170</v>
      </c>
      <c r="AK65" s="191">
        <v>3660</v>
      </c>
      <c r="AL65" s="191">
        <v>2982</v>
      </c>
      <c r="AM65" s="191">
        <v>2199</v>
      </c>
      <c r="AN65" s="191">
        <v>2384</v>
      </c>
      <c r="AO65" s="190">
        <v>4911</v>
      </c>
      <c r="AP65" s="190">
        <v>7274</v>
      </c>
      <c r="AQ65" s="190">
        <v>7424</v>
      </c>
      <c r="AR65" s="190">
        <v>7252</v>
      </c>
      <c r="AS65" s="190">
        <v>7722</v>
      </c>
      <c r="AT65" s="190">
        <v>8585</v>
      </c>
      <c r="AU65" s="190">
        <v>9033</v>
      </c>
      <c r="AV65" s="190">
        <v>8628</v>
      </c>
      <c r="AW65" s="190">
        <v>8570</v>
      </c>
      <c r="AX65" s="190">
        <v>8204</v>
      </c>
      <c r="AY65" s="190">
        <v>6916</v>
      </c>
      <c r="AZ65" s="190">
        <v>5780</v>
      </c>
      <c r="BA65" s="190">
        <v>5032</v>
      </c>
      <c r="BB65" s="190">
        <v>4591</v>
      </c>
      <c r="BC65" s="190">
        <v>3625</v>
      </c>
      <c r="BD65" s="190">
        <v>2584</v>
      </c>
      <c r="BE65" s="190">
        <v>3291</v>
      </c>
      <c r="BF65" s="125"/>
      <c r="BG65" s="121">
        <v>109945</v>
      </c>
      <c r="BH65" s="121">
        <v>947</v>
      </c>
      <c r="BI65" s="121">
        <v>821</v>
      </c>
      <c r="BJ65" s="121">
        <v>1073</v>
      </c>
      <c r="BK65" s="121">
        <v>1252</v>
      </c>
      <c r="BL65" s="121">
        <v>1321</v>
      </c>
      <c r="BM65" s="121">
        <v>1370</v>
      </c>
      <c r="BN65" s="121">
        <v>1469</v>
      </c>
      <c r="BO65" s="121">
        <v>1523</v>
      </c>
      <c r="BP65" s="121">
        <v>1415</v>
      </c>
      <c r="BQ65" s="121">
        <v>1474</v>
      </c>
      <c r="BR65" s="121">
        <v>1409</v>
      </c>
      <c r="BS65" s="121">
        <v>1493</v>
      </c>
      <c r="BT65" s="121">
        <v>1556</v>
      </c>
      <c r="BU65" s="121">
        <v>1517</v>
      </c>
      <c r="BV65" s="121">
        <v>1403</v>
      </c>
      <c r="BW65" s="121">
        <v>1444</v>
      </c>
      <c r="BX65" s="121">
        <v>1490</v>
      </c>
      <c r="BY65" s="121">
        <v>1475</v>
      </c>
      <c r="BZ65" s="121">
        <v>1436</v>
      </c>
      <c r="CA65" s="121">
        <v>1370</v>
      </c>
      <c r="CB65" s="121">
        <v>7684</v>
      </c>
      <c r="CC65" s="121">
        <v>8545</v>
      </c>
      <c r="CD65" s="121">
        <v>9012</v>
      </c>
      <c r="CE65" s="121">
        <v>8602</v>
      </c>
      <c r="CF65" s="121">
        <v>8564</v>
      </c>
      <c r="CG65" s="121">
        <v>8215</v>
      </c>
      <c r="CH65" s="121">
        <v>6941</v>
      </c>
      <c r="CI65" s="121">
        <v>5809</v>
      </c>
      <c r="CJ65" s="121">
        <v>5073</v>
      </c>
      <c r="CK65" s="121">
        <v>4636</v>
      </c>
      <c r="CL65" s="121">
        <v>3662</v>
      </c>
      <c r="CM65" s="121">
        <v>2613</v>
      </c>
      <c r="CN65" s="121">
        <v>1621</v>
      </c>
      <c r="CO65" s="121">
        <v>1710</v>
      </c>
      <c r="CP65" s="121">
        <v>73</v>
      </c>
      <c r="CQ65" s="121">
        <v>471</v>
      </c>
      <c r="CR65" s="121">
        <v>476</v>
      </c>
      <c r="CS65" s="121">
        <v>1132</v>
      </c>
      <c r="CT65" s="121">
        <v>4157</v>
      </c>
      <c r="CU65" s="122"/>
      <c r="CV65" s="122"/>
      <c r="CW65" s="121">
        <v>99577</v>
      </c>
      <c r="CX65" s="121">
        <v>954</v>
      </c>
      <c r="CY65" s="121">
        <v>809</v>
      </c>
      <c r="CZ65" s="121">
        <v>1106</v>
      </c>
      <c r="DA65" s="121">
        <v>1205</v>
      </c>
      <c r="DB65" s="121">
        <v>1323</v>
      </c>
      <c r="DC65" s="121">
        <v>1415</v>
      </c>
      <c r="DD65" s="121">
        <v>1493</v>
      </c>
      <c r="DE65" s="121">
        <v>1467</v>
      </c>
      <c r="DF65" s="121">
        <v>1527</v>
      </c>
      <c r="DG65" s="121">
        <v>1527</v>
      </c>
      <c r="DH65" s="121">
        <v>1564</v>
      </c>
      <c r="DI65" s="121">
        <v>1468</v>
      </c>
      <c r="DJ65" s="121">
        <v>1517</v>
      </c>
      <c r="DK65" s="121">
        <v>1572</v>
      </c>
      <c r="DL65" s="121">
        <v>1527</v>
      </c>
      <c r="DM65" s="121">
        <v>1441</v>
      </c>
      <c r="DN65" s="121">
        <v>1484</v>
      </c>
      <c r="DO65" s="121">
        <v>1527</v>
      </c>
      <c r="DP65" s="121">
        <v>1451</v>
      </c>
      <c r="DQ65" s="121">
        <v>1471</v>
      </c>
      <c r="DR65" s="121">
        <v>7606</v>
      </c>
      <c r="DS65" s="121">
        <v>8082</v>
      </c>
      <c r="DT65" s="121">
        <v>8051</v>
      </c>
      <c r="DU65" s="121">
        <v>7729</v>
      </c>
      <c r="DV65" s="121">
        <v>7502</v>
      </c>
      <c r="DW65" s="121">
        <v>6976</v>
      </c>
      <c r="DX65" s="121">
        <v>5940</v>
      </c>
      <c r="DY65" s="121">
        <v>4772</v>
      </c>
      <c r="DZ65" s="121">
        <v>4081</v>
      </c>
      <c r="EA65" s="121">
        <v>3583</v>
      </c>
      <c r="EB65" s="121">
        <v>2920</v>
      </c>
      <c r="EC65" s="121">
        <v>2153</v>
      </c>
      <c r="ED65" s="121">
        <v>1247</v>
      </c>
      <c r="EE65" s="121">
        <v>1087</v>
      </c>
      <c r="EF65" s="121">
        <v>70</v>
      </c>
      <c r="EG65" s="121">
        <v>514</v>
      </c>
      <c r="EH65" s="121">
        <v>440</v>
      </c>
      <c r="EI65" s="121">
        <v>1140</v>
      </c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</row>
    <row r="66" spans="1:149" s="62" customFormat="1" hidden="1" x14ac:dyDescent="0.25">
      <c r="A66" s="127">
        <v>55</v>
      </c>
      <c r="B66" s="189" t="s">
        <v>99</v>
      </c>
      <c r="C66" s="40" t="s">
        <v>99</v>
      </c>
      <c r="D66" s="74">
        <v>5906</v>
      </c>
      <c r="E66" s="64" t="s">
        <v>100</v>
      </c>
      <c r="F66" s="177" t="s">
        <v>55</v>
      </c>
      <c r="G66" s="118">
        <f t="shared" si="0"/>
        <v>13827</v>
      </c>
      <c r="H66" s="118">
        <f t="shared" si="1"/>
        <v>773</v>
      </c>
      <c r="I66" s="118">
        <f t="shared" si="2"/>
        <v>6636</v>
      </c>
      <c r="J66" s="118">
        <f t="shared" si="3"/>
        <v>7191</v>
      </c>
      <c r="K66" s="223">
        <v>388</v>
      </c>
      <c r="L66" s="223">
        <v>385</v>
      </c>
      <c r="M66" s="223">
        <v>964</v>
      </c>
      <c r="N66" s="223">
        <v>585</v>
      </c>
      <c r="O66" s="223">
        <v>1214</v>
      </c>
      <c r="P66" s="223">
        <v>2760</v>
      </c>
      <c r="Q66" s="223">
        <v>1113</v>
      </c>
      <c r="R66" s="223">
        <v>909</v>
      </c>
      <c r="S66" s="223">
        <v>553</v>
      </c>
      <c r="T66" s="223">
        <v>1195</v>
      </c>
      <c r="U66" s="223">
        <v>3123</v>
      </c>
      <c r="V66" s="223">
        <v>1411</v>
      </c>
      <c r="W66" s="173"/>
      <c r="X66" s="191">
        <v>300</v>
      </c>
      <c r="Y66" s="191">
        <v>466</v>
      </c>
      <c r="Z66" s="191">
        <v>492</v>
      </c>
      <c r="AA66" s="191">
        <v>483</v>
      </c>
      <c r="AB66" s="191">
        <v>501</v>
      </c>
      <c r="AC66" s="191">
        <v>521</v>
      </c>
      <c r="AD66" s="191">
        <v>529</v>
      </c>
      <c r="AE66" s="191">
        <v>505</v>
      </c>
      <c r="AF66" s="191">
        <v>498</v>
      </c>
      <c r="AG66" s="191">
        <v>477</v>
      </c>
      <c r="AH66" s="191">
        <v>411</v>
      </c>
      <c r="AI66" s="191">
        <v>340</v>
      </c>
      <c r="AJ66" s="191">
        <v>292</v>
      </c>
      <c r="AK66" s="191">
        <v>265</v>
      </c>
      <c r="AL66" s="191">
        <v>219</v>
      </c>
      <c r="AM66" s="191">
        <v>161</v>
      </c>
      <c r="AN66" s="191">
        <v>176</v>
      </c>
      <c r="AO66" s="190">
        <v>298</v>
      </c>
      <c r="AP66" s="190">
        <v>435</v>
      </c>
      <c r="AQ66" s="190">
        <v>454</v>
      </c>
      <c r="AR66" s="190">
        <v>453</v>
      </c>
      <c r="AS66" s="190">
        <v>481</v>
      </c>
      <c r="AT66" s="190">
        <v>536</v>
      </c>
      <c r="AU66" s="190">
        <v>581</v>
      </c>
      <c r="AV66" s="190">
        <v>549</v>
      </c>
      <c r="AW66" s="190">
        <v>562</v>
      </c>
      <c r="AX66" s="190">
        <v>551</v>
      </c>
      <c r="AY66" s="190">
        <v>476</v>
      </c>
      <c r="AZ66" s="190">
        <v>404</v>
      </c>
      <c r="BA66" s="190">
        <v>364</v>
      </c>
      <c r="BB66" s="190">
        <v>337</v>
      </c>
      <c r="BC66" s="190">
        <v>268</v>
      </c>
      <c r="BD66" s="190">
        <v>193</v>
      </c>
      <c r="BE66" s="190">
        <v>249</v>
      </c>
      <c r="BF66" s="125"/>
      <c r="BG66" s="126">
        <v>7385</v>
      </c>
      <c r="BH66" s="126">
        <v>57</v>
      </c>
      <c r="BI66" s="126">
        <v>47</v>
      </c>
      <c r="BJ66" s="126">
        <v>69</v>
      </c>
      <c r="BK66" s="126">
        <v>83</v>
      </c>
      <c r="BL66" s="126">
        <v>87</v>
      </c>
      <c r="BM66" s="126">
        <v>91</v>
      </c>
      <c r="BN66" s="126">
        <v>88</v>
      </c>
      <c r="BO66" s="126">
        <v>93</v>
      </c>
      <c r="BP66" s="126">
        <v>86</v>
      </c>
      <c r="BQ66" s="126">
        <v>88</v>
      </c>
      <c r="BR66" s="126">
        <v>88</v>
      </c>
      <c r="BS66" s="126">
        <v>92</v>
      </c>
      <c r="BT66" s="126">
        <v>99</v>
      </c>
      <c r="BU66" s="126">
        <v>96</v>
      </c>
      <c r="BV66" s="126">
        <v>89</v>
      </c>
      <c r="BW66" s="126">
        <v>92</v>
      </c>
      <c r="BX66" s="126">
        <v>94</v>
      </c>
      <c r="BY66" s="126">
        <v>95</v>
      </c>
      <c r="BZ66" s="126">
        <v>92</v>
      </c>
      <c r="CA66" s="126">
        <v>89</v>
      </c>
      <c r="CB66" s="126">
        <v>491</v>
      </c>
      <c r="CC66" s="126">
        <v>548</v>
      </c>
      <c r="CD66" s="126">
        <v>593</v>
      </c>
      <c r="CE66" s="126">
        <v>561</v>
      </c>
      <c r="CF66" s="126">
        <v>574</v>
      </c>
      <c r="CG66" s="126">
        <v>562</v>
      </c>
      <c r="CH66" s="126">
        <v>486</v>
      </c>
      <c r="CI66" s="126">
        <v>413</v>
      </c>
      <c r="CJ66" s="126">
        <v>372</v>
      </c>
      <c r="CK66" s="126">
        <v>345</v>
      </c>
      <c r="CL66" s="126">
        <v>274</v>
      </c>
      <c r="CM66" s="126">
        <v>197</v>
      </c>
      <c r="CN66" s="126">
        <v>122</v>
      </c>
      <c r="CO66" s="126">
        <v>132</v>
      </c>
      <c r="CP66" s="126">
        <v>5</v>
      </c>
      <c r="CQ66" s="126">
        <v>28</v>
      </c>
      <c r="CR66" s="126">
        <v>29</v>
      </c>
      <c r="CS66" s="126">
        <v>67</v>
      </c>
      <c r="CT66" s="126">
        <v>254</v>
      </c>
      <c r="CU66" s="122"/>
      <c r="CV66" s="122"/>
      <c r="CW66" s="126">
        <v>6559</v>
      </c>
      <c r="CX66" s="126">
        <v>58</v>
      </c>
      <c r="CY66" s="126">
        <v>45</v>
      </c>
      <c r="CZ66" s="126">
        <v>73</v>
      </c>
      <c r="DA66" s="126">
        <v>80</v>
      </c>
      <c r="DB66" s="126">
        <v>86</v>
      </c>
      <c r="DC66" s="126">
        <v>93</v>
      </c>
      <c r="DD66" s="126">
        <v>92</v>
      </c>
      <c r="DE66" s="126">
        <v>90</v>
      </c>
      <c r="DF66" s="126">
        <v>93</v>
      </c>
      <c r="DG66" s="126">
        <v>95</v>
      </c>
      <c r="DH66" s="126">
        <v>99</v>
      </c>
      <c r="DI66" s="126">
        <v>95</v>
      </c>
      <c r="DJ66" s="126">
        <v>94</v>
      </c>
      <c r="DK66" s="126">
        <v>99</v>
      </c>
      <c r="DL66" s="126">
        <v>96</v>
      </c>
      <c r="DM66" s="126">
        <v>93</v>
      </c>
      <c r="DN66" s="126">
        <v>95</v>
      </c>
      <c r="DO66" s="126">
        <v>97</v>
      </c>
      <c r="DP66" s="126">
        <v>95</v>
      </c>
      <c r="DQ66" s="126">
        <v>94</v>
      </c>
      <c r="DR66" s="126">
        <v>491</v>
      </c>
      <c r="DS66" s="126">
        <v>510</v>
      </c>
      <c r="DT66" s="126">
        <v>519</v>
      </c>
      <c r="DU66" s="126">
        <v>495</v>
      </c>
      <c r="DV66" s="126">
        <v>488</v>
      </c>
      <c r="DW66" s="126">
        <v>468</v>
      </c>
      <c r="DX66" s="126">
        <v>403</v>
      </c>
      <c r="DY66" s="126">
        <v>333</v>
      </c>
      <c r="DZ66" s="126">
        <v>286</v>
      </c>
      <c r="EA66" s="126">
        <v>259</v>
      </c>
      <c r="EB66" s="126">
        <v>214</v>
      </c>
      <c r="EC66" s="126">
        <v>158</v>
      </c>
      <c r="ED66" s="126">
        <v>93</v>
      </c>
      <c r="EE66" s="126">
        <v>80</v>
      </c>
      <c r="EF66" s="126">
        <v>4</v>
      </c>
      <c r="EG66" s="126">
        <v>32</v>
      </c>
      <c r="EH66" s="126">
        <v>26</v>
      </c>
      <c r="EI66" s="126">
        <v>67</v>
      </c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</row>
    <row r="67" spans="1:149" s="62" customFormat="1" hidden="1" x14ac:dyDescent="0.25">
      <c r="A67" s="127">
        <v>56</v>
      </c>
      <c r="B67" s="189" t="s">
        <v>99</v>
      </c>
      <c r="C67" s="37" t="s">
        <v>99</v>
      </c>
      <c r="D67" s="75">
        <v>5903</v>
      </c>
      <c r="E67" s="66" t="s">
        <v>101</v>
      </c>
      <c r="F67" s="177" t="s">
        <v>50</v>
      </c>
      <c r="G67" s="118">
        <f t="shared" si="0"/>
        <v>56902</v>
      </c>
      <c r="H67" s="118">
        <f t="shared" si="1"/>
        <v>3179</v>
      </c>
      <c r="I67" s="118">
        <f t="shared" si="2"/>
        <v>27306</v>
      </c>
      <c r="J67" s="118">
        <f t="shared" si="3"/>
        <v>29596</v>
      </c>
      <c r="K67" s="223">
        <v>1595</v>
      </c>
      <c r="L67" s="223">
        <v>1584</v>
      </c>
      <c r="M67" s="223">
        <v>3960</v>
      </c>
      <c r="N67" s="223">
        <v>2410</v>
      </c>
      <c r="O67" s="223">
        <v>4998</v>
      </c>
      <c r="P67" s="223">
        <v>11358</v>
      </c>
      <c r="Q67" s="223">
        <v>4580</v>
      </c>
      <c r="R67" s="223">
        <v>3745</v>
      </c>
      <c r="S67" s="223">
        <v>2277</v>
      </c>
      <c r="T67" s="223">
        <v>4916</v>
      </c>
      <c r="U67" s="223">
        <v>12851</v>
      </c>
      <c r="V67" s="223">
        <v>5807</v>
      </c>
      <c r="W67" s="173"/>
      <c r="X67" s="191">
        <v>1232</v>
      </c>
      <c r="Y67" s="191">
        <v>1916</v>
      </c>
      <c r="Z67" s="191">
        <v>2022</v>
      </c>
      <c r="AA67" s="191">
        <v>1996</v>
      </c>
      <c r="AB67" s="191">
        <v>2061</v>
      </c>
      <c r="AC67" s="191">
        <v>2141</v>
      </c>
      <c r="AD67" s="191">
        <v>2179</v>
      </c>
      <c r="AE67" s="191">
        <v>2077</v>
      </c>
      <c r="AF67" s="191">
        <v>2052</v>
      </c>
      <c r="AG67" s="191">
        <v>1964</v>
      </c>
      <c r="AH67" s="191">
        <v>1691</v>
      </c>
      <c r="AI67" s="191">
        <v>1395</v>
      </c>
      <c r="AJ67" s="191">
        <v>1202</v>
      </c>
      <c r="AK67" s="191">
        <v>1090</v>
      </c>
      <c r="AL67" s="191">
        <v>901</v>
      </c>
      <c r="AM67" s="191">
        <v>663</v>
      </c>
      <c r="AN67" s="191">
        <v>724</v>
      </c>
      <c r="AO67" s="190">
        <v>1226</v>
      </c>
      <c r="AP67" s="190">
        <v>1791</v>
      </c>
      <c r="AQ67" s="190">
        <v>1874</v>
      </c>
      <c r="AR67" s="190">
        <v>1860</v>
      </c>
      <c r="AS67" s="190">
        <v>1979</v>
      </c>
      <c r="AT67" s="190">
        <v>2208</v>
      </c>
      <c r="AU67" s="190">
        <v>2389</v>
      </c>
      <c r="AV67" s="190">
        <v>2262</v>
      </c>
      <c r="AW67" s="190">
        <v>2311</v>
      </c>
      <c r="AX67" s="190">
        <v>2265</v>
      </c>
      <c r="AY67" s="190">
        <v>1959</v>
      </c>
      <c r="AZ67" s="190">
        <v>1665</v>
      </c>
      <c r="BA67" s="190">
        <v>1498</v>
      </c>
      <c r="BB67" s="190">
        <v>1388</v>
      </c>
      <c r="BC67" s="190">
        <v>1103</v>
      </c>
      <c r="BD67" s="190">
        <v>795</v>
      </c>
      <c r="BE67" s="190">
        <v>1023</v>
      </c>
      <c r="BF67" s="125"/>
      <c r="BG67" s="126">
        <v>30395</v>
      </c>
      <c r="BH67" s="126">
        <v>235</v>
      </c>
      <c r="BI67" s="126">
        <v>193</v>
      </c>
      <c r="BJ67" s="126">
        <v>286</v>
      </c>
      <c r="BK67" s="126">
        <v>340</v>
      </c>
      <c r="BL67" s="126">
        <v>356</v>
      </c>
      <c r="BM67" s="126">
        <v>375</v>
      </c>
      <c r="BN67" s="126">
        <v>361</v>
      </c>
      <c r="BO67" s="126">
        <v>383</v>
      </c>
      <c r="BP67" s="126">
        <v>356</v>
      </c>
      <c r="BQ67" s="126">
        <v>361</v>
      </c>
      <c r="BR67" s="126">
        <v>361</v>
      </c>
      <c r="BS67" s="126">
        <v>380</v>
      </c>
      <c r="BT67" s="126">
        <v>407</v>
      </c>
      <c r="BU67" s="126">
        <v>397</v>
      </c>
      <c r="BV67" s="126">
        <v>367</v>
      </c>
      <c r="BW67" s="126">
        <v>380</v>
      </c>
      <c r="BX67" s="126">
        <v>386</v>
      </c>
      <c r="BY67" s="126">
        <v>389</v>
      </c>
      <c r="BZ67" s="126">
        <v>382</v>
      </c>
      <c r="CA67" s="126">
        <v>364</v>
      </c>
      <c r="CB67" s="126">
        <v>2021</v>
      </c>
      <c r="CC67" s="126">
        <v>2254</v>
      </c>
      <c r="CD67" s="126">
        <v>2441</v>
      </c>
      <c r="CE67" s="126">
        <v>2310</v>
      </c>
      <c r="CF67" s="126">
        <v>2361</v>
      </c>
      <c r="CG67" s="126">
        <v>2315</v>
      </c>
      <c r="CH67" s="126">
        <v>2002</v>
      </c>
      <c r="CI67" s="126">
        <v>1700</v>
      </c>
      <c r="CJ67" s="126">
        <v>1531</v>
      </c>
      <c r="CK67" s="126">
        <v>1418</v>
      </c>
      <c r="CL67" s="126">
        <v>1127</v>
      </c>
      <c r="CM67" s="126">
        <v>812</v>
      </c>
      <c r="CN67" s="126">
        <v>503</v>
      </c>
      <c r="CO67" s="126">
        <v>541</v>
      </c>
      <c r="CP67" s="126">
        <v>21</v>
      </c>
      <c r="CQ67" s="126">
        <v>116</v>
      </c>
      <c r="CR67" s="126">
        <v>119</v>
      </c>
      <c r="CS67" s="126">
        <v>274</v>
      </c>
      <c r="CT67" s="126">
        <v>1045</v>
      </c>
      <c r="CU67" s="122"/>
      <c r="CV67" s="122"/>
      <c r="CW67" s="126">
        <v>26986</v>
      </c>
      <c r="CX67" s="126">
        <v>239</v>
      </c>
      <c r="CY67" s="126">
        <v>184</v>
      </c>
      <c r="CZ67" s="126">
        <v>299</v>
      </c>
      <c r="DA67" s="126">
        <v>330</v>
      </c>
      <c r="DB67" s="126">
        <v>354</v>
      </c>
      <c r="DC67" s="126">
        <v>380</v>
      </c>
      <c r="DD67" s="126">
        <v>380</v>
      </c>
      <c r="DE67" s="126">
        <v>371</v>
      </c>
      <c r="DF67" s="126">
        <v>383</v>
      </c>
      <c r="DG67" s="126">
        <v>391</v>
      </c>
      <c r="DH67" s="126">
        <v>409</v>
      </c>
      <c r="DI67" s="126">
        <v>389</v>
      </c>
      <c r="DJ67" s="126">
        <v>385</v>
      </c>
      <c r="DK67" s="126">
        <v>404</v>
      </c>
      <c r="DL67" s="126">
        <v>396</v>
      </c>
      <c r="DM67" s="126">
        <v>381</v>
      </c>
      <c r="DN67" s="126">
        <v>393</v>
      </c>
      <c r="DO67" s="126">
        <v>402</v>
      </c>
      <c r="DP67" s="126">
        <v>389</v>
      </c>
      <c r="DQ67" s="126">
        <v>390</v>
      </c>
      <c r="DR67" s="126">
        <v>2020</v>
      </c>
      <c r="DS67" s="126">
        <v>2100</v>
      </c>
      <c r="DT67" s="126">
        <v>2134</v>
      </c>
      <c r="DU67" s="126">
        <v>2036</v>
      </c>
      <c r="DV67" s="126">
        <v>2011</v>
      </c>
      <c r="DW67" s="126">
        <v>1923</v>
      </c>
      <c r="DX67" s="126">
        <v>1656</v>
      </c>
      <c r="DY67" s="126">
        <v>1368</v>
      </c>
      <c r="DZ67" s="126">
        <v>1176</v>
      </c>
      <c r="EA67" s="126">
        <v>1068</v>
      </c>
      <c r="EB67" s="126">
        <v>883</v>
      </c>
      <c r="EC67" s="126">
        <v>650</v>
      </c>
      <c r="ED67" s="126">
        <v>381</v>
      </c>
      <c r="EE67" s="126">
        <v>331</v>
      </c>
      <c r="EF67" s="126">
        <v>16</v>
      </c>
      <c r="EG67" s="126">
        <v>132</v>
      </c>
      <c r="EH67" s="126">
        <v>107</v>
      </c>
      <c r="EI67" s="126">
        <v>278</v>
      </c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</row>
    <row r="68" spans="1:149" s="62" customFormat="1" hidden="1" x14ac:dyDescent="0.25">
      <c r="A68" s="123">
        <v>57</v>
      </c>
      <c r="B68" s="189" t="s">
        <v>99</v>
      </c>
      <c r="C68" s="37" t="s">
        <v>99</v>
      </c>
      <c r="D68" s="75">
        <v>27426</v>
      </c>
      <c r="E68" s="70" t="s">
        <v>102</v>
      </c>
      <c r="F68" s="177" t="s">
        <v>55</v>
      </c>
      <c r="G68" s="118">
        <f t="shared" si="0"/>
        <v>0</v>
      </c>
      <c r="H68" s="118">
        <f t="shared" si="1"/>
        <v>0</v>
      </c>
      <c r="I68" s="118">
        <f t="shared" si="2"/>
        <v>0</v>
      </c>
      <c r="J68" s="118">
        <f t="shared" si="3"/>
        <v>0</v>
      </c>
      <c r="K68" s="223">
        <v>0</v>
      </c>
      <c r="L68" s="223">
        <v>0</v>
      </c>
      <c r="M68" s="223">
        <v>0</v>
      </c>
      <c r="N68" s="223">
        <v>0</v>
      </c>
      <c r="O68" s="223">
        <v>0</v>
      </c>
      <c r="P68" s="223">
        <v>0</v>
      </c>
      <c r="Q68" s="223">
        <v>0</v>
      </c>
      <c r="R68" s="223">
        <v>0</v>
      </c>
      <c r="S68" s="223">
        <v>0</v>
      </c>
      <c r="T68" s="223">
        <v>0</v>
      </c>
      <c r="U68" s="223">
        <v>0</v>
      </c>
      <c r="V68" s="223">
        <v>0</v>
      </c>
      <c r="W68" s="173"/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0">
        <v>0</v>
      </c>
      <c r="AP68" s="190">
        <v>0</v>
      </c>
      <c r="AQ68" s="190">
        <v>0</v>
      </c>
      <c r="AR68" s="190">
        <v>0</v>
      </c>
      <c r="AS68" s="190">
        <v>0</v>
      </c>
      <c r="AT68" s="190">
        <v>0</v>
      </c>
      <c r="AU68" s="190">
        <v>0</v>
      </c>
      <c r="AV68" s="190">
        <v>0</v>
      </c>
      <c r="AW68" s="190">
        <v>0</v>
      </c>
      <c r="AX68" s="190">
        <v>0</v>
      </c>
      <c r="AY68" s="190">
        <v>0</v>
      </c>
      <c r="AZ68" s="190">
        <v>0</v>
      </c>
      <c r="BA68" s="190">
        <v>0</v>
      </c>
      <c r="BB68" s="190">
        <v>0</v>
      </c>
      <c r="BC68" s="190">
        <v>0</v>
      </c>
      <c r="BD68" s="190">
        <v>0</v>
      </c>
      <c r="BE68" s="190">
        <v>0</v>
      </c>
      <c r="BF68" s="125"/>
      <c r="BG68" s="126">
        <v>0</v>
      </c>
      <c r="BH68" s="126">
        <v>0</v>
      </c>
      <c r="BI68" s="126">
        <v>0</v>
      </c>
      <c r="BJ68" s="126">
        <v>0</v>
      </c>
      <c r="BK68" s="126">
        <v>0</v>
      </c>
      <c r="BL68" s="126">
        <v>0</v>
      </c>
      <c r="BM68" s="126">
        <v>0</v>
      </c>
      <c r="BN68" s="126">
        <v>0</v>
      </c>
      <c r="BO68" s="126">
        <v>0</v>
      </c>
      <c r="BP68" s="126">
        <v>0</v>
      </c>
      <c r="BQ68" s="126">
        <v>0</v>
      </c>
      <c r="BR68" s="126">
        <v>0</v>
      </c>
      <c r="BS68" s="126">
        <v>0</v>
      </c>
      <c r="BT68" s="126">
        <v>0</v>
      </c>
      <c r="BU68" s="126">
        <v>0</v>
      </c>
      <c r="BV68" s="126">
        <v>0</v>
      </c>
      <c r="BW68" s="126">
        <v>0</v>
      </c>
      <c r="BX68" s="126">
        <v>0</v>
      </c>
      <c r="BY68" s="126">
        <v>0</v>
      </c>
      <c r="BZ68" s="126">
        <v>0</v>
      </c>
      <c r="CA68" s="126">
        <v>0</v>
      </c>
      <c r="CB68" s="126">
        <v>0</v>
      </c>
      <c r="CC68" s="126">
        <v>0</v>
      </c>
      <c r="CD68" s="126">
        <v>0</v>
      </c>
      <c r="CE68" s="126">
        <v>0</v>
      </c>
      <c r="CF68" s="126">
        <v>0</v>
      </c>
      <c r="CG68" s="126">
        <v>0</v>
      </c>
      <c r="CH68" s="126">
        <v>0</v>
      </c>
      <c r="CI68" s="126">
        <v>0</v>
      </c>
      <c r="CJ68" s="126">
        <v>0</v>
      </c>
      <c r="CK68" s="126">
        <v>0</v>
      </c>
      <c r="CL68" s="126">
        <v>0</v>
      </c>
      <c r="CM68" s="126">
        <v>0</v>
      </c>
      <c r="CN68" s="126">
        <v>0</v>
      </c>
      <c r="CO68" s="126">
        <v>0</v>
      </c>
      <c r="CP68" s="126">
        <v>0</v>
      </c>
      <c r="CQ68" s="126">
        <v>0</v>
      </c>
      <c r="CR68" s="126">
        <v>0</v>
      </c>
      <c r="CS68" s="126">
        <v>0</v>
      </c>
      <c r="CT68" s="126">
        <v>0</v>
      </c>
      <c r="CU68" s="122"/>
      <c r="CV68" s="122"/>
      <c r="CW68" s="126">
        <v>0</v>
      </c>
      <c r="CX68" s="126">
        <v>0</v>
      </c>
      <c r="CY68" s="126">
        <v>0</v>
      </c>
      <c r="CZ68" s="126">
        <v>0</v>
      </c>
      <c r="DA68" s="126">
        <v>0</v>
      </c>
      <c r="DB68" s="126">
        <v>0</v>
      </c>
      <c r="DC68" s="126">
        <v>0</v>
      </c>
      <c r="DD68" s="126">
        <v>0</v>
      </c>
      <c r="DE68" s="126">
        <v>0</v>
      </c>
      <c r="DF68" s="126">
        <v>0</v>
      </c>
      <c r="DG68" s="126">
        <v>0</v>
      </c>
      <c r="DH68" s="126">
        <v>0</v>
      </c>
      <c r="DI68" s="126">
        <v>0</v>
      </c>
      <c r="DJ68" s="126">
        <v>0</v>
      </c>
      <c r="DK68" s="126">
        <v>0</v>
      </c>
      <c r="DL68" s="126">
        <v>0</v>
      </c>
      <c r="DM68" s="126">
        <v>0</v>
      </c>
      <c r="DN68" s="126">
        <v>0</v>
      </c>
      <c r="DO68" s="126">
        <v>0</v>
      </c>
      <c r="DP68" s="126">
        <v>0</v>
      </c>
      <c r="DQ68" s="126">
        <v>0</v>
      </c>
      <c r="DR68" s="126">
        <v>0</v>
      </c>
      <c r="DS68" s="126">
        <v>0</v>
      </c>
      <c r="DT68" s="126">
        <v>0</v>
      </c>
      <c r="DU68" s="126">
        <v>0</v>
      </c>
      <c r="DV68" s="126">
        <v>0</v>
      </c>
      <c r="DW68" s="126">
        <v>0</v>
      </c>
      <c r="DX68" s="126">
        <v>0</v>
      </c>
      <c r="DY68" s="126">
        <v>0</v>
      </c>
      <c r="DZ68" s="126">
        <v>0</v>
      </c>
      <c r="EA68" s="126">
        <v>0</v>
      </c>
      <c r="EB68" s="126">
        <v>0</v>
      </c>
      <c r="EC68" s="126">
        <v>0</v>
      </c>
      <c r="ED68" s="126">
        <v>0</v>
      </c>
      <c r="EE68" s="126">
        <v>0</v>
      </c>
      <c r="EF68" s="126">
        <v>0</v>
      </c>
      <c r="EG68" s="126">
        <v>0</v>
      </c>
      <c r="EH68" s="126">
        <v>0</v>
      </c>
      <c r="EI68" s="126">
        <v>0</v>
      </c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</row>
    <row r="69" spans="1:149" s="62" customFormat="1" hidden="1" x14ac:dyDescent="0.25">
      <c r="A69" s="127">
        <v>58</v>
      </c>
      <c r="B69" s="189" t="s">
        <v>99</v>
      </c>
      <c r="C69" s="37" t="s">
        <v>99</v>
      </c>
      <c r="D69" s="75">
        <v>5907</v>
      </c>
      <c r="E69" s="66" t="s">
        <v>103</v>
      </c>
      <c r="F69" s="177" t="s">
        <v>55</v>
      </c>
      <c r="G69" s="118">
        <f t="shared" si="0"/>
        <v>55977</v>
      </c>
      <c r="H69" s="118">
        <f t="shared" si="1"/>
        <v>3128</v>
      </c>
      <c r="I69" s="118">
        <f t="shared" si="2"/>
        <v>26869</v>
      </c>
      <c r="J69" s="118">
        <f t="shared" si="3"/>
        <v>29108</v>
      </c>
      <c r="K69" s="223">
        <v>1571</v>
      </c>
      <c r="L69" s="223">
        <v>1557</v>
      </c>
      <c r="M69" s="223">
        <v>3902</v>
      </c>
      <c r="N69" s="223">
        <v>2372</v>
      </c>
      <c r="O69" s="223">
        <v>4919</v>
      </c>
      <c r="P69" s="223">
        <v>11171</v>
      </c>
      <c r="Q69" s="223">
        <v>4505</v>
      </c>
      <c r="R69" s="223">
        <v>3679</v>
      </c>
      <c r="S69" s="223">
        <v>2239</v>
      </c>
      <c r="T69" s="223">
        <v>4835</v>
      </c>
      <c r="U69" s="223">
        <v>12642</v>
      </c>
      <c r="V69" s="223">
        <v>5713</v>
      </c>
      <c r="W69" s="173"/>
      <c r="X69" s="191">
        <v>1215</v>
      </c>
      <c r="Y69" s="191">
        <v>1885</v>
      </c>
      <c r="Z69" s="191">
        <v>1994</v>
      </c>
      <c r="AA69" s="191">
        <v>1963</v>
      </c>
      <c r="AB69" s="191">
        <v>2029</v>
      </c>
      <c r="AC69" s="191">
        <v>2107</v>
      </c>
      <c r="AD69" s="191">
        <v>2142</v>
      </c>
      <c r="AE69" s="191">
        <v>2044</v>
      </c>
      <c r="AF69" s="191">
        <v>2018</v>
      </c>
      <c r="AG69" s="191">
        <v>1932</v>
      </c>
      <c r="AH69" s="191">
        <v>1662</v>
      </c>
      <c r="AI69" s="191">
        <v>1373</v>
      </c>
      <c r="AJ69" s="191">
        <v>1181</v>
      </c>
      <c r="AK69" s="191">
        <v>1072</v>
      </c>
      <c r="AL69" s="191">
        <v>886</v>
      </c>
      <c r="AM69" s="191">
        <v>652</v>
      </c>
      <c r="AN69" s="191">
        <v>714</v>
      </c>
      <c r="AO69" s="190">
        <v>1204</v>
      </c>
      <c r="AP69" s="190">
        <v>1761</v>
      </c>
      <c r="AQ69" s="190">
        <v>1840</v>
      </c>
      <c r="AR69" s="190">
        <v>1831</v>
      </c>
      <c r="AS69" s="190">
        <v>1946</v>
      </c>
      <c r="AT69" s="190">
        <v>2171</v>
      </c>
      <c r="AU69" s="190">
        <v>2351</v>
      </c>
      <c r="AV69" s="190">
        <v>2224</v>
      </c>
      <c r="AW69" s="190">
        <v>2274</v>
      </c>
      <c r="AX69" s="190">
        <v>2228</v>
      </c>
      <c r="AY69" s="190">
        <v>1928</v>
      </c>
      <c r="AZ69" s="190">
        <v>1637</v>
      </c>
      <c r="BA69" s="190">
        <v>1474</v>
      </c>
      <c r="BB69" s="190">
        <v>1366</v>
      </c>
      <c r="BC69" s="190">
        <v>1085</v>
      </c>
      <c r="BD69" s="190">
        <v>782</v>
      </c>
      <c r="BE69" s="190">
        <v>1006</v>
      </c>
      <c r="BF69" s="125"/>
      <c r="BG69" s="126">
        <v>29900</v>
      </c>
      <c r="BH69" s="126">
        <v>232</v>
      </c>
      <c r="BI69" s="126">
        <v>190</v>
      </c>
      <c r="BJ69" s="126">
        <v>281</v>
      </c>
      <c r="BK69" s="126">
        <v>335</v>
      </c>
      <c r="BL69" s="126">
        <v>351</v>
      </c>
      <c r="BM69" s="126">
        <v>369</v>
      </c>
      <c r="BN69" s="126">
        <v>356</v>
      </c>
      <c r="BO69" s="126">
        <v>377</v>
      </c>
      <c r="BP69" s="126">
        <v>350</v>
      </c>
      <c r="BQ69" s="126">
        <v>356</v>
      </c>
      <c r="BR69" s="126">
        <v>356</v>
      </c>
      <c r="BS69" s="126">
        <v>374</v>
      </c>
      <c r="BT69" s="126">
        <v>401</v>
      </c>
      <c r="BU69" s="126">
        <v>389</v>
      </c>
      <c r="BV69" s="126">
        <v>361</v>
      </c>
      <c r="BW69" s="126">
        <v>373</v>
      </c>
      <c r="BX69" s="126">
        <v>380</v>
      </c>
      <c r="BY69" s="126">
        <v>383</v>
      </c>
      <c r="BZ69" s="126">
        <v>374</v>
      </c>
      <c r="CA69" s="126">
        <v>358</v>
      </c>
      <c r="CB69" s="126">
        <v>1988</v>
      </c>
      <c r="CC69" s="126">
        <v>2218</v>
      </c>
      <c r="CD69" s="126">
        <v>2401</v>
      </c>
      <c r="CE69" s="126">
        <v>2272</v>
      </c>
      <c r="CF69" s="126">
        <v>2323</v>
      </c>
      <c r="CG69" s="126">
        <v>2276</v>
      </c>
      <c r="CH69" s="126">
        <v>1969</v>
      </c>
      <c r="CI69" s="126">
        <v>1672</v>
      </c>
      <c r="CJ69" s="126">
        <v>1505</v>
      </c>
      <c r="CK69" s="126">
        <v>1395</v>
      </c>
      <c r="CL69" s="126">
        <v>1108</v>
      </c>
      <c r="CM69" s="126">
        <v>799</v>
      </c>
      <c r="CN69" s="126">
        <v>495</v>
      </c>
      <c r="CO69" s="126">
        <v>533</v>
      </c>
      <c r="CP69" s="126">
        <v>20</v>
      </c>
      <c r="CQ69" s="126">
        <v>114</v>
      </c>
      <c r="CR69" s="126">
        <v>118</v>
      </c>
      <c r="CS69" s="126">
        <v>270</v>
      </c>
      <c r="CT69" s="126">
        <v>1028</v>
      </c>
      <c r="CU69" s="122"/>
      <c r="CV69" s="122"/>
      <c r="CW69" s="126">
        <v>26543</v>
      </c>
      <c r="CX69" s="126">
        <v>234</v>
      </c>
      <c r="CY69" s="126">
        <v>181</v>
      </c>
      <c r="CZ69" s="126">
        <v>294</v>
      </c>
      <c r="DA69" s="126">
        <v>324</v>
      </c>
      <c r="DB69" s="126">
        <v>348</v>
      </c>
      <c r="DC69" s="126">
        <v>374</v>
      </c>
      <c r="DD69" s="126">
        <v>372</v>
      </c>
      <c r="DE69" s="126">
        <v>365</v>
      </c>
      <c r="DF69" s="126">
        <v>376</v>
      </c>
      <c r="DG69" s="126">
        <v>384</v>
      </c>
      <c r="DH69" s="126">
        <v>402</v>
      </c>
      <c r="DI69" s="126">
        <v>383</v>
      </c>
      <c r="DJ69" s="126">
        <v>378</v>
      </c>
      <c r="DK69" s="126">
        <v>399</v>
      </c>
      <c r="DL69" s="126">
        <v>390</v>
      </c>
      <c r="DM69" s="126">
        <v>375</v>
      </c>
      <c r="DN69" s="126">
        <v>386</v>
      </c>
      <c r="DO69" s="126">
        <v>396</v>
      </c>
      <c r="DP69" s="126">
        <v>384</v>
      </c>
      <c r="DQ69" s="126">
        <v>383</v>
      </c>
      <c r="DR69" s="126">
        <v>1988</v>
      </c>
      <c r="DS69" s="126">
        <v>2064</v>
      </c>
      <c r="DT69" s="126">
        <v>2100</v>
      </c>
      <c r="DU69" s="126">
        <v>2003</v>
      </c>
      <c r="DV69" s="126">
        <v>1977</v>
      </c>
      <c r="DW69" s="126">
        <v>1893</v>
      </c>
      <c r="DX69" s="126">
        <v>1629</v>
      </c>
      <c r="DY69" s="126">
        <v>1346</v>
      </c>
      <c r="DZ69" s="126">
        <v>1158</v>
      </c>
      <c r="EA69" s="126">
        <v>1051</v>
      </c>
      <c r="EB69" s="126">
        <v>869</v>
      </c>
      <c r="EC69" s="126">
        <v>639</v>
      </c>
      <c r="ED69" s="126">
        <v>374</v>
      </c>
      <c r="EE69" s="126">
        <v>324</v>
      </c>
      <c r="EF69" s="126">
        <v>17</v>
      </c>
      <c r="EG69" s="126">
        <v>129</v>
      </c>
      <c r="EH69" s="126">
        <v>105</v>
      </c>
      <c r="EI69" s="126">
        <v>274</v>
      </c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</row>
    <row r="70" spans="1:149" s="62" customFormat="1" hidden="1" x14ac:dyDescent="0.25">
      <c r="A70" s="127">
        <v>60</v>
      </c>
      <c r="B70" s="189" t="s">
        <v>99</v>
      </c>
      <c r="C70" s="37" t="s">
        <v>99</v>
      </c>
      <c r="D70" s="75">
        <v>5904</v>
      </c>
      <c r="E70" s="66" t="s">
        <v>104</v>
      </c>
      <c r="F70" s="177" t="s">
        <v>50</v>
      </c>
      <c r="G70" s="118">
        <f t="shared" si="0"/>
        <v>40733</v>
      </c>
      <c r="H70" s="118">
        <f t="shared" si="1"/>
        <v>2276</v>
      </c>
      <c r="I70" s="118">
        <f t="shared" si="2"/>
        <v>19553</v>
      </c>
      <c r="J70" s="118">
        <f t="shared" si="3"/>
        <v>21180</v>
      </c>
      <c r="K70" s="223">
        <v>1142</v>
      </c>
      <c r="L70" s="223">
        <v>1134</v>
      </c>
      <c r="M70" s="223">
        <v>2840</v>
      </c>
      <c r="N70" s="223">
        <v>1725</v>
      </c>
      <c r="O70" s="223">
        <v>3579</v>
      </c>
      <c r="P70" s="223">
        <v>8130</v>
      </c>
      <c r="Q70" s="223">
        <v>3279</v>
      </c>
      <c r="R70" s="223">
        <v>2676</v>
      </c>
      <c r="S70" s="223">
        <v>1630</v>
      </c>
      <c r="T70" s="223">
        <v>3518</v>
      </c>
      <c r="U70" s="223">
        <v>9199</v>
      </c>
      <c r="V70" s="223">
        <v>4157</v>
      </c>
      <c r="W70" s="173"/>
      <c r="X70" s="191">
        <v>883</v>
      </c>
      <c r="Y70" s="191">
        <v>1373</v>
      </c>
      <c r="Z70" s="191">
        <v>1450</v>
      </c>
      <c r="AA70" s="191">
        <v>1429</v>
      </c>
      <c r="AB70" s="191">
        <v>1476</v>
      </c>
      <c r="AC70" s="191">
        <v>1533</v>
      </c>
      <c r="AD70" s="191">
        <v>1560</v>
      </c>
      <c r="AE70" s="191">
        <v>1488</v>
      </c>
      <c r="AF70" s="191">
        <v>1468</v>
      </c>
      <c r="AG70" s="191">
        <v>1405</v>
      </c>
      <c r="AH70" s="191">
        <v>1209</v>
      </c>
      <c r="AI70" s="191">
        <v>1000</v>
      </c>
      <c r="AJ70" s="191">
        <v>859</v>
      </c>
      <c r="AK70" s="191">
        <v>780</v>
      </c>
      <c r="AL70" s="191">
        <v>645</v>
      </c>
      <c r="AM70" s="191">
        <v>475</v>
      </c>
      <c r="AN70" s="191">
        <v>520</v>
      </c>
      <c r="AO70" s="190">
        <v>877</v>
      </c>
      <c r="AP70" s="190">
        <v>1280</v>
      </c>
      <c r="AQ70" s="190">
        <v>1340</v>
      </c>
      <c r="AR70" s="190">
        <v>1331</v>
      </c>
      <c r="AS70" s="190">
        <v>1416</v>
      </c>
      <c r="AT70" s="190">
        <v>1580</v>
      </c>
      <c r="AU70" s="190">
        <v>1710</v>
      </c>
      <c r="AV70" s="190">
        <v>1618</v>
      </c>
      <c r="AW70" s="190">
        <v>1655</v>
      </c>
      <c r="AX70" s="190">
        <v>1622</v>
      </c>
      <c r="AY70" s="190">
        <v>1403</v>
      </c>
      <c r="AZ70" s="190">
        <v>1191</v>
      </c>
      <c r="BA70" s="190">
        <v>1073</v>
      </c>
      <c r="BB70" s="190">
        <v>994</v>
      </c>
      <c r="BC70" s="190">
        <v>789</v>
      </c>
      <c r="BD70" s="190">
        <v>569</v>
      </c>
      <c r="BE70" s="190">
        <v>732</v>
      </c>
      <c r="BF70" s="125"/>
      <c r="BG70" s="126">
        <v>21755</v>
      </c>
      <c r="BH70" s="126">
        <v>169</v>
      </c>
      <c r="BI70" s="126">
        <v>138</v>
      </c>
      <c r="BJ70" s="126">
        <v>205</v>
      </c>
      <c r="BK70" s="126">
        <v>243</v>
      </c>
      <c r="BL70" s="126">
        <v>255</v>
      </c>
      <c r="BM70" s="126">
        <v>268</v>
      </c>
      <c r="BN70" s="126">
        <v>259</v>
      </c>
      <c r="BO70" s="126">
        <v>274</v>
      </c>
      <c r="BP70" s="126">
        <v>255</v>
      </c>
      <c r="BQ70" s="126">
        <v>259</v>
      </c>
      <c r="BR70" s="126">
        <v>259</v>
      </c>
      <c r="BS70" s="126">
        <v>272</v>
      </c>
      <c r="BT70" s="126">
        <v>292</v>
      </c>
      <c r="BU70" s="126">
        <v>283</v>
      </c>
      <c r="BV70" s="126">
        <v>262</v>
      </c>
      <c r="BW70" s="126">
        <v>272</v>
      </c>
      <c r="BX70" s="126">
        <v>276</v>
      </c>
      <c r="BY70" s="126">
        <v>279</v>
      </c>
      <c r="BZ70" s="126">
        <v>272</v>
      </c>
      <c r="CA70" s="126">
        <v>261</v>
      </c>
      <c r="CB70" s="126">
        <v>1447</v>
      </c>
      <c r="CC70" s="126">
        <v>1614</v>
      </c>
      <c r="CD70" s="126">
        <v>1747</v>
      </c>
      <c r="CE70" s="126">
        <v>1653</v>
      </c>
      <c r="CF70" s="126">
        <v>1690</v>
      </c>
      <c r="CG70" s="126">
        <v>1656</v>
      </c>
      <c r="CH70" s="126">
        <v>1433</v>
      </c>
      <c r="CI70" s="126">
        <v>1217</v>
      </c>
      <c r="CJ70" s="126">
        <v>1095</v>
      </c>
      <c r="CK70" s="126">
        <v>1015</v>
      </c>
      <c r="CL70" s="126">
        <v>806</v>
      </c>
      <c r="CM70" s="126">
        <v>581</v>
      </c>
      <c r="CN70" s="126">
        <v>360</v>
      </c>
      <c r="CO70" s="126">
        <v>388</v>
      </c>
      <c r="CP70" s="126">
        <v>15</v>
      </c>
      <c r="CQ70" s="126">
        <v>83</v>
      </c>
      <c r="CR70" s="126">
        <v>86</v>
      </c>
      <c r="CS70" s="126">
        <v>197</v>
      </c>
      <c r="CT70" s="126">
        <v>748</v>
      </c>
      <c r="CU70" s="122"/>
      <c r="CV70" s="122"/>
      <c r="CW70" s="126">
        <v>19316</v>
      </c>
      <c r="CX70" s="126">
        <v>170</v>
      </c>
      <c r="CY70" s="126">
        <v>132</v>
      </c>
      <c r="CZ70" s="126">
        <v>213</v>
      </c>
      <c r="DA70" s="126">
        <v>237</v>
      </c>
      <c r="DB70" s="126">
        <v>253</v>
      </c>
      <c r="DC70" s="126">
        <v>273</v>
      </c>
      <c r="DD70" s="126">
        <v>271</v>
      </c>
      <c r="DE70" s="126">
        <v>266</v>
      </c>
      <c r="DF70" s="126">
        <v>274</v>
      </c>
      <c r="DG70" s="126">
        <v>279</v>
      </c>
      <c r="DH70" s="126">
        <v>292</v>
      </c>
      <c r="DI70" s="126">
        <v>279</v>
      </c>
      <c r="DJ70" s="126">
        <v>275</v>
      </c>
      <c r="DK70" s="126">
        <v>291</v>
      </c>
      <c r="DL70" s="126">
        <v>284</v>
      </c>
      <c r="DM70" s="126">
        <v>272</v>
      </c>
      <c r="DN70" s="126">
        <v>281</v>
      </c>
      <c r="DO70" s="126">
        <v>288</v>
      </c>
      <c r="DP70" s="126">
        <v>280</v>
      </c>
      <c r="DQ70" s="126">
        <v>279</v>
      </c>
      <c r="DR70" s="126">
        <v>1446</v>
      </c>
      <c r="DS70" s="126">
        <v>1502</v>
      </c>
      <c r="DT70" s="126">
        <v>1528</v>
      </c>
      <c r="DU70" s="126">
        <v>1457</v>
      </c>
      <c r="DV70" s="126">
        <v>1439</v>
      </c>
      <c r="DW70" s="126">
        <v>1378</v>
      </c>
      <c r="DX70" s="126">
        <v>1185</v>
      </c>
      <c r="DY70" s="126">
        <v>979</v>
      </c>
      <c r="DZ70" s="126">
        <v>843</v>
      </c>
      <c r="EA70" s="126">
        <v>765</v>
      </c>
      <c r="EB70" s="126">
        <v>632</v>
      </c>
      <c r="EC70" s="126">
        <v>465</v>
      </c>
      <c r="ED70" s="126">
        <v>272</v>
      </c>
      <c r="EE70" s="126">
        <v>236</v>
      </c>
      <c r="EF70" s="126">
        <v>12</v>
      </c>
      <c r="EG70" s="126">
        <v>94</v>
      </c>
      <c r="EH70" s="126">
        <v>76</v>
      </c>
      <c r="EI70" s="126">
        <v>199</v>
      </c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</row>
    <row r="71" spans="1:149" s="62" customFormat="1" hidden="1" x14ac:dyDescent="0.25">
      <c r="A71" s="123">
        <v>61</v>
      </c>
      <c r="B71" s="189" t="s">
        <v>99</v>
      </c>
      <c r="C71" s="37" t="s">
        <v>105</v>
      </c>
      <c r="D71" s="75">
        <v>5978</v>
      </c>
      <c r="E71" s="66" t="s">
        <v>106</v>
      </c>
      <c r="F71" s="177"/>
      <c r="G71" s="118">
        <f t="shared" si="0"/>
        <v>19404</v>
      </c>
      <c r="H71" s="118">
        <f t="shared" si="1"/>
        <v>1440</v>
      </c>
      <c r="I71" s="118">
        <f t="shared" si="2"/>
        <v>9348</v>
      </c>
      <c r="J71" s="118">
        <f t="shared" si="3"/>
        <v>10056</v>
      </c>
      <c r="K71" s="223">
        <v>726</v>
      </c>
      <c r="L71" s="223">
        <v>714</v>
      </c>
      <c r="M71" s="223">
        <v>1752</v>
      </c>
      <c r="N71" s="223">
        <v>983</v>
      </c>
      <c r="O71" s="223">
        <v>1942</v>
      </c>
      <c r="P71" s="223">
        <v>3810</v>
      </c>
      <c r="Q71" s="223">
        <v>861</v>
      </c>
      <c r="R71" s="223">
        <v>1846</v>
      </c>
      <c r="S71" s="223">
        <v>1005</v>
      </c>
      <c r="T71" s="223">
        <v>2097</v>
      </c>
      <c r="U71" s="223">
        <v>4192</v>
      </c>
      <c r="V71" s="223">
        <v>916</v>
      </c>
      <c r="W71" s="173"/>
      <c r="X71" s="191">
        <v>598</v>
      </c>
      <c r="Y71" s="191">
        <v>839</v>
      </c>
      <c r="Z71" s="191">
        <v>838</v>
      </c>
      <c r="AA71" s="191">
        <v>751</v>
      </c>
      <c r="AB71" s="191">
        <v>770</v>
      </c>
      <c r="AC71" s="191">
        <v>881</v>
      </c>
      <c r="AD71" s="191">
        <v>819</v>
      </c>
      <c r="AE71" s="191">
        <v>806</v>
      </c>
      <c r="AF71" s="191">
        <v>735</v>
      </c>
      <c r="AG71" s="191">
        <v>609</v>
      </c>
      <c r="AH71" s="191">
        <v>495</v>
      </c>
      <c r="AI71" s="191">
        <v>346</v>
      </c>
      <c r="AJ71" s="191">
        <v>286</v>
      </c>
      <c r="AK71" s="191">
        <v>203</v>
      </c>
      <c r="AL71" s="191">
        <v>149</v>
      </c>
      <c r="AM71" s="191">
        <v>112</v>
      </c>
      <c r="AN71" s="191">
        <v>111</v>
      </c>
      <c r="AO71" s="190">
        <v>588</v>
      </c>
      <c r="AP71" s="190">
        <v>903</v>
      </c>
      <c r="AQ71" s="190">
        <v>862</v>
      </c>
      <c r="AR71" s="190">
        <v>800</v>
      </c>
      <c r="AS71" s="190">
        <v>854</v>
      </c>
      <c r="AT71" s="190">
        <v>941</v>
      </c>
      <c r="AU71" s="190">
        <v>901</v>
      </c>
      <c r="AV71" s="190">
        <v>888</v>
      </c>
      <c r="AW71" s="190">
        <v>796</v>
      </c>
      <c r="AX71" s="190">
        <v>692</v>
      </c>
      <c r="AY71" s="190">
        <v>517</v>
      </c>
      <c r="AZ71" s="190">
        <v>398</v>
      </c>
      <c r="BA71" s="190">
        <v>281</v>
      </c>
      <c r="BB71" s="190">
        <v>228</v>
      </c>
      <c r="BC71" s="190">
        <v>170</v>
      </c>
      <c r="BD71" s="190">
        <v>110</v>
      </c>
      <c r="BE71" s="190">
        <v>127</v>
      </c>
      <c r="BF71" s="125"/>
      <c r="BG71" s="126">
        <v>0</v>
      </c>
      <c r="BH71" s="126">
        <v>0</v>
      </c>
      <c r="BI71" s="126">
        <v>0</v>
      </c>
      <c r="BJ71" s="126">
        <v>0</v>
      </c>
      <c r="BK71" s="126">
        <v>0</v>
      </c>
      <c r="BL71" s="126">
        <v>0</v>
      </c>
      <c r="BM71" s="126">
        <v>0</v>
      </c>
      <c r="BN71" s="126">
        <v>0</v>
      </c>
      <c r="BO71" s="126">
        <v>0</v>
      </c>
      <c r="BP71" s="126">
        <v>0</v>
      </c>
      <c r="BQ71" s="126">
        <v>0</v>
      </c>
      <c r="BR71" s="126">
        <v>0</v>
      </c>
      <c r="BS71" s="126">
        <v>0</v>
      </c>
      <c r="BT71" s="126">
        <v>0</v>
      </c>
      <c r="BU71" s="126">
        <v>0</v>
      </c>
      <c r="BV71" s="126">
        <v>0</v>
      </c>
      <c r="BW71" s="126">
        <v>0</v>
      </c>
      <c r="BX71" s="126">
        <v>0</v>
      </c>
      <c r="BY71" s="126">
        <v>0</v>
      </c>
      <c r="BZ71" s="126">
        <v>0</v>
      </c>
      <c r="CA71" s="126">
        <v>0</v>
      </c>
      <c r="CB71" s="126">
        <v>0</v>
      </c>
      <c r="CC71" s="126">
        <v>0</v>
      </c>
      <c r="CD71" s="126">
        <v>0</v>
      </c>
      <c r="CE71" s="126">
        <v>0</v>
      </c>
      <c r="CF71" s="126">
        <v>0</v>
      </c>
      <c r="CG71" s="126">
        <v>0</v>
      </c>
      <c r="CH71" s="126">
        <v>0</v>
      </c>
      <c r="CI71" s="126">
        <v>0</v>
      </c>
      <c r="CJ71" s="126">
        <v>0</v>
      </c>
      <c r="CK71" s="126">
        <v>0</v>
      </c>
      <c r="CL71" s="126">
        <v>0</v>
      </c>
      <c r="CM71" s="126">
        <v>0</v>
      </c>
      <c r="CN71" s="126">
        <v>0</v>
      </c>
      <c r="CO71" s="126">
        <v>0</v>
      </c>
      <c r="CP71" s="126">
        <v>0</v>
      </c>
      <c r="CQ71" s="126">
        <v>0</v>
      </c>
      <c r="CR71" s="126">
        <v>0</v>
      </c>
      <c r="CS71" s="126">
        <v>0</v>
      </c>
      <c r="CT71" s="126">
        <v>0</v>
      </c>
      <c r="CU71" s="122"/>
      <c r="CV71" s="122"/>
      <c r="CW71" s="126">
        <v>0</v>
      </c>
      <c r="CX71" s="126">
        <v>0</v>
      </c>
      <c r="CY71" s="126">
        <v>0</v>
      </c>
      <c r="CZ71" s="126">
        <v>0</v>
      </c>
      <c r="DA71" s="126">
        <v>0</v>
      </c>
      <c r="DB71" s="126">
        <v>0</v>
      </c>
      <c r="DC71" s="126">
        <v>0</v>
      </c>
      <c r="DD71" s="126">
        <v>0</v>
      </c>
      <c r="DE71" s="126">
        <v>0</v>
      </c>
      <c r="DF71" s="126">
        <v>0</v>
      </c>
      <c r="DG71" s="126">
        <v>0</v>
      </c>
      <c r="DH71" s="126">
        <v>0</v>
      </c>
      <c r="DI71" s="126">
        <v>0</v>
      </c>
      <c r="DJ71" s="126">
        <v>0</v>
      </c>
      <c r="DK71" s="126">
        <v>0</v>
      </c>
      <c r="DL71" s="126">
        <v>0</v>
      </c>
      <c r="DM71" s="126">
        <v>0</v>
      </c>
      <c r="DN71" s="126">
        <v>0</v>
      </c>
      <c r="DO71" s="126">
        <v>0</v>
      </c>
      <c r="DP71" s="126">
        <v>0</v>
      </c>
      <c r="DQ71" s="126">
        <v>0</v>
      </c>
      <c r="DR71" s="126">
        <v>0</v>
      </c>
      <c r="DS71" s="126">
        <v>0</v>
      </c>
      <c r="DT71" s="126">
        <v>0</v>
      </c>
      <c r="DU71" s="126">
        <v>0</v>
      </c>
      <c r="DV71" s="126">
        <v>0</v>
      </c>
      <c r="DW71" s="126">
        <v>0</v>
      </c>
      <c r="DX71" s="126">
        <v>0</v>
      </c>
      <c r="DY71" s="126">
        <v>0</v>
      </c>
      <c r="DZ71" s="126">
        <v>0</v>
      </c>
      <c r="EA71" s="126">
        <v>0</v>
      </c>
      <c r="EB71" s="126">
        <v>0</v>
      </c>
      <c r="EC71" s="126">
        <v>0</v>
      </c>
      <c r="ED71" s="126">
        <v>0</v>
      </c>
      <c r="EE71" s="126">
        <v>0</v>
      </c>
      <c r="EF71" s="126">
        <v>0</v>
      </c>
      <c r="EG71" s="126">
        <v>0</v>
      </c>
      <c r="EH71" s="126">
        <v>0</v>
      </c>
      <c r="EI71" s="126">
        <v>0</v>
      </c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</row>
    <row r="72" spans="1:149" s="62" customFormat="1" hidden="1" x14ac:dyDescent="0.25">
      <c r="A72" s="127">
        <v>62</v>
      </c>
      <c r="B72" s="189" t="s">
        <v>105</v>
      </c>
      <c r="C72" s="37" t="s">
        <v>105</v>
      </c>
      <c r="D72" s="75">
        <v>5980</v>
      </c>
      <c r="E72" s="66" t="s">
        <v>107</v>
      </c>
      <c r="F72" s="177" t="s">
        <v>69</v>
      </c>
      <c r="G72" s="118">
        <f t="shared" si="0"/>
        <v>5392</v>
      </c>
      <c r="H72" s="118">
        <f t="shared" si="1"/>
        <v>400</v>
      </c>
      <c r="I72" s="118">
        <f t="shared" si="2"/>
        <v>2599</v>
      </c>
      <c r="J72" s="118">
        <f t="shared" si="3"/>
        <v>2793</v>
      </c>
      <c r="K72" s="223">
        <v>201</v>
      </c>
      <c r="L72" s="223">
        <v>199</v>
      </c>
      <c r="M72" s="223">
        <v>488</v>
      </c>
      <c r="N72" s="223">
        <v>273</v>
      </c>
      <c r="O72" s="223">
        <v>540</v>
      </c>
      <c r="P72" s="223">
        <v>1058</v>
      </c>
      <c r="Q72" s="223">
        <v>240</v>
      </c>
      <c r="R72" s="223">
        <v>512</v>
      </c>
      <c r="S72" s="223">
        <v>279</v>
      </c>
      <c r="T72" s="223">
        <v>583</v>
      </c>
      <c r="U72" s="223">
        <v>1164</v>
      </c>
      <c r="V72" s="223">
        <v>255</v>
      </c>
      <c r="W72" s="173"/>
      <c r="X72" s="191">
        <v>166</v>
      </c>
      <c r="Y72" s="191">
        <v>233</v>
      </c>
      <c r="Z72" s="191">
        <v>234</v>
      </c>
      <c r="AA72" s="191">
        <v>209</v>
      </c>
      <c r="AB72" s="191">
        <v>213</v>
      </c>
      <c r="AC72" s="191">
        <v>246</v>
      </c>
      <c r="AD72" s="191">
        <v>228</v>
      </c>
      <c r="AE72" s="191">
        <v>224</v>
      </c>
      <c r="AF72" s="191">
        <v>204</v>
      </c>
      <c r="AG72" s="191">
        <v>169</v>
      </c>
      <c r="AH72" s="191">
        <v>137</v>
      </c>
      <c r="AI72" s="191">
        <v>96</v>
      </c>
      <c r="AJ72" s="191">
        <v>79</v>
      </c>
      <c r="AK72" s="191">
        <v>57</v>
      </c>
      <c r="AL72" s="191">
        <v>41</v>
      </c>
      <c r="AM72" s="191">
        <v>31</v>
      </c>
      <c r="AN72" s="191">
        <v>32</v>
      </c>
      <c r="AO72" s="190">
        <v>164</v>
      </c>
      <c r="AP72" s="190">
        <v>250</v>
      </c>
      <c r="AQ72" s="190">
        <v>239</v>
      </c>
      <c r="AR72" s="190">
        <v>222</v>
      </c>
      <c r="AS72" s="190">
        <v>238</v>
      </c>
      <c r="AT72" s="190">
        <v>261</v>
      </c>
      <c r="AU72" s="190">
        <v>250</v>
      </c>
      <c r="AV72" s="190">
        <v>247</v>
      </c>
      <c r="AW72" s="190">
        <v>221</v>
      </c>
      <c r="AX72" s="190">
        <v>192</v>
      </c>
      <c r="AY72" s="190">
        <v>144</v>
      </c>
      <c r="AZ72" s="190">
        <v>110</v>
      </c>
      <c r="BA72" s="190">
        <v>78</v>
      </c>
      <c r="BB72" s="190">
        <v>63</v>
      </c>
      <c r="BC72" s="190">
        <v>48</v>
      </c>
      <c r="BD72" s="190">
        <v>31</v>
      </c>
      <c r="BE72" s="190">
        <v>35</v>
      </c>
      <c r="BF72" s="125"/>
      <c r="BG72" s="126">
        <v>9226</v>
      </c>
      <c r="BH72" s="126">
        <v>114</v>
      </c>
      <c r="BI72" s="126">
        <v>114</v>
      </c>
      <c r="BJ72" s="126">
        <v>104</v>
      </c>
      <c r="BK72" s="126">
        <v>113</v>
      </c>
      <c r="BL72" s="126">
        <v>123</v>
      </c>
      <c r="BM72" s="126">
        <v>120</v>
      </c>
      <c r="BN72" s="126">
        <v>182</v>
      </c>
      <c r="BO72" s="126">
        <v>177</v>
      </c>
      <c r="BP72" s="126">
        <v>165</v>
      </c>
      <c r="BQ72" s="126">
        <v>185</v>
      </c>
      <c r="BR72" s="126">
        <v>155</v>
      </c>
      <c r="BS72" s="126">
        <v>169</v>
      </c>
      <c r="BT72" s="126">
        <v>160</v>
      </c>
      <c r="BU72" s="126">
        <v>159</v>
      </c>
      <c r="BV72" s="126">
        <v>146</v>
      </c>
      <c r="BW72" s="126">
        <v>147</v>
      </c>
      <c r="BX72" s="126">
        <v>159</v>
      </c>
      <c r="BY72" s="126">
        <v>148</v>
      </c>
      <c r="BZ72" s="126">
        <v>142</v>
      </c>
      <c r="CA72" s="126">
        <v>134</v>
      </c>
      <c r="CB72" s="126">
        <v>782</v>
      </c>
      <c r="CC72" s="126">
        <v>859</v>
      </c>
      <c r="CD72" s="126">
        <v>823</v>
      </c>
      <c r="CE72" s="126">
        <v>812</v>
      </c>
      <c r="CF72" s="126">
        <v>727</v>
      </c>
      <c r="CG72" s="126">
        <v>633</v>
      </c>
      <c r="CH72" s="126">
        <v>473</v>
      </c>
      <c r="CI72" s="126">
        <v>363</v>
      </c>
      <c r="CJ72" s="126">
        <v>257</v>
      </c>
      <c r="CK72" s="126">
        <v>208</v>
      </c>
      <c r="CL72" s="126">
        <v>157</v>
      </c>
      <c r="CM72" s="126">
        <v>101</v>
      </c>
      <c r="CN72" s="126">
        <v>63</v>
      </c>
      <c r="CO72" s="126">
        <v>52</v>
      </c>
      <c r="CP72" s="126">
        <v>5</v>
      </c>
      <c r="CQ72" s="126">
        <v>59</v>
      </c>
      <c r="CR72" s="126">
        <v>55</v>
      </c>
      <c r="CS72" s="126">
        <v>146</v>
      </c>
      <c r="CT72" s="126">
        <v>487</v>
      </c>
      <c r="CU72" s="122"/>
      <c r="CV72" s="122"/>
      <c r="CW72" s="126">
        <v>9080</v>
      </c>
      <c r="CX72" s="126">
        <v>114</v>
      </c>
      <c r="CY72" s="126">
        <v>120</v>
      </c>
      <c r="CZ72" s="126">
        <v>103</v>
      </c>
      <c r="DA72" s="126">
        <v>105</v>
      </c>
      <c r="DB72" s="126">
        <v>126</v>
      </c>
      <c r="DC72" s="126">
        <v>133</v>
      </c>
      <c r="DD72" s="126">
        <v>170</v>
      </c>
      <c r="DE72" s="126">
        <v>170</v>
      </c>
      <c r="DF72" s="126">
        <v>182</v>
      </c>
      <c r="DG72" s="126">
        <v>169</v>
      </c>
      <c r="DH72" s="126">
        <v>163</v>
      </c>
      <c r="DI72" s="126">
        <v>145</v>
      </c>
      <c r="DJ72" s="126">
        <v>173</v>
      </c>
      <c r="DK72" s="126">
        <v>170</v>
      </c>
      <c r="DL72" s="126">
        <v>162</v>
      </c>
      <c r="DM72" s="126">
        <v>144</v>
      </c>
      <c r="DN72" s="126">
        <v>148</v>
      </c>
      <c r="DO72" s="126">
        <v>155</v>
      </c>
      <c r="DP72" s="126">
        <v>137</v>
      </c>
      <c r="DQ72" s="126">
        <v>147</v>
      </c>
      <c r="DR72" s="126">
        <v>747</v>
      </c>
      <c r="DS72" s="126">
        <v>859</v>
      </c>
      <c r="DT72" s="126">
        <v>797</v>
      </c>
      <c r="DU72" s="126">
        <v>783</v>
      </c>
      <c r="DV72" s="126">
        <v>713</v>
      </c>
      <c r="DW72" s="126">
        <v>591</v>
      </c>
      <c r="DX72" s="126">
        <v>480</v>
      </c>
      <c r="DY72" s="126">
        <v>336</v>
      </c>
      <c r="DZ72" s="126">
        <v>277</v>
      </c>
      <c r="EA72" s="126">
        <v>199</v>
      </c>
      <c r="EB72" s="126">
        <v>144</v>
      </c>
      <c r="EC72" s="126">
        <v>109</v>
      </c>
      <c r="ED72" s="126">
        <v>57</v>
      </c>
      <c r="EE72" s="126">
        <v>52</v>
      </c>
      <c r="EF72" s="126">
        <v>10</v>
      </c>
      <c r="EG72" s="126">
        <v>57</v>
      </c>
      <c r="EH72" s="126">
        <v>57</v>
      </c>
      <c r="EI72" s="126">
        <v>145</v>
      </c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</row>
    <row r="73" spans="1:149" s="62" customFormat="1" hidden="1" x14ac:dyDescent="0.25">
      <c r="A73" s="127">
        <v>63</v>
      </c>
      <c r="B73" s="189" t="s">
        <v>105</v>
      </c>
      <c r="C73" s="37" t="s">
        <v>105</v>
      </c>
      <c r="D73" s="75">
        <v>5979</v>
      </c>
      <c r="E73" s="66" t="s">
        <v>108</v>
      </c>
      <c r="F73" s="177" t="s">
        <v>55</v>
      </c>
      <c r="G73" s="118">
        <f t="shared" si="0"/>
        <v>7368</v>
      </c>
      <c r="H73" s="118">
        <f t="shared" si="1"/>
        <v>547</v>
      </c>
      <c r="I73" s="118">
        <f t="shared" si="2"/>
        <v>3547</v>
      </c>
      <c r="J73" s="118">
        <f t="shared" si="3"/>
        <v>3821</v>
      </c>
      <c r="K73" s="223">
        <v>276</v>
      </c>
      <c r="L73" s="223">
        <v>271</v>
      </c>
      <c r="M73" s="223">
        <v>665</v>
      </c>
      <c r="N73" s="223">
        <v>370</v>
      </c>
      <c r="O73" s="223">
        <v>738</v>
      </c>
      <c r="P73" s="223">
        <v>1445</v>
      </c>
      <c r="Q73" s="223">
        <v>329</v>
      </c>
      <c r="R73" s="223">
        <v>701</v>
      </c>
      <c r="S73" s="223">
        <v>383</v>
      </c>
      <c r="T73" s="223">
        <v>797</v>
      </c>
      <c r="U73" s="223">
        <v>1593</v>
      </c>
      <c r="V73" s="223">
        <v>347</v>
      </c>
      <c r="W73" s="132"/>
      <c r="X73" s="191">
        <v>228</v>
      </c>
      <c r="Y73" s="191">
        <v>316</v>
      </c>
      <c r="Z73" s="191">
        <v>317</v>
      </c>
      <c r="AA73" s="191">
        <v>284</v>
      </c>
      <c r="AB73" s="191">
        <v>292</v>
      </c>
      <c r="AC73" s="191">
        <v>336</v>
      </c>
      <c r="AD73" s="191">
        <v>312</v>
      </c>
      <c r="AE73" s="191">
        <v>305</v>
      </c>
      <c r="AF73" s="191">
        <v>279</v>
      </c>
      <c r="AG73" s="191">
        <v>231</v>
      </c>
      <c r="AH73" s="191">
        <v>187</v>
      </c>
      <c r="AI73" s="191">
        <v>131</v>
      </c>
      <c r="AJ73" s="191">
        <v>109</v>
      </c>
      <c r="AK73" s="191">
        <v>78</v>
      </c>
      <c r="AL73" s="191">
        <v>57</v>
      </c>
      <c r="AM73" s="191">
        <v>42</v>
      </c>
      <c r="AN73" s="191">
        <v>43</v>
      </c>
      <c r="AO73" s="190">
        <v>223</v>
      </c>
      <c r="AP73" s="190">
        <v>344</v>
      </c>
      <c r="AQ73" s="190">
        <v>328</v>
      </c>
      <c r="AR73" s="190">
        <v>304</v>
      </c>
      <c r="AS73" s="190">
        <v>325</v>
      </c>
      <c r="AT73" s="190">
        <v>357</v>
      </c>
      <c r="AU73" s="190">
        <v>342</v>
      </c>
      <c r="AV73" s="190">
        <v>338</v>
      </c>
      <c r="AW73" s="190">
        <v>302</v>
      </c>
      <c r="AX73" s="190">
        <v>263</v>
      </c>
      <c r="AY73" s="190">
        <v>197</v>
      </c>
      <c r="AZ73" s="190">
        <v>151</v>
      </c>
      <c r="BA73" s="190">
        <v>106</v>
      </c>
      <c r="BB73" s="190">
        <v>86</v>
      </c>
      <c r="BC73" s="190">
        <v>65</v>
      </c>
      <c r="BD73" s="190">
        <v>42</v>
      </c>
      <c r="BE73" s="190">
        <v>48</v>
      </c>
      <c r="BF73" s="125"/>
      <c r="BG73" s="126">
        <v>2566</v>
      </c>
      <c r="BH73" s="126">
        <v>32</v>
      </c>
      <c r="BI73" s="126">
        <v>32</v>
      </c>
      <c r="BJ73" s="126">
        <v>29</v>
      </c>
      <c r="BK73" s="126">
        <v>31</v>
      </c>
      <c r="BL73" s="126">
        <v>34</v>
      </c>
      <c r="BM73" s="126">
        <v>33</v>
      </c>
      <c r="BN73" s="126">
        <v>51</v>
      </c>
      <c r="BO73" s="126">
        <v>50</v>
      </c>
      <c r="BP73" s="126">
        <v>46</v>
      </c>
      <c r="BQ73" s="126">
        <v>51</v>
      </c>
      <c r="BR73" s="126">
        <v>43</v>
      </c>
      <c r="BS73" s="126">
        <v>47</v>
      </c>
      <c r="BT73" s="126">
        <v>45</v>
      </c>
      <c r="BU73" s="126">
        <v>44</v>
      </c>
      <c r="BV73" s="126">
        <v>41</v>
      </c>
      <c r="BW73" s="126">
        <v>41</v>
      </c>
      <c r="BX73" s="126">
        <v>44</v>
      </c>
      <c r="BY73" s="126">
        <v>41</v>
      </c>
      <c r="BZ73" s="126">
        <v>40</v>
      </c>
      <c r="CA73" s="126">
        <v>37</v>
      </c>
      <c r="CB73" s="126">
        <v>217</v>
      </c>
      <c r="CC73" s="126">
        <v>239</v>
      </c>
      <c r="CD73" s="126">
        <v>229</v>
      </c>
      <c r="CE73" s="126">
        <v>226</v>
      </c>
      <c r="CF73" s="126">
        <v>202</v>
      </c>
      <c r="CG73" s="126">
        <v>176</v>
      </c>
      <c r="CH73" s="126">
        <v>131</v>
      </c>
      <c r="CI73" s="126">
        <v>101</v>
      </c>
      <c r="CJ73" s="126">
        <v>71</v>
      </c>
      <c r="CK73" s="126">
        <v>58</v>
      </c>
      <c r="CL73" s="126">
        <v>43</v>
      </c>
      <c r="CM73" s="126">
        <v>28</v>
      </c>
      <c r="CN73" s="126">
        <v>18</v>
      </c>
      <c r="CO73" s="126">
        <v>15</v>
      </c>
      <c r="CP73" s="126">
        <v>2</v>
      </c>
      <c r="CQ73" s="126">
        <v>16</v>
      </c>
      <c r="CR73" s="126">
        <v>16</v>
      </c>
      <c r="CS73" s="126">
        <v>41</v>
      </c>
      <c r="CT73" s="126">
        <v>135</v>
      </c>
      <c r="CU73" s="122"/>
      <c r="CV73" s="122"/>
      <c r="CW73" s="126">
        <v>2520</v>
      </c>
      <c r="CX73" s="126">
        <v>31</v>
      </c>
      <c r="CY73" s="126">
        <v>33</v>
      </c>
      <c r="CZ73" s="126">
        <v>28</v>
      </c>
      <c r="DA73" s="126">
        <v>30</v>
      </c>
      <c r="DB73" s="126">
        <v>35</v>
      </c>
      <c r="DC73" s="126">
        <v>37</v>
      </c>
      <c r="DD73" s="126">
        <v>47</v>
      </c>
      <c r="DE73" s="126">
        <v>46</v>
      </c>
      <c r="DF73" s="126">
        <v>50</v>
      </c>
      <c r="DG73" s="126">
        <v>48</v>
      </c>
      <c r="DH73" s="126">
        <v>45</v>
      </c>
      <c r="DI73" s="126">
        <v>40</v>
      </c>
      <c r="DJ73" s="126">
        <v>48</v>
      </c>
      <c r="DK73" s="126">
        <v>47</v>
      </c>
      <c r="DL73" s="126">
        <v>45</v>
      </c>
      <c r="DM73" s="126">
        <v>40</v>
      </c>
      <c r="DN73" s="126">
        <v>41</v>
      </c>
      <c r="DO73" s="126">
        <v>43</v>
      </c>
      <c r="DP73" s="126">
        <v>37</v>
      </c>
      <c r="DQ73" s="126">
        <v>41</v>
      </c>
      <c r="DR73" s="126">
        <v>208</v>
      </c>
      <c r="DS73" s="126">
        <v>238</v>
      </c>
      <c r="DT73" s="126">
        <v>221</v>
      </c>
      <c r="DU73" s="126">
        <v>217</v>
      </c>
      <c r="DV73" s="126">
        <v>199</v>
      </c>
      <c r="DW73" s="126">
        <v>164</v>
      </c>
      <c r="DX73" s="126">
        <v>134</v>
      </c>
      <c r="DY73" s="126">
        <v>93</v>
      </c>
      <c r="DZ73" s="126">
        <v>78</v>
      </c>
      <c r="EA73" s="126">
        <v>55</v>
      </c>
      <c r="EB73" s="126">
        <v>41</v>
      </c>
      <c r="EC73" s="126">
        <v>30</v>
      </c>
      <c r="ED73" s="126">
        <v>16</v>
      </c>
      <c r="EE73" s="126">
        <v>14</v>
      </c>
      <c r="EF73" s="126">
        <v>2</v>
      </c>
      <c r="EG73" s="126">
        <v>16</v>
      </c>
      <c r="EH73" s="126">
        <v>15</v>
      </c>
      <c r="EI73" s="126">
        <v>40</v>
      </c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</row>
    <row r="74" spans="1:149" s="62" customFormat="1" hidden="1" x14ac:dyDescent="0.25">
      <c r="A74" s="127">
        <v>64</v>
      </c>
      <c r="B74" s="189" t="s">
        <v>105</v>
      </c>
      <c r="C74" s="37" t="s">
        <v>105</v>
      </c>
      <c r="D74" s="75">
        <v>5978</v>
      </c>
      <c r="E74" s="66" t="s">
        <v>109</v>
      </c>
      <c r="F74" s="177" t="s">
        <v>55</v>
      </c>
      <c r="G74" s="118">
        <f t="shared" si="0"/>
        <v>10955</v>
      </c>
      <c r="H74" s="118">
        <f t="shared" si="1"/>
        <v>813</v>
      </c>
      <c r="I74" s="118">
        <f t="shared" si="2"/>
        <v>5278</v>
      </c>
      <c r="J74" s="118">
        <f t="shared" si="3"/>
        <v>5677</v>
      </c>
      <c r="K74" s="223">
        <v>411</v>
      </c>
      <c r="L74" s="223">
        <v>402</v>
      </c>
      <c r="M74" s="223">
        <v>990</v>
      </c>
      <c r="N74" s="223">
        <v>554</v>
      </c>
      <c r="O74" s="223">
        <v>1097</v>
      </c>
      <c r="P74" s="223">
        <v>2149</v>
      </c>
      <c r="Q74" s="223">
        <v>488</v>
      </c>
      <c r="R74" s="223">
        <v>1041</v>
      </c>
      <c r="S74" s="223">
        <v>567</v>
      </c>
      <c r="T74" s="223">
        <v>1185</v>
      </c>
      <c r="U74" s="223">
        <v>2367</v>
      </c>
      <c r="V74" s="223">
        <v>517</v>
      </c>
      <c r="W74" s="173"/>
      <c r="X74" s="191">
        <v>339</v>
      </c>
      <c r="Y74" s="191">
        <v>472</v>
      </c>
      <c r="Z74" s="191">
        <v>473</v>
      </c>
      <c r="AA74" s="191">
        <v>424</v>
      </c>
      <c r="AB74" s="191">
        <v>434</v>
      </c>
      <c r="AC74" s="191">
        <v>499</v>
      </c>
      <c r="AD74" s="191">
        <v>463</v>
      </c>
      <c r="AE74" s="191">
        <v>454</v>
      </c>
      <c r="AF74" s="191">
        <v>415</v>
      </c>
      <c r="AG74" s="191">
        <v>343</v>
      </c>
      <c r="AH74" s="191">
        <v>279</v>
      </c>
      <c r="AI74" s="191">
        <v>195</v>
      </c>
      <c r="AJ74" s="191">
        <v>162</v>
      </c>
      <c r="AK74" s="191">
        <v>115</v>
      </c>
      <c r="AL74" s="191">
        <v>84</v>
      </c>
      <c r="AM74" s="191">
        <v>63</v>
      </c>
      <c r="AN74" s="191">
        <v>64</v>
      </c>
      <c r="AO74" s="190">
        <v>331</v>
      </c>
      <c r="AP74" s="190">
        <v>510</v>
      </c>
      <c r="AQ74" s="190">
        <v>487</v>
      </c>
      <c r="AR74" s="190">
        <v>451</v>
      </c>
      <c r="AS74" s="190">
        <v>483</v>
      </c>
      <c r="AT74" s="190">
        <v>531</v>
      </c>
      <c r="AU74" s="190">
        <v>509</v>
      </c>
      <c r="AV74" s="190">
        <v>502</v>
      </c>
      <c r="AW74" s="190">
        <v>449</v>
      </c>
      <c r="AX74" s="190">
        <v>391</v>
      </c>
      <c r="AY74" s="190">
        <v>292</v>
      </c>
      <c r="AZ74" s="190">
        <v>224</v>
      </c>
      <c r="BA74" s="190">
        <v>158</v>
      </c>
      <c r="BB74" s="190">
        <v>129</v>
      </c>
      <c r="BC74" s="190">
        <v>97</v>
      </c>
      <c r="BD74" s="190">
        <v>62</v>
      </c>
      <c r="BE74" s="190">
        <v>71</v>
      </c>
      <c r="BF74" s="125"/>
      <c r="BG74" s="126">
        <v>3505</v>
      </c>
      <c r="BH74" s="126">
        <v>43</v>
      </c>
      <c r="BI74" s="126">
        <v>43</v>
      </c>
      <c r="BJ74" s="126">
        <v>40</v>
      </c>
      <c r="BK74" s="126">
        <v>43</v>
      </c>
      <c r="BL74" s="126">
        <v>46</v>
      </c>
      <c r="BM74" s="126">
        <v>46</v>
      </c>
      <c r="BN74" s="126">
        <v>69</v>
      </c>
      <c r="BO74" s="126">
        <v>68</v>
      </c>
      <c r="BP74" s="126">
        <v>63</v>
      </c>
      <c r="BQ74" s="126">
        <v>70</v>
      </c>
      <c r="BR74" s="126">
        <v>59</v>
      </c>
      <c r="BS74" s="126">
        <v>64</v>
      </c>
      <c r="BT74" s="126">
        <v>61</v>
      </c>
      <c r="BU74" s="126">
        <v>60</v>
      </c>
      <c r="BV74" s="126">
        <v>55</v>
      </c>
      <c r="BW74" s="126">
        <v>56</v>
      </c>
      <c r="BX74" s="126">
        <v>61</v>
      </c>
      <c r="BY74" s="126">
        <v>56</v>
      </c>
      <c r="BZ74" s="126">
        <v>54</v>
      </c>
      <c r="CA74" s="126">
        <v>51</v>
      </c>
      <c r="CB74" s="126">
        <v>297</v>
      </c>
      <c r="CC74" s="126">
        <v>327</v>
      </c>
      <c r="CD74" s="126">
        <v>313</v>
      </c>
      <c r="CE74" s="126">
        <v>309</v>
      </c>
      <c r="CF74" s="126">
        <v>276</v>
      </c>
      <c r="CG74" s="126">
        <v>240</v>
      </c>
      <c r="CH74" s="126">
        <v>180</v>
      </c>
      <c r="CI74" s="126">
        <v>138</v>
      </c>
      <c r="CJ74" s="126">
        <v>97</v>
      </c>
      <c r="CK74" s="126">
        <v>79</v>
      </c>
      <c r="CL74" s="126">
        <v>59</v>
      </c>
      <c r="CM74" s="126">
        <v>38</v>
      </c>
      <c r="CN74" s="126">
        <v>24</v>
      </c>
      <c r="CO74" s="126">
        <v>20</v>
      </c>
      <c r="CP74" s="126">
        <v>2</v>
      </c>
      <c r="CQ74" s="126">
        <v>22</v>
      </c>
      <c r="CR74" s="126">
        <v>21</v>
      </c>
      <c r="CS74" s="126">
        <v>55</v>
      </c>
      <c r="CT74" s="126">
        <v>185</v>
      </c>
      <c r="CU74" s="122"/>
      <c r="CV74" s="122"/>
      <c r="CW74" s="126">
        <v>3449</v>
      </c>
      <c r="CX74" s="126">
        <v>44</v>
      </c>
      <c r="CY74" s="126">
        <v>46</v>
      </c>
      <c r="CZ74" s="126">
        <v>38</v>
      </c>
      <c r="DA74" s="126">
        <v>40</v>
      </c>
      <c r="DB74" s="126">
        <v>49</v>
      </c>
      <c r="DC74" s="126">
        <v>50</v>
      </c>
      <c r="DD74" s="126">
        <v>65</v>
      </c>
      <c r="DE74" s="126">
        <v>64</v>
      </c>
      <c r="DF74" s="126">
        <v>68</v>
      </c>
      <c r="DG74" s="126">
        <v>65</v>
      </c>
      <c r="DH74" s="126">
        <v>62</v>
      </c>
      <c r="DI74" s="126">
        <v>55</v>
      </c>
      <c r="DJ74" s="126">
        <v>66</v>
      </c>
      <c r="DK74" s="126">
        <v>65</v>
      </c>
      <c r="DL74" s="126">
        <v>62</v>
      </c>
      <c r="DM74" s="126">
        <v>55</v>
      </c>
      <c r="DN74" s="126">
        <v>56</v>
      </c>
      <c r="DO74" s="126">
        <v>59</v>
      </c>
      <c r="DP74" s="126">
        <v>52</v>
      </c>
      <c r="DQ74" s="126">
        <v>55</v>
      </c>
      <c r="DR74" s="126">
        <v>284</v>
      </c>
      <c r="DS74" s="126">
        <v>325</v>
      </c>
      <c r="DT74" s="126">
        <v>302</v>
      </c>
      <c r="DU74" s="126">
        <v>297</v>
      </c>
      <c r="DV74" s="126">
        <v>272</v>
      </c>
      <c r="DW74" s="126">
        <v>225</v>
      </c>
      <c r="DX74" s="126">
        <v>182</v>
      </c>
      <c r="DY74" s="126">
        <v>127</v>
      </c>
      <c r="DZ74" s="126">
        <v>106</v>
      </c>
      <c r="EA74" s="126">
        <v>75</v>
      </c>
      <c r="EB74" s="126">
        <v>55</v>
      </c>
      <c r="EC74" s="126">
        <v>41</v>
      </c>
      <c r="ED74" s="126">
        <v>22</v>
      </c>
      <c r="EE74" s="126">
        <v>20</v>
      </c>
      <c r="EF74" s="126">
        <v>4</v>
      </c>
      <c r="EG74" s="126">
        <v>22</v>
      </c>
      <c r="EH74" s="126">
        <v>22</v>
      </c>
      <c r="EI74" s="126">
        <v>55</v>
      </c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</row>
    <row r="75" spans="1:149" s="62" customFormat="1" ht="15.75" hidden="1" thickBot="1" x14ac:dyDescent="0.3">
      <c r="A75" s="123">
        <v>65</v>
      </c>
      <c r="B75" s="189" t="s">
        <v>105</v>
      </c>
      <c r="C75" s="39" t="s">
        <v>105</v>
      </c>
      <c r="D75" s="75">
        <v>29044</v>
      </c>
      <c r="E75" s="72" t="s">
        <v>110</v>
      </c>
      <c r="F75" s="177" t="s">
        <v>50</v>
      </c>
      <c r="G75" s="118">
        <f t="shared" ref="G75:G107" si="5">SUM(I75:J75)</f>
        <v>0</v>
      </c>
      <c r="H75" s="118">
        <f t="shared" ref="H75:H107" si="6">SUM(K75:L75)</f>
        <v>0</v>
      </c>
      <c r="I75" s="118">
        <f t="shared" ref="I75:I107" si="7">SUM(M75:Q75)</f>
        <v>0</v>
      </c>
      <c r="J75" s="118">
        <f t="shared" ref="J75:J107" si="8">SUM(R75:V75)</f>
        <v>0</v>
      </c>
      <c r="K75" s="223">
        <v>0</v>
      </c>
      <c r="L75" s="223">
        <v>0</v>
      </c>
      <c r="M75" s="223">
        <v>0</v>
      </c>
      <c r="N75" s="223">
        <v>0</v>
      </c>
      <c r="O75" s="223">
        <v>0</v>
      </c>
      <c r="P75" s="223">
        <v>0</v>
      </c>
      <c r="Q75" s="223">
        <v>0</v>
      </c>
      <c r="R75" s="223">
        <v>0</v>
      </c>
      <c r="S75" s="223">
        <v>0</v>
      </c>
      <c r="T75" s="223">
        <v>0</v>
      </c>
      <c r="U75" s="223">
        <v>0</v>
      </c>
      <c r="V75" s="223">
        <v>0</v>
      </c>
      <c r="W75" s="173"/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>
        <v>0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  <c r="AO75" s="190">
        <v>0</v>
      </c>
      <c r="AP75" s="190">
        <v>0</v>
      </c>
      <c r="AQ75" s="190">
        <v>0</v>
      </c>
      <c r="AR75" s="190">
        <v>0</v>
      </c>
      <c r="AS75" s="190">
        <v>0</v>
      </c>
      <c r="AT75" s="190">
        <v>0</v>
      </c>
      <c r="AU75" s="190">
        <v>0</v>
      </c>
      <c r="AV75" s="190">
        <v>0</v>
      </c>
      <c r="AW75" s="190">
        <v>0</v>
      </c>
      <c r="AX75" s="190">
        <v>0</v>
      </c>
      <c r="AY75" s="190">
        <v>0</v>
      </c>
      <c r="AZ75" s="190">
        <v>0</v>
      </c>
      <c r="BA75" s="190">
        <v>0</v>
      </c>
      <c r="BB75" s="190">
        <v>0</v>
      </c>
      <c r="BC75" s="190">
        <v>0</v>
      </c>
      <c r="BD75" s="190">
        <v>0</v>
      </c>
      <c r="BE75" s="190">
        <v>0</v>
      </c>
      <c r="BF75" s="125"/>
      <c r="BG75" s="126">
        <v>5213</v>
      </c>
      <c r="BH75" s="126">
        <v>65</v>
      </c>
      <c r="BI75" s="126">
        <v>64</v>
      </c>
      <c r="BJ75" s="126">
        <v>59</v>
      </c>
      <c r="BK75" s="126">
        <v>64</v>
      </c>
      <c r="BL75" s="126">
        <v>69</v>
      </c>
      <c r="BM75" s="126">
        <v>68</v>
      </c>
      <c r="BN75" s="126">
        <v>103</v>
      </c>
      <c r="BO75" s="126">
        <v>101</v>
      </c>
      <c r="BP75" s="126">
        <v>94</v>
      </c>
      <c r="BQ75" s="126">
        <v>104</v>
      </c>
      <c r="BR75" s="126">
        <v>88</v>
      </c>
      <c r="BS75" s="126">
        <v>95</v>
      </c>
      <c r="BT75" s="126">
        <v>91</v>
      </c>
      <c r="BU75" s="126">
        <v>89</v>
      </c>
      <c r="BV75" s="126">
        <v>82</v>
      </c>
      <c r="BW75" s="126">
        <v>83</v>
      </c>
      <c r="BX75" s="126">
        <v>90</v>
      </c>
      <c r="BY75" s="126">
        <v>84</v>
      </c>
      <c r="BZ75" s="126">
        <v>80</v>
      </c>
      <c r="CA75" s="126">
        <v>76</v>
      </c>
      <c r="CB75" s="126">
        <v>441</v>
      </c>
      <c r="CC75" s="126">
        <v>486</v>
      </c>
      <c r="CD75" s="126">
        <v>465</v>
      </c>
      <c r="CE75" s="126">
        <v>459</v>
      </c>
      <c r="CF75" s="126">
        <v>411</v>
      </c>
      <c r="CG75" s="126">
        <v>357</v>
      </c>
      <c r="CH75" s="126">
        <v>267</v>
      </c>
      <c r="CI75" s="126">
        <v>205</v>
      </c>
      <c r="CJ75" s="126">
        <v>145</v>
      </c>
      <c r="CK75" s="126">
        <v>118</v>
      </c>
      <c r="CL75" s="126">
        <v>88</v>
      </c>
      <c r="CM75" s="126">
        <v>57</v>
      </c>
      <c r="CN75" s="126">
        <v>36</v>
      </c>
      <c r="CO75" s="126">
        <v>29</v>
      </c>
      <c r="CP75" s="126">
        <v>3</v>
      </c>
      <c r="CQ75" s="126">
        <v>33</v>
      </c>
      <c r="CR75" s="126">
        <v>32</v>
      </c>
      <c r="CS75" s="126">
        <v>82</v>
      </c>
      <c r="CT75" s="126">
        <v>275</v>
      </c>
      <c r="CU75" s="122"/>
      <c r="CV75" s="122"/>
      <c r="CW75" s="126">
        <v>5124</v>
      </c>
      <c r="CX75" s="126">
        <v>64</v>
      </c>
      <c r="CY75" s="126">
        <v>68</v>
      </c>
      <c r="CZ75" s="126">
        <v>58</v>
      </c>
      <c r="DA75" s="126">
        <v>59</v>
      </c>
      <c r="DB75" s="126">
        <v>72</v>
      </c>
      <c r="DC75" s="126">
        <v>75</v>
      </c>
      <c r="DD75" s="126">
        <v>96</v>
      </c>
      <c r="DE75" s="126">
        <v>95</v>
      </c>
      <c r="DF75" s="126">
        <v>101</v>
      </c>
      <c r="DG75" s="126">
        <v>96</v>
      </c>
      <c r="DH75" s="126">
        <v>92</v>
      </c>
      <c r="DI75" s="126">
        <v>82</v>
      </c>
      <c r="DJ75" s="126">
        <v>98</v>
      </c>
      <c r="DK75" s="126">
        <v>97</v>
      </c>
      <c r="DL75" s="126">
        <v>92</v>
      </c>
      <c r="DM75" s="126">
        <v>81</v>
      </c>
      <c r="DN75" s="126">
        <v>84</v>
      </c>
      <c r="DO75" s="126">
        <v>87</v>
      </c>
      <c r="DP75" s="126">
        <v>77</v>
      </c>
      <c r="DQ75" s="126">
        <v>82</v>
      </c>
      <c r="DR75" s="126">
        <v>422</v>
      </c>
      <c r="DS75" s="126">
        <v>484</v>
      </c>
      <c r="DT75" s="126">
        <v>450</v>
      </c>
      <c r="DU75" s="126">
        <v>441</v>
      </c>
      <c r="DV75" s="126">
        <v>403</v>
      </c>
      <c r="DW75" s="126">
        <v>334</v>
      </c>
      <c r="DX75" s="126">
        <v>271</v>
      </c>
      <c r="DY75" s="126">
        <v>190</v>
      </c>
      <c r="DZ75" s="126">
        <v>157</v>
      </c>
      <c r="EA75" s="126">
        <v>111</v>
      </c>
      <c r="EB75" s="126">
        <v>82</v>
      </c>
      <c r="EC75" s="126">
        <v>61</v>
      </c>
      <c r="ED75" s="126">
        <v>32</v>
      </c>
      <c r="EE75" s="126">
        <v>30</v>
      </c>
      <c r="EF75" s="126">
        <v>5</v>
      </c>
      <c r="EG75" s="126">
        <v>32</v>
      </c>
      <c r="EH75" s="126">
        <v>32</v>
      </c>
      <c r="EI75" s="126">
        <v>82</v>
      </c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</row>
    <row r="76" spans="1:149" s="62" customFormat="1" ht="15.75" hidden="1" thickBot="1" x14ac:dyDescent="0.3">
      <c r="A76" s="127">
        <v>66</v>
      </c>
      <c r="B76" s="189" t="s">
        <v>105</v>
      </c>
      <c r="C76" s="11" t="s">
        <v>31</v>
      </c>
      <c r="D76" s="7" t="s">
        <v>32</v>
      </c>
      <c r="E76" s="7" t="s">
        <v>111</v>
      </c>
      <c r="F76" s="177" t="s">
        <v>55</v>
      </c>
      <c r="G76" s="118">
        <f t="shared" si="5"/>
        <v>142761</v>
      </c>
      <c r="H76" s="118">
        <f t="shared" si="6"/>
        <v>9577</v>
      </c>
      <c r="I76" s="118">
        <f t="shared" si="7"/>
        <v>68910</v>
      </c>
      <c r="J76" s="118">
        <f t="shared" si="8"/>
        <v>73851</v>
      </c>
      <c r="K76" s="223">
        <v>4915</v>
      </c>
      <c r="L76" s="223">
        <v>4662</v>
      </c>
      <c r="M76" s="223">
        <v>11728</v>
      </c>
      <c r="N76" s="223">
        <v>6646</v>
      </c>
      <c r="O76" s="223">
        <v>14141</v>
      </c>
      <c r="P76" s="223">
        <v>28452</v>
      </c>
      <c r="Q76" s="223">
        <v>7943</v>
      </c>
      <c r="R76" s="223">
        <v>11962</v>
      </c>
      <c r="S76" s="223">
        <v>7037</v>
      </c>
      <c r="T76" s="223">
        <v>14796</v>
      </c>
      <c r="U76" s="223">
        <v>30301</v>
      </c>
      <c r="V76" s="223">
        <v>9755</v>
      </c>
      <c r="W76" s="173"/>
      <c r="X76" s="191">
        <v>4037</v>
      </c>
      <c r="Y76" s="191">
        <v>5465</v>
      </c>
      <c r="Z76" s="191">
        <v>5525</v>
      </c>
      <c r="AA76" s="191">
        <v>5525</v>
      </c>
      <c r="AB76" s="191">
        <v>5512</v>
      </c>
      <c r="AC76" s="191">
        <v>6451</v>
      </c>
      <c r="AD76" s="191">
        <v>5994</v>
      </c>
      <c r="AE76" s="191">
        <v>5544</v>
      </c>
      <c r="AF76" s="191">
        <v>5125</v>
      </c>
      <c r="AG76" s="191">
        <v>4720</v>
      </c>
      <c r="AH76" s="191">
        <v>3820</v>
      </c>
      <c r="AI76" s="191">
        <v>3249</v>
      </c>
      <c r="AJ76" s="191">
        <v>2515</v>
      </c>
      <c r="AK76" s="191">
        <v>1949</v>
      </c>
      <c r="AL76" s="191">
        <v>1407</v>
      </c>
      <c r="AM76" s="191">
        <v>958</v>
      </c>
      <c r="AN76" s="191">
        <v>1114</v>
      </c>
      <c r="AO76" s="190">
        <v>3838</v>
      </c>
      <c r="AP76" s="190">
        <v>5690</v>
      </c>
      <c r="AQ76" s="190">
        <v>5961</v>
      </c>
      <c r="AR76" s="190">
        <v>5850</v>
      </c>
      <c r="AS76" s="190">
        <v>5793</v>
      </c>
      <c r="AT76" s="190">
        <v>6663</v>
      </c>
      <c r="AU76" s="190">
        <v>6139</v>
      </c>
      <c r="AV76" s="190">
        <v>5787</v>
      </c>
      <c r="AW76" s="190">
        <v>5468</v>
      </c>
      <c r="AX76" s="190">
        <v>5094</v>
      </c>
      <c r="AY76" s="190">
        <v>4301</v>
      </c>
      <c r="AZ76" s="190">
        <v>3512</v>
      </c>
      <c r="BA76" s="190">
        <v>2879</v>
      </c>
      <c r="BB76" s="190">
        <v>2361</v>
      </c>
      <c r="BC76" s="190">
        <v>1742</v>
      </c>
      <c r="BD76" s="190">
        <v>1187</v>
      </c>
      <c r="BE76" s="190">
        <v>1586</v>
      </c>
      <c r="BF76" s="125"/>
      <c r="BG76" s="126">
        <v>0</v>
      </c>
      <c r="BH76" s="126" t="s">
        <v>150</v>
      </c>
      <c r="BI76" s="126" t="s">
        <v>150</v>
      </c>
      <c r="BJ76" s="126" t="s">
        <v>150</v>
      </c>
      <c r="BK76" s="126" t="s">
        <v>150</v>
      </c>
      <c r="BL76" s="126" t="s">
        <v>150</v>
      </c>
      <c r="BM76" s="126" t="s">
        <v>150</v>
      </c>
      <c r="BN76" s="126" t="s">
        <v>150</v>
      </c>
      <c r="BO76" s="126" t="s">
        <v>150</v>
      </c>
      <c r="BP76" s="126" t="s">
        <v>150</v>
      </c>
      <c r="BQ76" s="126" t="s">
        <v>150</v>
      </c>
      <c r="BR76" s="126" t="s">
        <v>150</v>
      </c>
      <c r="BS76" s="126" t="s">
        <v>150</v>
      </c>
      <c r="BT76" s="126" t="s">
        <v>150</v>
      </c>
      <c r="BU76" s="126" t="s">
        <v>150</v>
      </c>
      <c r="BV76" s="126" t="s">
        <v>150</v>
      </c>
      <c r="BW76" s="126" t="s">
        <v>150</v>
      </c>
      <c r="BX76" s="126" t="s">
        <v>150</v>
      </c>
      <c r="BY76" s="126" t="s">
        <v>150</v>
      </c>
      <c r="BZ76" s="126" t="s">
        <v>150</v>
      </c>
      <c r="CA76" s="126" t="s">
        <v>150</v>
      </c>
      <c r="CB76" s="126" t="s">
        <v>150</v>
      </c>
      <c r="CC76" s="126" t="s">
        <v>150</v>
      </c>
      <c r="CD76" s="126" t="s">
        <v>150</v>
      </c>
      <c r="CE76" s="126" t="s">
        <v>150</v>
      </c>
      <c r="CF76" s="126" t="s">
        <v>150</v>
      </c>
      <c r="CG76" s="126" t="s">
        <v>150</v>
      </c>
      <c r="CH76" s="126" t="s">
        <v>150</v>
      </c>
      <c r="CI76" s="126" t="s">
        <v>150</v>
      </c>
      <c r="CJ76" s="126" t="s">
        <v>150</v>
      </c>
      <c r="CK76" s="126" t="s">
        <v>150</v>
      </c>
      <c r="CL76" s="126" t="s">
        <v>150</v>
      </c>
      <c r="CM76" s="126" t="s">
        <v>150</v>
      </c>
      <c r="CN76" s="126" t="s">
        <v>150</v>
      </c>
      <c r="CO76" s="126" t="s">
        <v>150</v>
      </c>
      <c r="CP76" s="126" t="s">
        <v>150</v>
      </c>
      <c r="CQ76" s="126" t="s">
        <v>150</v>
      </c>
      <c r="CR76" s="126" t="s">
        <v>150</v>
      </c>
      <c r="CS76" s="126" t="s">
        <v>150</v>
      </c>
      <c r="CT76" s="126" t="s">
        <v>150</v>
      </c>
      <c r="CU76" s="122"/>
      <c r="CV76" s="122"/>
      <c r="CW76" s="126">
        <v>0</v>
      </c>
      <c r="CX76" s="126" t="s">
        <v>150</v>
      </c>
      <c r="CY76" s="126" t="s">
        <v>150</v>
      </c>
      <c r="CZ76" s="126" t="s">
        <v>150</v>
      </c>
      <c r="DA76" s="126" t="s">
        <v>150</v>
      </c>
      <c r="DB76" s="126" t="s">
        <v>150</v>
      </c>
      <c r="DC76" s="126" t="s">
        <v>150</v>
      </c>
      <c r="DD76" s="126" t="s">
        <v>150</v>
      </c>
      <c r="DE76" s="126" t="s">
        <v>150</v>
      </c>
      <c r="DF76" s="126" t="s">
        <v>150</v>
      </c>
      <c r="DG76" s="126" t="s">
        <v>150</v>
      </c>
      <c r="DH76" s="126" t="s">
        <v>150</v>
      </c>
      <c r="DI76" s="126" t="s">
        <v>150</v>
      </c>
      <c r="DJ76" s="126" t="s">
        <v>150</v>
      </c>
      <c r="DK76" s="126" t="s">
        <v>150</v>
      </c>
      <c r="DL76" s="126" t="s">
        <v>150</v>
      </c>
      <c r="DM76" s="126" t="s">
        <v>150</v>
      </c>
      <c r="DN76" s="126" t="s">
        <v>150</v>
      </c>
      <c r="DO76" s="126" t="s">
        <v>150</v>
      </c>
      <c r="DP76" s="126" t="s">
        <v>150</v>
      </c>
      <c r="DQ76" s="126" t="s">
        <v>150</v>
      </c>
      <c r="DR76" s="126" t="s">
        <v>150</v>
      </c>
      <c r="DS76" s="126" t="s">
        <v>150</v>
      </c>
      <c r="DT76" s="126" t="s">
        <v>150</v>
      </c>
      <c r="DU76" s="126" t="s">
        <v>150</v>
      </c>
      <c r="DV76" s="126" t="s">
        <v>150</v>
      </c>
      <c r="DW76" s="126" t="s">
        <v>150</v>
      </c>
      <c r="DX76" s="126" t="s">
        <v>150</v>
      </c>
      <c r="DY76" s="126" t="s">
        <v>150</v>
      </c>
      <c r="DZ76" s="126" t="s">
        <v>150</v>
      </c>
      <c r="EA76" s="126" t="s">
        <v>150</v>
      </c>
      <c r="EB76" s="126" t="s">
        <v>150</v>
      </c>
      <c r="EC76" s="126" t="s">
        <v>150</v>
      </c>
      <c r="ED76" s="126" t="s">
        <v>150</v>
      </c>
      <c r="EE76" s="126" t="s">
        <v>150</v>
      </c>
      <c r="EF76" s="126" t="s">
        <v>150</v>
      </c>
      <c r="EG76" s="126" t="s">
        <v>150</v>
      </c>
      <c r="EH76" s="126" t="s">
        <v>150</v>
      </c>
      <c r="EI76" s="126" t="s">
        <v>150</v>
      </c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</row>
    <row r="77" spans="1:149" s="62" customFormat="1" hidden="1" x14ac:dyDescent="0.25">
      <c r="A77" s="127">
        <v>67</v>
      </c>
      <c r="B77" s="173" t="s">
        <v>31</v>
      </c>
      <c r="C77" s="37" t="s">
        <v>112</v>
      </c>
      <c r="D77" s="75">
        <v>5935</v>
      </c>
      <c r="E77" s="66" t="s">
        <v>113</v>
      </c>
      <c r="F77" s="174"/>
      <c r="G77" s="118">
        <f t="shared" si="5"/>
        <v>8921</v>
      </c>
      <c r="H77" s="118">
        <f t="shared" si="6"/>
        <v>659</v>
      </c>
      <c r="I77" s="118">
        <f t="shared" si="7"/>
        <v>4307</v>
      </c>
      <c r="J77" s="118">
        <f t="shared" si="8"/>
        <v>4614</v>
      </c>
      <c r="K77" s="223">
        <v>337</v>
      </c>
      <c r="L77" s="223">
        <v>322</v>
      </c>
      <c r="M77" s="223">
        <v>688</v>
      </c>
      <c r="N77" s="223">
        <v>381</v>
      </c>
      <c r="O77" s="223">
        <v>772</v>
      </c>
      <c r="P77" s="223">
        <v>1857</v>
      </c>
      <c r="Q77" s="223">
        <v>609</v>
      </c>
      <c r="R77" s="223">
        <v>710</v>
      </c>
      <c r="S77" s="223">
        <v>392</v>
      </c>
      <c r="T77" s="223">
        <v>832</v>
      </c>
      <c r="U77" s="223">
        <v>1926</v>
      </c>
      <c r="V77" s="223">
        <v>754</v>
      </c>
      <c r="W77" s="173"/>
      <c r="X77" s="191">
        <v>276</v>
      </c>
      <c r="Y77" s="191">
        <v>296</v>
      </c>
      <c r="Z77" s="191">
        <v>300</v>
      </c>
      <c r="AA77" s="191">
        <v>316</v>
      </c>
      <c r="AB77" s="191">
        <v>305</v>
      </c>
      <c r="AC77" s="191">
        <v>348</v>
      </c>
      <c r="AD77" s="191">
        <v>333</v>
      </c>
      <c r="AE77" s="191">
        <v>336</v>
      </c>
      <c r="AF77" s="191">
        <v>340</v>
      </c>
      <c r="AG77" s="191">
        <v>346</v>
      </c>
      <c r="AH77" s="191">
        <v>273</v>
      </c>
      <c r="AI77" s="191">
        <v>229</v>
      </c>
      <c r="AJ77" s="191">
        <v>180</v>
      </c>
      <c r="AK77" s="191">
        <v>144</v>
      </c>
      <c r="AL77" s="191">
        <v>114</v>
      </c>
      <c r="AM77" s="191">
        <v>79</v>
      </c>
      <c r="AN77" s="191">
        <v>92</v>
      </c>
      <c r="AO77" s="190">
        <v>264</v>
      </c>
      <c r="AP77" s="190">
        <v>305</v>
      </c>
      <c r="AQ77" s="190">
        <v>337</v>
      </c>
      <c r="AR77" s="190">
        <v>325</v>
      </c>
      <c r="AS77" s="190">
        <v>332</v>
      </c>
      <c r="AT77" s="190">
        <v>371</v>
      </c>
      <c r="AU77" s="190">
        <v>346</v>
      </c>
      <c r="AV77" s="190">
        <v>348</v>
      </c>
      <c r="AW77" s="190">
        <v>359</v>
      </c>
      <c r="AX77" s="190">
        <v>338</v>
      </c>
      <c r="AY77" s="190">
        <v>294</v>
      </c>
      <c r="AZ77" s="190">
        <v>241</v>
      </c>
      <c r="BA77" s="190">
        <v>210</v>
      </c>
      <c r="BB77" s="190">
        <v>179</v>
      </c>
      <c r="BC77" s="190">
        <v>135</v>
      </c>
      <c r="BD77" s="190">
        <v>96</v>
      </c>
      <c r="BE77" s="190">
        <v>134</v>
      </c>
      <c r="BF77" s="125"/>
      <c r="BG77" s="121">
        <v>70850</v>
      </c>
      <c r="BH77" s="121">
        <v>756</v>
      </c>
      <c r="BI77" s="121">
        <v>736</v>
      </c>
      <c r="BJ77" s="121">
        <v>733</v>
      </c>
      <c r="BK77" s="121">
        <v>756</v>
      </c>
      <c r="BL77" s="121">
        <v>819</v>
      </c>
      <c r="BM77" s="121">
        <v>929</v>
      </c>
      <c r="BN77" s="121">
        <v>1142</v>
      </c>
      <c r="BO77" s="121">
        <v>1181</v>
      </c>
      <c r="BP77" s="121">
        <v>1189</v>
      </c>
      <c r="BQ77" s="121">
        <v>1146</v>
      </c>
      <c r="BR77" s="121">
        <v>1167</v>
      </c>
      <c r="BS77" s="121">
        <v>1159</v>
      </c>
      <c r="BT77" s="121">
        <v>1092</v>
      </c>
      <c r="BU77" s="121">
        <v>1202</v>
      </c>
      <c r="BV77" s="121">
        <v>1072</v>
      </c>
      <c r="BW77" s="121">
        <v>1094</v>
      </c>
      <c r="BX77" s="121">
        <v>1129</v>
      </c>
      <c r="BY77" s="121">
        <v>1130</v>
      </c>
      <c r="BZ77" s="121">
        <v>1124</v>
      </c>
      <c r="CA77" s="121">
        <v>1112</v>
      </c>
      <c r="CB77" s="121">
        <v>5527</v>
      </c>
      <c r="CC77" s="121">
        <v>6360</v>
      </c>
      <c r="CD77" s="121">
        <v>5860</v>
      </c>
      <c r="CE77" s="121">
        <v>5526</v>
      </c>
      <c r="CF77" s="121">
        <v>5226</v>
      </c>
      <c r="CG77" s="121">
        <v>4870</v>
      </c>
      <c r="CH77" s="121">
        <v>4112</v>
      </c>
      <c r="CI77" s="121">
        <v>3359</v>
      </c>
      <c r="CJ77" s="121">
        <v>2755</v>
      </c>
      <c r="CK77" s="121">
        <v>2259</v>
      </c>
      <c r="CL77" s="121">
        <v>1667</v>
      </c>
      <c r="CM77" s="121">
        <v>1138</v>
      </c>
      <c r="CN77" s="121">
        <v>751</v>
      </c>
      <c r="CO77" s="121">
        <v>772</v>
      </c>
      <c r="CP77" s="121">
        <v>34</v>
      </c>
      <c r="CQ77" s="121">
        <v>329</v>
      </c>
      <c r="CR77" s="121">
        <v>429</v>
      </c>
      <c r="CS77" s="121">
        <v>849</v>
      </c>
      <c r="CT77" s="121">
        <v>2274</v>
      </c>
      <c r="CU77" s="122"/>
      <c r="CV77" s="122"/>
      <c r="CW77" s="121">
        <v>70945</v>
      </c>
      <c r="CX77" s="121">
        <v>788</v>
      </c>
      <c r="CY77" s="121">
        <v>753</v>
      </c>
      <c r="CZ77" s="121">
        <v>761</v>
      </c>
      <c r="DA77" s="121">
        <v>823</v>
      </c>
      <c r="DB77" s="121">
        <v>875</v>
      </c>
      <c r="DC77" s="121">
        <v>906</v>
      </c>
      <c r="DD77" s="121">
        <v>1182</v>
      </c>
      <c r="DE77" s="121">
        <v>1160</v>
      </c>
      <c r="DF77" s="121">
        <v>1175</v>
      </c>
      <c r="DG77" s="121">
        <v>1209</v>
      </c>
      <c r="DH77" s="121">
        <v>1148</v>
      </c>
      <c r="DI77" s="121">
        <v>1146</v>
      </c>
      <c r="DJ77" s="121">
        <v>1153</v>
      </c>
      <c r="DK77" s="121">
        <v>1168</v>
      </c>
      <c r="DL77" s="121">
        <v>1077</v>
      </c>
      <c r="DM77" s="121">
        <v>1155</v>
      </c>
      <c r="DN77" s="121">
        <v>1158</v>
      </c>
      <c r="DO77" s="121">
        <v>1134</v>
      </c>
      <c r="DP77" s="121">
        <v>1142</v>
      </c>
      <c r="DQ77" s="121">
        <v>1103</v>
      </c>
      <c r="DR77" s="121">
        <v>5682</v>
      </c>
      <c r="DS77" s="121">
        <v>6644</v>
      </c>
      <c r="DT77" s="121">
        <v>6177</v>
      </c>
      <c r="DU77" s="121">
        <v>5721</v>
      </c>
      <c r="DV77" s="121">
        <v>5293</v>
      </c>
      <c r="DW77" s="121">
        <v>4880</v>
      </c>
      <c r="DX77" s="121">
        <v>3949</v>
      </c>
      <c r="DY77" s="121">
        <v>3357</v>
      </c>
      <c r="DZ77" s="121">
        <v>2601</v>
      </c>
      <c r="EA77" s="121">
        <v>2017</v>
      </c>
      <c r="EB77" s="121">
        <v>1458</v>
      </c>
      <c r="EC77" s="121">
        <v>995</v>
      </c>
      <c r="ED77" s="121">
        <v>604</v>
      </c>
      <c r="EE77" s="121">
        <v>551</v>
      </c>
      <c r="EF77" s="121">
        <v>41</v>
      </c>
      <c r="EG77" s="121">
        <v>364</v>
      </c>
      <c r="EH77" s="121">
        <v>422</v>
      </c>
      <c r="EI77" s="121">
        <v>885</v>
      </c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</row>
    <row r="78" spans="1:149" s="62" customFormat="1" hidden="1" x14ac:dyDescent="0.25">
      <c r="A78" s="127">
        <v>68</v>
      </c>
      <c r="B78" s="189" t="s">
        <v>40</v>
      </c>
      <c r="C78" s="37" t="s">
        <v>112</v>
      </c>
      <c r="D78" s="75">
        <v>5942</v>
      </c>
      <c r="E78" s="66" t="s">
        <v>114</v>
      </c>
      <c r="F78" s="177" t="s">
        <v>50</v>
      </c>
      <c r="G78" s="118">
        <f t="shared" si="5"/>
        <v>768</v>
      </c>
      <c r="H78" s="118">
        <f t="shared" si="6"/>
        <v>55</v>
      </c>
      <c r="I78" s="118">
        <f t="shared" si="7"/>
        <v>369</v>
      </c>
      <c r="J78" s="118">
        <f t="shared" si="8"/>
        <v>399</v>
      </c>
      <c r="K78" s="223">
        <v>26</v>
      </c>
      <c r="L78" s="223">
        <v>29</v>
      </c>
      <c r="M78" s="223">
        <v>57</v>
      </c>
      <c r="N78" s="223">
        <v>33</v>
      </c>
      <c r="O78" s="223">
        <v>67</v>
      </c>
      <c r="P78" s="223">
        <v>159</v>
      </c>
      <c r="Q78" s="223">
        <v>53</v>
      </c>
      <c r="R78" s="223">
        <v>62</v>
      </c>
      <c r="S78" s="223">
        <v>34</v>
      </c>
      <c r="T78" s="223">
        <v>72</v>
      </c>
      <c r="U78" s="223">
        <v>166</v>
      </c>
      <c r="V78" s="223">
        <v>65</v>
      </c>
      <c r="W78" s="173"/>
      <c r="X78" s="191">
        <v>21</v>
      </c>
      <c r="Y78" s="191">
        <v>26</v>
      </c>
      <c r="Z78" s="191">
        <v>26</v>
      </c>
      <c r="AA78" s="191">
        <v>28</v>
      </c>
      <c r="AB78" s="191">
        <v>26</v>
      </c>
      <c r="AC78" s="191">
        <v>30</v>
      </c>
      <c r="AD78" s="191">
        <v>28</v>
      </c>
      <c r="AE78" s="191">
        <v>29</v>
      </c>
      <c r="AF78" s="191">
        <v>29</v>
      </c>
      <c r="AG78" s="191">
        <v>30</v>
      </c>
      <c r="AH78" s="191">
        <v>24</v>
      </c>
      <c r="AI78" s="191">
        <v>19</v>
      </c>
      <c r="AJ78" s="191">
        <v>16</v>
      </c>
      <c r="AK78" s="191">
        <v>13</v>
      </c>
      <c r="AL78" s="191">
        <v>9</v>
      </c>
      <c r="AM78" s="191">
        <v>7</v>
      </c>
      <c r="AN78" s="191">
        <v>8</v>
      </c>
      <c r="AO78" s="190">
        <v>24</v>
      </c>
      <c r="AP78" s="190">
        <v>26</v>
      </c>
      <c r="AQ78" s="190">
        <v>29</v>
      </c>
      <c r="AR78" s="190">
        <v>28</v>
      </c>
      <c r="AS78" s="190">
        <v>29</v>
      </c>
      <c r="AT78" s="190">
        <v>32</v>
      </c>
      <c r="AU78" s="190">
        <v>30</v>
      </c>
      <c r="AV78" s="190">
        <v>30</v>
      </c>
      <c r="AW78" s="190">
        <v>31</v>
      </c>
      <c r="AX78" s="190">
        <v>29</v>
      </c>
      <c r="AY78" s="190">
        <v>25</v>
      </c>
      <c r="AZ78" s="190">
        <v>21</v>
      </c>
      <c r="BA78" s="190">
        <v>18</v>
      </c>
      <c r="BB78" s="190">
        <v>15</v>
      </c>
      <c r="BC78" s="190">
        <v>12</v>
      </c>
      <c r="BD78" s="190">
        <v>8</v>
      </c>
      <c r="BE78" s="190">
        <v>12</v>
      </c>
      <c r="BF78" s="125"/>
      <c r="BG78" s="126">
        <v>3018</v>
      </c>
      <c r="BH78" s="126">
        <v>32</v>
      </c>
      <c r="BI78" s="126">
        <v>29</v>
      </c>
      <c r="BJ78" s="126">
        <v>29</v>
      </c>
      <c r="BK78" s="126">
        <v>29</v>
      </c>
      <c r="BL78" s="126">
        <v>33</v>
      </c>
      <c r="BM78" s="126">
        <v>35</v>
      </c>
      <c r="BN78" s="126">
        <v>54</v>
      </c>
      <c r="BO78" s="126">
        <v>54</v>
      </c>
      <c r="BP78" s="126">
        <v>55</v>
      </c>
      <c r="BQ78" s="126">
        <v>53</v>
      </c>
      <c r="BR78" s="126">
        <v>51</v>
      </c>
      <c r="BS78" s="126">
        <v>52</v>
      </c>
      <c r="BT78" s="126">
        <v>49</v>
      </c>
      <c r="BU78" s="126">
        <v>54</v>
      </c>
      <c r="BV78" s="126">
        <v>47</v>
      </c>
      <c r="BW78" s="126">
        <v>49</v>
      </c>
      <c r="BX78" s="126">
        <v>52</v>
      </c>
      <c r="BY78" s="126">
        <v>50</v>
      </c>
      <c r="BZ78" s="126">
        <v>51</v>
      </c>
      <c r="CA78" s="126">
        <v>49</v>
      </c>
      <c r="CB78" s="126">
        <v>245</v>
      </c>
      <c r="CC78" s="126">
        <v>285</v>
      </c>
      <c r="CD78" s="126">
        <v>262</v>
      </c>
      <c r="CE78" s="126">
        <v>240</v>
      </c>
      <c r="CF78" s="126">
        <v>218</v>
      </c>
      <c r="CG78" s="126">
        <v>202</v>
      </c>
      <c r="CH78" s="126">
        <v>168</v>
      </c>
      <c r="CI78" s="126">
        <v>137</v>
      </c>
      <c r="CJ78" s="126">
        <v>108</v>
      </c>
      <c r="CK78" s="126">
        <v>87</v>
      </c>
      <c r="CL78" s="126">
        <v>63</v>
      </c>
      <c r="CM78" s="126">
        <v>42</v>
      </c>
      <c r="CN78" s="126">
        <v>27</v>
      </c>
      <c r="CO78" s="126">
        <v>27</v>
      </c>
      <c r="CP78" s="126">
        <v>2</v>
      </c>
      <c r="CQ78" s="126">
        <v>14</v>
      </c>
      <c r="CR78" s="126">
        <v>18</v>
      </c>
      <c r="CS78" s="126">
        <v>35</v>
      </c>
      <c r="CT78" s="126">
        <v>85</v>
      </c>
      <c r="CU78" s="122"/>
      <c r="CV78" s="122"/>
      <c r="CW78" s="126">
        <v>3010</v>
      </c>
      <c r="CX78" s="126">
        <v>33</v>
      </c>
      <c r="CY78" s="126">
        <v>31</v>
      </c>
      <c r="CZ78" s="126">
        <v>30</v>
      </c>
      <c r="DA78" s="126">
        <v>31</v>
      </c>
      <c r="DB78" s="126">
        <v>36</v>
      </c>
      <c r="DC78" s="126">
        <v>35</v>
      </c>
      <c r="DD78" s="126">
        <v>56</v>
      </c>
      <c r="DE78" s="126">
        <v>53</v>
      </c>
      <c r="DF78" s="126">
        <v>55</v>
      </c>
      <c r="DG78" s="126">
        <v>54</v>
      </c>
      <c r="DH78" s="126">
        <v>53</v>
      </c>
      <c r="DI78" s="126">
        <v>52</v>
      </c>
      <c r="DJ78" s="126">
        <v>53</v>
      </c>
      <c r="DK78" s="126">
        <v>52</v>
      </c>
      <c r="DL78" s="126">
        <v>48</v>
      </c>
      <c r="DM78" s="126">
        <v>49</v>
      </c>
      <c r="DN78" s="126">
        <v>51</v>
      </c>
      <c r="DO78" s="126">
        <v>50</v>
      </c>
      <c r="DP78" s="126">
        <v>51</v>
      </c>
      <c r="DQ78" s="126">
        <v>50</v>
      </c>
      <c r="DR78" s="126">
        <v>255</v>
      </c>
      <c r="DS78" s="126">
        <v>301</v>
      </c>
      <c r="DT78" s="126">
        <v>276</v>
      </c>
      <c r="DU78" s="126">
        <v>246</v>
      </c>
      <c r="DV78" s="126">
        <v>218</v>
      </c>
      <c r="DW78" s="126">
        <v>190</v>
      </c>
      <c r="DX78" s="126">
        <v>156</v>
      </c>
      <c r="DY78" s="126">
        <v>134</v>
      </c>
      <c r="DZ78" s="126">
        <v>103</v>
      </c>
      <c r="EA78" s="126">
        <v>78</v>
      </c>
      <c r="EB78" s="126">
        <v>53</v>
      </c>
      <c r="EC78" s="126">
        <v>35</v>
      </c>
      <c r="ED78" s="126">
        <v>22</v>
      </c>
      <c r="EE78" s="126">
        <v>20</v>
      </c>
      <c r="EF78" s="126">
        <v>1</v>
      </c>
      <c r="EG78" s="126">
        <v>15</v>
      </c>
      <c r="EH78" s="126">
        <v>18</v>
      </c>
      <c r="EI78" s="126">
        <v>36</v>
      </c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</row>
    <row r="79" spans="1:149" s="62" customFormat="1" hidden="1" x14ac:dyDescent="0.25">
      <c r="A79" s="123">
        <v>69</v>
      </c>
      <c r="B79" s="189" t="s">
        <v>40</v>
      </c>
      <c r="C79" s="37" t="s">
        <v>112</v>
      </c>
      <c r="D79" s="75">
        <v>5936</v>
      </c>
      <c r="E79" s="66" t="s">
        <v>115</v>
      </c>
      <c r="F79" s="177" t="s">
        <v>50</v>
      </c>
      <c r="G79" s="118">
        <f t="shared" si="5"/>
        <v>5351</v>
      </c>
      <c r="H79" s="118">
        <f t="shared" si="6"/>
        <v>396</v>
      </c>
      <c r="I79" s="118">
        <f t="shared" si="7"/>
        <v>2586</v>
      </c>
      <c r="J79" s="118">
        <f t="shared" si="8"/>
        <v>2765</v>
      </c>
      <c r="K79" s="223">
        <v>204</v>
      </c>
      <c r="L79" s="223">
        <v>192</v>
      </c>
      <c r="M79" s="223">
        <v>415</v>
      </c>
      <c r="N79" s="223">
        <v>228</v>
      </c>
      <c r="O79" s="223">
        <v>464</v>
      </c>
      <c r="P79" s="223">
        <v>1113</v>
      </c>
      <c r="Q79" s="223">
        <v>366</v>
      </c>
      <c r="R79" s="223">
        <v>425</v>
      </c>
      <c r="S79" s="223">
        <v>234</v>
      </c>
      <c r="T79" s="223">
        <v>498</v>
      </c>
      <c r="U79" s="223">
        <v>1156</v>
      </c>
      <c r="V79" s="223">
        <v>452</v>
      </c>
      <c r="W79" s="173"/>
      <c r="X79" s="191">
        <v>168</v>
      </c>
      <c r="Y79" s="191">
        <v>177</v>
      </c>
      <c r="Z79" s="191">
        <v>180</v>
      </c>
      <c r="AA79" s="191">
        <v>189</v>
      </c>
      <c r="AB79" s="191">
        <v>183</v>
      </c>
      <c r="AC79" s="191">
        <v>210</v>
      </c>
      <c r="AD79" s="191">
        <v>200</v>
      </c>
      <c r="AE79" s="191">
        <v>202</v>
      </c>
      <c r="AF79" s="191">
        <v>204</v>
      </c>
      <c r="AG79" s="191">
        <v>207</v>
      </c>
      <c r="AH79" s="191">
        <v>163</v>
      </c>
      <c r="AI79" s="191">
        <v>137</v>
      </c>
      <c r="AJ79" s="191">
        <v>108</v>
      </c>
      <c r="AK79" s="191">
        <v>87</v>
      </c>
      <c r="AL79" s="191">
        <v>68</v>
      </c>
      <c r="AM79" s="191">
        <v>47</v>
      </c>
      <c r="AN79" s="191">
        <v>56</v>
      </c>
      <c r="AO79" s="190">
        <v>157</v>
      </c>
      <c r="AP79" s="190">
        <v>184</v>
      </c>
      <c r="AQ79" s="190">
        <v>201</v>
      </c>
      <c r="AR79" s="190">
        <v>194</v>
      </c>
      <c r="AS79" s="190">
        <v>199</v>
      </c>
      <c r="AT79" s="190">
        <v>222</v>
      </c>
      <c r="AU79" s="190">
        <v>207</v>
      </c>
      <c r="AV79" s="190">
        <v>209</v>
      </c>
      <c r="AW79" s="190">
        <v>215</v>
      </c>
      <c r="AX79" s="190">
        <v>203</v>
      </c>
      <c r="AY79" s="190">
        <v>177</v>
      </c>
      <c r="AZ79" s="190">
        <v>145</v>
      </c>
      <c r="BA79" s="190">
        <v>126</v>
      </c>
      <c r="BB79" s="190">
        <v>107</v>
      </c>
      <c r="BC79" s="190">
        <v>81</v>
      </c>
      <c r="BD79" s="190">
        <v>58</v>
      </c>
      <c r="BE79" s="190">
        <v>80</v>
      </c>
      <c r="BF79" s="125"/>
      <c r="BG79" s="126">
        <v>4972</v>
      </c>
      <c r="BH79" s="126">
        <v>52</v>
      </c>
      <c r="BI79" s="126">
        <v>47</v>
      </c>
      <c r="BJ79" s="126">
        <v>47</v>
      </c>
      <c r="BK79" s="126">
        <v>48</v>
      </c>
      <c r="BL79" s="126">
        <v>55</v>
      </c>
      <c r="BM79" s="126">
        <v>58</v>
      </c>
      <c r="BN79" s="126">
        <v>89</v>
      </c>
      <c r="BO79" s="126">
        <v>90</v>
      </c>
      <c r="BP79" s="126">
        <v>91</v>
      </c>
      <c r="BQ79" s="126">
        <v>87</v>
      </c>
      <c r="BR79" s="126">
        <v>84</v>
      </c>
      <c r="BS79" s="126">
        <v>85</v>
      </c>
      <c r="BT79" s="126">
        <v>81</v>
      </c>
      <c r="BU79" s="126">
        <v>89</v>
      </c>
      <c r="BV79" s="126">
        <v>78</v>
      </c>
      <c r="BW79" s="126">
        <v>80</v>
      </c>
      <c r="BX79" s="126">
        <v>85</v>
      </c>
      <c r="BY79" s="126">
        <v>82</v>
      </c>
      <c r="BZ79" s="126">
        <v>85</v>
      </c>
      <c r="CA79" s="126">
        <v>81</v>
      </c>
      <c r="CB79" s="126">
        <v>404</v>
      </c>
      <c r="CC79" s="126">
        <v>471</v>
      </c>
      <c r="CD79" s="126">
        <v>431</v>
      </c>
      <c r="CE79" s="126">
        <v>396</v>
      </c>
      <c r="CF79" s="126">
        <v>359</v>
      </c>
      <c r="CG79" s="126">
        <v>333</v>
      </c>
      <c r="CH79" s="126">
        <v>276</v>
      </c>
      <c r="CI79" s="126">
        <v>225</v>
      </c>
      <c r="CJ79" s="126">
        <v>178</v>
      </c>
      <c r="CK79" s="126">
        <v>143</v>
      </c>
      <c r="CL79" s="126">
        <v>104</v>
      </c>
      <c r="CM79" s="126">
        <v>69</v>
      </c>
      <c r="CN79" s="126">
        <v>45</v>
      </c>
      <c r="CO79" s="126">
        <v>44</v>
      </c>
      <c r="CP79" s="126">
        <v>3</v>
      </c>
      <c r="CQ79" s="126">
        <v>22</v>
      </c>
      <c r="CR79" s="126">
        <v>30</v>
      </c>
      <c r="CS79" s="126">
        <v>57</v>
      </c>
      <c r="CT79" s="126">
        <v>140</v>
      </c>
      <c r="CU79" s="122"/>
      <c r="CV79" s="122"/>
      <c r="CW79" s="126">
        <v>4969</v>
      </c>
      <c r="CX79" s="126">
        <v>55</v>
      </c>
      <c r="CY79" s="126">
        <v>51</v>
      </c>
      <c r="CZ79" s="126">
        <v>51</v>
      </c>
      <c r="DA79" s="126">
        <v>51</v>
      </c>
      <c r="DB79" s="126">
        <v>59</v>
      </c>
      <c r="DC79" s="126">
        <v>58</v>
      </c>
      <c r="DD79" s="126">
        <v>93</v>
      </c>
      <c r="DE79" s="126">
        <v>87</v>
      </c>
      <c r="DF79" s="126">
        <v>91</v>
      </c>
      <c r="DG79" s="126">
        <v>89</v>
      </c>
      <c r="DH79" s="126">
        <v>87</v>
      </c>
      <c r="DI79" s="126">
        <v>87</v>
      </c>
      <c r="DJ79" s="126">
        <v>87</v>
      </c>
      <c r="DK79" s="126">
        <v>85</v>
      </c>
      <c r="DL79" s="126">
        <v>79</v>
      </c>
      <c r="DM79" s="126">
        <v>82</v>
      </c>
      <c r="DN79" s="126">
        <v>84</v>
      </c>
      <c r="DO79" s="126">
        <v>83</v>
      </c>
      <c r="DP79" s="126">
        <v>84</v>
      </c>
      <c r="DQ79" s="126">
        <v>83</v>
      </c>
      <c r="DR79" s="126">
        <v>420</v>
      </c>
      <c r="DS79" s="126">
        <v>495</v>
      </c>
      <c r="DT79" s="126">
        <v>456</v>
      </c>
      <c r="DU79" s="126">
        <v>406</v>
      </c>
      <c r="DV79" s="126">
        <v>360</v>
      </c>
      <c r="DW79" s="126">
        <v>313</v>
      </c>
      <c r="DX79" s="126">
        <v>258</v>
      </c>
      <c r="DY79" s="126">
        <v>221</v>
      </c>
      <c r="DZ79" s="126">
        <v>170</v>
      </c>
      <c r="EA79" s="126">
        <v>129</v>
      </c>
      <c r="EB79" s="126">
        <v>88</v>
      </c>
      <c r="EC79" s="126">
        <v>59</v>
      </c>
      <c r="ED79" s="126">
        <v>35</v>
      </c>
      <c r="EE79" s="126">
        <v>33</v>
      </c>
      <c r="EF79" s="126">
        <v>2</v>
      </c>
      <c r="EG79" s="126">
        <v>25</v>
      </c>
      <c r="EH79" s="126">
        <v>29</v>
      </c>
      <c r="EI79" s="126">
        <v>60</v>
      </c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</row>
    <row r="80" spans="1:149" s="62" customFormat="1" hidden="1" x14ac:dyDescent="0.25">
      <c r="A80" s="127">
        <v>70</v>
      </c>
      <c r="B80" s="189" t="s">
        <v>40</v>
      </c>
      <c r="C80" s="37" t="s">
        <v>112</v>
      </c>
      <c r="D80" s="75">
        <v>5937</v>
      </c>
      <c r="E80" s="66" t="s">
        <v>116</v>
      </c>
      <c r="F80" s="177" t="s">
        <v>55</v>
      </c>
      <c r="G80" s="118">
        <f t="shared" si="5"/>
        <v>8998</v>
      </c>
      <c r="H80" s="118">
        <f t="shared" si="6"/>
        <v>665</v>
      </c>
      <c r="I80" s="118">
        <f t="shared" si="7"/>
        <v>4343</v>
      </c>
      <c r="J80" s="118">
        <f t="shared" si="8"/>
        <v>4655</v>
      </c>
      <c r="K80" s="223">
        <v>342</v>
      </c>
      <c r="L80" s="223">
        <v>323</v>
      </c>
      <c r="M80" s="223">
        <v>695</v>
      </c>
      <c r="N80" s="223">
        <v>381</v>
      </c>
      <c r="O80" s="223">
        <v>779</v>
      </c>
      <c r="P80" s="223">
        <v>1873</v>
      </c>
      <c r="Q80" s="223">
        <v>615</v>
      </c>
      <c r="R80" s="223">
        <v>715</v>
      </c>
      <c r="S80" s="223">
        <v>398</v>
      </c>
      <c r="T80" s="223">
        <v>838</v>
      </c>
      <c r="U80" s="223">
        <v>1943</v>
      </c>
      <c r="V80" s="223">
        <v>761</v>
      </c>
      <c r="W80" s="173"/>
      <c r="X80" s="191">
        <v>280</v>
      </c>
      <c r="Y80" s="191">
        <v>298</v>
      </c>
      <c r="Z80" s="191">
        <v>301</v>
      </c>
      <c r="AA80" s="191">
        <v>317</v>
      </c>
      <c r="AB80" s="191">
        <v>308</v>
      </c>
      <c r="AC80" s="191">
        <v>351</v>
      </c>
      <c r="AD80" s="191">
        <v>336</v>
      </c>
      <c r="AE80" s="191">
        <v>339</v>
      </c>
      <c r="AF80" s="191">
        <v>343</v>
      </c>
      <c r="AG80" s="191">
        <v>349</v>
      </c>
      <c r="AH80" s="191">
        <v>275</v>
      </c>
      <c r="AI80" s="191">
        <v>231</v>
      </c>
      <c r="AJ80" s="191">
        <v>182</v>
      </c>
      <c r="AK80" s="191">
        <v>146</v>
      </c>
      <c r="AL80" s="191">
        <v>115</v>
      </c>
      <c r="AM80" s="191">
        <v>80</v>
      </c>
      <c r="AN80" s="191">
        <v>92</v>
      </c>
      <c r="AO80" s="190">
        <v>265</v>
      </c>
      <c r="AP80" s="190">
        <v>308</v>
      </c>
      <c r="AQ80" s="190">
        <v>341</v>
      </c>
      <c r="AR80" s="190">
        <v>329</v>
      </c>
      <c r="AS80" s="190">
        <v>334</v>
      </c>
      <c r="AT80" s="190">
        <v>374</v>
      </c>
      <c r="AU80" s="190">
        <v>349</v>
      </c>
      <c r="AV80" s="190">
        <v>351</v>
      </c>
      <c r="AW80" s="190">
        <v>362</v>
      </c>
      <c r="AX80" s="190">
        <v>341</v>
      </c>
      <c r="AY80" s="190">
        <v>297</v>
      </c>
      <c r="AZ80" s="190">
        <v>243</v>
      </c>
      <c r="BA80" s="190">
        <v>212</v>
      </c>
      <c r="BB80" s="190">
        <v>180</v>
      </c>
      <c r="BC80" s="190">
        <v>136</v>
      </c>
      <c r="BD80" s="190">
        <v>97</v>
      </c>
      <c r="BE80" s="190">
        <v>136</v>
      </c>
      <c r="BF80" s="125"/>
      <c r="BG80" s="126">
        <v>2247</v>
      </c>
      <c r="BH80" s="126">
        <v>24</v>
      </c>
      <c r="BI80" s="126">
        <v>21</v>
      </c>
      <c r="BJ80" s="126">
        <v>21</v>
      </c>
      <c r="BK80" s="126">
        <v>22</v>
      </c>
      <c r="BL80" s="126">
        <v>25</v>
      </c>
      <c r="BM80" s="126">
        <v>26</v>
      </c>
      <c r="BN80" s="126">
        <v>40</v>
      </c>
      <c r="BO80" s="126">
        <v>41</v>
      </c>
      <c r="BP80" s="126">
        <v>41</v>
      </c>
      <c r="BQ80" s="126">
        <v>39</v>
      </c>
      <c r="BR80" s="126">
        <v>38</v>
      </c>
      <c r="BS80" s="126">
        <v>38</v>
      </c>
      <c r="BT80" s="126">
        <v>37</v>
      </c>
      <c r="BU80" s="126">
        <v>40</v>
      </c>
      <c r="BV80" s="126">
        <v>35</v>
      </c>
      <c r="BW80" s="126">
        <v>36</v>
      </c>
      <c r="BX80" s="126">
        <v>38</v>
      </c>
      <c r="BY80" s="126">
        <v>37</v>
      </c>
      <c r="BZ80" s="126">
        <v>38</v>
      </c>
      <c r="CA80" s="126">
        <v>37</v>
      </c>
      <c r="CB80" s="126">
        <v>183</v>
      </c>
      <c r="CC80" s="126">
        <v>213</v>
      </c>
      <c r="CD80" s="126">
        <v>195</v>
      </c>
      <c r="CE80" s="126">
        <v>179</v>
      </c>
      <c r="CF80" s="126">
        <v>162</v>
      </c>
      <c r="CG80" s="126">
        <v>150</v>
      </c>
      <c r="CH80" s="126">
        <v>125</v>
      </c>
      <c r="CI80" s="126">
        <v>102</v>
      </c>
      <c r="CJ80" s="126">
        <v>81</v>
      </c>
      <c r="CK80" s="126">
        <v>65</v>
      </c>
      <c r="CL80" s="126">
        <v>47</v>
      </c>
      <c r="CM80" s="126">
        <v>31</v>
      </c>
      <c r="CN80" s="126">
        <v>20</v>
      </c>
      <c r="CO80" s="126">
        <v>20</v>
      </c>
      <c r="CP80" s="126">
        <v>1</v>
      </c>
      <c r="CQ80" s="126">
        <v>10</v>
      </c>
      <c r="CR80" s="126">
        <v>13</v>
      </c>
      <c r="CS80" s="126">
        <v>26</v>
      </c>
      <c r="CT80" s="126">
        <v>63</v>
      </c>
      <c r="CU80" s="122"/>
      <c r="CV80" s="122"/>
      <c r="CW80" s="126">
        <v>2245</v>
      </c>
      <c r="CX80" s="126">
        <v>24</v>
      </c>
      <c r="CY80" s="126">
        <v>23</v>
      </c>
      <c r="CZ80" s="126">
        <v>23</v>
      </c>
      <c r="DA80" s="126">
        <v>23</v>
      </c>
      <c r="DB80" s="126">
        <v>27</v>
      </c>
      <c r="DC80" s="126">
        <v>27</v>
      </c>
      <c r="DD80" s="126">
        <v>42</v>
      </c>
      <c r="DE80" s="126">
        <v>39</v>
      </c>
      <c r="DF80" s="126">
        <v>41</v>
      </c>
      <c r="DG80" s="126">
        <v>41</v>
      </c>
      <c r="DH80" s="126">
        <v>39</v>
      </c>
      <c r="DI80" s="126">
        <v>39</v>
      </c>
      <c r="DJ80" s="126">
        <v>39</v>
      </c>
      <c r="DK80" s="126">
        <v>39</v>
      </c>
      <c r="DL80" s="126">
        <v>36</v>
      </c>
      <c r="DM80" s="126">
        <v>37</v>
      </c>
      <c r="DN80" s="126">
        <v>38</v>
      </c>
      <c r="DO80" s="126">
        <v>38</v>
      </c>
      <c r="DP80" s="126">
        <v>38</v>
      </c>
      <c r="DQ80" s="126">
        <v>37</v>
      </c>
      <c r="DR80" s="126">
        <v>189</v>
      </c>
      <c r="DS80" s="126">
        <v>224</v>
      </c>
      <c r="DT80" s="126">
        <v>206</v>
      </c>
      <c r="DU80" s="126">
        <v>183</v>
      </c>
      <c r="DV80" s="126">
        <v>163</v>
      </c>
      <c r="DW80" s="126">
        <v>142</v>
      </c>
      <c r="DX80" s="126">
        <v>116</v>
      </c>
      <c r="DY80" s="126">
        <v>100</v>
      </c>
      <c r="DZ80" s="126">
        <v>76</v>
      </c>
      <c r="EA80" s="126">
        <v>58</v>
      </c>
      <c r="EB80" s="126">
        <v>40</v>
      </c>
      <c r="EC80" s="126">
        <v>27</v>
      </c>
      <c r="ED80" s="126">
        <v>16</v>
      </c>
      <c r="EE80" s="126">
        <v>15</v>
      </c>
      <c r="EF80" s="126">
        <v>1</v>
      </c>
      <c r="EG80" s="126">
        <v>11</v>
      </c>
      <c r="EH80" s="126">
        <v>14</v>
      </c>
      <c r="EI80" s="126">
        <v>27</v>
      </c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</row>
    <row r="81" spans="1:149" s="62" customFormat="1" hidden="1" x14ac:dyDescent="0.25">
      <c r="A81" s="127">
        <v>71</v>
      </c>
      <c r="B81" s="189" t="s">
        <v>40</v>
      </c>
      <c r="C81" s="37" t="s">
        <v>112</v>
      </c>
      <c r="D81" s="75">
        <v>5938</v>
      </c>
      <c r="E81" s="66" t="s">
        <v>117</v>
      </c>
      <c r="F81" s="177" t="s">
        <v>55</v>
      </c>
      <c r="G81" s="118">
        <f t="shared" si="5"/>
        <v>8869</v>
      </c>
      <c r="H81" s="118">
        <f t="shared" si="6"/>
        <v>659</v>
      </c>
      <c r="I81" s="118">
        <f t="shared" si="7"/>
        <v>4278</v>
      </c>
      <c r="J81" s="118">
        <f t="shared" si="8"/>
        <v>4591</v>
      </c>
      <c r="K81" s="223">
        <v>340</v>
      </c>
      <c r="L81" s="223">
        <v>319</v>
      </c>
      <c r="M81" s="223">
        <v>689</v>
      </c>
      <c r="N81" s="223">
        <v>374</v>
      </c>
      <c r="O81" s="223">
        <v>766</v>
      </c>
      <c r="P81" s="223">
        <v>1844</v>
      </c>
      <c r="Q81" s="223">
        <v>605</v>
      </c>
      <c r="R81" s="223">
        <v>705</v>
      </c>
      <c r="S81" s="223">
        <v>394</v>
      </c>
      <c r="T81" s="223">
        <v>829</v>
      </c>
      <c r="U81" s="223">
        <v>1913</v>
      </c>
      <c r="V81" s="223">
        <v>750</v>
      </c>
      <c r="W81" s="173"/>
      <c r="X81" s="191">
        <v>279</v>
      </c>
      <c r="Y81" s="191">
        <v>293</v>
      </c>
      <c r="Z81" s="191">
        <v>299</v>
      </c>
      <c r="AA81" s="191">
        <v>308</v>
      </c>
      <c r="AB81" s="191">
        <v>303</v>
      </c>
      <c r="AC81" s="191">
        <v>347</v>
      </c>
      <c r="AD81" s="191">
        <v>331</v>
      </c>
      <c r="AE81" s="191">
        <v>334</v>
      </c>
      <c r="AF81" s="191">
        <v>337</v>
      </c>
      <c r="AG81" s="191">
        <v>344</v>
      </c>
      <c r="AH81" s="191">
        <v>270</v>
      </c>
      <c r="AI81" s="191">
        <v>228</v>
      </c>
      <c r="AJ81" s="191">
        <v>179</v>
      </c>
      <c r="AK81" s="191">
        <v>141</v>
      </c>
      <c r="AL81" s="191">
        <v>115</v>
      </c>
      <c r="AM81" s="191">
        <v>79</v>
      </c>
      <c r="AN81" s="191">
        <v>91</v>
      </c>
      <c r="AO81" s="190">
        <v>261</v>
      </c>
      <c r="AP81" s="190">
        <v>305</v>
      </c>
      <c r="AQ81" s="190">
        <v>335</v>
      </c>
      <c r="AR81" s="190">
        <v>329</v>
      </c>
      <c r="AS81" s="190">
        <v>329</v>
      </c>
      <c r="AT81" s="190">
        <v>369</v>
      </c>
      <c r="AU81" s="190">
        <v>344</v>
      </c>
      <c r="AV81" s="190">
        <v>346</v>
      </c>
      <c r="AW81" s="190">
        <v>357</v>
      </c>
      <c r="AX81" s="190">
        <v>335</v>
      </c>
      <c r="AY81" s="190">
        <v>292</v>
      </c>
      <c r="AZ81" s="190">
        <v>239</v>
      </c>
      <c r="BA81" s="190">
        <v>209</v>
      </c>
      <c r="BB81" s="190">
        <v>179</v>
      </c>
      <c r="BC81" s="190">
        <v>132</v>
      </c>
      <c r="BD81" s="190">
        <v>96</v>
      </c>
      <c r="BE81" s="190">
        <v>134</v>
      </c>
      <c r="BF81" s="125"/>
      <c r="BG81" s="126">
        <v>1359</v>
      </c>
      <c r="BH81" s="126">
        <v>14</v>
      </c>
      <c r="BI81" s="126">
        <v>13</v>
      </c>
      <c r="BJ81" s="126">
        <v>13</v>
      </c>
      <c r="BK81" s="126">
        <v>13</v>
      </c>
      <c r="BL81" s="126">
        <v>15</v>
      </c>
      <c r="BM81" s="126">
        <v>16</v>
      </c>
      <c r="BN81" s="126">
        <v>24</v>
      </c>
      <c r="BO81" s="126">
        <v>25</v>
      </c>
      <c r="BP81" s="126">
        <v>25</v>
      </c>
      <c r="BQ81" s="126">
        <v>24</v>
      </c>
      <c r="BR81" s="126">
        <v>23</v>
      </c>
      <c r="BS81" s="126">
        <v>23</v>
      </c>
      <c r="BT81" s="126">
        <v>22</v>
      </c>
      <c r="BU81" s="126">
        <v>24</v>
      </c>
      <c r="BV81" s="126">
        <v>21</v>
      </c>
      <c r="BW81" s="126">
        <v>22</v>
      </c>
      <c r="BX81" s="126">
        <v>23</v>
      </c>
      <c r="BY81" s="126">
        <v>22</v>
      </c>
      <c r="BZ81" s="126">
        <v>23</v>
      </c>
      <c r="CA81" s="126">
        <v>22</v>
      </c>
      <c r="CB81" s="126">
        <v>111</v>
      </c>
      <c r="CC81" s="126">
        <v>129</v>
      </c>
      <c r="CD81" s="126">
        <v>118</v>
      </c>
      <c r="CE81" s="126">
        <v>108</v>
      </c>
      <c r="CF81" s="126">
        <v>98</v>
      </c>
      <c r="CG81" s="126">
        <v>91</v>
      </c>
      <c r="CH81" s="126">
        <v>76</v>
      </c>
      <c r="CI81" s="126">
        <v>62</v>
      </c>
      <c r="CJ81" s="126">
        <v>49</v>
      </c>
      <c r="CK81" s="126">
        <v>39</v>
      </c>
      <c r="CL81" s="126">
        <v>28</v>
      </c>
      <c r="CM81" s="126">
        <v>19</v>
      </c>
      <c r="CN81" s="126">
        <v>12</v>
      </c>
      <c r="CO81" s="126">
        <v>12</v>
      </c>
      <c r="CP81" s="126">
        <v>1</v>
      </c>
      <c r="CQ81" s="126">
        <v>6</v>
      </c>
      <c r="CR81" s="126">
        <v>8</v>
      </c>
      <c r="CS81" s="126">
        <v>16</v>
      </c>
      <c r="CT81" s="126">
        <v>38</v>
      </c>
      <c r="CU81" s="122"/>
      <c r="CV81" s="122"/>
      <c r="CW81" s="126">
        <v>1357</v>
      </c>
      <c r="CX81" s="126">
        <v>15</v>
      </c>
      <c r="CY81" s="126">
        <v>14</v>
      </c>
      <c r="CZ81" s="126">
        <v>14</v>
      </c>
      <c r="DA81" s="126">
        <v>14</v>
      </c>
      <c r="DB81" s="126">
        <v>16</v>
      </c>
      <c r="DC81" s="126">
        <v>16</v>
      </c>
      <c r="DD81" s="126">
        <v>26</v>
      </c>
      <c r="DE81" s="126">
        <v>23</v>
      </c>
      <c r="DF81" s="126">
        <v>25</v>
      </c>
      <c r="DG81" s="126">
        <v>24</v>
      </c>
      <c r="DH81" s="126">
        <v>24</v>
      </c>
      <c r="DI81" s="126">
        <v>24</v>
      </c>
      <c r="DJ81" s="126">
        <v>24</v>
      </c>
      <c r="DK81" s="126">
        <v>24</v>
      </c>
      <c r="DL81" s="126">
        <v>22</v>
      </c>
      <c r="DM81" s="126">
        <v>22</v>
      </c>
      <c r="DN81" s="126">
        <v>23</v>
      </c>
      <c r="DO81" s="126">
        <v>23</v>
      </c>
      <c r="DP81" s="126">
        <v>23</v>
      </c>
      <c r="DQ81" s="126">
        <v>23</v>
      </c>
      <c r="DR81" s="126">
        <v>114</v>
      </c>
      <c r="DS81" s="126">
        <v>135</v>
      </c>
      <c r="DT81" s="126">
        <v>124</v>
      </c>
      <c r="DU81" s="126">
        <v>111</v>
      </c>
      <c r="DV81" s="126">
        <v>98</v>
      </c>
      <c r="DW81" s="126">
        <v>86</v>
      </c>
      <c r="DX81" s="126">
        <v>70</v>
      </c>
      <c r="DY81" s="126">
        <v>60</v>
      </c>
      <c r="DZ81" s="126">
        <v>46</v>
      </c>
      <c r="EA81" s="126">
        <v>35</v>
      </c>
      <c r="EB81" s="126">
        <v>24</v>
      </c>
      <c r="EC81" s="126">
        <v>16</v>
      </c>
      <c r="ED81" s="126">
        <v>10</v>
      </c>
      <c r="EE81" s="126">
        <v>9</v>
      </c>
      <c r="EF81" s="126">
        <v>0</v>
      </c>
      <c r="EG81" s="126">
        <v>7</v>
      </c>
      <c r="EH81" s="126">
        <v>8</v>
      </c>
      <c r="EI81" s="126">
        <v>16</v>
      </c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</row>
    <row r="82" spans="1:149" s="62" customFormat="1" hidden="1" x14ac:dyDescent="0.25">
      <c r="A82" s="127">
        <v>72</v>
      </c>
      <c r="B82" s="189" t="s">
        <v>40</v>
      </c>
      <c r="C82" s="37" t="s">
        <v>112</v>
      </c>
      <c r="D82" s="75">
        <v>5941</v>
      </c>
      <c r="E82" s="66" t="s">
        <v>118</v>
      </c>
      <c r="F82" s="177" t="s">
        <v>50</v>
      </c>
      <c r="G82" s="118">
        <f t="shared" si="5"/>
        <v>3208</v>
      </c>
      <c r="H82" s="118">
        <f t="shared" si="6"/>
        <v>237</v>
      </c>
      <c r="I82" s="118">
        <f t="shared" si="7"/>
        <v>1552</v>
      </c>
      <c r="J82" s="118">
        <f t="shared" si="8"/>
        <v>1656</v>
      </c>
      <c r="K82" s="223">
        <v>122</v>
      </c>
      <c r="L82" s="223">
        <v>115</v>
      </c>
      <c r="M82" s="223">
        <v>249</v>
      </c>
      <c r="N82" s="223">
        <v>136</v>
      </c>
      <c r="O82" s="223">
        <v>279</v>
      </c>
      <c r="P82" s="223">
        <v>668</v>
      </c>
      <c r="Q82" s="223">
        <v>220</v>
      </c>
      <c r="R82" s="223">
        <v>255</v>
      </c>
      <c r="S82" s="223">
        <v>141</v>
      </c>
      <c r="T82" s="223">
        <v>298</v>
      </c>
      <c r="U82" s="223">
        <v>692</v>
      </c>
      <c r="V82" s="223">
        <v>270</v>
      </c>
      <c r="W82" s="173"/>
      <c r="X82" s="191">
        <v>100</v>
      </c>
      <c r="Y82" s="191">
        <v>107</v>
      </c>
      <c r="Z82" s="191">
        <v>108</v>
      </c>
      <c r="AA82" s="191">
        <v>114</v>
      </c>
      <c r="AB82" s="191">
        <v>110</v>
      </c>
      <c r="AC82" s="191">
        <v>125</v>
      </c>
      <c r="AD82" s="191">
        <v>120</v>
      </c>
      <c r="AE82" s="191">
        <v>121</v>
      </c>
      <c r="AF82" s="191">
        <v>122</v>
      </c>
      <c r="AG82" s="191">
        <v>125</v>
      </c>
      <c r="AH82" s="191">
        <v>98</v>
      </c>
      <c r="AI82" s="191">
        <v>82</v>
      </c>
      <c r="AJ82" s="191">
        <v>65</v>
      </c>
      <c r="AK82" s="191">
        <v>52</v>
      </c>
      <c r="AL82" s="191">
        <v>41</v>
      </c>
      <c r="AM82" s="191">
        <v>28</v>
      </c>
      <c r="AN82" s="191">
        <v>34</v>
      </c>
      <c r="AO82" s="190">
        <v>94</v>
      </c>
      <c r="AP82" s="190">
        <v>110</v>
      </c>
      <c r="AQ82" s="190">
        <v>121</v>
      </c>
      <c r="AR82" s="190">
        <v>117</v>
      </c>
      <c r="AS82" s="190">
        <v>119</v>
      </c>
      <c r="AT82" s="190">
        <v>133</v>
      </c>
      <c r="AU82" s="190">
        <v>124</v>
      </c>
      <c r="AV82" s="190">
        <v>125</v>
      </c>
      <c r="AW82" s="190">
        <v>129</v>
      </c>
      <c r="AX82" s="190">
        <v>121</v>
      </c>
      <c r="AY82" s="190">
        <v>106</v>
      </c>
      <c r="AZ82" s="190">
        <v>87</v>
      </c>
      <c r="BA82" s="190">
        <v>75</v>
      </c>
      <c r="BB82" s="190">
        <v>64</v>
      </c>
      <c r="BC82" s="190">
        <v>48</v>
      </c>
      <c r="BD82" s="190">
        <v>35</v>
      </c>
      <c r="BE82" s="190">
        <v>48</v>
      </c>
      <c r="BF82" s="125"/>
      <c r="BG82" s="126">
        <v>9548</v>
      </c>
      <c r="BH82" s="126">
        <v>98</v>
      </c>
      <c r="BI82" s="126">
        <v>93</v>
      </c>
      <c r="BJ82" s="126">
        <v>91</v>
      </c>
      <c r="BK82" s="126">
        <v>94</v>
      </c>
      <c r="BL82" s="126">
        <v>107</v>
      </c>
      <c r="BM82" s="126">
        <v>112</v>
      </c>
      <c r="BN82" s="126">
        <v>171</v>
      </c>
      <c r="BO82" s="126">
        <v>171</v>
      </c>
      <c r="BP82" s="126">
        <v>177</v>
      </c>
      <c r="BQ82" s="126">
        <v>168</v>
      </c>
      <c r="BR82" s="126">
        <v>163</v>
      </c>
      <c r="BS82" s="126">
        <v>162</v>
      </c>
      <c r="BT82" s="126">
        <v>157</v>
      </c>
      <c r="BU82" s="126">
        <v>174</v>
      </c>
      <c r="BV82" s="126">
        <v>151</v>
      </c>
      <c r="BW82" s="126">
        <v>153</v>
      </c>
      <c r="BX82" s="126">
        <v>164</v>
      </c>
      <c r="BY82" s="126">
        <v>157</v>
      </c>
      <c r="BZ82" s="126">
        <v>163</v>
      </c>
      <c r="CA82" s="126">
        <v>157</v>
      </c>
      <c r="CB82" s="126">
        <v>773</v>
      </c>
      <c r="CC82" s="126">
        <v>902</v>
      </c>
      <c r="CD82" s="126">
        <v>827</v>
      </c>
      <c r="CE82" s="126">
        <v>757</v>
      </c>
      <c r="CF82" s="126">
        <v>688</v>
      </c>
      <c r="CG82" s="126">
        <v>637</v>
      </c>
      <c r="CH82" s="126">
        <v>528</v>
      </c>
      <c r="CI82" s="126">
        <v>432</v>
      </c>
      <c r="CJ82" s="126">
        <v>343</v>
      </c>
      <c r="CK82" s="126">
        <v>273</v>
      </c>
      <c r="CL82" s="126">
        <v>201</v>
      </c>
      <c r="CM82" s="126">
        <v>132</v>
      </c>
      <c r="CN82" s="126">
        <v>88</v>
      </c>
      <c r="CO82" s="126">
        <v>84</v>
      </c>
      <c r="CP82" s="126">
        <v>4</v>
      </c>
      <c r="CQ82" s="126">
        <v>43</v>
      </c>
      <c r="CR82" s="126">
        <v>59</v>
      </c>
      <c r="CS82" s="126">
        <v>107</v>
      </c>
      <c r="CT82" s="126">
        <v>268</v>
      </c>
      <c r="CU82" s="122"/>
      <c r="CV82" s="122"/>
      <c r="CW82" s="126">
        <v>9513</v>
      </c>
      <c r="CX82" s="126">
        <v>106</v>
      </c>
      <c r="CY82" s="126">
        <v>96</v>
      </c>
      <c r="CZ82" s="126">
        <v>96</v>
      </c>
      <c r="DA82" s="126">
        <v>95</v>
      </c>
      <c r="DB82" s="126">
        <v>112</v>
      </c>
      <c r="DC82" s="126">
        <v>111</v>
      </c>
      <c r="DD82" s="126">
        <v>177</v>
      </c>
      <c r="DE82" s="126">
        <v>168</v>
      </c>
      <c r="DF82" s="126">
        <v>171</v>
      </c>
      <c r="DG82" s="126">
        <v>170</v>
      </c>
      <c r="DH82" s="126">
        <v>165</v>
      </c>
      <c r="DI82" s="126">
        <v>167</v>
      </c>
      <c r="DJ82" s="126">
        <v>165</v>
      </c>
      <c r="DK82" s="126">
        <v>160</v>
      </c>
      <c r="DL82" s="126">
        <v>150</v>
      </c>
      <c r="DM82" s="126">
        <v>157</v>
      </c>
      <c r="DN82" s="126">
        <v>161</v>
      </c>
      <c r="DO82" s="126">
        <v>160</v>
      </c>
      <c r="DP82" s="126">
        <v>161</v>
      </c>
      <c r="DQ82" s="126">
        <v>157</v>
      </c>
      <c r="DR82" s="126">
        <v>807</v>
      </c>
      <c r="DS82" s="126">
        <v>951</v>
      </c>
      <c r="DT82" s="126">
        <v>874</v>
      </c>
      <c r="DU82" s="126">
        <v>781</v>
      </c>
      <c r="DV82" s="126">
        <v>690</v>
      </c>
      <c r="DW82" s="126">
        <v>602</v>
      </c>
      <c r="DX82" s="126">
        <v>497</v>
      </c>
      <c r="DY82" s="126">
        <v>424</v>
      </c>
      <c r="DZ82" s="126">
        <v>324</v>
      </c>
      <c r="EA82" s="126">
        <v>248</v>
      </c>
      <c r="EB82" s="126">
        <v>167</v>
      </c>
      <c r="EC82" s="126">
        <v>113</v>
      </c>
      <c r="ED82" s="126">
        <v>66</v>
      </c>
      <c r="EE82" s="126">
        <v>64</v>
      </c>
      <c r="EF82" s="126">
        <v>6</v>
      </c>
      <c r="EG82" s="126">
        <v>48</v>
      </c>
      <c r="EH82" s="126">
        <v>55</v>
      </c>
      <c r="EI82" s="126">
        <v>117</v>
      </c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</row>
    <row r="83" spans="1:149" s="62" customFormat="1" hidden="1" x14ac:dyDescent="0.25">
      <c r="A83" s="123">
        <v>73</v>
      </c>
      <c r="B83" s="189" t="s">
        <v>40</v>
      </c>
      <c r="C83" s="37" t="s">
        <v>112</v>
      </c>
      <c r="D83" s="75">
        <v>5940</v>
      </c>
      <c r="E83" s="66" t="s">
        <v>119</v>
      </c>
      <c r="F83" s="177" t="s">
        <v>50</v>
      </c>
      <c r="G83" s="118">
        <f t="shared" si="5"/>
        <v>7396</v>
      </c>
      <c r="H83" s="118">
        <f t="shared" si="6"/>
        <v>546</v>
      </c>
      <c r="I83" s="118">
        <f t="shared" si="7"/>
        <v>3572</v>
      </c>
      <c r="J83" s="118">
        <f t="shared" si="8"/>
        <v>3824</v>
      </c>
      <c r="K83" s="223">
        <v>279</v>
      </c>
      <c r="L83" s="223">
        <v>267</v>
      </c>
      <c r="M83" s="223">
        <v>572</v>
      </c>
      <c r="N83" s="223">
        <v>314</v>
      </c>
      <c r="O83" s="223">
        <v>641</v>
      </c>
      <c r="P83" s="223">
        <v>1539</v>
      </c>
      <c r="Q83" s="223">
        <v>506</v>
      </c>
      <c r="R83" s="223">
        <v>588</v>
      </c>
      <c r="S83" s="223">
        <v>326</v>
      </c>
      <c r="T83" s="223">
        <v>689</v>
      </c>
      <c r="U83" s="223">
        <v>1596</v>
      </c>
      <c r="V83" s="223">
        <v>625</v>
      </c>
      <c r="W83" s="173"/>
      <c r="X83" s="191">
        <v>228</v>
      </c>
      <c r="Y83" s="191">
        <v>247</v>
      </c>
      <c r="Z83" s="191">
        <v>249</v>
      </c>
      <c r="AA83" s="191">
        <v>261</v>
      </c>
      <c r="AB83" s="191">
        <v>253</v>
      </c>
      <c r="AC83" s="191">
        <v>289</v>
      </c>
      <c r="AD83" s="191">
        <v>276</v>
      </c>
      <c r="AE83" s="191">
        <v>279</v>
      </c>
      <c r="AF83" s="191">
        <v>282</v>
      </c>
      <c r="AG83" s="191">
        <v>287</v>
      </c>
      <c r="AH83" s="191">
        <v>226</v>
      </c>
      <c r="AI83" s="191">
        <v>189</v>
      </c>
      <c r="AJ83" s="191">
        <v>150</v>
      </c>
      <c r="AK83" s="191">
        <v>120</v>
      </c>
      <c r="AL83" s="191">
        <v>94</v>
      </c>
      <c r="AM83" s="191">
        <v>65</v>
      </c>
      <c r="AN83" s="191">
        <v>77</v>
      </c>
      <c r="AO83" s="190">
        <v>219</v>
      </c>
      <c r="AP83" s="190">
        <v>253</v>
      </c>
      <c r="AQ83" s="190">
        <v>279</v>
      </c>
      <c r="AR83" s="190">
        <v>270</v>
      </c>
      <c r="AS83" s="190">
        <v>275</v>
      </c>
      <c r="AT83" s="190">
        <v>307</v>
      </c>
      <c r="AU83" s="190">
        <v>287</v>
      </c>
      <c r="AV83" s="190">
        <v>288</v>
      </c>
      <c r="AW83" s="190">
        <v>297</v>
      </c>
      <c r="AX83" s="190">
        <v>280</v>
      </c>
      <c r="AY83" s="190">
        <v>244</v>
      </c>
      <c r="AZ83" s="190">
        <v>200</v>
      </c>
      <c r="BA83" s="190">
        <v>174</v>
      </c>
      <c r="BB83" s="190">
        <v>148</v>
      </c>
      <c r="BC83" s="190">
        <v>112</v>
      </c>
      <c r="BD83" s="190">
        <v>80</v>
      </c>
      <c r="BE83" s="190">
        <v>111</v>
      </c>
      <c r="BF83" s="125"/>
      <c r="BG83" s="126">
        <v>0</v>
      </c>
      <c r="BH83" s="126">
        <v>0</v>
      </c>
      <c r="BI83" s="126">
        <v>0</v>
      </c>
      <c r="BJ83" s="126">
        <v>0</v>
      </c>
      <c r="BK83" s="126">
        <v>0</v>
      </c>
      <c r="BL83" s="126">
        <v>0</v>
      </c>
      <c r="BM83" s="126">
        <v>0</v>
      </c>
      <c r="BN83" s="126">
        <v>0</v>
      </c>
      <c r="BO83" s="126">
        <v>0</v>
      </c>
      <c r="BP83" s="126">
        <v>0</v>
      </c>
      <c r="BQ83" s="126">
        <v>0</v>
      </c>
      <c r="BR83" s="126">
        <v>0</v>
      </c>
      <c r="BS83" s="126">
        <v>0</v>
      </c>
      <c r="BT83" s="126">
        <v>0</v>
      </c>
      <c r="BU83" s="126">
        <v>0</v>
      </c>
      <c r="BV83" s="126">
        <v>0</v>
      </c>
      <c r="BW83" s="126">
        <v>0</v>
      </c>
      <c r="BX83" s="126">
        <v>0</v>
      </c>
      <c r="BY83" s="126">
        <v>0</v>
      </c>
      <c r="BZ83" s="126">
        <v>0</v>
      </c>
      <c r="CA83" s="126">
        <v>0</v>
      </c>
      <c r="CB83" s="126">
        <v>0</v>
      </c>
      <c r="CC83" s="126">
        <v>0</v>
      </c>
      <c r="CD83" s="126">
        <v>0</v>
      </c>
      <c r="CE83" s="126">
        <v>0</v>
      </c>
      <c r="CF83" s="126">
        <v>0</v>
      </c>
      <c r="CG83" s="126">
        <v>0</v>
      </c>
      <c r="CH83" s="126">
        <v>0</v>
      </c>
      <c r="CI83" s="126">
        <v>0</v>
      </c>
      <c r="CJ83" s="126">
        <v>0</v>
      </c>
      <c r="CK83" s="126">
        <v>0</v>
      </c>
      <c r="CL83" s="126">
        <v>0</v>
      </c>
      <c r="CM83" s="126">
        <v>0</v>
      </c>
      <c r="CN83" s="126">
        <v>0</v>
      </c>
      <c r="CO83" s="126">
        <v>0</v>
      </c>
      <c r="CP83" s="126">
        <v>0</v>
      </c>
      <c r="CQ83" s="126">
        <v>0</v>
      </c>
      <c r="CR83" s="126">
        <v>0</v>
      </c>
      <c r="CS83" s="126">
        <v>0</v>
      </c>
      <c r="CT83" s="126">
        <v>0</v>
      </c>
      <c r="CU83" s="122"/>
      <c r="CV83" s="122"/>
      <c r="CW83" s="126">
        <v>0</v>
      </c>
      <c r="CX83" s="126">
        <v>0</v>
      </c>
      <c r="CY83" s="126">
        <v>0</v>
      </c>
      <c r="CZ83" s="126">
        <v>0</v>
      </c>
      <c r="DA83" s="126">
        <v>0</v>
      </c>
      <c r="DB83" s="126">
        <v>0</v>
      </c>
      <c r="DC83" s="126">
        <v>0</v>
      </c>
      <c r="DD83" s="126">
        <v>0</v>
      </c>
      <c r="DE83" s="126">
        <v>0</v>
      </c>
      <c r="DF83" s="126">
        <v>0</v>
      </c>
      <c r="DG83" s="126">
        <v>0</v>
      </c>
      <c r="DH83" s="126">
        <v>0</v>
      </c>
      <c r="DI83" s="126">
        <v>0</v>
      </c>
      <c r="DJ83" s="126">
        <v>0</v>
      </c>
      <c r="DK83" s="126">
        <v>0</v>
      </c>
      <c r="DL83" s="126">
        <v>0</v>
      </c>
      <c r="DM83" s="126">
        <v>0</v>
      </c>
      <c r="DN83" s="126">
        <v>0</v>
      </c>
      <c r="DO83" s="126">
        <v>0</v>
      </c>
      <c r="DP83" s="126">
        <v>0</v>
      </c>
      <c r="DQ83" s="126">
        <v>0</v>
      </c>
      <c r="DR83" s="126">
        <v>0</v>
      </c>
      <c r="DS83" s="126">
        <v>0</v>
      </c>
      <c r="DT83" s="126">
        <v>0</v>
      </c>
      <c r="DU83" s="126">
        <v>0</v>
      </c>
      <c r="DV83" s="126">
        <v>0</v>
      </c>
      <c r="DW83" s="126">
        <v>0</v>
      </c>
      <c r="DX83" s="126">
        <v>0</v>
      </c>
      <c r="DY83" s="126">
        <v>0</v>
      </c>
      <c r="DZ83" s="126">
        <v>0</v>
      </c>
      <c r="EA83" s="126">
        <v>0</v>
      </c>
      <c r="EB83" s="126">
        <v>0</v>
      </c>
      <c r="EC83" s="126">
        <v>0</v>
      </c>
      <c r="ED83" s="126">
        <v>0</v>
      </c>
      <c r="EE83" s="126">
        <v>0</v>
      </c>
      <c r="EF83" s="126">
        <v>0</v>
      </c>
      <c r="EG83" s="126">
        <v>0</v>
      </c>
      <c r="EH83" s="126">
        <v>0</v>
      </c>
      <c r="EI83" s="126">
        <v>0</v>
      </c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</row>
    <row r="84" spans="1:149" s="62" customFormat="1" hidden="1" x14ac:dyDescent="0.25">
      <c r="A84" s="127">
        <v>74</v>
      </c>
      <c r="B84" s="189" t="s">
        <v>40</v>
      </c>
      <c r="C84" s="37" t="s">
        <v>112</v>
      </c>
      <c r="D84" s="75">
        <v>5939</v>
      </c>
      <c r="E84" s="66" t="s">
        <v>120</v>
      </c>
      <c r="F84" s="177" t="s">
        <v>55</v>
      </c>
      <c r="G84" s="118">
        <f t="shared" si="5"/>
        <v>1760</v>
      </c>
      <c r="H84" s="118">
        <f t="shared" si="6"/>
        <v>130</v>
      </c>
      <c r="I84" s="118">
        <f t="shared" si="7"/>
        <v>848</v>
      </c>
      <c r="J84" s="118">
        <f t="shared" si="8"/>
        <v>912</v>
      </c>
      <c r="K84" s="223">
        <v>66</v>
      </c>
      <c r="L84" s="223">
        <v>64</v>
      </c>
      <c r="M84" s="223">
        <v>136</v>
      </c>
      <c r="N84" s="223">
        <v>73</v>
      </c>
      <c r="O84" s="223">
        <v>153</v>
      </c>
      <c r="P84" s="223">
        <v>366</v>
      </c>
      <c r="Q84" s="223">
        <v>120</v>
      </c>
      <c r="R84" s="223">
        <v>141</v>
      </c>
      <c r="S84" s="223">
        <v>78</v>
      </c>
      <c r="T84" s="223">
        <v>163</v>
      </c>
      <c r="U84" s="223">
        <v>381</v>
      </c>
      <c r="V84" s="223">
        <v>149</v>
      </c>
      <c r="W84" s="173"/>
      <c r="X84" s="191">
        <v>54</v>
      </c>
      <c r="Y84" s="191">
        <v>59</v>
      </c>
      <c r="Z84" s="191">
        <v>58</v>
      </c>
      <c r="AA84" s="191">
        <v>61</v>
      </c>
      <c r="AB84" s="191">
        <v>61</v>
      </c>
      <c r="AC84" s="191">
        <v>69</v>
      </c>
      <c r="AD84" s="191">
        <v>66</v>
      </c>
      <c r="AE84" s="191">
        <v>66</v>
      </c>
      <c r="AF84" s="191">
        <v>67</v>
      </c>
      <c r="AG84" s="191">
        <v>68</v>
      </c>
      <c r="AH84" s="191">
        <v>54</v>
      </c>
      <c r="AI84" s="191">
        <v>45</v>
      </c>
      <c r="AJ84" s="191">
        <v>36</v>
      </c>
      <c r="AK84" s="191">
        <v>29</v>
      </c>
      <c r="AL84" s="191">
        <v>22</v>
      </c>
      <c r="AM84" s="191">
        <v>16</v>
      </c>
      <c r="AN84" s="191">
        <v>17</v>
      </c>
      <c r="AO84" s="190">
        <v>53</v>
      </c>
      <c r="AP84" s="190">
        <v>60</v>
      </c>
      <c r="AQ84" s="190">
        <v>67</v>
      </c>
      <c r="AR84" s="190">
        <v>64</v>
      </c>
      <c r="AS84" s="190">
        <v>65</v>
      </c>
      <c r="AT84" s="190">
        <v>73</v>
      </c>
      <c r="AU84" s="190">
        <v>68</v>
      </c>
      <c r="AV84" s="190">
        <v>69</v>
      </c>
      <c r="AW84" s="190">
        <v>71</v>
      </c>
      <c r="AX84" s="190">
        <v>67</v>
      </c>
      <c r="AY84" s="190">
        <v>58</v>
      </c>
      <c r="AZ84" s="190">
        <v>48</v>
      </c>
      <c r="BA84" s="190">
        <v>41</v>
      </c>
      <c r="BB84" s="190">
        <v>35</v>
      </c>
      <c r="BC84" s="190">
        <v>27</v>
      </c>
      <c r="BD84" s="190">
        <v>19</v>
      </c>
      <c r="BE84" s="190">
        <v>27</v>
      </c>
      <c r="BF84" s="125"/>
      <c r="BG84" s="126">
        <v>3391</v>
      </c>
      <c r="BH84" s="126">
        <v>36</v>
      </c>
      <c r="BI84" s="126">
        <v>32</v>
      </c>
      <c r="BJ84" s="126">
        <v>32</v>
      </c>
      <c r="BK84" s="126">
        <v>33</v>
      </c>
      <c r="BL84" s="126">
        <v>38</v>
      </c>
      <c r="BM84" s="126">
        <v>40</v>
      </c>
      <c r="BN84" s="126">
        <v>60</v>
      </c>
      <c r="BO84" s="126">
        <v>61</v>
      </c>
      <c r="BP84" s="126">
        <v>62</v>
      </c>
      <c r="BQ84" s="126">
        <v>59</v>
      </c>
      <c r="BR84" s="126">
        <v>58</v>
      </c>
      <c r="BS84" s="126">
        <v>58</v>
      </c>
      <c r="BT84" s="126">
        <v>55</v>
      </c>
      <c r="BU84" s="126">
        <v>61</v>
      </c>
      <c r="BV84" s="126">
        <v>53</v>
      </c>
      <c r="BW84" s="126">
        <v>55</v>
      </c>
      <c r="BX84" s="126">
        <v>58</v>
      </c>
      <c r="BY84" s="126">
        <v>56</v>
      </c>
      <c r="BZ84" s="126">
        <v>58</v>
      </c>
      <c r="CA84" s="126">
        <v>55</v>
      </c>
      <c r="CB84" s="126">
        <v>276</v>
      </c>
      <c r="CC84" s="126">
        <v>321</v>
      </c>
      <c r="CD84" s="126">
        <v>294</v>
      </c>
      <c r="CE84" s="126">
        <v>270</v>
      </c>
      <c r="CF84" s="126">
        <v>244</v>
      </c>
      <c r="CG84" s="126">
        <v>227</v>
      </c>
      <c r="CH84" s="126">
        <v>188</v>
      </c>
      <c r="CI84" s="126">
        <v>153</v>
      </c>
      <c r="CJ84" s="126">
        <v>122</v>
      </c>
      <c r="CK84" s="126">
        <v>97</v>
      </c>
      <c r="CL84" s="126">
        <v>71</v>
      </c>
      <c r="CM84" s="126">
        <v>47</v>
      </c>
      <c r="CN84" s="126">
        <v>31</v>
      </c>
      <c r="CO84" s="126">
        <v>30</v>
      </c>
      <c r="CP84" s="126">
        <v>2</v>
      </c>
      <c r="CQ84" s="126">
        <v>15</v>
      </c>
      <c r="CR84" s="126">
        <v>20</v>
      </c>
      <c r="CS84" s="126">
        <v>39</v>
      </c>
      <c r="CT84" s="126">
        <v>96</v>
      </c>
      <c r="CU84" s="122"/>
      <c r="CV84" s="122"/>
      <c r="CW84" s="126">
        <v>3385</v>
      </c>
      <c r="CX84" s="126">
        <v>37</v>
      </c>
      <c r="CY84" s="126">
        <v>35</v>
      </c>
      <c r="CZ84" s="126">
        <v>35</v>
      </c>
      <c r="DA84" s="126">
        <v>34</v>
      </c>
      <c r="DB84" s="126">
        <v>40</v>
      </c>
      <c r="DC84" s="126">
        <v>39</v>
      </c>
      <c r="DD84" s="126">
        <v>64</v>
      </c>
      <c r="DE84" s="126">
        <v>59</v>
      </c>
      <c r="DF84" s="126">
        <v>62</v>
      </c>
      <c r="DG84" s="126">
        <v>61</v>
      </c>
      <c r="DH84" s="126">
        <v>58</v>
      </c>
      <c r="DI84" s="126">
        <v>59</v>
      </c>
      <c r="DJ84" s="126">
        <v>60</v>
      </c>
      <c r="DK84" s="126">
        <v>58</v>
      </c>
      <c r="DL84" s="126">
        <v>54</v>
      </c>
      <c r="DM84" s="126">
        <v>55</v>
      </c>
      <c r="DN84" s="126">
        <v>57</v>
      </c>
      <c r="DO84" s="126">
        <v>57</v>
      </c>
      <c r="DP84" s="126">
        <v>57</v>
      </c>
      <c r="DQ84" s="126">
        <v>57</v>
      </c>
      <c r="DR84" s="126">
        <v>286</v>
      </c>
      <c r="DS84" s="126">
        <v>337</v>
      </c>
      <c r="DT84" s="126">
        <v>311</v>
      </c>
      <c r="DU84" s="126">
        <v>277</v>
      </c>
      <c r="DV84" s="126">
        <v>246</v>
      </c>
      <c r="DW84" s="126">
        <v>213</v>
      </c>
      <c r="DX84" s="126">
        <v>176</v>
      </c>
      <c r="DY84" s="126">
        <v>151</v>
      </c>
      <c r="DZ84" s="126">
        <v>115</v>
      </c>
      <c r="EA84" s="126">
        <v>88</v>
      </c>
      <c r="EB84" s="126">
        <v>60</v>
      </c>
      <c r="EC84" s="126">
        <v>40</v>
      </c>
      <c r="ED84" s="126">
        <v>24</v>
      </c>
      <c r="EE84" s="126">
        <v>23</v>
      </c>
      <c r="EF84" s="126">
        <v>1</v>
      </c>
      <c r="EG84" s="126">
        <v>17</v>
      </c>
      <c r="EH84" s="126">
        <v>20</v>
      </c>
      <c r="EI84" s="126">
        <v>41</v>
      </c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</row>
    <row r="85" spans="1:149" s="62" customFormat="1" hidden="1" x14ac:dyDescent="0.25">
      <c r="A85" s="127">
        <v>75</v>
      </c>
      <c r="B85" s="189" t="s">
        <v>40</v>
      </c>
      <c r="C85" s="37" t="s">
        <v>112</v>
      </c>
      <c r="D85" s="61">
        <v>33998</v>
      </c>
      <c r="E85" s="70" t="s">
        <v>121</v>
      </c>
      <c r="F85" s="177" t="s">
        <v>50</v>
      </c>
      <c r="G85" s="118">
        <f t="shared" si="5"/>
        <v>0</v>
      </c>
      <c r="H85" s="118">
        <f t="shared" si="6"/>
        <v>0</v>
      </c>
      <c r="I85" s="118">
        <f t="shared" si="7"/>
        <v>0</v>
      </c>
      <c r="J85" s="118">
        <f t="shared" si="8"/>
        <v>0</v>
      </c>
      <c r="K85" s="223">
        <v>0</v>
      </c>
      <c r="L85" s="223">
        <v>0</v>
      </c>
      <c r="M85" s="223">
        <v>0</v>
      </c>
      <c r="N85" s="223">
        <v>0</v>
      </c>
      <c r="O85" s="223">
        <v>0</v>
      </c>
      <c r="P85" s="223">
        <v>0</v>
      </c>
      <c r="Q85" s="223">
        <v>0</v>
      </c>
      <c r="R85" s="223">
        <v>0</v>
      </c>
      <c r="S85" s="223">
        <v>0</v>
      </c>
      <c r="T85" s="223">
        <v>0</v>
      </c>
      <c r="U85" s="223">
        <v>0</v>
      </c>
      <c r="V85" s="223">
        <v>0</v>
      </c>
      <c r="W85" s="173"/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1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0">
        <v>0</v>
      </c>
      <c r="AP85" s="190">
        <v>0</v>
      </c>
      <c r="AQ85" s="190">
        <v>0</v>
      </c>
      <c r="AR85" s="190">
        <v>0</v>
      </c>
      <c r="AS85" s="190">
        <v>0</v>
      </c>
      <c r="AT85" s="190">
        <v>0</v>
      </c>
      <c r="AU85" s="190">
        <v>0</v>
      </c>
      <c r="AV85" s="190">
        <v>0</v>
      </c>
      <c r="AW85" s="190">
        <v>0</v>
      </c>
      <c r="AX85" s="190">
        <v>0</v>
      </c>
      <c r="AY85" s="190">
        <v>0</v>
      </c>
      <c r="AZ85" s="190">
        <v>0</v>
      </c>
      <c r="BA85" s="190">
        <v>0</v>
      </c>
      <c r="BB85" s="190">
        <v>0</v>
      </c>
      <c r="BC85" s="190">
        <v>0</v>
      </c>
      <c r="BD85" s="190">
        <v>0</v>
      </c>
      <c r="BE85" s="190">
        <v>0</v>
      </c>
      <c r="BF85" s="125"/>
      <c r="BG85" s="126">
        <v>6187</v>
      </c>
      <c r="BH85" s="126">
        <v>65</v>
      </c>
      <c r="BI85" s="126">
        <v>59</v>
      </c>
      <c r="BJ85" s="126">
        <v>59</v>
      </c>
      <c r="BK85" s="126">
        <v>60</v>
      </c>
      <c r="BL85" s="126">
        <v>68</v>
      </c>
      <c r="BM85" s="126">
        <v>72</v>
      </c>
      <c r="BN85" s="126">
        <v>110</v>
      </c>
      <c r="BO85" s="126">
        <v>112</v>
      </c>
      <c r="BP85" s="126">
        <v>113</v>
      </c>
      <c r="BQ85" s="126">
        <v>108</v>
      </c>
      <c r="BR85" s="126">
        <v>105</v>
      </c>
      <c r="BS85" s="126">
        <v>106</v>
      </c>
      <c r="BT85" s="126">
        <v>101</v>
      </c>
      <c r="BU85" s="126">
        <v>111</v>
      </c>
      <c r="BV85" s="126">
        <v>97</v>
      </c>
      <c r="BW85" s="126">
        <v>100</v>
      </c>
      <c r="BX85" s="126">
        <v>106</v>
      </c>
      <c r="BY85" s="126">
        <v>102</v>
      </c>
      <c r="BZ85" s="126">
        <v>105</v>
      </c>
      <c r="CA85" s="126">
        <v>101</v>
      </c>
      <c r="CB85" s="126">
        <v>503</v>
      </c>
      <c r="CC85" s="126">
        <v>585</v>
      </c>
      <c r="CD85" s="126">
        <v>537</v>
      </c>
      <c r="CE85" s="126">
        <v>492</v>
      </c>
      <c r="CF85" s="126">
        <v>446</v>
      </c>
      <c r="CG85" s="126">
        <v>414</v>
      </c>
      <c r="CH85" s="126">
        <v>344</v>
      </c>
      <c r="CI85" s="126">
        <v>280</v>
      </c>
      <c r="CJ85" s="126">
        <v>222</v>
      </c>
      <c r="CK85" s="126">
        <v>178</v>
      </c>
      <c r="CL85" s="126">
        <v>130</v>
      </c>
      <c r="CM85" s="126">
        <v>85</v>
      </c>
      <c r="CN85" s="126">
        <v>56</v>
      </c>
      <c r="CO85" s="126">
        <v>55</v>
      </c>
      <c r="CP85" s="126">
        <v>3</v>
      </c>
      <c r="CQ85" s="126">
        <v>28</v>
      </c>
      <c r="CR85" s="126">
        <v>37</v>
      </c>
      <c r="CS85" s="126">
        <v>71</v>
      </c>
      <c r="CT85" s="126">
        <v>175</v>
      </c>
      <c r="CU85" s="122"/>
      <c r="CV85" s="122"/>
      <c r="CW85" s="126">
        <v>6179</v>
      </c>
      <c r="CX85" s="126">
        <v>68</v>
      </c>
      <c r="CY85" s="126">
        <v>63</v>
      </c>
      <c r="CZ85" s="126">
        <v>62</v>
      </c>
      <c r="DA85" s="126">
        <v>63</v>
      </c>
      <c r="DB85" s="126">
        <v>74</v>
      </c>
      <c r="DC85" s="126">
        <v>73</v>
      </c>
      <c r="DD85" s="126">
        <v>116</v>
      </c>
      <c r="DE85" s="126">
        <v>108</v>
      </c>
      <c r="DF85" s="126">
        <v>113</v>
      </c>
      <c r="DG85" s="126">
        <v>111</v>
      </c>
      <c r="DH85" s="126">
        <v>107</v>
      </c>
      <c r="DI85" s="126">
        <v>107</v>
      </c>
      <c r="DJ85" s="126">
        <v>108</v>
      </c>
      <c r="DK85" s="126">
        <v>106</v>
      </c>
      <c r="DL85" s="126">
        <v>99</v>
      </c>
      <c r="DM85" s="126">
        <v>101</v>
      </c>
      <c r="DN85" s="126">
        <v>104</v>
      </c>
      <c r="DO85" s="126">
        <v>104</v>
      </c>
      <c r="DP85" s="126">
        <v>105</v>
      </c>
      <c r="DQ85" s="126">
        <v>103</v>
      </c>
      <c r="DR85" s="126">
        <v>522</v>
      </c>
      <c r="DS85" s="126">
        <v>617</v>
      </c>
      <c r="DT85" s="126">
        <v>566</v>
      </c>
      <c r="DU85" s="126">
        <v>506</v>
      </c>
      <c r="DV85" s="126">
        <v>448</v>
      </c>
      <c r="DW85" s="126">
        <v>390</v>
      </c>
      <c r="DX85" s="126">
        <v>321</v>
      </c>
      <c r="DY85" s="126">
        <v>275</v>
      </c>
      <c r="DZ85" s="126">
        <v>211</v>
      </c>
      <c r="EA85" s="126">
        <v>160</v>
      </c>
      <c r="EB85" s="126">
        <v>109</v>
      </c>
      <c r="EC85" s="126">
        <v>74</v>
      </c>
      <c r="ED85" s="126">
        <v>44</v>
      </c>
      <c r="EE85" s="126">
        <v>41</v>
      </c>
      <c r="EF85" s="126">
        <v>3</v>
      </c>
      <c r="EG85" s="126">
        <v>31</v>
      </c>
      <c r="EH85" s="126">
        <v>37</v>
      </c>
      <c r="EI85" s="126">
        <v>74</v>
      </c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</row>
    <row r="86" spans="1:149" s="62" customFormat="1" hidden="1" x14ac:dyDescent="0.25">
      <c r="A86" s="127">
        <v>76</v>
      </c>
      <c r="B86" s="189" t="s">
        <v>40</v>
      </c>
      <c r="C86" s="36" t="s">
        <v>40</v>
      </c>
      <c r="D86" s="76">
        <v>5864</v>
      </c>
      <c r="E86" s="68" t="s">
        <v>122</v>
      </c>
      <c r="F86" s="177" t="s">
        <v>55</v>
      </c>
      <c r="G86" s="118">
        <f t="shared" si="5"/>
        <v>6147</v>
      </c>
      <c r="H86" s="118">
        <f t="shared" si="6"/>
        <v>392</v>
      </c>
      <c r="I86" s="118">
        <f t="shared" si="7"/>
        <v>2967</v>
      </c>
      <c r="J86" s="118">
        <f t="shared" si="8"/>
        <v>3180</v>
      </c>
      <c r="K86" s="223">
        <v>201</v>
      </c>
      <c r="L86" s="223">
        <v>191</v>
      </c>
      <c r="M86" s="223">
        <v>518</v>
      </c>
      <c r="N86" s="223">
        <v>299</v>
      </c>
      <c r="O86" s="223">
        <v>644</v>
      </c>
      <c r="P86" s="223">
        <v>1200</v>
      </c>
      <c r="Q86" s="223">
        <v>306</v>
      </c>
      <c r="R86" s="223">
        <v>527</v>
      </c>
      <c r="S86" s="223">
        <v>317</v>
      </c>
      <c r="T86" s="223">
        <v>667</v>
      </c>
      <c r="U86" s="223">
        <v>1295</v>
      </c>
      <c r="V86" s="223">
        <v>374</v>
      </c>
      <c r="W86" s="173"/>
      <c r="X86" s="191">
        <v>165</v>
      </c>
      <c r="Y86" s="191">
        <v>249</v>
      </c>
      <c r="Z86" s="191">
        <v>254</v>
      </c>
      <c r="AA86" s="191">
        <v>248</v>
      </c>
      <c r="AB86" s="191">
        <v>250</v>
      </c>
      <c r="AC86" s="191">
        <v>295</v>
      </c>
      <c r="AD86" s="191">
        <v>271</v>
      </c>
      <c r="AE86" s="191">
        <v>242</v>
      </c>
      <c r="AF86" s="191">
        <v>214</v>
      </c>
      <c r="AG86" s="191">
        <v>187</v>
      </c>
      <c r="AH86" s="191">
        <v>154</v>
      </c>
      <c r="AI86" s="191">
        <v>132</v>
      </c>
      <c r="AJ86" s="191">
        <v>101</v>
      </c>
      <c r="AK86" s="191">
        <v>77</v>
      </c>
      <c r="AL86" s="191">
        <v>52</v>
      </c>
      <c r="AM86" s="191">
        <v>35</v>
      </c>
      <c r="AN86" s="191">
        <v>41</v>
      </c>
      <c r="AO86" s="190">
        <v>158</v>
      </c>
      <c r="AP86" s="190">
        <v>261</v>
      </c>
      <c r="AQ86" s="190">
        <v>267</v>
      </c>
      <c r="AR86" s="190">
        <v>264</v>
      </c>
      <c r="AS86" s="190">
        <v>259</v>
      </c>
      <c r="AT86" s="190">
        <v>302</v>
      </c>
      <c r="AU86" s="190">
        <v>277</v>
      </c>
      <c r="AV86" s="190">
        <v>254</v>
      </c>
      <c r="AW86" s="190">
        <v>230</v>
      </c>
      <c r="AX86" s="190">
        <v>213</v>
      </c>
      <c r="AY86" s="190">
        <v>177</v>
      </c>
      <c r="AZ86" s="190">
        <v>144</v>
      </c>
      <c r="BA86" s="190">
        <v>114</v>
      </c>
      <c r="BB86" s="190">
        <v>92</v>
      </c>
      <c r="BC86" s="190">
        <v>67</v>
      </c>
      <c r="BD86" s="190">
        <v>44</v>
      </c>
      <c r="BE86" s="190">
        <v>57</v>
      </c>
      <c r="BF86" s="125"/>
      <c r="BG86" s="126">
        <v>1907</v>
      </c>
      <c r="BH86" s="126">
        <v>20</v>
      </c>
      <c r="BI86" s="126">
        <v>18</v>
      </c>
      <c r="BJ86" s="126">
        <v>18</v>
      </c>
      <c r="BK86" s="126">
        <v>19</v>
      </c>
      <c r="BL86" s="126">
        <v>21</v>
      </c>
      <c r="BM86" s="126">
        <v>22</v>
      </c>
      <c r="BN86" s="126">
        <v>34</v>
      </c>
      <c r="BO86" s="126">
        <v>34</v>
      </c>
      <c r="BP86" s="126">
        <v>35</v>
      </c>
      <c r="BQ86" s="126">
        <v>33</v>
      </c>
      <c r="BR86" s="126">
        <v>32</v>
      </c>
      <c r="BS86" s="126">
        <v>33</v>
      </c>
      <c r="BT86" s="126">
        <v>31</v>
      </c>
      <c r="BU86" s="126">
        <v>34</v>
      </c>
      <c r="BV86" s="126">
        <v>30</v>
      </c>
      <c r="BW86" s="126">
        <v>31</v>
      </c>
      <c r="BX86" s="126">
        <v>33</v>
      </c>
      <c r="BY86" s="126">
        <v>31</v>
      </c>
      <c r="BZ86" s="126">
        <v>32</v>
      </c>
      <c r="CA86" s="126">
        <v>31</v>
      </c>
      <c r="CB86" s="126">
        <v>155</v>
      </c>
      <c r="CC86" s="126">
        <v>181</v>
      </c>
      <c r="CD86" s="126">
        <v>166</v>
      </c>
      <c r="CE86" s="126">
        <v>152</v>
      </c>
      <c r="CF86" s="126">
        <v>138</v>
      </c>
      <c r="CG86" s="126">
        <v>128</v>
      </c>
      <c r="CH86" s="126">
        <v>106</v>
      </c>
      <c r="CI86" s="126">
        <v>86</v>
      </c>
      <c r="CJ86" s="126">
        <v>68</v>
      </c>
      <c r="CK86" s="126">
        <v>55</v>
      </c>
      <c r="CL86" s="126">
        <v>40</v>
      </c>
      <c r="CM86" s="126">
        <v>26</v>
      </c>
      <c r="CN86" s="126">
        <v>17</v>
      </c>
      <c r="CO86" s="126">
        <v>17</v>
      </c>
      <c r="CP86" s="126">
        <v>1</v>
      </c>
      <c r="CQ86" s="126">
        <v>9</v>
      </c>
      <c r="CR86" s="126">
        <v>11</v>
      </c>
      <c r="CS86" s="126">
        <v>22</v>
      </c>
      <c r="CT86" s="126">
        <v>54</v>
      </c>
      <c r="CU86" s="122"/>
      <c r="CV86" s="122"/>
      <c r="CW86" s="126">
        <v>1909</v>
      </c>
      <c r="CX86" s="126">
        <v>21</v>
      </c>
      <c r="CY86" s="126">
        <v>20</v>
      </c>
      <c r="CZ86" s="126">
        <v>19</v>
      </c>
      <c r="DA86" s="126">
        <v>19</v>
      </c>
      <c r="DB86" s="126">
        <v>23</v>
      </c>
      <c r="DC86" s="126">
        <v>23</v>
      </c>
      <c r="DD86" s="126">
        <v>36</v>
      </c>
      <c r="DE86" s="126">
        <v>34</v>
      </c>
      <c r="DF86" s="126">
        <v>35</v>
      </c>
      <c r="DG86" s="126">
        <v>35</v>
      </c>
      <c r="DH86" s="126">
        <v>34</v>
      </c>
      <c r="DI86" s="126">
        <v>33</v>
      </c>
      <c r="DJ86" s="126">
        <v>33</v>
      </c>
      <c r="DK86" s="126">
        <v>33</v>
      </c>
      <c r="DL86" s="126">
        <v>30</v>
      </c>
      <c r="DM86" s="126">
        <v>31</v>
      </c>
      <c r="DN86" s="126">
        <v>32</v>
      </c>
      <c r="DO86" s="126">
        <v>32</v>
      </c>
      <c r="DP86" s="126">
        <v>33</v>
      </c>
      <c r="DQ86" s="126">
        <v>32</v>
      </c>
      <c r="DR86" s="126">
        <v>161</v>
      </c>
      <c r="DS86" s="126">
        <v>190</v>
      </c>
      <c r="DT86" s="126">
        <v>174</v>
      </c>
      <c r="DU86" s="126">
        <v>156</v>
      </c>
      <c r="DV86" s="126">
        <v>138</v>
      </c>
      <c r="DW86" s="126">
        <v>120</v>
      </c>
      <c r="DX86" s="126">
        <v>99</v>
      </c>
      <c r="DY86" s="126">
        <v>85</v>
      </c>
      <c r="DZ86" s="126">
        <v>65</v>
      </c>
      <c r="EA86" s="126">
        <v>49</v>
      </c>
      <c r="EB86" s="126">
        <v>34</v>
      </c>
      <c r="EC86" s="126">
        <v>23</v>
      </c>
      <c r="ED86" s="126">
        <v>14</v>
      </c>
      <c r="EE86" s="126">
        <v>13</v>
      </c>
      <c r="EF86" s="126">
        <v>1</v>
      </c>
      <c r="EG86" s="126">
        <v>9</v>
      </c>
      <c r="EH86" s="126">
        <v>12</v>
      </c>
      <c r="EI86" s="126">
        <v>23</v>
      </c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</row>
    <row r="87" spans="1:149" s="62" customFormat="1" hidden="1" x14ac:dyDescent="0.25">
      <c r="A87" s="123">
        <v>77</v>
      </c>
      <c r="B87" s="189" t="s">
        <v>40</v>
      </c>
      <c r="C87" s="37" t="s">
        <v>40</v>
      </c>
      <c r="D87" s="75">
        <v>5861</v>
      </c>
      <c r="E87" s="66" t="s">
        <v>123</v>
      </c>
      <c r="F87" s="177" t="s">
        <v>55</v>
      </c>
      <c r="G87" s="118">
        <f t="shared" si="5"/>
        <v>10140</v>
      </c>
      <c r="H87" s="118">
        <f t="shared" si="6"/>
        <v>647</v>
      </c>
      <c r="I87" s="118">
        <f t="shared" si="7"/>
        <v>4894</v>
      </c>
      <c r="J87" s="118">
        <f t="shared" si="8"/>
        <v>5246</v>
      </c>
      <c r="K87" s="223">
        <v>333</v>
      </c>
      <c r="L87" s="223">
        <v>314</v>
      </c>
      <c r="M87" s="223">
        <v>855</v>
      </c>
      <c r="N87" s="223">
        <v>492</v>
      </c>
      <c r="O87" s="223">
        <v>1062</v>
      </c>
      <c r="P87" s="223">
        <v>1981</v>
      </c>
      <c r="Q87" s="223">
        <v>504</v>
      </c>
      <c r="R87" s="223">
        <v>869</v>
      </c>
      <c r="S87" s="223">
        <v>524</v>
      </c>
      <c r="T87" s="223">
        <v>1101</v>
      </c>
      <c r="U87" s="223">
        <v>2135</v>
      </c>
      <c r="V87" s="223">
        <v>617</v>
      </c>
      <c r="W87" s="173"/>
      <c r="X87" s="191">
        <v>274</v>
      </c>
      <c r="Y87" s="191">
        <v>411</v>
      </c>
      <c r="Z87" s="191">
        <v>417</v>
      </c>
      <c r="AA87" s="191">
        <v>409</v>
      </c>
      <c r="AB87" s="191">
        <v>412</v>
      </c>
      <c r="AC87" s="191">
        <v>486</v>
      </c>
      <c r="AD87" s="191">
        <v>448</v>
      </c>
      <c r="AE87" s="191">
        <v>400</v>
      </c>
      <c r="AF87" s="191">
        <v>354</v>
      </c>
      <c r="AG87" s="191">
        <v>308</v>
      </c>
      <c r="AH87" s="191">
        <v>254</v>
      </c>
      <c r="AI87" s="191">
        <v>217</v>
      </c>
      <c r="AJ87" s="191">
        <v>166</v>
      </c>
      <c r="AK87" s="191">
        <v>127</v>
      </c>
      <c r="AL87" s="191">
        <v>86</v>
      </c>
      <c r="AM87" s="191">
        <v>58</v>
      </c>
      <c r="AN87" s="191">
        <v>67</v>
      </c>
      <c r="AO87" s="190">
        <v>259</v>
      </c>
      <c r="AP87" s="190">
        <v>431</v>
      </c>
      <c r="AQ87" s="190">
        <v>441</v>
      </c>
      <c r="AR87" s="190">
        <v>437</v>
      </c>
      <c r="AS87" s="190">
        <v>428</v>
      </c>
      <c r="AT87" s="190">
        <v>498</v>
      </c>
      <c r="AU87" s="190">
        <v>456</v>
      </c>
      <c r="AV87" s="190">
        <v>418</v>
      </c>
      <c r="AW87" s="190">
        <v>379</v>
      </c>
      <c r="AX87" s="190">
        <v>352</v>
      </c>
      <c r="AY87" s="190">
        <v>292</v>
      </c>
      <c r="AZ87" s="190">
        <v>238</v>
      </c>
      <c r="BA87" s="190">
        <v>189</v>
      </c>
      <c r="BB87" s="190">
        <v>151</v>
      </c>
      <c r="BC87" s="190">
        <v>110</v>
      </c>
      <c r="BD87" s="190">
        <v>73</v>
      </c>
      <c r="BE87" s="190">
        <v>94</v>
      </c>
      <c r="BF87" s="125"/>
      <c r="BG87" s="126">
        <v>3917</v>
      </c>
      <c r="BH87" s="126">
        <v>41</v>
      </c>
      <c r="BI87" s="126">
        <v>37</v>
      </c>
      <c r="BJ87" s="126">
        <v>37</v>
      </c>
      <c r="BK87" s="126">
        <v>38</v>
      </c>
      <c r="BL87" s="126">
        <v>43</v>
      </c>
      <c r="BM87" s="126">
        <v>46</v>
      </c>
      <c r="BN87" s="126">
        <v>70</v>
      </c>
      <c r="BO87" s="126">
        <v>71</v>
      </c>
      <c r="BP87" s="126">
        <v>72</v>
      </c>
      <c r="BQ87" s="126">
        <v>69</v>
      </c>
      <c r="BR87" s="126">
        <v>66</v>
      </c>
      <c r="BS87" s="126">
        <v>67</v>
      </c>
      <c r="BT87" s="126">
        <v>64</v>
      </c>
      <c r="BU87" s="126">
        <v>70</v>
      </c>
      <c r="BV87" s="126">
        <v>61</v>
      </c>
      <c r="BW87" s="126">
        <v>63</v>
      </c>
      <c r="BX87" s="126">
        <v>67</v>
      </c>
      <c r="BY87" s="126">
        <v>64</v>
      </c>
      <c r="BZ87" s="126">
        <v>67</v>
      </c>
      <c r="CA87" s="126">
        <v>64</v>
      </c>
      <c r="CB87" s="126">
        <v>318</v>
      </c>
      <c r="CC87" s="126">
        <v>371</v>
      </c>
      <c r="CD87" s="126">
        <v>340</v>
      </c>
      <c r="CE87" s="126">
        <v>312</v>
      </c>
      <c r="CF87" s="126">
        <v>282</v>
      </c>
      <c r="CG87" s="126">
        <v>262</v>
      </c>
      <c r="CH87" s="126">
        <v>218</v>
      </c>
      <c r="CI87" s="126">
        <v>177</v>
      </c>
      <c r="CJ87" s="126">
        <v>140</v>
      </c>
      <c r="CK87" s="126">
        <v>113</v>
      </c>
      <c r="CL87" s="126">
        <v>82</v>
      </c>
      <c r="CM87" s="126">
        <v>54</v>
      </c>
      <c r="CN87" s="126">
        <v>36</v>
      </c>
      <c r="CO87" s="126">
        <v>35</v>
      </c>
      <c r="CP87" s="126">
        <v>2</v>
      </c>
      <c r="CQ87" s="126">
        <v>18</v>
      </c>
      <c r="CR87" s="126">
        <v>23</v>
      </c>
      <c r="CS87" s="126">
        <v>45</v>
      </c>
      <c r="CT87" s="126">
        <v>111</v>
      </c>
      <c r="CU87" s="122"/>
      <c r="CV87" s="122"/>
      <c r="CW87" s="126">
        <v>3912</v>
      </c>
      <c r="CX87" s="126">
        <v>43</v>
      </c>
      <c r="CY87" s="126">
        <v>40</v>
      </c>
      <c r="CZ87" s="126">
        <v>40</v>
      </c>
      <c r="DA87" s="126">
        <v>40</v>
      </c>
      <c r="DB87" s="126">
        <v>47</v>
      </c>
      <c r="DC87" s="126">
        <v>46</v>
      </c>
      <c r="DD87" s="126">
        <v>73</v>
      </c>
      <c r="DE87" s="126">
        <v>68</v>
      </c>
      <c r="DF87" s="126">
        <v>71</v>
      </c>
      <c r="DG87" s="126">
        <v>70</v>
      </c>
      <c r="DH87" s="126">
        <v>69</v>
      </c>
      <c r="DI87" s="126">
        <v>68</v>
      </c>
      <c r="DJ87" s="126">
        <v>68</v>
      </c>
      <c r="DK87" s="126">
        <v>67</v>
      </c>
      <c r="DL87" s="126">
        <v>63</v>
      </c>
      <c r="DM87" s="126">
        <v>64</v>
      </c>
      <c r="DN87" s="126">
        <v>66</v>
      </c>
      <c r="DO87" s="126">
        <v>66</v>
      </c>
      <c r="DP87" s="126">
        <v>66</v>
      </c>
      <c r="DQ87" s="126">
        <v>65</v>
      </c>
      <c r="DR87" s="126">
        <v>331</v>
      </c>
      <c r="DS87" s="126">
        <v>390</v>
      </c>
      <c r="DT87" s="126">
        <v>359</v>
      </c>
      <c r="DU87" s="126">
        <v>320</v>
      </c>
      <c r="DV87" s="126">
        <v>284</v>
      </c>
      <c r="DW87" s="126">
        <v>247</v>
      </c>
      <c r="DX87" s="126">
        <v>203</v>
      </c>
      <c r="DY87" s="126">
        <v>174</v>
      </c>
      <c r="DZ87" s="126">
        <v>134</v>
      </c>
      <c r="EA87" s="126">
        <v>101</v>
      </c>
      <c r="EB87" s="126">
        <v>69</v>
      </c>
      <c r="EC87" s="126">
        <v>47</v>
      </c>
      <c r="ED87" s="126">
        <v>27</v>
      </c>
      <c r="EE87" s="126">
        <v>26</v>
      </c>
      <c r="EF87" s="126">
        <v>2</v>
      </c>
      <c r="EG87" s="126">
        <v>19</v>
      </c>
      <c r="EH87" s="126">
        <v>24</v>
      </c>
      <c r="EI87" s="126">
        <v>47</v>
      </c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</row>
    <row r="88" spans="1:149" s="62" customFormat="1" hidden="1" x14ac:dyDescent="0.25">
      <c r="A88" s="127">
        <v>78</v>
      </c>
      <c r="B88" s="189" t="s">
        <v>40</v>
      </c>
      <c r="C88" s="37" t="s">
        <v>40</v>
      </c>
      <c r="D88" s="75">
        <v>5870</v>
      </c>
      <c r="E88" s="66" t="s">
        <v>124</v>
      </c>
      <c r="F88" s="177" t="s">
        <v>55</v>
      </c>
      <c r="G88" s="118">
        <f t="shared" si="5"/>
        <v>4584</v>
      </c>
      <c r="H88" s="118">
        <f t="shared" si="6"/>
        <v>295</v>
      </c>
      <c r="I88" s="118">
        <f t="shared" si="7"/>
        <v>2213</v>
      </c>
      <c r="J88" s="118">
        <f t="shared" si="8"/>
        <v>2371</v>
      </c>
      <c r="K88" s="223">
        <v>153</v>
      </c>
      <c r="L88" s="223">
        <v>142</v>
      </c>
      <c r="M88" s="223">
        <v>390</v>
      </c>
      <c r="N88" s="223">
        <v>221</v>
      </c>
      <c r="O88" s="223">
        <v>480</v>
      </c>
      <c r="P88" s="223">
        <v>894</v>
      </c>
      <c r="Q88" s="223">
        <v>228</v>
      </c>
      <c r="R88" s="223">
        <v>393</v>
      </c>
      <c r="S88" s="223">
        <v>237</v>
      </c>
      <c r="T88" s="223">
        <v>497</v>
      </c>
      <c r="U88" s="223">
        <v>965</v>
      </c>
      <c r="V88" s="223">
        <v>279</v>
      </c>
      <c r="W88" s="173"/>
      <c r="X88" s="191">
        <v>126</v>
      </c>
      <c r="Y88" s="191">
        <v>187</v>
      </c>
      <c r="Z88" s="191">
        <v>187</v>
      </c>
      <c r="AA88" s="191">
        <v>185</v>
      </c>
      <c r="AB88" s="191">
        <v>186</v>
      </c>
      <c r="AC88" s="191">
        <v>220</v>
      </c>
      <c r="AD88" s="191">
        <v>202</v>
      </c>
      <c r="AE88" s="191">
        <v>180</v>
      </c>
      <c r="AF88" s="191">
        <v>160</v>
      </c>
      <c r="AG88" s="191">
        <v>139</v>
      </c>
      <c r="AH88" s="191">
        <v>115</v>
      </c>
      <c r="AI88" s="191">
        <v>98</v>
      </c>
      <c r="AJ88" s="191">
        <v>75</v>
      </c>
      <c r="AK88" s="191">
        <v>58</v>
      </c>
      <c r="AL88" s="191">
        <v>39</v>
      </c>
      <c r="AM88" s="191">
        <v>26</v>
      </c>
      <c r="AN88" s="191">
        <v>30</v>
      </c>
      <c r="AO88" s="190">
        <v>117</v>
      </c>
      <c r="AP88" s="190">
        <v>195</v>
      </c>
      <c r="AQ88" s="190">
        <v>200</v>
      </c>
      <c r="AR88" s="190">
        <v>197</v>
      </c>
      <c r="AS88" s="190">
        <v>193</v>
      </c>
      <c r="AT88" s="190">
        <v>225</v>
      </c>
      <c r="AU88" s="190">
        <v>206</v>
      </c>
      <c r="AV88" s="190">
        <v>189</v>
      </c>
      <c r="AW88" s="190">
        <v>171</v>
      </c>
      <c r="AX88" s="190">
        <v>159</v>
      </c>
      <c r="AY88" s="190">
        <v>132</v>
      </c>
      <c r="AZ88" s="190">
        <v>108</v>
      </c>
      <c r="BA88" s="190">
        <v>85</v>
      </c>
      <c r="BB88" s="190">
        <v>68</v>
      </c>
      <c r="BC88" s="190">
        <v>50</v>
      </c>
      <c r="BD88" s="190">
        <v>33</v>
      </c>
      <c r="BE88" s="190">
        <v>43</v>
      </c>
      <c r="BF88" s="125"/>
      <c r="BG88" s="126">
        <v>1741</v>
      </c>
      <c r="BH88" s="126">
        <v>18</v>
      </c>
      <c r="BI88" s="126">
        <v>17</v>
      </c>
      <c r="BJ88" s="126">
        <v>17</v>
      </c>
      <c r="BK88" s="126">
        <v>17</v>
      </c>
      <c r="BL88" s="126">
        <v>19</v>
      </c>
      <c r="BM88" s="126">
        <v>20</v>
      </c>
      <c r="BN88" s="126">
        <v>31</v>
      </c>
      <c r="BO88" s="126">
        <v>31</v>
      </c>
      <c r="BP88" s="126">
        <v>32</v>
      </c>
      <c r="BQ88" s="126">
        <v>30</v>
      </c>
      <c r="BR88" s="126">
        <v>30</v>
      </c>
      <c r="BS88" s="126">
        <v>30</v>
      </c>
      <c r="BT88" s="126">
        <v>29</v>
      </c>
      <c r="BU88" s="126">
        <v>31</v>
      </c>
      <c r="BV88" s="126">
        <v>27</v>
      </c>
      <c r="BW88" s="126">
        <v>28</v>
      </c>
      <c r="BX88" s="126">
        <v>30</v>
      </c>
      <c r="BY88" s="126">
        <v>29</v>
      </c>
      <c r="BZ88" s="126">
        <v>30</v>
      </c>
      <c r="CA88" s="126">
        <v>28</v>
      </c>
      <c r="CB88" s="126">
        <v>142</v>
      </c>
      <c r="CC88" s="126">
        <v>165</v>
      </c>
      <c r="CD88" s="126">
        <v>151</v>
      </c>
      <c r="CE88" s="126">
        <v>138</v>
      </c>
      <c r="CF88" s="126">
        <v>126</v>
      </c>
      <c r="CG88" s="126">
        <v>116</v>
      </c>
      <c r="CH88" s="126">
        <v>97</v>
      </c>
      <c r="CI88" s="126">
        <v>79</v>
      </c>
      <c r="CJ88" s="126">
        <v>62</v>
      </c>
      <c r="CK88" s="126">
        <v>50</v>
      </c>
      <c r="CL88" s="126">
        <v>36</v>
      </c>
      <c r="CM88" s="126">
        <v>24</v>
      </c>
      <c r="CN88" s="126">
        <v>16</v>
      </c>
      <c r="CO88" s="126">
        <v>15</v>
      </c>
      <c r="CP88" s="126">
        <v>1</v>
      </c>
      <c r="CQ88" s="126">
        <v>8</v>
      </c>
      <c r="CR88" s="126">
        <v>10</v>
      </c>
      <c r="CS88" s="126">
        <v>20</v>
      </c>
      <c r="CT88" s="126">
        <v>49</v>
      </c>
      <c r="CU88" s="122"/>
      <c r="CV88" s="122"/>
      <c r="CW88" s="126">
        <v>1740</v>
      </c>
      <c r="CX88" s="126">
        <v>19</v>
      </c>
      <c r="CY88" s="126">
        <v>17</v>
      </c>
      <c r="CZ88" s="126">
        <v>17</v>
      </c>
      <c r="DA88" s="126">
        <v>18</v>
      </c>
      <c r="DB88" s="126">
        <v>21</v>
      </c>
      <c r="DC88" s="126">
        <v>21</v>
      </c>
      <c r="DD88" s="126">
        <v>33</v>
      </c>
      <c r="DE88" s="126">
        <v>31</v>
      </c>
      <c r="DF88" s="126">
        <v>32</v>
      </c>
      <c r="DG88" s="126">
        <v>32</v>
      </c>
      <c r="DH88" s="126">
        <v>30</v>
      </c>
      <c r="DI88" s="126">
        <v>30</v>
      </c>
      <c r="DJ88" s="126">
        <v>30</v>
      </c>
      <c r="DK88" s="126">
        <v>30</v>
      </c>
      <c r="DL88" s="126">
        <v>28</v>
      </c>
      <c r="DM88" s="126">
        <v>29</v>
      </c>
      <c r="DN88" s="126">
        <v>29</v>
      </c>
      <c r="DO88" s="126">
        <v>29</v>
      </c>
      <c r="DP88" s="126">
        <v>29</v>
      </c>
      <c r="DQ88" s="126">
        <v>29</v>
      </c>
      <c r="DR88" s="126">
        <v>146</v>
      </c>
      <c r="DS88" s="126">
        <v>173</v>
      </c>
      <c r="DT88" s="126">
        <v>160</v>
      </c>
      <c r="DU88" s="126">
        <v>143</v>
      </c>
      <c r="DV88" s="126">
        <v>126</v>
      </c>
      <c r="DW88" s="126">
        <v>110</v>
      </c>
      <c r="DX88" s="126">
        <v>90</v>
      </c>
      <c r="DY88" s="126">
        <v>77</v>
      </c>
      <c r="DZ88" s="126">
        <v>60</v>
      </c>
      <c r="EA88" s="126">
        <v>45</v>
      </c>
      <c r="EB88" s="126">
        <v>31</v>
      </c>
      <c r="EC88" s="126">
        <v>21</v>
      </c>
      <c r="ED88" s="126">
        <v>12</v>
      </c>
      <c r="EE88" s="126">
        <v>12</v>
      </c>
      <c r="EF88" s="126">
        <v>1</v>
      </c>
      <c r="EG88" s="126">
        <v>9</v>
      </c>
      <c r="EH88" s="126">
        <v>11</v>
      </c>
      <c r="EI88" s="126">
        <v>21</v>
      </c>
      <c r="EJ88" s="122"/>
      <c r="EK88" s="122"/>
      <c r="EL88" s="122"/>
      <c r="EM88" s="122"/>
      <c r="EN88" s="122"/>
      <c r="EO88" s="122"/>
      <c r="EP88" s="122"/>
      <c r="EQ88" s="122"/>
      <c r="ER88" s="122"/>
      <c r="ES88" s="122"/>
    </row>
    <row r="89" spans="1:149" s="62" customFormat="1" hidden="1" x14ac:dyDescent="0.25">
      <c r="A89" s="127">
        <v>79</v>
      </c>
      <c r="B89" s="189" t="s">
        <v>40</v>
      </c>
      <c r="C89" s="37" t="s">
        <v>40</v>
      </c>
      <c r="D89" s="75">
        <v>5867</v>
      </c>
      <c r="E89" s="66" t="s">
        <v>125</v>
      </c>
      <c r="F89" s="177" t="s">
        <v>55</v>
      </c>
      <c r="G89" s="118">
        <f t="shared" si="5"/>
        <v>2772</v>
      </c>
      <c r="H89" s="118">
        <f t="shared" si="6"/>
        <v>178</v>
      </c>
      <c r="I89" s="118">
        <f t="shared" si="7"/>
        <v>1337</v>
      </c>
      <c r="J89" s="118">
        <f t="shared" si="8"/>
        <v>1435</v>
      </c>
      <c r="K89" s="223">
        <v>93</v>
      </c>
      <c r="L89" s="223">
        <v>85</v>
      </c>
      <c r="M89" s="223">
        <v>236</v>
      </c>
      <c r="N89" s="223">
        <v>133</v>
      </c>
      <c r="O89" s="223">
        <v>291</v>
      </c>
      <c r="P89" s="223">
        <v>539</v>
      </c>
      <c r="Q89" s="223">
        <v>138</v>
      </c>
      <c r="R89" s="223">
        <v>237</v>
      </c>
      <c r="S89" s="223">
        <v>145</v>
      </c>
      <c r="T89" s="223">
        <v>300</v>
      </c>
      <c r="U89" s="223">
        <v>584</v>
      </c>
      <c r="V89" s="223">
        <v>169</v>
      </c>
      <c r="W89" s="173"/>
      <c r="X89" s="191">
        <v>77</v>
      </c>
      <c r="Y89" s="191">
        <v>112</v>
      </c>
      <c r="Z89" s="191">
        <v>114</v>
      </c>
      <c r="AA89" s="191">
        <v>112</v>
      </c>
      <c r="AB89" s="191">
        <v>112</v>
      </c>
      <c r="AC89" s="191">
        <v>133</v>
      </c>
      <c r="AD89" s="191">
        <v>122</v>
      </c>
      <c r="AE89" s="191">
        <v>109</v>
      </c>
      <c r="AF89" s="191">
        <v>96</v>
      </c>
      <c r="AG89" s="191">
        <v>84</v>
      </c>
      <c r="AH89" s="191">
        <v>69</v>
      </c>
      <c r="AI89" s="191">
        <v>59</v>
      </c>
      <c r="AJ89" s="191">
        <v>45</v>
      </c>
      <c r="AK89" s="191">
        <v>35</v>
      </c>
      <c r="AL89" s="191">
        <v>24</v>
      </c>
      <c r="AM89" s="191">
        <v>16</v>
      </c>
      <c r="AN89" s="191">
        <v>18</v>
      </c>
      <c r="AO89" s="190">
        <v>70</v>
      </c>
      <c r="AP89" s="190">
        <v>118</v>
      </c>
      <c r="AQ89" s="190">
        <v>122</v>
      </c>
      <c r="AR89" s="190">
        <v>119</v>
      </c>
      <c r="AS89" s="190">
        <v>117</v>
      </c>
      <c r="AT89" s="190">
        <v>136</v>
      </c>
      <c r="AU89" s="190">
        <v>125</v>
      </c>
      <c r="AV89" s="190">
        <v>114</v>
      </c>
      <c r="AW89" s="190">
        <v>104</v>
      </c>
      <c r="AX89" s="190">
        <v>96</v>
      </c>
      <c r="AY89" s="190">
        <v>80</v>
      </c>
      <c r="AZ89" s="190">
        <v>65</v>
      </c>
      <c r="BA89" s="190">
        <v>52</v>
      </c>
      <c r="BB89" s="190">
        <v>41</v>
      </c>
      <c r="BC89" s="190">
        <v>30</v>
      </c>
      <c r="BD89" s="190">
        <v>20</v>
      </c>
      <c r="BE89" s="190">
        <v>26</v>
      </c>
      <c r="BF89" s="125"/>
      <c r="BG89" s="126">
        <v>1017</v>
      </c>
      <c r="BH89" s="126">
        <v>11</v>
      </c>
      <c r="BI89" s="126">
        <v>10</v>
      </c>
      <c r="BJ89" s="126">
        <v>10</v>
      </c>
      <c r="BK89" s="126">
        <v>10</v>
      </c>
      <c r="BL89" s="126">
        <v>11</v>
      </c>
      <c r="BM89" s="126">
        <v>12</v>
      </c>
      <c r="BN89" s="126">
        <v>18</v>
      </c>
      <c r="BO89" s="126">
        <v>18</v>
      </c>
      <c r="BP89" s="126">
        <v>19</v>
      </c>
      <c r="BQ89" s="126">
        <v>18</v>
      </c>
      <c r="BR89" s="126">
        <v>17</v>
      </c>
      <c r="BS89" s="126">
        <v>17</v>
      </c>
      <c r="BT89" s="126">
        <v>17</v>
      </c>
      <c r="BU89" s="126">
        <v>18</v>
      </c>
      <c r="BV89" s="126">
        <v>16</v>
      </c>
      <c r="BW89" s="126">
        <v>16</v>
      </c>
      <c r="BX89" s="126">
        <v>17</v>
      </c>
      <c r="BY89" s="126">
        <v>17</v>
      </c>
      <c r="BZ89" s="126">
        <v>17</v>
      </c>
      <c r="CA89" s="126">
        <v>17</v>
      </c>
      <c r="CB89" s="126">
        <v>83</v>
      </c>
      <c r="CC89" s="126">
        <v>96</v>
      </c>
      <c r="CD89" s="126">
        <v>88</v>
      </c>
      <c r="CE89" s="126">
        <v>81</v>
      </c>
      <c r="CF89" s="126">
        <v>73</v>
      </c>
      <c r="CG89" s="126">
        <v>68</v>
      </c>
      <c r="CH89" s="126">
        <v>57</v>
      </c>
      <c r="CI89" s="126">
        <v>46</v>
      </c>
      <c r="CJ89" s="126">
        <v>37</v>
      </c>
      <c r="CK89" s="126">
        <v>29</v>
      </c>
      <c r="CL89" s="126">
        <v>21</v>
      </c>
      <c r="CM89" s="126">
        <v>14</v>
      </c>
      <c r="CN89" s="126">
        <v>9</v>
      </c>
      <c r="CO89" s="126">
        <v>9</v>
      </c>
      <c r="CP89" s="126">
        <v>1</v>
      </c>
      <c r="CQ89" s="126">
        <v>5</v>
      </c>
      <c r="CR89" s="126">
        <v>6</v>
      </c>
      <c r="CS89" s="126">
        <v>12</v>
      </c>
      <c r="CT89" s="126">
        <v>29</v>
      </c>
      <c r="CU89" s="122"/>
      <c r="CV89" s="122"/>
      <c r="CW89" s="126">
        <v>1017</v>
      </c>
      <c r="CX89" s="126">
        <v>11</v>
      </c>
      <c r="CY89" s="126">
        <v>10</v>
      </c>
      <c r="CZ89" s="126">
        <v>10</v>
      </c>
      <c r="DA89" s="126">
        <v>10</v>
      </c>
      <c r="DB89" s="126">
        <v>12</v>
      </c>
      <c r="DC89" s="126">
        <v>12</v>
      </c>
      <c r="DD89" s="126">
        <v>19</v>
      </c>
      <c r="DE89" s="126">
        <v>18</v>
      </c>
      <c r="DF89" s="126">
        <v>18</v>
      </c>
      <c r="DG89" s="126">
        <v>18</v>
      </c>
      <c r="DH89" s="126">
        <v>18</v>
      </c>
      <c r="DI89" s="126">
        <v>18</v>
      </c>
      <c r="DJ89" s="126">
        <v>17</v>
      </c>
      <c r="DK89" s="126">
        <v>18</v>
      </c>
      <c r="DL89" s="126">
        <v>16</v>
      </c>
      <c r="DM89" s="126">
        <v>17</v>
      </c>
      <c r="DN89" s="126">
        <v>18</v>
      </c>
      <c r="DO89" s="126">
        <v>17</v>
      </c>
      <c r="DP89" s="126">
        <v>18</v>
      </c>
      <c r="DQ89" s="126">
        <v>17</v>
      </c>
      <c r="DR89" s="126">
        <v>86</v>
      </c>
      <c r="DS89" s="126">
        <v>102</v>
      </c>
      <c r="DT89" s="126">
        <v>94</v>
      </c>
      <c r="DU89" s="126">
        <v>83</v>
      </c>
      <c r="DV89" s="126">
        <v>74</v>
      </c>
      <c r="DW89" s="126">
        <v>64</v>
      </c>
      <c r="DX89" s="126">
        <v>52</v>
      </c>
      <c r="DY89" s="126">
        <v>45</v>
      </c>
      <c r="DZ89" s="126">
        <v>34</v>
      </c>
      <c r="EA89" s="126">
        <v>27</v>
      </c>
      <c r="EB89" s="126">
        <v>18</v>
      </c>
      <c r="EC89" s="126">
        <v>12</v>
      </c>
      <c r="ED89" s="126">
        <v>7</v>
      </c>
      <c r="EE89" s="126">
        <v>7</v>
      </c>
      <c r="EF89" s="126">
        <v>0</v>
      </c>
      <c r="EG89" s="126">
        <v>5</v>
      </c>
      <c r="EH89" s="126">
        <v>6</v>
      </c>
      <c r="EI89" s="126">
        <v>12</v>
      </c>
      <c r="EJ89" s="122"/>
      <c r="EK89" s="122"/>
      <c r="EL89" s="122"/>
      <c r="EM89" s="122"/>
      <c r="EN89" s="122"/>
      <c r="EO89" s="122"/>
      <c r="EP89" s="122"/>
      <c r="EQ89" s="122"/>
      <c r="ER89" s="122"/>
      <c r="ES89" s="122"/>
    </row>
    <row r="90" spans="1:149" s="62" customFormat="1" hidden="1" x14ac:dyDescent="0.25">
      <c r="A90" s="127">
        <v>80</v>
      </c>
      <c r="B90" s="189" t="s">
        <v>112</v>
      </c>
      <c r="C90" s="37" t="s">
        <v>40</v>
      </c>
      <c r="D90" s="75">
        <v>5862</v>
      </c>
      <c r="E90" s="66" t="s">
        <v>126</v>
      </c>
      <c r="F90" s="177" t="s">
        <v>50</v>
      </c>
      <c r="G90" s="118">
        <f t="shared" si="5"/>
        <v>19447</v>
      </c>
      <c r="H90" s="118">
        <f t="shared" si="6"/>
        <v>1240</v>
      </c>
      <c r="I90" s="118">
        <f t="shared" si="7"/>
        <v>9383</v>
      </c>
      <c r="J90" s="118">
        <f t="shared" si="8"/>
        <v>10064</v>
      </c>
      <c r="K90" s="223">
        <v>631</v>
      </c>
      <c r="L90" s="223">
        <v>609</v>
      </c>
      <c r="M90" s="223">
        <v>1633</v>
      </c>
      <c r="N90" s="223">
        <v>943</v>
      </c>
      <c r="O90" s="223">
        <v>2042</v>
      </c>
      <c r="P90" s="223">
        <v>3799</v>
      </c>
      <c r="Q90" s="223">
        <v>966</v>
      </c>
      <c r="R90" s="223">
        <v>1672</v>
      </c>
      <c r="S90" s="223">
        <v>1007</v>
      </c>
      <c r="T90" s="223">
        <v>2109</v>
      </c>
      <c r="U90" s="223">
        <v>4096</v>
      </c>
      <c r="V90" s="223">
        <v>1180</v>
      </c>
      <c r="W90" s="173"/>
      <c r="X90" s="191">
        <v>519</v>
      </c>
      <c r="Y90" s="191">
        <v>792</v>
      </c>
      <c r="Z90" s="191">
        <v>797</v>
      </c>
      <c r="AA90" s="191">
        <v>782</v>
      </c>
      <c r="AB90" s="191">
        <v>793</v>
      </c>
      <c r="AC90" s="191">
        <v>935</v>
      </c>
      <c r="AD90" s="191">
        <v>859</v>
      </c>
      <c r="AE90" s="191">
        <v>763</v>
      </c>
      <c r="AF90" s="191">
        <v>681</v>
      </c>
      <c r="AG90" s="191">
        <v>595</v>
      </c>
      <c r="AH90" s="191">
        <v>483</v>
      </c>
      <c r="AI90" s="191">
        <v>418</v>
      </c>
      <c r="AJ90" s="191">
        <v>319</v>
      </c>
      <c r="AK90" s="191">
        <v>240</v>
      </c>
      <c r="AL90" s="191">
        <v>166</v>
      </c>
      <c r="AM90" s="191">
        <v>111</v>
      </c>
      <c r="AN90" s="191">
        <v>130</v>
      </c>
      <c r="AO90" s="190">
        <v>502</v>
      </c>
      <c r="AP90" s="190">
        <v>825</v>
      </c>
      <c r="AQ90" s="190">
        <v>852</v>
      </c>
      <c r="AR90" s="190">
        <v>837</v>
      </c>
      <c r="AS90" s="190">
        <v>820</v>
      </c>
      <c r="AT90" s="190">
        <v>952</v>
      </c>
      <c r="AU90" s="190">
        <v>874</v>
      </c>
      <c r="AV90" s="190">
        <v>804</v>
      </c>
      <c r="AW90" s="190">
        <v>727</v>
      </c>
      <c r="AX90" s="190">
        <v>673</v>
      </c>
      <c r="AY90" s="190">
        <v>561</v>
      </c>
      <c r="AZ90" s="190">
        <v>457</v>
      </c>
      <c r="BA90" s="190">
        <v>362</v>
      </c>
      <c r="BB90" s="190">
        <v>291</v>
      </c>
      <c r="BC90" s="190">
        <v>210</v>
      </c>
      <c r="BD90" s="190">
        <v>138</v>
      </c>
      <c r="BE90" s="190">
        <v>179</v>
      </c>
      <c r="BF90" s="125"/>
      <c r="BG90" s="126">
        <v>4536</v>
      </c>
      <c r="BH90" s="126">
        <v>50</v>
      </c>
      <c r="BI90" s="126">
        <v>55</v>
      </c>
      <c r="BJ90" s="126">
        <v>55</v>
      </c>
      <c r="BK90" s="126">
        <v>57</v>
      </c>
      <c r="BL90" s="126">
        <v>57</v>
      </c>
      <c r="BM90" s="126">
        <v>73</v>
      </c>
      <c r="BN90" s="126">
        <v>57</v>
      </c>
      <c r="BO90" s="126">
        <v>63</v>
      </c>
      <c r="BP90" s="126">
        <v>61</v>
      </c>
      <c r="BQ90" s="126">
        <v>61</v>
      </c>
      <c r="BR90" s="126">
        <v>70</v>
      </c>
      <c r="BS90" s="126">
        <v>67</v>
      </c>
      <c r="BT90" s="126">
        <v>61</v>
      </c>
      <c r="BU90" s="126">
        <v>68</v>
      </c>
      <c r="BV90" s="126">
        <v>63</v>
      </c>
      <c r="BW90" s="126">
        <v>64</v>
      </c>
      <c r="BX90" s="126">
        <v>61</v>
      </c>
      <c r="BY90" s="126">
        <v>68</v>
      </c>
      <c r="BZ90" s="126">
        <v>61</v>
      </c>
      <c r="CA90" s="126">
        <v>65</v>
      </c>
      <c r="CB90" s="126">
        <v>323</v>
      </c>
      <c r="CC90" s="126">
        <v>362</v>
      </c>
      <c r="CD90" s="126">
        <v>337</v>
      </c>
      <c r="CE90" s="126">
        <v>340</v>
      </c>
      <c r="CF90" s="126">
        <v>350</v>
      </c>
      <c r="CG90" s="126">
        <v>330</v>
      </c>
      <c r="CH90" s="126">
        <v>287</v>
      </c>
      <c r="CI90" s="126">
        <v>235</v>
      </c>
      <c r="CJ90" s="126">
        <v>205</v>
      </c>
      <c r="CK90" s="126">
        <v>174</v>
      </c>
      <c r="CL90" s="126">
        <v>131</v>
      </c>
      <c r="CM90" s="126">
        <v>94</v>
      </c>
      <c r="CN90" s="126">
        <v>62</v>
      </c>
      <c r="CO90" s="126">
        <v>69</v>
      </c>
      <c r="CP90" s="126">
        <v>2</v>
      </c>
      <c r="CQ90" s="126">
        <v>22</v>
      </c>
      <c r="CR90" s="126">
        <v>28</v>
      </c>
      <c r="CS90" s="126">
        <v>59</v>
      </c>
      <c r="CT90" s="126">
        <v>182</v>
      </c>
      <c r="CU90" s="122"/>
      <c r="CV90" s="122"/>
      <c r="CW90" s="126">
        <v>4574</v>
      </c>
      <c r="CX90" s="126">
        <v>52</v>
      </c>
      <c r="CY90" s="126">
        <v>52</v>
      </c>
      <c r="CZ90" s="126">
        <v>55</v>
      </c>
      <c r="DA90" s="126">
        <v>67</v>
      </c>
      <c r="DB90" s="126">
        <v>60</v>
      </c>
      <c r="DC90" s="126">
        <v>68</v>
      </c>
      <c r="DD90" s="126">
        <v>57</v>
      </c>
      <c r="DE90" s="126">
        <v>64</v>
      </c>
      <c r="DF90" s="126">
        <v>61</v>
      </c>
      <c r="DG90" s="126">
        <v>69</v>
      </c>
      <c r="DH90" s="126">
        <v>62</v>
      </c>
      <c r="DI90" s="126">
        <v>62</v>
      </c>
      <c r="DJ90" s="126">
        <v>63</v>
      </c>
      <c r="DK90" s="126">
        <v>69</v>
      </c>
      <c r="DL90" s="126">
        <v>63</v>
      </c>
      <c r="DM90" s="126">
        <v>73</v>
      </c>
      <c r="DN90" s="126">
        <v>69</v>
      </c>
      <c r="DO90" s="126">
        <v>65</v>
      </c>
      <c r="DP90" s="126">
        <v>66</v>
      </c>
      <c r="DQ90" s="126">
        <v>61</v>
      </c>
      <c r="DR90" s="126">
        <v>325</v>
      </c>
      <c r="DS90" s="126">
        <v>370</v>
      </c>
      <c r="DT90" s="126">
        <v>354</v>
      </c>
      <c r="DU90" s="126">
        <v>357</v>
      </c>
      <c r="DV90" s="126">
        <v>361</v>
      </c>
      <c r="DW90" s="126">
        <v>367</v>
      </c>
      <c r="DX90" s="126">
        <v>290</v>
      </c>
      <c r="DY90" s="126">
        <v>243</v>
      </c>
      <c r="DZ90" s="126">
        <v>192</v>
      </c>
      <c r="EA90" s="126">
        <v>154</v>
      </c>
      <c r="EB90" s="126">
        <v>121</v>
      </c>
      <c r="EC90" s="126">
        <v>84</v>
      </c>
      <c r="ED90" s="126">
        <v>53</v>
      </c>
      <c r="EE90" s="126">
        <v>45</v>
      </c>
      <c r="EF90" s="126">
        <v>3</v>
      </c>
      <c r="EG90" s="126">
        <v>25</v>
      </c>
      <c r="EH90" s="126">
        <v>27</v>
      </c>
      <c r="EI90" s="126">
        <v>61</v>
      </c>
      <c r="EJ90" s="122"/>
      <c r="EK90" s="122"/>
      <c r="EL90" s="122"/>
      <c r="EM90" s="122"/>
      <c r="EN90" s="122"/>
      <c r="EO90" s="122"/>
      <c r="EP90" s="122"/>
      <c r="EQ90" s="122"/>
      <c r="ER90" s="122"/>
      <c r="ES90" s="122"/>
    </row>
    <row r="91" spans="1:149" s="62" customFormat="1" hidden="1" x14ac:dyDescent="0.25">
      <c r="A91" s="123">
        <v>81</v>
      </c>
      <c r="B91" s="189" t="s">
        <v>112</v>
      </c>
      <c r="C91" s="37" t="s">
        <v>40</v>
      </c>
      <c r="D91" s="75">
        <v>5982</v>
      </c>
      <c r="E91" s="66" t="s">
        <v>127</v>
      </c>
      <c r="F91" s="177" t="s">
        <v>55</v>
      </c>
      <c r="G91" s="118">
        <f t="shared" si="5"/>
        <v>0</v>
      </c>
      <c r="H91" s="118">
        <f t="shared" si="6"/>
        <v>0</v>
      </c>
      <c r="I91" s="118">
        <f t="shared" si="7"/>
        <v>0</v>
      </c>
      <c r="J91" s="118">
        <f t="shared" si="8"/>
        <v>0</v>
      </c>
      <c r="K91" s="223">
        <v>0</v>
      </c>
      <c r="L91" s="223">
        <v>0</v>
      </c>
      <c r="M91" s="223">
        <v>0</v>
      </c>
      <c r="N91" s="223">
        <v>0</v>
      </c>
      <c r="O91" s="223">
        <v>0</v>
      </c>
      <c r="P91" s="223">
        <v>0</v>
      </c>
      <c r="Q91" s="223">
        <v>0</v>
      </c>
      <c r="R91" s="223">
        <v>0</v>
      </c>
      <c r="S91" s="223">
        <v>0</v>
      </c>
      <c r="T91" s="223">
        <v>0</v>
      </c>
      <c r="U91" s="223">
        <v>0</v>
      </c>
      <c r="V91" s="223">
        <v>0</v>
      </c>
      <c r="W91" s="173"/>
      <c r="X91" s="191">
        <v>0</v>
      </c>
      <c r="Y91" s="191">
        <v>0</v>
      </c>
      <c r="Z91" s="191">
        <v>0</v>
      </c>
      <c r="AA91" s="191">
        <v>0</v>
      </c>
      <c r="AB91" s="191">
        <v>0</v>
      </c>
      <c r="AC91" s="191">
        <v>0</v>
      </c>
      <c r="AD91" s="191">
        <v>0</v>
      </c>
      <c r="AE91" s="191">
        <v>0</v>
      </c>
      <c r="AF91" s="191">
        <v>0</v>
      </c>
      <c r="AG91" s="191">
        <v>0</v>
      </c>
      <c r="AH91" s="191">
        <v>0</v>
      </c>
      <c r="AI91" s="191">
        <v>0</v>
      </c>
      <c r="AJ91" s="191">
        <v>0</v>
      </c>
      <c r="AK91" s="191">
        <v>0</v>
      </c>
      <c r="AL91" s="191">
        <v>0</v>
      </c>
      <c r="AM91" s="191">
        <v>0</v>
      </c>
      <c r="AN91" s="191">
        <v>0</v>
      </c>
      <c r="AO91" s="190">
        <v>0</v>
      </c>
      <c r="AP91" s="190">
        <v>0</v>
      </c>
      <c r="AQ91" s="190">
        <v>0</v>
      </c>
      <c r="AR91" s="190">
        <v>0</v>
      </c>
      <c r="AS91" s="190">
        <v>0</v>
      </c>
      <c r="AT91" s="190">
        <v>0</v>
      </c>
      <c r="AU91" s="190">
        <v>0</v>
      </c>
      <c r="AV91" s="190">
        <v>0</v>
      </c>
      <c r="AW91" s="190">
        <v>0</v>
      </c>
      <c r="AX91" s="190">
        <v>0</v>
      </c>
      <c r="AY91" s="190">
        <v>0</v>
      </c>
      <c r="AZ91" s="190">
        <v>0</v>
      </c>
      <c r="BA91" s="190">
        <v>0</v>
      </c>
      <c r="BB91" s="190">
        <v>0</v>
      </c>
      <c r="BC91" s="190">
        <v>0</v>
      </c>
      <c r="BD91" s="190">
        <v>0</v>
      </c>
      <c r="BE91" s="190">
        <v>0</v>
      </c>
      <c r="BF91" s="125"/>
      <c r="BG91" s="126">
        <v>388</v>
      </c>
      <c r="BH91" s="126">
        <v>4</v>
      </c>
      <c r="BI91" s="126">
        <v>5</v>
      </c>
      <c r="BJ91" s="126">
        <v>5</v>
      </c>
      <c r="BK91" s="126">
        <v>5</v>
      </c>
      <c r="BL91" s="126">
        <v>5</v>
      </c>
      <c r="BM91" s="126">
        <v>6</v>
      </c>
      <c r="BN91" s="126">
        <v>5</v>
      </c>
      <c r="BO91" s="126">
        <v>5</v>
      </c>
      <c r="BP91" s="126">
        <v>5</v>
      </c>
      <c r="BQ91" s="126">
        <v>5</v>
      </c>
      <c r="BR91" s="126">
        <v>6</v>
      </c>
      <c r="BS91" s="126">
        <v>6</v>
      </c>
      <c r="BT91" s="126">
        <v>5</v>
      </c>
      <c r="BU91" s="126">
        <v>6</v>
      </c>
      <c r="BV91" s="126">
        <v>5</v>
      </c>
      <c r="BW91" s="126">
        <v>5</v>
      </c>
      <c r="BX91" s="126">
        <v>5</v>
      </c>
      <c r="BY91" s="126">
        <v>6</v>
      </c>
      <c r="BZ91" s="126">
        <v>5</v>
      </c>
      <c r="CA91" s="126">
        <v>6</v>
      </c>
      <c r="CB91" s="126">
        <v>28</v>
      </c>
      <c r="CC91" s="126">
        <v>31</v>
      </c>
      <c r="CD91" s="126">
        <v>29</v>
      </c>
      <c r="CE91" s="126">
        <v>29</v>
      </c>
      <c r="CF91" s="126">
        <v>30</v>
      </c>
      <c r="CG91" s="126">
        <v>28</v>
      </c>
      <c r="CH91" s="126">
        <v>25</v>
      </c>
      <c r="CI91" s="126">
        <v>20</v>
      </c>
      <c r="CJ91" s="126">
        <v>18</v>
      </c>
      <c r="CK91" s="126">
        <v>15</v>
      </c>
      <c r="CL91" s="126">
        <v>11</v>
      </c>
      <c r="CM91" s="126">
        <v>8</v>
      </c>
      <c r="CN91" s="126">
        <v>5</v>
      </c>
      <c r="CO91" s="126">
        <v>6</v>
      </c>
      <c r="CP91" s="126">
        <v>0</v>
      </c>
      <c r="CQ91" s="126">
        <v>2</v>
      </c>
      <c r="CR91" s="126">
        <v>2</v>
      </c>
      <c r="CS91" s="126">
        <v>5</v>
      </c>
      <c r="CT91" s="126">
        <v>16</v>
      </c>
      <c r="CU91" s="122"/>
      <c r="CV91" s="122"/>
      <c r="CW91" s="126">
        <v>395</v>
      </c>
      <c r="CX91" s="126">
        <v>5</v>
      </c>
      <c r="CY91" s="126">
        <v>4</v>
      </c>
      <c r="CZ91" s="126">
        <v>4</v>
      </c>
      <c r="DA91" s="126">
        <v>6</v>
      </c>
      <c r="DB91" s="126">
        <v>5</v>
      </c>
      <c r="DC91" s="126">
        <v>6</v>
      </c>
      <c r="DD91" s="126">
        <v>5</v>
      </c>
      <c r="DE91" s="126">
        <v>6</v>
      </c>
      <c r="DF91" s="126">
        <v>5</v>
      </c>
      <c r="DG91" s="126">
        <v>6</v>
      </c>
      <c r="DH91" s="126">
        <v>5</v>
      </c>
      <c r="DI91" s="126">
        <v>5</v>
      </c>
      <c r="DJ91" s="126">
        <v>6</v>
      </c>
      <c r="DK91" s="126">
        <v>6</v>
      </c>
      <c r="DL91" s="126">
        <v>6</v>
      </c>
      <c r="DM91" s="126">
        <v>7</v>
      </c>
      <c r="DN91" s="126">
        <v>6</v>
      </c>
      <c r="DO91" s="126">
        <v>5</v>
      </c>
      <c r="DP91" s="126">
        <v>6</v>
      </c>
      <c r="DQ91" s="126">
        <v>5</v>
      </c>
      <c r="DR91" s="126">
        <v>28</v>
      </c>
      <c r="DS91" s="126">
        <v>32</v>
      </c>
      <c r="DT91" s="126">
        <v>30</v>
      </c>
      <c r="DU91" s="126">
        <v>31</v>
      </c>
      <c r="DV91" s="126">
        <v>31</v>
      </c>
      <c r="DW91" s="126">
        <v>32</v>
      </c>
      <c r="DX91" s="126">
        <v>25</v>
      </c>
      <c r="DY91" s="126">
        <v>21</v>
      </c>
      <c r="DZ91" s="126">
        <v>16</v>
      </c>
      <c r="EA91" s="126">
        <v>13</v>
      </c>
      <c r="EB91" s="126">
        <v>11</v>
      </c>
      <c r="EC91" s="126">
        <v>7</v>
      </c>
      <c r="ED91" s="126">
        <v>5</v>
      </c>
      <c r="EE91" s="126">
        <v>4</v>
      </c>
      <c r="EF91" s="126">
        <v>0</v>
      </c>
      <c r="EG91" s="126">
        <v>2</v>
      </c>
      <c r="EH91" s="126">
        <v>3</v>
      </c>
      <c r="EI91" s="126">
        <v>5</v>
      </c>
      <c r="EJ91" s="122"/>
      <c r="EK91" s="122"/>
      <c r="EL91" s="122"/>
      <c r="EM91" s="122"/>
      <c r="EN91" s="122"/>
      <c r="EO91" s="122"/>
      <c r="EP91" s="122"/>
      <c r="EQ91" s="122"/>
      <c r="ER91" s="122"/>
      <c r="ES91" s="122"/>
    </row>
    <row r="92" spans="1:149" s="62" customFormat="1" ht="15" hidden="1" customHeight="1" x14ac:dyDescent="0.25">
      <c r="A92" s="127">
        <v>82</v>
      </c>
      <c r="B92" s="189" t="s">
        <v>112</v>
      </c>
      <c r="C92" s="37" t="s">
        <v>40</v>
      </c>
      <c r="D92" s="75">
        <v>5868</v>
      </c>
      <c r="E92" s="66" t="s">
        <v>128</v>
      </c>
      <c r="F92" s="177" t="s">
        <v>50</v>
      </c>
      <c r="G92" s="118">
        <f t="shared" si="5"/>
        <v>6910</v>
      </c>
      <c r="H92" s="118">
        <f t="shared" si="6"/>
        <v>442</v>
      </c>
      <c r="I92" s="118">
        <f t="shared" si="7"/>
        <v>3331</v>
      </c>
      <c r="J92" s="118">
        <f t="shared" si="8"/>
        <v>3579</v>
      </c>
      <c r="K92" s="223">
        <v>226</v>
      </c>
      <c r="L92" s="223">
        <v>216</v>
      </c>
      <c r="M92" s="223">
        <v>581</v>
      </c>
      <c r="N92" s="223">
        <v>335</v>
      </c>
      <c r="O92" s="223">
        <v>724</v>
      </c>
      <c r="P92" s="223">
        <v>1349</v>
      </c>
      <c r="Q92" s="223">
        <v>342</v>
      </c>
      <c r="R92" s="223">
        <v>595</v>
      </c>
      <c r="S92" s="223">
        <v>357</v>
      </c>
      <c r="T92" s="223">
        <v>750</v>
      </c>
      <c r="U92" s="223">
        <v>1455</v>
      </c>
      <c r="V92" s="223">
        <v>422</v>
      </c>
      <c r="W92" s="173"/>
      <c r="X92" s="191">
        <v>186</v>
      </c>
      <c r="Y92" s="191">
        <v>279</v>
      </c>
      <c r="Z92" s="191">
        <v>284</v>
      </c>
      <c r="AA92" s="191">
        <v>278</v>
      </c>
      <c r="AB92" s="191">
        <v>281</v>
      </c>
      <c r="AC92" s="191">
        <v>332</v>
      </c>
      <c r="AD92" s="191">
        <v>305</v>
      </c>
      <c r="AE92" s="191">
        <v>272</v>
      </c>
      <c r="AF92" s="191">
        <v>241</v>
      </c>
      <c r="AG92" s="191">
        <v>210</v>
      </c>
      <c r="AH92" s="191">
        <v>173</v>
      </c>
      <c r="AI92" s="191">
        <v>148</v>
      </c>
      <c r="AJ92" s="191">
        <v>113</v>
      </c>
      <c r="AK92" s="191">
        <v>86</v>
      </c>
      <c r="AL92" s="191">
        <v>59</v>
      </c>
      <c r="AM92" s="191">
        <v>39</v>
      </c>
      <c r="AN92" s="191">
        <v>45</v>
      </c>
      <c r="AO92" s="190">
        <v>178</v>
      </c>
      <c r="AP92" s="190">
        <v>295</v>
      </c>
      <c r="AQ92" s="190">
        <v>301</v>
      </c>
      <c r="AR92" s="190">
        <v>298</v>
      </c>
      <c r="AS92" s="190">
        <v>291</v>
      </c>
      <c r="AT92" s="190">
        <v>339</v>
      </c>
      <c r="AU92" s="190">
        <v>311</v>
      </c>
      <c r="AV92" s="190">
        <v>285</v>
      </c>
      <c r="AW92" s="190">
        <v>258</v>
      </c>
      <c r="AX92" s="190">
        <v>240</v>
      </c>
      <c r="AY92" s="190">
        <v>199</v>
      </c>
      <c r="AZ92" s="190">
        <v>162</v>
      </c>
      <c r="BA92" s="190">
        <v>129</v>
      </c>
      <c r="BB92" s="190">
        <v>103</v>
      </c>
      <c r="BC92" s="190">
        <v>75</v>
      </c>
      <c r="BD92" s="190">
        <v>50</v>
      </c>
      <c r="BE92" s="190">
        <v>65</v>
      </c>
      <c r="BF92" s="125"/>
      <c r="BG92" s="126">
        <v>2723</v>
      </c>
      <c r="BH92" s="126">
        <v>30</v>
      </c>
      <c r="BI92" s="126">
        <v>33</v>
      </c>
      <c r="BJ92" s="126">
        <v>33</v>
      </c>
      <c r="BK92" s="126">
        <v>34</v>
      </c>
      <c r="BL92" s="126">
        <v>34</v>
      </c>
      <c r="BM92" s="126">
        <v>44</v>
      </c>
      <c r="BN92" s="126">
        <v>34</v>
      </c>
      <c r="BO92" s="126">
        <v>38</v>
      </c>
      <c r="BP92" s="126">
        <v>37</v>
      </c>
      <c r="BQ92" s="126">
        <v>37</v>
      </c>
      <c r="BR92" s="126">
        <v>42</v>
      </c>
      <c r="BS92" s="126">
        <v>40</v>
      </c>
      <c r="BT92" s="126">
        <v>37</v>
      </c>
      <c r="BU92" s="126">
        <v>41</v>
      </c>
      <c r="BV92" s="126">
        <v>38</v>
      </c>
      <c r="BW92" s="126">
        <v>38</v>
      </c>
      <c r="BX92" s="126">
        <v>37</v>
      </c>
      <c r="BY92" s="126">
        <v>41</v>
      </c>
      <c r="BZ92" s="126">
        <v>37</v>
      </c>
      <c r="CA92" s="126">
        <v>39</v>
      </c>
      <c r="CB92" s="126">
        <v>194</v>
      </c>
      <c r="CC92" s="126">
        <v>217</v>
      </c>
      <c r="CD92" s="126">
        <v>202</v>
      </c>
      <c r="CE92" s="126">
        <v>204</v>
      </c>
      <c r="CF92" s="126">
        <v>210</v>
      </c>
      <c r="CG92" s="126">
        <v>198</v>
      </c>
      <c r="CH92" s="126">
        <v>172</v>
      </c>
      <c r="CI92" s="126">
        <v>141</v>
      </c>
      <c r="CJ92" s="126">
        <v>123</v>
      </c>
      <c r="CK92" s="126">
        <v>105</v>
      </c>
      <c r="CL92" s="126">
        <v>79</v>
      </c>
      <c r="CM92" s="126">
        <v>56</v>
      </c>
      <c r="CN92" s="126">
        <v>37</v>
      </c>
      <c r="CO92" s="126">
        <v>41</v>
      </c>
      <c r="CP92" s="126">
        <v>1</v>
      </c>
      <c r="CQ92" s="126">
        <v>13</v>
      </c>
      <c r="CR92" s="126">
        <v>17</v>
      </c>
      <c r="CS92" s="126">
        <v>36</v>
      </c>
      <c r="CT92" s="126">
        <v>109</v>
      </c>
      <c r="CU92" s="122"/>
      <c r="CV92" s="122"/>
      <c r="CW92" s="126">
        <v>2743</v>
      </c>
      <c r="CX92" s="126">
        <v>31</v>
      </c>
      <c r="CY92" s="126">
        <v>31</v>
      </c>
      <c r="CZ92" s="126">
        <v>33</v>
      </c>
      <c r="DA92" s="126">
        <v>40</v>
      </c>
      <c r="DB92" s="126">
        <v>36</v>
      </c>
      <c r="DC92" s="126">
        <v>41</v>
      </c>
      <c r="DD92" s="126">
        <v>34</v>
      </c>
      <c r="DE92" s="126">
        <v>38</v>
      </c>
      <c r="DF92" s="126">
        <v>36</v>
      </c>
      <c r="DG92" s="126">
        <v>41</v>
      </c>
      <c r="DH92" s="126">
        <v>37</v>
      </c>
      <c r="DI92" s="126">
        <v>38</v>
      </c>
      <c r="DJ92" s="126">
        <v>37</v>
      </c>
      <c r="DK92" s="126">
        <v>41</v>
      </c>
      <c r="DL92" s="126">
        <v>38</v>
      </c>
      <c r="DM92" s="126">
        <v>44</v>
      </c>
      <c r="DN92" s="126">
        <v>41</v>
      </c>
      <c r="DO92" s="126">
        <v>39</v>
      </c>
      <c r="DP92" s="126">
        <v>39</v>
      </c>
      <c r="DQ92" s="126">
        <v>37</v>
      </c>
      <c r="DR92" s="126">
        <v>195</v>
      </c>
      <c r="DS92" s="126">
        <v>222</v>
      </c>
      <c r="DT92" s="126">
        <v>213</v>
      </c>
      <c r="DU92" s="126">
        <v>214</v>
      </c>
      <c r="DV92" s="126">
        <v>217</v>
      </c>
      <c r="DW92" s="126">
        <v>220</v>
      </c>
      <c r="DX92" s="126">
        <v>174</v>
      </c>
      <c r="DY92" s="126">
        <v>146</v>
      </c>
      <c r="DZ92" s="126">
        <v>115</v>
      </c>
      <c r="EA92" s="126">
        <v>92</v>
      </c>
      <c r="EB92" s="126">
        <v>72</v>
      </c>
      <c r="EC92" s="126">
        <v>51</v>
      </c>
      <c r="ED92" s="126">
        <v>32</v>
      </c>
      <c r="EE92" s="126">
        <v>28</v>
      </c>
      <c r="EF92" s="126">
        <v>2</v>
      </c>
      <c r="EG92" s="126">
        <v>15</v>
      </c>
      <c r="EH92" s="126">
        <v>16</v>
      </c>
      <c r="EI92" s="126">
        <v>36</v>
      </c>
      <c r="EJ92" s="122"/>
      <c r="EK92" s="122"/>
      <c r="EL92" s="122"/>
      <c r="EM92" s="122"/>
      <c r="EN92" s="122"/>
      <c r="EO92" s="122"/>
      <c r="EP92" s="122"/>
      <c r="EQ92" s="122"/>
      <c r="ER92" s="122"/>
      <c r="ES92" s="122"/>
    </row>
    <row r="93" spans="1:149" s="62" customFormat="1" hidden="1" x14ac:dyDescent="0.25">
      <c r="A93" s="127">
        <v>83</v>
      </c>
      <c r="B93" s="189" t="s">
        <v>112</v>
      </c>
      <c r="C93" s="37" t="s">
        <v>40</v>
      </c>
      <c r="D93" s="75">
        <v>5863</v>
      </c>
      <c r="E93" s="66" t="s">
        <v>129</v>
      </c>
      <c r="F93" s="177" t="s">
        <v>50</v>
      </c>
      <c r="G93" s="118">
        <f t="shared" si="5"/>
        <v>12610</v>
      </c>
      <c r="H93" s="118">
        <f t="shared" si="6"/>
        <v>806</v>
      </c>
      <c r="I93" s="118">
        <f t="shared" si="7"/>
        <v>6084</v>
      </c>
      <c r="J93" s="118">
        <f t="shared" si="8"/>
        <v>6526</v>
      </c>
      <c r="K93" s="223">
        <v>414</v>
      </c>
      <c r="L93" s="223">
        <v>392</v>
      </c>
      <c r="M93" s="223">
        <v>1062</v>
      </c>
      <c r="N93" s="223">
        <v>611</v>
      </c>
      <c r="O93" s="223">
        <v>1321</v>
      </c>
      <c r="P93" s="223">
        <v>2463</v>
      </c>
      <c r="Q93" s="223">
        <v>627</v>
      </c>
      <c r="R93" s="223">
        <v>1083</v>
      </c>
      <c r="S93" s="223">
        <v>652</v>
      </c>
      <c r="T93" s="223">
        <v>1369</v>
      </c>
      <c r="U93" s="223">
        <v>2655</v>
      </c>
      <c r="V93" s="223">
        <v>767</v>
      </c>
      <c r="W93" s="173"/>
      <c r="X93" s="191">
        <v>341</v>
      </c>
      <c r="Y93" s="191">
        <v>510</v>
      </c>
      <c r="Z93" s="191">
        <v>517</v>
      </c>
      <c r="AA93" s="191">
        <v>509</v>
      </c>
      <c r="AB93" s="191">
        <v>512</v>
      </c>
      <c r="AC93" s="191">
        <v>605</v>
      </c>
      <c r="AD93" s="191">
        <v>557</v>
      </c>
      <c r="AE93" s="191">
        <v>497</v>
      </c>
      <c r="AF93" s="191">
        <v>440</v>
      </c>
      <c r="AG93" s="191">
        <v>383</v>
      </c>
      <c r="AH93" s="191">
        <v>316</v>
      </c>
      <c r="AI93" s="191">
        <v>270</v>
      </c>
      <c r="AJ93" s="191">
        <v>207</v>
      </c>
      <c r="AK93" s="191">
        <v>158</v>
      </c>
      <c r="AL93" s="191">
        <v>107</v>
      </c>
      <c r="AM93" s="191">
        <v>72</v>
      </c>
      <c r="AN93" s="191">
        <v>83</v>
      </c>
      <c r="AO93" s="190">
        <v>323</v>
      </c>
      <c r="AP93" s="190">
        <v>537</v>
      </c>
      <c r="AQ93" s="190">
        <v>550</v>
      </c>
      <c r="AR93" s="190">
        <v>543</v>
      </c>
      <c r="AS93" s="190">
        <v>532</v>
      </c>
      <c r="AT93" s="190">
        <v>619</v>
      </c>
      <c r="AU93" s="190">
        <v>567</v>
      </c>
      <c r="AV93" s="190">
        <v>520</v>
      </c>
      <c r="AW93" s="190">
        <v>472</v>
      </c>
      <c r="AX93" s="190">
        <v>437</v>
      </c>
      <c r="AY93" s="190">
        <v>363</v>
      </c>
      <c r="AZ93" s="190">
        <v>296</v>
      </c>
      <c r="BA93" s="190">
        <v>235</v>
      </c>
      <c r="BB93" s="190">
        <v>188</v>
      </c>
      <c r="BC93" s="190">
        <v>137</v>
      </c>
      <c r="BD93" s="190">
        <v>90</v>
      </c>
      <c r="BE93" s="190">
        <v>117</v>
      </c>
      <c r="BF93" s="125"/>
      <c r="BG93" s="126">
        <v>4573</v>
      </c>
      <c r="BH93" s="126">
        <v>51</v>
      </c>
      <c r="BI93" s="126">
        <v>55</v>
      </c>
      <c r="BJ93" s="126">
        <v>55</v>
      </c>
      <c r="BK93" s="126">
        <v>58</v>
      </c>
      <c r="BL93" s="126">
        <v>58</v>
      </c>
      <c r="BM93" s="126">
        <v>74</v>
      </c>
      <c r="BN93" s="126">
        <v>57</v>
      </c>
      <c r="BO93" s="126">
        <v>63</v>
      </c>
      <c r="BP93" s="126">
        <v>62</v>
      </c>
      <c r="BQ93" s="126">
        <v>61</v>
      </c>
      <c r="BR93" s="126">
        <v>71</v>
      </c>
      <c r="BS93" s="126">
        <v>68</v>
      </c>
      <c r="BT93" s="126">
        <v>61</v>
      </c>
      <c r="BU93" s="126">
        <v>68</v>
      </c>
      <c r="BV93" s="126">
        <v>64</v>
      </c>
      <c r="BW93" s="126">
        <v>64</v>
      </c>
      <c r="BX93" s="126">
        <v>62</v>
      </c>
      <c r="BY93" s="126">
        <v>68</v>
      </c>
      <c r="BZ93" s="126">
        <v>62</v>
      </c>
      <c r="CA93" s="126">
        <v>66</v>
      </c>
      <c r="CB93" s="126">
        <v>326</v>
      </c>
      <c r="CC93" s="126">
        <v>365</v>
      </c>
      <c r="CD93" s="126">
        <v>340</v>
      </c>
      <c r="CE93" s="126">
        <v>342</v>
      </c>
      <c r="CF93" s="126">
        <v>353</v>
      </c>
      <c r="CG93" s="126">
        <v>332</v>
      </c>
      <c r="CH93" s="126">
        <v>289</v>
      </c>
      <c r="CI93" s="126">
        <v>237</v>
      </c>
      <c r="CJ93" s="126">
        <v>206</v>
      </c>
      <c r="CK93" s="126">
        <v>176</v>
      </c>
      <c r="CL93" s="126">
        <v>132</v>
      </c>
      <c r="CM93" s="126">
        <v>95</v>
      </c>
      <c r="CN93" s="126">
        <v>63</v>
      </c>
      <c r="CO93" s="126">
        <v>69</v>
      </c>
      <c r="CP93" s="126">
        <v>2</v>
      </c>
      <c r="CQ93" s="126">
        <v>22</v>
      </c>
      <c r="CR93" s="126">
        <v>28</v>
      </c>
      <c r="CS93" s="126">
        <v>60</v>
      </c>
      <c r="CT93" s="126">
        <v>184</v>
      </c>
      <c r="CU93" s="122"/>
      <c r="CV93" s="122"/>
      <c r="CW93" s="126">
        <v>4610</v>
      </c>
      <c r="CX93" s="126">
        <v>52</v>
      </c>
      <c r="CY93" s="126">
        <v>53</v>
      </c>
      <c r="CZ93" s="126">
        <v>55</v>
      </c>
      <c r="DA93" s="126">
        <v>67</v>
      </c>
      <c r="DB93" s="126">
        <v>60</v>
      </c>
      <c r="DC93" s="126">
        <v>68</v>
      </c>
      <c r="DD93" s="126">
        <v>58</v>
      </c>
      <c r="DE93" s="126">
        <v>65</v>
      </c>
      <c r="DF93" s="126">
        <v>61</v>
      </c>
      <c r="DG93" s="126">
        <v>70</v>
      </c>
      <c r="DH93" s="126">
        <v>62</v>
      </c>
      <c r="DI93" s="126">
        <v>62</v>
      </c>
      <c r="DJ93" s="126">
        <v>64</v>
      </c>
      <c r="DK93" s="126">
        <v>70</v>
      </c>
      <c r="DL93" s="126">
        <v>63</v>
      </c>
      <c r="DM93" s="126">
        <v>74</v>
      </c>
      <c r="DN93" s="126">
        <v>69</v>
      </c>
      <c r="DO93" s="126">
        <v>66</v>
      </c>
      <c r="DP93" s="126">
        <v>66</v>
      </c>
      <c r="DQ93" s="126">
        <v>61</v>
      </c>
      <c r="DR93" s="126">
        <v>327</v>
      </c>
      <c r="DS93" s="126">
        <v>373</v>
      </c>
      <c r="DT93" s="126">
        <v>357</v>
      </c>
      <c r="DU93" s="126">
        <v>361</v>
      </c>
      <c r="DV93" s="126">
        <v>364</v>
      </c>
      <c r="DW93" s="126">
        <v>371</v>
      </c>
      <c r="DX93" s="126">
        <v>292</v>
      </c>
      <c r="DY93" s="126">
        <v>245</v>
      </c>
      <c r="DZ93" s="126">
        <v>194</v>
      </c>
      <c r="EA93" s="126">
        <v>154</v>
      </c>
      <c r="EB93" s="126">
        <v>122</v>
      </c>
      <c r="EC93" s="126">
        <v>85</v>
      </c>
      <c r="ED93" s="126">
        <v>53</v>
      </c>
      <c r="EE93" s="126">
        <v>46</v>
      </c>
      <c r="EF93" s="126">
        <v>3</v>
      </c>
      <c r="EG93" s="126">
        <v>25</v>
      </c>
      <c r="EH93" s="126">
        <v>28</v>
      </c>
      <c r="EI93" s="126">
        <v>61</v>
      </c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</row>
    <row r="94" spans="1:149" s="62" customFormat="1" hidden="1" x14ac:dyDescent="0.25">
      <c r="A94" s="127">
        <v>84</v>
      </c>
      <c r="B94" s="189" t="s">
        <v>112</v>
      </c>
      <c r="C94" s="37" t="s">
        <v>40</v>
      </c>
      <c r="D94" s="75">
        <v>5866</v>
      </c>
      <c r="E94" s="66" t="s">
        <v>130</v>
      </c>
      <c r="F94" s="177" t="s">
        <v>69</v>
      </c>
      <c r="G94" s="118">
        <f t="shared" si="5"/>
        <v>3889</v>
      </c>
      <c r="H94" s="118">
        <f t="shared" si="6"/>
        <v>248</v>
      </c>
      <c r="I94" s="118">
        <f t="shared" si="7"/>
        <v>1879</v>
      </c>
      <c r="J94" s="118">
        <f t="shared" si="8"/>
        <v>2010</v>
      </c>
      <c r="K94" s="223">
        <v>127</v>
      </c>
      <c r="L94" s="223">
        <v>121</v>
      </c>
      <c r="M94" s="223">
        <v>329</v>
      </c>
      <c r="N94" s="223">
        <v>188</v>
      </c>
      <c r="O94" s="223">
        <v>408</v>
      </c>
      <c r="P94" s="223">
        <v>760</v>
      </c>
      <c r="Q94" s="223">
        <v>194</v>
      </c>
      <c r="R94" s="223">
        <v>332</v>
      </c>
      <c r="S94" s="223">
        <v>201</v>
      </c>
      <c r="T94" s="223">
        <v>422</v>
      </c>
      <c r="U94" s="223">
        <v>819</v>
      </c>
      <c r="V94" s="223">
        <v>236</v>
      </c>
      <c r="W94" s="173"/>
      <c r="X94" s="191">
        <v>104</v>
      </c>
      <c r="Y94" s="191">
        <v>159</v>
      </c>
      <c r="Z94" s="191">
        <v>160</v>
      </c>
      <c r="AA94" s="191">
        <v>157</v>
      </c>
      <c r="AB94" s="191">
        <v>158</v>
      </c>
      <c r="AC94" s="191">
        <v>187</v>
      </c>
      <c r="AD94" s="191">
        <v>172</v>
      </c>
      <c r="AE94" s="191">
        <v>154</v>
      </c>
      <c r="AF94" s="191">
        <v>135</v>
      </c>
      <c r="AG94" s="191">
        <v>118</v>
      </c>
      <c r="AH94" s="191">
        <v>97</v>
      </c>
      <c r="AI94" s="191">
        <v>84</v>
      </c>
      <c r="AJ94" s="191">
        <v>64</v>
      </c>
      <c r="AK94" s="191">
        <v>49</v>
      </c>
      <c r="AL94" s="191">
        <v>33</v>
      </c>
      <c r="AM94" s="191">
        <v>22</v>
      </c>
      <c r="AN94" s="191">
        <v>26</v>
      </c>
      <c r="AO94" s="190">
        <v>100</v>
      </c>
      <c r="AP94" s="190">
        <v>164</v>
      </c>
      <c r="AQ94" s="190">
        <v>169</v>
      </c>
      <c r="AR94" s="190">
        <v>167</v>
      </c>
      <c r="AS94" s="190">
        <v>164</v>
      </c>
      <c r="AT94" s="190">
        <v>191</v>
      </c>
      <c r="AU94" s="190">
        <v>175</v>
      </c>
      <c r="AV94" s="190">
        <v>160</v>
      </c>
      <c r="AW94" s="190">
        <v>146</v>
      </c>
      <c r="AX94" s="190">
        <v>135</v>
      </c>
      <c r="AY94" s="190">
        <v>112</v>
      </c>
      <c r="AZ94" s="190">
        <v>91</v>
      </c>
      <c r="BA94" s="190">
        <v>72</v>
      </c>
      <c r="BB94" s="190">
        <v>58</v>
      </c>
      <c r="BC94" s="190">
        <v>42</v>
      </c>
      <c r="BD94" s="190">
        <v>28</v>
      </c>
      <c r="BE94" s="190">
        <v>36</v>
      </c>
      <c r="BF94" s="125"/>
      <c r="BG94" s="126">
        <v>4516</v>
      </c>
      <c r="BH94" s="126">
        <v>51</v>
      </c>
      <c r="BI94" s="126">
        <v>54</v>
      </c>
      <c r="BJ94" s="126">
        <v>54</v>
      </c>
      <c r="BK94" s="126">
        <v>57</v>
      </c>
      <c r="BL94" s="126">
        <v>57</v>
      </c>
      <c r="BM94" s="126">
        <v>73</v>
      </c>
      <c r="BN94" s="126">
        <v>58</v>
      </c>
      <c r="BO94" s="126">
        <v>63</v>
      </c>
      <c r="BP94" s="126">
        <v>61</v>
      </c>
      <c r="BQ94" s="126">
        <v>61</v>
      </c>
      <c r="BR94" s="126">
        <v>69</v>
      </c>
      <c r="BS94" s="126">
        <v>68</v>
      </c>
      <c r="BT94" s="126">
        <v>61</v>
      </c>
      <c r="BU94" s="126">
        <v>67</v>
      </c>
      <c r="BV94" s="126">
        <v>63</v>
      </c>
      <c r="BW94" s="126">
        <v>63</v>
      </c>
      <c r="BX94" s="126">
        <v>60</v>
      </c>
      <c r="BY94" s="126">
        <v>67</v>
      </c>
      <c r="BZ94" s="126">
        <v>60</v>
      </c>
      <c r="CA94" s="126">
        <v>65</v>
      </c>
      <c r="CB94" s="126">
        <v>322</v>
      </c>
      <c r="CC94" s="126">
        <v>359</v>
      </c>
      <c r="CD94" s="126">
        <v>336</v>
      </c>
      <c r="CE94" s="126">
        <v>338</v>
      </c>
      <c r="CF94" s="126">
        <v>349</v>
      </c>
      <c r="CG94" s="126">
        <v>328</v>
      </c>
      <c r="CH94" s="126">
        <v>285</v>
      </c>
      <c r="CI94" s="126">
        <v>235</v>
      </c>
      <c r="CJ94" s="126">
        <v>203</v>
      </c>
      <c r="CK94" s="126">
        <v>173</v>
      </c>
      <c r="CL94" s="126">
        <v>131</v>
      </c>
      <c r="CM94" s="126">
        <v>93</v>
      </c>
      <c r="CN94" s="126">
        <v>64</v>
      </c>
      <c r="CO94" s="126">
        <v>68</v>
      </c>
      <c r="CP94" s="126">
        <v>2</v>
      </c>
      <c r="CQ94" s="126">
        <v>24</v>
      </c>
      <c r="CR94" s="126">
        <v>29</v>
      </c>
      <c r="CS94" s="126">
        <v>59</v>
      </c>
      <c r="CT94" s="126">
        <v>181</v>
      </c>
      <c r="CU94" s="122"/>
      <c r="CV94" s="122"/>
      <c r="CW94" s="126">
        <v>4544</v>
      </c>
      <c r="CX94" s="126">
        <v>50</v>
      </c>
      <c r="CY94" s="126">
        <v>54</v>
      </c>
      <c r="CZ94" s="126">
        <v>55</v>
      </c>
      <c r="DA94" s="126">
        <v>66</v>
      </c>
      <c r="DB94" s="126">
        <v>62</v>
      </c>
      <c r="DC94" s="126">
        <v>67</v>
      </c>
      <c r="DD94" s="126">
        <v>55</v>
      </c>
      <c r="DE94" s="126">
        <v>62</v>
      </c>
      <c r="DF94" s="126">
        <v>59</v>
      </c>
      <c r="DG94" s="126">
        <v>68</v>
      </c>
      <c r="DH94" s="126">
        <v>63</v>
      </c>
      <c r="DI94" s="126">
        <v>61</v>
      </c>
      <c r="DJ94" s="126">
        <v>63</v>
      </c>
      <c r="DK94" s="126">
        <v>68</v>
      </c>
      <c r="DL94" s="126">
        <v>62</v>
      </c>
      <c r="DM94" s="126">
        <v>73</v>
      </c>
      <c r="DN94" s="126">
        <v>70</v>
      </c>
      <c r="DO94" s="126">
        <v>66</v>
      </c>
      <c r="DP94" s="126">
        <v>65</v>
      </c>
      <c r="DQ94" s="126">
        <v>60</v>
      </c>
      <c r="DR94" s="126">
        <v>321</v>
      </c>
      <c r="DS94" s="126">
        <v>370</v>
      </c>
      <c r="DT94" s="126">
        <v>353</v>
      </c>
      <c r="DU94" s="126">
        <v>356</v>
      </c>
      <c r="DV94" s="126">
        <v>359</v>
      </c>
      <c r="DW94" s="126">
        <v>365</v>
      </c>
      <c r="DX94" s="126">
        <v>287</v>
      </c>
      <c r="DY94" s="126">
        <v>242</v>
      </c>
      <c r="DZ94" s="126">
        <v>191</v>
      </c>
      <c r="EA94" s="126">
        <v>152</v>
      </c>
      <c r="EB94" s="126">
        <v>120</v>
      </c>
      <c r="EC94" s="126">
        <v>84</v>
      </c>
      <c r="ED94" s="126">
        <v>50</v>
      </c>
      <c r="EE94" s="126">
        <v>45</v>
      </c>
      <c r="EF94" s="126">
        <v>5</v>
      </c>
      <c r="EG94" s="126">
        <v>23</v>
      </c>
      <c r="EH94" s="126">
        <v>25</v>
      </c>
      <c r="EI94" s="126">
        <v>61</v>
      </c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</row>
    <row r="95" spans="1:149" s="62" customFormat="1" hidden="1" x14ac:dyDescent="0.25">
      <c r="A95" s="123">
        <v>85</v>
      </c>
      <c r="B95" s="189" t="s">
        <v>112</v>
      </c>
      <c r="C95" s="37" t="s">
        <v>40</v>
      </c>
      <c r="D95" s="75">
        <v>5869</v>
      </c>
      <c r="E95" s="66" t="s">
        <v>131</v>
      </c>
      <c r="F95" s="177" t="s">
        <v>55</v>
      </c>
      <c r="G95" s="118">
        <f t="shared" si="5"/>
        <v>7987</v>
      </c>
      <c r="H95" s="118">
        <f t="shared" si="6"/>
        <v>511</v>
      </c>
      <c r="I95" s="118">
        <f t="shared" si="7"/>
        <v>3856</v>
      </c>
      <c r="J95" s="118">
        <f t="shared" si="8"/>
        <v>4131</v>
      </c>
      <c r="K95" s="223">
        <v>263</v>
      </c>
      <c r="L95" s="223">
        <v>248</v>
      </c>
      <c r="M95" s="223">
        <v>675</v>
      </c>
      <c r="N95" s="223">
        <v>387</v>
      </c>
      <c r="O95" s="223">
        <v>836</v>
      </c>
      <c r="P95" s="223">
        <v>1559</v>
      </c>
      <c r="Q95" s="223">
        <v>399</v>
      </c>
      <c r="R95" s="223">
        <v>685</v>
      </c>
      <c r="S95" s="223">
        <v>413</v>
      </c>
      <c r="T95" s="223">
        <v>867</v>
      </c>
      <c r="U95" s="223">
        <v>1681</v>
      </c>
      <c r="V95" s="223">
        <v>485</v>
      </c>
      <c r="W95" s="132"/>
      <c r="X95" s="191">
        <v>216</v>
      </c>
      <c r="Y95" s="191">
        <v>325</v>
      </c>
      <c r="Z95" s="191">
        <v>328</v>
      </c>
      <c r="AA95" s="191">
        <v>322</v>
      </c>
      <c r="AB95" s="191">
        <v>324</v>
      </c>
      <c r="AC95" s="191">
        <v>383</v>
      </c>
      <c r="AD95" s="191">
        <v>353</v>
      </c>
      <c r="AE95" s="191">
        <v>315</v>
      </c>
      <c r="AF95" s="191">
        <v>278</v>
      </c>
      <c r="AG95" s="191">
        <v>242</v>
      </c>
      <c r="AH95" s="191">
        <v>200</v>
      </c>
      <c r="AI95" s="191">
        <v>171</v>
      </c>
      <c r="AJ95" s="191">
        <v>132</v>
      </c>
      <c r="AK95" s="191">
        <v>100</v>
      </c>
      <c r="AL95" s="191">
        <v>68</v>
      </c>
      <c r="AM95" s="191">
        <v>46</v>
      </c>
      <c r="AN95" s="191">
        <v>53</v>
      </c>
      <c r="AO95" s="190">
        <v>205</v>
      </c>
      <c r="AP95" s="190">
        <v>339</v>
      </c>
      <c r="AQ95" s="190">
        <v>348</v>
      </c>
      <c r="AR95" s="190">
        <v>344</v>
      </c>
      <c r="AS95" s="190">
        <v>337</v>
      </c>
      <c r="AT95" s="190">
        <v>392</v>
      </c>
      <c r="AU95" s="190">
        <v>359</v>
      </c>
      <c r="AV95" s="190">
        <v>329</v>
      </c>
      <c r="AW95" s="190">
        <v>299</v>
      </c>
      <c r="AX95" s="190">
        <v>277</v>
      </c>
      <c r="AY95" s="190">
        <v>230</v>
      </c>
      <c r="AZ95" s="190">
        <v>187</v>
      </c>
      <c r="BA95" s="190">
        <v>148</v>
      </c>
      <c r="BB95" s="190">
        <v>119</v>
      </c>
      <c r="BC95" s="190">
        <v>87</v>
      </c>
      <c r="BD95" s="190">
        <v>57</v>
      </c>
      <c r="BE95" s="190">
        <v>74</v>
      </c>
      <c r="BF95" s="125"/>
      <c r="BG95" s="126">
        <v>1632</v>
      </c>
      <c r="BH95" s="126">
        <v>18</v>
      </c>
      <c r="BI95" s="126">
        <v>20</v>
      </c>
      <c r="BJ95" s="126">
        <v>20</v>
      </c>
      <c r="BK95" s="126">
        <v>21</v>
      </c>
      <c r="BL95" s="126">
        <v>21</v>
      </c>
      <c r="BM95" s="126">
        <v>26</v>
      </c>
      <c r="BN95" s="126">
        <v>20</v>
      </c>
      <c r="BO95" s="126">
        <v>23</v>
      </c>
      <c r="BP95" s="126">
        <v>22</v>
      </c>
      <c r="BQ95" s="126">
        <v>22</v>
      </c>
      <c r="BR95" s="126">
        <v>25</v>
      </c>
      <c r="BS95" s="126">
        <v>24</v>
      </c>
      <c r="BT95" s="126">
        <v>22</v>
      </c>
      <c r="BU95" s="126">
        <v>24</v>
      </c>
      <c r="BV95" s="126">
        <v>23</v>
      </c>
      <c r="BW95" s="126">
        <v>24</v>
      </c>
      <c r="BX95" s="126">
        <v>22</v>
      </c>
      <c r="BY95" s="126">
        <v>24</v>
      </c>
      <c r="BZ95" s="126">
        <v>22</v>
      </c>
      <c r="CA95" s="126">
        <v>23</v>
      </c>
      <c r="CB95" s="126">
        <v>116</v>
      </c>
      <c r="CC95" s="126">
        <v>130</v>
      </c>
      <c r="CD95" s="126">
        <v>121</v>
      </c>
      <c r="CE95" s="126">
        <v>122</v>
      </c>
      <c r="CF95" s="126">
        <v>126</v>
      </c>
      <c r="CG95" s="126">
        <v>118</v>
      </c>
      <c r="CH95" s="126">
        <v>103</v>
      </c>
      <c r="CI95" s="126">
        <v>85</v>
      </c>
      <c r="CJ95" s="126">
        <v>74</v>
      </c>
      <c r="CK95" s="126">
        <v>63</v>
      </c>
      <c r="CL95" s="126">
        <v>47</v>
      </c>
      <c r="CM95" s="126">
        <v>34</v>
      </c>
      <c r="CN95" s="126">
        <v>22</v>
      </c>
      <c r="CO95" s="126">
        <v>25</v>
      </c>
      <c r="CP95" s="126">
        <v>1</v>
      </c>
      <c r="CQ95" s="126">
        <v>8</v>
      </c>
      <c r="CR95" s="126">
        <v>10</v>
      </c>
      <c r="CS95" s="126">
        <v>21</v>
      </c>
      <c r="CT95" s="126">
        <v>66</v>
      </c>
      <c r="CU95" s="122"/>
      <c r="CV95" s="122"/>
      <c r="CW95" s="126">
        <v>1643</v>
      </c>
      <c r="CX95" s="126">
        <v>19</v>
      </c>
      <c r="CY95" s="126">
        <v>19</v>
      </c>
      <c r="CZ95" s="126">
        <v>19</v>
      </c>
      <c r="DA95" s="126">
        <v>24</v>
      </c>
      <c r="DB95" s="126">
        <v>21</v>
      </c>
      <c r="DC95" s="126">
        <v>25</v>
      </c>
      <c r="DD95" s="126">
        <v>21</v>
      </c>
      <c r="DE95" s="126">
        <v>22</v>
      </c>
      <c r="DF95" s="126">
        <v>22</v>
      </c>
      <c r="DG95" s="126">
        <v>25</v>
      </c>
      <c r="DH95" s="126">
        <v>23</v>
      </c>
      <c r="DI95" s="126">
        <v>22</v>
      </c>
      <c r="DJ95" s="126">
        <v>23</v>
      </c>
      <c r="DK95" s="126">
        <v>25</v>
      </c>
      <c r="DL95" s="126">
        <v>22</v>
      </c>
      <c r="DM95" s="126">
        <v>25</v>
      </c>
      <c r="DN95" s="126">
        <v>25</v>
      </c>
      <c r="DO95" s="126">
        <v>24</v>
      </c>
      <c r="DP95" s="126">
        <v>24</v>
      </c>
      <c r="DQ95" s="126">
        <v>22</v>
      </c>
      <c r="DR95" s="126">
        <v>117</v>
      </c>
      <c r="DS95" s="126">
        <v>133</v>
      </c>
      <c r="DT95" s="126">
        <v>127</v>
      </c>
      <c r="DU95" s="126">
        <v>128</v>
      </c>
      <c r="DV95" s="126">
        <v>130</v>
      </c>
      <c r="DW95" s="126">
        <v>133</v>
      </c>
      <c r="DX95" s="126">
        <v>104</v>
      </c>
      <c r="DY95" s="126">
        <v>87</v>
      </c>
      <c r="DZ95" s="126">
        <v>68</v>
      </c>
      <c r="EA95" s="126">
        <v>55</v>
      </c>
      <c r="EB95" s="126">
        <v>44</v>
      </c>
      <c r="EC95" s="126">
        <v>30</v>
      </c>
      <c r="ED95" s="126">
        <v>19</v>
      </c>
      <c r="EE95" s="126">
        <v>16</v>
      </c>
      <c r="EF95" s="126">
        <v>1</v>
      </c>
      <c r="EG95" s="126">
        <v>9</v>
      </c>
      <c r="EH95" s="126">
        <v>10</v>
      </c>
      <c r="EI95" s="126">
        <v>22</v>
      </c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</row>
    <row r="96" spans="1:149" s="62" customFormat="1" hidden="1" x14ac:dyDescent="0.25">
      <c r="A96" s="127">
        <v>86</v>
      </c>
      <c r="B96" s="189" t="s">
        <v>112</v>
      </c>
      <c r="C96" s="37" t="s">
        <v>40</v>
      </c>
      <c r="D96" s="75">
        <v>5865</v>
      </c>
      <c r="E96" s="66" t="s">
        <v>132</v>
      </c>
      <c r="F96" s="177" t="s">
        <v>55</v>
      </c>
      <c r="G96" s="118">
        <f t="shared" si="5"/>
        <v>3548</v>
      </c>
      <c r="H96" s="118">
        <f t="shared" si="6"/>
        <v>226</v>
      </c>
      <c r="I96" s="118">
        <f t="shared" si="7"/>
        <v>1715</v>
      </c>
      <c r="J96" s="118">
        <f t="shared" si="8"/>
        <v>1833</v>
      </c>
      <c r="K96" s="223">
        <v>117</v>
      </c>
      <c r="L96" s="223">
        <v>109</v>
      </c>
      <c r="M96" s="223">
        <v>301</v>
      </c>
      <c r="N96" s="223">
        <v>172</v>
      </c>
      <c r="O96" s="223">
        <v>372</v>
      </c>
      <c r="P96" s="223">
        <v>693</v>
      </c>
      <c r="Q96" s="223">
        <v>177</v>
      </c>
      <c r="R96" s="223">
        <v>302</v>
      </c>
      <c r="S96" s="223">
        <v>183</v>
      </c>
      <c r="T96" s="223">
        <v>385</v>
      </c>
      <c r="U96" s="223">
        <v>747</v>
      </c>
      <c r="V96" s="223">
        <v>216</v>
      </c>
      <c r="W96" s="173"/>
      <c r="X96" s="191">
        <v>96</v>
      </c>
      <c r="Y96" s="191">
        <v>145</v>
      </c>
      <c r="Z96" s="191">
        <v>146</v>
      </c>
      <c r="AA96" s="191">
        <v>143</v>
      </c>
      <c r="AB96" s="191">
        <v>144</v>
      </c>
      <c r="AC96" s="191">
        <v>171</v>
      </c>
      <c r="AD96" s="191">
        <v>156</v>
      </c>
      <c r="AE96" s="191">
        <v>140</v>
      </c>
      <c r="AF96" s="191">
        <v>124</v>
      </c>
      <c r="AG96" s="191">
        <v>108</v>
      </c>
      <c r="AH96" s="191">
        <v>89</v>
      </c>
      <c r="AI96" s="191">
        <v>76</v>
      </c>
      <c r="AJ96" s="191">
        <v>58</v>
      </c>
      <c r="AK96" s="191">
        <v>44</v>
      </c>
      <c r="AL96" s="191">
        <v>30</v>
      </c>
      <c r="AM96" s="191">
        <v>21</v>
      </c>
      <c r="AN96" s="191">
        <v>24</v>
      </c>
      <c r="AO96" s="190">
        <v>90</v>
      </c>
      <c r="AP96" s="190">
        <v>150</v>
      </c>
      <c r="AQ96" s="190">
        <v>154</v>
      </c>
      <c r="AR96" s="190">
        <v>152</v>
      </c>
      <c r="AS96" s="190">
        <v>150</v>
      </c>
      <c r="AT96" s="190">
        <v>174</v>
      </c>
      <c r="AU96" s="190">
        <v>160</v>
      </c>
      <c r="AV96" s="190">
        <v>146</v>
      </c>
      <c r="AW96" s="190">
        <v>133</v>
      </c>
      <c r="AX96" s="190">
        <v>123</v>
      </c>
      <c r="AY96" s="190">
        <v>102</v>
      </c>
      <c r="AZ96" s="190">
        <v>83</v>
      </c>
      <c r="BA96" s="190">
        <v>66</v>
      </c>
      <c r="BB96" s="190">
        <v>53</v>
      </c>
      <c r="BC96" s="190">
        <v>39</v>
      </c>
      <c r="BD96" s="190">
        <v>25</v>
      </c>
      <c r="BE96" s="190">
        <v>33</v>
      </c>
      <c r="BF96" s="125"/>
      <c r="BG96" s="126">
        <v>3761</v>
      </c>
      <c r="BH96" s="126">
        <v>42</v>
      </c>
      <c r="BI96" s="126">
        <v>46</v>
      </c>
      <c r="BJ96" s="126">
        <v>45</v>
      </c>
      <c r="BK96" s="126">
        <v>47</v>
      </c>
      <c r="BL96" s="126">
        <v>47</v>
      </c>
      <c r="BM96" s="126">
        <v>60</v>
      </c>
      <c r="BN96" s="126">
        <v>47</v>
      </c>
      <c r="BO96" s="126">
        <v>52</v>
      </c>
      <c r="BP96" s="126">
        <v>51</v>
      </c>
      <c r="BQ96" s="126">
        <v>50</v>
      </c>
      <c r="BR96" s="126">
        <v>58</v>
      </c>
      <c r="BS96" s="126">
        <v>56</v>
      </c>
      <c r="BT96" s="126">
        <v>50</v>
      </c>
      <c r="BU96" s="126">
        <v>56</v>
      </c>
      <c r="BV96" s="126">
        <v>53</v>
      </c>
      <c r="BW96" s="126">
        <v>53</v>
      </c>
      <c r="BX96" s="126">
        <v>51</v>
      </c>
      <c r="BY96" s="126">
        <v>56</v>
      </c>
      <c r="BZ96" s="126">
        <v>51</v>
      </c>
      <c r="CA96" s="126">
        <v>54</v>
      </c>
      <c r="CB96" s="126">
        <v>268</v>
      </c>
      <c r="CC96" s="126">
        <v>300</v>
      </c>
      <c r="CD96" s="126">
        <v>280</v>
      </c>
      <c r="CE96" s="126">
        <v>281</v>
      </c>
      <c r="CF96" s="126">
        <v>290</v>
      </c>
      <c r="CG96" s="126">
        <v>273</v>
      </c>
      <c r="CH96" s="126">
        <v>238</v>
      </c>
      <c r="CI96" s="126">
        <v>195</v>
      </c>
      <c r="CJ96" s="126">
        <v>170</v>
      </c>
      <c r="CK96" s="126">
        <v>145</v>
      </c>
      <c r="CL96" s="126">
        <v>109</v>
      </c>
      <c r="CM96" s="126">
        <v>78</v>
      </c>
      <c r="CN96" s="126">
        <v>52</v>
      </c>
      <c r="CO96" s="126">
        <v>57</v>
      </c>
      <c r="CP96" s="126">
        <v>1</v>
      </c>
      <c r="CQ96" s="126">
        <v>18</v>
      </c>
      <c r="CR96" s="126">
        <v>23</v>
      </c>
      <c r="CS96" s="126">
        <v>49</v>
      </c>
      <c r="CT96" s="126">
        <v>151</v>
      </c>
      <c r="CU96" s="122"/>
      <c r="CV96" s="122"/>
      <c r="CW96" s="126">
        <v>3790</v>
      </c>
      <c r="CX96" s="126">
        <v>43</v>
      </c>
      <c r="CY96" s="126">
        <v>43</v>
      </c>
      <c r="CZ96" s="126">
        <v>46</v>
      </c>
      <c r="DA96" s="126">
        <v>56</v>
      </c>
      <c r="DB96" s="126">
        <v>50</v>
      </c>
      <c r="DC96" s="126">
        <v>57</v>
      </c>
      <c r="DD96" s="126">
        <v>47</v>
      </c>
      <c r="DE96" s="126">
        <v>53</v>
      </c>
      <c r="DF96" s="126">
        <v>50</v>
      </c>
      <c r="DG96" s="126">
        <v>58</v>
      </c>
      <c r="DH96" s="126">
        <v>52</v>
      </c>
      <c r="DI96" s="126">
        <v>51</v>
      </c>
      <c r="DJ96" s="126">
        <v>53</v>
      </c>
      <c r="DK96" s="126">
        <v>57</v>
      </c>
      <c r="DL96" s="126">
        <v>51</v>
      </c>
      <c r="DM96" s="126">
        <v>61</v>
      </c>
      <c r="DN96" s="126">
        <v>57</v>
      </c>
      <c r="DO96" s="126">
        <v>54</v>
      </c>
      <c r="DP96" s="126">
        <v>54</v>
      </c>
      <c r="DQ96" s="126">
        <v>50</v>
      </c>
      <c r="DR96" s="126">
        <v>269</v>
      </c>
      <c r="DS96" s="126">
        <v>307</v>
      </c>
      <c r="DT96" s="126">
        <v>293</v>
      </c>
      <c r="DU96" s="126">
        <v>296</v>
      </c>
      <c r="DV96" s="126">
        <v>299</v>
      </c>
      <c r="DW96" s="126">
        <v>305</v>
      </c>
      <c r="DX96" s="126">
        <v>240</v>
      </c>
      <c r="DY96" s="126">
        <v>201</v>
      </c>
      <c r="DZ96" s="126">
        <v>159</v>
      </c>
      <c r="EA96" s="126">
        <v>127</v>
      </c>
      <c r="EB96" s="126">
        <v>100</v>
      </c>
      <c r="EC96" s="126">
        <v>70</v>
      </c>
      <c r="ED96" s="126">
        <v>43</v>
      </c>
      <c r="EE96" s="126">
        <v>38</v>
      </c>
      <c r="EF96" s="126">
        <v>3</v>
      </c>
      <c r="EG96" s="126">
        <v>21</v>
      </c>
      <c r="EH96" s="126">
        <v>23</v>
      </c>
      <c r="EI96" s="126">
        <v>51</v>
      </c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</row>
    <row r="97" spans="1:156" s="62" customFormat="1" hidden="1" x14ac:dyDescent="0.25">
      <c r="A97" s="127">
        <v>87</v>
      </c>
      <c r="B97" s="189" t="s">
        <v>112</v>
      </c>
      <c r="C97" s="37" t="s">
        <v>40</v>
      </c>
      <c r="D97" s="75">
        <v>5943</v>
      </c>
      <c r="E97" s="66" t="s">
        <v>133</v>
      </c>
      <c r="F97" s="177" t="s">
        <v>55</v>
      </c>
      <c r="G97" s="118">
        <f t="shared" si="5"/>
        <v>2079</v>
      </c>
      <c r="H97" s="118">
        <f t="shared" si="6"/>
        <v>134</v>
      </c>
      <c r="I97" s="118">
        <f t="shared" si="7"/>
        <v>1004</v>
      </c>
      <c r="J97" s="118">
        <f t="shared" si="8"/>
        <v>1075</v>
      </c>
      <c r="K97" s="223">
        <v>69</v>
      </c>
      <c r="L97" s="223">
        <v>65</v>
      </c>
      <c r="M97" s="223">
        <v>179</v>
      </c>
      <c r="N97" s="223">
        <v>101</v>
      </c>
      <c r="O97" s="223">
        <v>217</v>
      </c>
      <c r="P97" s="223">
        <v>404</v>
      </c>
      <c r="Q97" s="223">
        <v>103</v>
      </c>
      <c r="R97" s="223">
        <v>177</v>
      </c>
      <c r="S97" s="223">
        <v>107</v>
      </c>
      <c r="T97" s="223">
        <v>226</v>
      </c>
      <c r="U97" s="223">
        <v>438</v>
      </c>
      <c r="V97" s="223">
        <v>127</v>
      </c>
      <c r="W97" s="173"/>
      <c r="X97" s="191">
        <v>57</v>
      </c>
      <c r="Y97" s="191">
        <v>86</v>
      </c>
      <c r="Z97" s="191">
        <v>86</v>
      </c>
      <c r="AA97" s="191">
        <v>84</v>
      </c>
      <c r="AB97" s="191">
        <v>84</v>
      </c>
      <c r="AC97" s="191">
        <v>100</v>
      </c>
      <c r="AD97" s="191">
        <v>92</v>
      </c>
      <c r="AE97" s="191">
        <v>81</v>
      </c>
      <c r="AF97" s="191">
        <v>72</v>
      </c>
      <c r="AG97" s="191">
        <v>63</v>
      </c>
      <c r="AH97" s="191">
        <v>52</v>
      </c>
      <c r="AI97" s="191">
        <v>44</v>
      </c>
      <c r="AJ97" s="191">
        <v>34</v>
      </c>
      <c r="AK97" s="191">
        <v>26</v>
      </c>
      <c r="AL97" s="191">
        <v>17</v>
      </c>
      <c r="AM97" s="191">
        <v>12</v>
      </c>
      <c r="AN97" s="191">
        <v>14</v>
      </c>
      <c r="AO97" s="190">
        <v>54</v>
      </c>
      <c r="AP97" s="190">
        <v>87</v>
      </c>
      <c r="AQ97" s="190">
        <v>90</v>
      </c>
      <c r="AR97" s="190">
        <v>89</v>
      </c>
      <c r="AS97" s="190">
        <v>88</v>
      </c>
      <c r="AT97" s="190">
        <v>102</v>
      </c>
      <c r="AU97" s="190">
        <v>93</v>
      </c>
      <c r="AV97" s="190">
        <v>86</v>
      </c>
      <c r="AW97" s="190">
        <v>78</v>
      </c>
      <c r="AX97" s="190">
        <v>72</v>
      </c>
      <c r="AY97" s="190">
        <v>60</v>
      </c>
      <c r="AZ97" s="190">
        <v>49</v>
      </c>
      <c r="BA97" s="190">
        <v>39</v>
      </c>
      <c r="BB97" s="190">
        <v>31</v>
      </c>
      <c r="BC97" s="190">
        <v>23</v>
      </c>
      <c r="BD97" s="190">
        <v>15</v>
      </c>
      <c r="BE97" s="190">
        <v>19</v>
      </c>
      <c r="BF97" s="125"/>
      <c r="BG97" s="126">
        <v>894</v>
      </c>
      <c r="BH97" s="126">
        <v>10</v>
      </c>
      <c r="BI97" s="126">
        <v>11</v>
      </c>
      <c r="BJ97" s="126">
        <v>11</v>
      </c>
      <c r="BK97" s="126">
        <v>11</v>
      </c>
      <c r="BL97" s="126">
        <v>11</v>
      </c>
      <c r="BM97" s="126">
        <v>14</v>
      </c>
      <c r="BN97" s="126">
        <v>11</v>
      </c>
      <c r="BO97" s="126">
        <v>12</v>
      </c>
      <c r="BP97" s="126">
        <v>12</v>
      </c>
      <c r="BQ97" s="126">
        <v>12</v>
      </c>
      <c r="BR97" s="126">
        <v>14</v>
      </c>
      <c r="BS97" s="126">
        <v>13</v>
      </c>
      <c r="BT97" s="126">
        <v>12</v>
      </c>
      <c r="BU97" s="126">
        <v>13</v>
      </c>
      <c r="BV97" s="126">
        <v>13</v>
      </c>
      <c r="BW97" s="126">
        <v>13</v>
      </c>
      <c r="BX97" s="126">
        <v>12</v>
      </c>
      <c r="BY97" s="126">
        <v>13</v>
      </c>
      <c r="BZ97" s="126">
        <v>12</v>
      </c>
      <c r="CA97" s="126">
        <v>13</v>
      </c>
      <c r="CB97" s="126">
        <v>64</v>
      </c>
      <c r="CC97" s="126">
        <v>71</v>
      </c>
      <c r="CD97" s="126">
        <v>67</v>
      </c>
      <c r="CE97" s="126">
        <v>67</v>
      </c>
      <c r="CF97" s="126">
        <v>69</v>
      </c>
      <c r="CG97" s="126">
        <v>65</v>
      </c>
      <c r="CH97" s="126">
        <v>57</v>
      </c>
      <c r="CI97" s="126">
        <v>46</v>
      </c>
      <c r="CJ97" s="126">
        <v>40</v>
      </c>
      <c r="CK97" s="126">
        <v>34</v>
      </c>
      <c r="CL97" s="126">
        <v>26</v>
      </c>
      <c r="CM97" s="126">
        <v>19</v>
      </c>
      <c r="CN97" s="126">
        <v>12</v>
      </c>
      <c r="CO97" s="126">
        <v>14</v>
      </c>
      <c r="CP97" s="126">
        <v>0</v>
      </c>
      <c r="CQ97" s="126">
        <v>4</v>
      </c>
      <c r="CR97" s="126">
        <v>6</v>
      </c>
      <c r="CS97" s="126">
        <v>12</v>
      </c>
      <c r="CT97" s="126">
        <v>36</v>
      </c>
      <c r="CU97" s="122"/>
      <c r="CV97" s="122"/>
      <c r="CW97" s="126">
        <v>903</v>
      </c>
      <c r="CX97" s="126">
        <v>10</v>
      </c>
      <c r="CY97" s="126">
        <v>10</v>
      </c>
      <c r="CZ97" s="126">
        <v>11</v>
      </c>
      <c r="DA97" s="126">
        <v>13</v>
      </c>
      <c r="DB97" s="126">
        <v>12</v>
      </c>
      <c r="DC97" s="126">
        <v>14</v>
      </c>
      <c r="DD97" s="126">
        <v>11</v>
      </c>
      <c r="DE97" s="126">
        <v>13</v>
      </c>
      <c r="DF97" s="126">
        <v>12</v>
      </c>
      <c r="DG97" s="126">
        <v>14</v>
      </c>
      <c r="DH97" s="126">
        <v>12</v>
      </c>
      <c r="DI97" s="126">
        <v>13</v>
      </c>
      <c r="DJ97" s="126">
        <v>12</v>
      </c>
      <c r="DK97" s="126">
        <v>14</v>
      </c>
      <c r="DL97" s="126">
        <v>12</v>
      </c>
      <c r="DM97" s="126">
        <v>14</v>
      </c>
      <c r="DN97" s="126">
        <v>14</v>
      </c>
      <c r="DO97" s="126">
        <v>13</v>
      </c>
      <c r="DP97" s="126">
        <v>13</v>
      </c>
      <c r="DQ97" s="126">
        <v>12</v>
      </c>
      <c r="DR97" s="126">
        <v>64</v>
      </c>
      <c r="DS97" s="126">
        <v>73</v>
      </c>
      <c r="DT97" s="126">
        <v>69</v>
      </c>
      <c r="DU97" s="126">
        <v>70</v>
      </c>
      <c r="DV97" s="126">
        <v>71</v>
      </c>
      <c r="DW97" s="126">
        <v>73</v>
      </c>
      <c r="DX97" s="126">
        <v>57</v>
      </c>
      <c r="DY97" s="126">
        <v>48</v>
      </c>
      <c r="DZ97" s="126">
        <v>38</v>
      </c>
      <c r="EA97" s="126">
        <v>31</v>
      </c>
      <c r="EB97" s="126">
        <v>24</v>
      </c>
      <c r="EC97" s="126">
        <v>16</v>
      </c>
      <c r="ED97" s="126">
        <v>11</v>
      </c>
      <c r="EE97" s="126">
        <v>9</v>
      </c>
      <c r="EF97" s="126">
        <v>1</v>
      </c>
      <c r="EG97" s="126">
        <v>5</v>
      </c>
      <c r="EH97" s="126">
        <v>5</v>
      </c>
      <c r="EI97" s="126">
        <v>12</v>
      </c>
      <c r="EJ97" s="122"/>
      <c r="EK97" s="122"/>
      <c r="EL97" s="122"/>
      <c r="EM97" s="122"/>
      <c r="EN97" s="122"/>
      <c r="EO97" s="122"/>
      <c r="EP97" s="122"/>
      <c r="EQ97" s="122"/>
      <c r="ER97" s="122"/>
      <c r="ES97" s="122"/>
    </row>
    <row r="98" spans="1:156" s="62" customFormat="1" ht="15.75" hidden="1" thickBot="1" x14ac:dyDescent="0.3">
      <c r="A98" s="127">
        <v>88</v>
      </c>
      <c r="B98" s="189" t="s">
        <v>40</v>
      </c>
      <c r="C98" s="37" t="s">
        <v>40</v>
      </c>
      <c r="D98" s="75">
        <v>5944</v>
      </c>
      <c r="E98" s="66" t="s">
        <v>134</v>
      </c>
      <c r="F98" s="177" t="s">
        <v>50</v>
      </c>
      <c r="G98" s="118">
        <f t="shared" si="5"/>
        <v>17377</v>
      </c>
      <c r="H98" s="118">
        <f t="shared" si="6"/>
        <v>1111</v>
      </c>
      <c r="I98" s="118">
        <f t="shared" si="7"/>
        <v>8392</v>
      </c>
      <c r="J98" s="118">
        <f t="shared" si="8"/>
        <v>8985</v>
      </c>
      <c r="K98" s="223">
        <v>572</v>
      </c>
      <c r="L98" s="223">
        <v>539</v>
      </c>
      <c r="M98" s="223">
        <v>1468</v>
      </c>
      <c r="N98" s="223">
        <v>844</v>
      </c>
      <c r="O98" s="223">
        <v>1823</v>
      </c>
      <c r="P98" s="223">
        <v>3392</v>
      </c>
      <c r="Q98" s="223">
        <v>865</v>
      </c>
      <c r="R98" s="223">
        <v>1489</v>
      </c>
      <c r="S98" s="223">
        <v>897</v>
      </c>
      <c r="T98" s="223">
        <v>1884</v>
      </c>
      <c r="U98" s="223">
        <v>3658</v>
      </c>
      <c r="V98" s="223">
        <v>1057</v>
      </c>
      <c r="W98" s="173"/>
      <c r="X98" s="191">
        <v>470</v>
      </c>
      <c r="Y98" s="191">
        <v>707</v>
      </c>
      <c r="Z98" s="191">
        <v>714</v>
      </c>
      <c r="AA98" s="191">
        <v>702</v>
      </c>
      <c r="AB98" s="191">
        <v>707</v>
      </c>
      <c r="AC98" s="191">
        <v>835</v>
      </c>
      <c r="AD98" s="191">
        <v>767</v>
      </c>
      <c r="AE98" s="191">
        <v>685</v>
      </c>
      <c r="AF98" s="191">
        <v>606</v>
      </c>
      <c r="AG98" s="191">
        <v>527</v>
      </c>
      <c r="AH98" s="191">
        <v>435</v>
      </c>
      <c r="AI98" s="191">
        <v>372</v>
      </c>
      <c r="AJ98" s="191">
        <v>285</v>
      </c>
      <c r="AK98" s="191">
        <v>217</v>
      </c>
      <c r="AL98" s="191">
        <v>148</v>
      </c>
      <c r="AM98" s="191">
        <v>99</v>
      </c>
      <c r="AN98" s="191">
        <v>116</v>
      </c>
      <c r="AO98" s="190">
        <v>445</v>
      </c>
      <c r="AP98" s="190">
        <v>737</v>
      </c>
      <c r="AQ98" s="190">
        <v>757</v>
      </c>
      <c r="AR98" s="190">
        <v>747</v>
      </c>
      <c r="AS98" s="190">
        <v>732</v>
      </c>
      <c r="AT98" s="190">
        <v>852</v>
      </c>
      <c r="AU98" s="190">
        <v>781</v>
      </c>
      <c r="AV98" s="190">
        <v>716</v>
      </c>
      <c r="AW98" s="190">
        <v>650</v>
      </c>
      <c r="AX98" s="190">
        <v>603</v>
      </c>
      <c r="AY98" s="190">
        <v>500</v>
      </c>
      <c r="AZ98" s="190">
        <v>408</v>
      </c>
      <c r="BA98" s="190">
        <v>323</v>
      </c>
      <c r="BB98" s="190">
        <v>259</v>
      </c>
      <c r="BC98" s="190">
        <v>189</v>
      </c>
      <c r="BD98" s="190">
        <v>125</v>
      </c>
      <c r="BE98" s="190">
        <v>161</v>
      </c>
      <c r="BF98" s="125"/>
      <c r="BG98" s="126">
        <v>8523</v>
      </c>
      <c r="BH98" s="126">
        <v>89</v>
      </c>
      <c r="BI98" s="126">
        <v>81</v>
      </c>
      <c r="BJ98" s="126">
        <v>81</v>
      </c>
      <c r="BK98" s="126">
        <v>83</v>
      </c>
      <c r="BL98" s="126">
        <v>94</v>
      </c>
      <c r="BM98" s="126">
        <v>100</v>
      </c>
      <c r="BN98" s="126">
        <v>152</v>
      </c>
      <c r="BO98" s="126">
        <v>154</v>
      </c>
      <c r="BP98" s="126">
        <v>156</v>
      </c>
      <c r="BQ98" s="126">
        <v>149</v>
      </c>
      <c r="BR98" s="126">
        <v>145</v>
      </c>
      <c r="BS98" s="126">
        <v>146</v>
      </c>
      <c r="BT98" s="126">
        <v>140</v>
      </c>
      <c r="BU98" s="126">
        <v>153</v>
      </c>
      <c r="BV98" s="126">
        <v>134</v>
      </c>
      <c r="BW98" s="126">
        <v>137</v>
      </c>
      <c r="BX98" s="126">
        <v>146</v>
      </c>
      <c r="BY98" s="126">
        <v>140</v>
      </c>
      <c r="BZ98" s="126">
        <v>145</v>
      </c>
      <c r="CA98" s="126">
        <v>139</v>
      </c>
      <c r="CB98" s="126">
        <v>693</v>
      </c>
      <c r="CC98" s="126">
        <v>806</v>
      </c>
      <c r="CD98" s="126">
        <v>739</v>
      </c>
      <c r="CE98" s="126">
        <v>678</v>
      </c>
      <c r="CF98" s="126">
        <v>615</v>
      </c>
      <c r="CG98" s="126">
        <v>570</v>
      </c>
      <c r="CH98" s="126">
        <v>473</v>
      </c>
      <c r="CI98" s="126">
        <v>386</v>
      </c>
      <c r="CJ98" s="126">
        <v>306</v>
      </c>
      <c r="CK98" s="126">
        <v>245</v>
      </c>
      <c r="CL98" s="126">
        <v>178</v>
      </c>
      <c r="CM98" s="126">
        <v>118</v>
      </c>
      <c r="CN98" s="126">
        <v>77</v>
      </c>
      <c r="CO98" s="126">
        <v>75</v>
      </c>
      <c r="CP98" s="126">
        <v>4</v>
      </c>
      <c r="CQ98" s="126">
        <v>38</v>
      </c>
      <c r="CR98" s="126">
        <v>51</v>
      </c>
      <c r="CS98" s="126">
        <v>98</v>
      </c>
      <c r="CT98" s="126">
        <v>241</v>
      </c>
      <c r="CU98" s="122"/>
      <c r="CV98" s="122"/>
      <c r="CW98" s="126">
        <v>8507</v>
      </c>
      <c r="CX98" s="126">
        <v>94</v>
      </c>
      <c r="CY98" s="126">
        <v>87</v>
      </c>
      <c r="CZ98" s="126">
        <v>86</v>
      </c>
      <c r="DA98" s="126">
        <v>86</v>
      </c>
      <c r="DB98" s="126">
        <v>102</v>
      </c>
      <c r="DC98" s="126">
        <v>99</v>
      </c>
      <c r="DD98" s="126">
        <v>159</v>
      </c>
      <c r="DE98" s="126">
        <v>149</v>
      </c>
      <c r="DF98" s="126">
        <v>155</v>
      </c>
      <c r="DG98" s="126">
        <v>153</v>
      </c>
      <c r="DH98" s="126">
        <v>148</v>
      </c>
      <c r="DI98" s="126">
        <v>148</v>
      </c>
      <c r="DJ98" s="126">
        <v>148</v>
      </c>
      <c r="DK98" s="126">
        <v>146</v>
      </c>
      <c r="DL98" s="126">
        <v>135</v>
      </c>
      <c r="DM98" s="126">
        <v>140</v>
      </c>
      <c r="DN98" s="126">
        <v>144</v>
      </c>
      <c r="DO98" s="126">
        <v>143</v>
      </c>
      <c r="DP98" s="126">
        <v>144</v>
      </c>
      <c r="DQ98" s="126">
        <v>142</v>
      </c>
      <c r="DR98" s="126">
        <v>719</v>
      </c>
      <c r="DS98" s="126">
        <v>849</v>
      </c>
      <c r="DT98" s="126">
        <v>781</v>
      </c>
      <c r="DU98" s="126">
        <v>696</v>
      </c>
      <c r="DV98" s="126">
        <v>616</v>
      </c>
      <c r="DW98" s="126">
        <v>537</v>
      </c>
      <c r="DX98" s="126">
        <v>442</v>
      </c>
      <c r="DY98" s="126">
        <v>378</v>
      </c>
      <c r="DZ98" s="126">
        <v>290</v>
      </c>
      <c r="EA98" s="126">
        <v>221</v>
      </c>
      <c r="EB98" s="126">
        <v>151</v>
      </c>
      <c r="EC98" s="126">
        <v>101</v>
      </c>
      <c r="ED98" s="126">
        <v>61</v>
      </c>
      <c r="EE98" s="126">
        <v>57</v>
      </c>
      <c r="EF98" s="126">
        <v>5</v>
      </c>
      <c r="EG98" s="126">
        <v>43</v>
      </c>
      <c r="EH98" s="126">
        <v>51</v>
      </c>
      <c r="EI98" s="126">
        <v>102</v>
      </c>
      <c r="EJ98" s="122"/>
      <c r="EK98" s="122"/>
      <c r="EL98" s="122"/>
      <c r="EM98" s="122"/>
      <c r="EN98" s="122"/>
      <c r="EO98" s="122"/>
      <c r="EP98" s="122"/>
      <c r="EQ98" s="122"/>
      <c r="ER98" s="122"/>
      <c r="ES98" s="122"/>
    </row>
    <row r="99" spans="1:156" s="62" customFormat="1" ht="15.75" hidden="1" thickBot="1" x14ac:dyDescent="0.3">
      <c r="A99" s="123">
        <v>89</v>
      </c>
      <c r="B99" s="173" t="s">
        <v>31</v>
      </c>
      <c r="C99" s="11" t="s">
        <v>31</v>
      </c>
      <c r="D99" s="7" t="s">
        <v>32</v>
      </c>
      <c r="E99" s="7" t="s">
        <v>135</v>
      </c>
      <c r="F99" s="174"/>
      <c r="G99" s="118">
        <f t="shared" si="5"/>
        <v>212597</v>
      </c>
      <c r="H99" s="118">
        <f t="shared" si="6"/>
        <v>13588</v>
      </c>
      <c r="I99" s="118">
        <f t="shared" si="7"/>
        <v>102623</v>
      </c>
      <c r="J99" s="118">
        <f t="shared" si="8"/>
        <v>109974</v>
      </c>
      <c r="K99" s="223">
        <v>6982</v>
      </c>
      <c r="L99" s="223">
        <v>6606</v>
      </c>
      <c r="M99" s="223">
        <v>17951</v>
      </c>
      <c r="N99" s="223">
        <v>10305</v>
      </c>
      <c r="O99" s="223">
        <v>22280</v>
      </c>
      <c r="P99" s="223">
        <v>41498</v>
      </c>
      <c r="Q99" s="223">
        <v>10589</v>
      </c>
      <c r="R99" s="223">
        <v>18230</v>
      </c>
      <c r="S99" s="223">
        <v>10988</v>
      </c>
      <c r="T99" s="223">
        <v>23071</v>
      </c>
      <c r="U99" s="223">
        <v>44764</v>
      </c>
      <c r="V99" s="223">
        <v>12921</v>
      </c>
      <c r="W99" s="138">
        <f t="shared" ref="W99:BS99" si="9">+W100+W101+W102+W103+W104+W105+W106+W107</f>
        <v>0</v>
      </c>
      <c r="X99" s="191">
        <v>5739</v>
      </c>
      <c r="Y99" s="191">
        <v>8649</v>
      </c>
      <c r="Z99" s="191">
        <v>8733</v>
      </c>
      <c r="AA99" s="191">
        <v>8567</v>
      </c>
      <c r="AB99" s="191">
        <v>8643</v>
      </c>
      <c r="AC99" s="191">
        <v>10205</v>
      </c>
      <c r="AD99" s="191">
        <v>9387</v>
      </c>
      <c r="AE99" s="191">
        <v>8374</v>
      </c>
      <c r="AF99" s="191">
        <v>7416</v>
      </c>
      <c r="AG99" s="191">
        <v>6453</v>
      </c>
      <c r="AH99" s="191">
        <v>5315</v>
      </c>
      <c r="AI99" s="191">
        <v>4553</v>
      </c>
      <c r="AJ99" s="191">
        <v>3491</v>
      </c>
      <c r="AK99" s="191">
        <v>2661</v>
      </c>
      <c r="AL99" s="191">
        <v>1811</v>
      </c>
      <c r="AM99" s="191">
        <v>1214</v>
      </c>
      <c r="AN99" s="191">
        <v>1412</v>
      </c>
      <c r="AO99" s="190">
        <v>5451</v>
      </c>
      <c r="AP99" s="190">
        <v>9025</v>
      </c>
      <c r="AQ99" s="190">
        <v>9265</v>
      </c>
      <c r="AR99" s="190">
        <v>9156</v>
      </c>
      <c r="AS99" s="190">
        <v>8961</v>
      </c>
      <c r="AT99" s="190">
        <v>10431</v>
      </c>
      <c r="AU99" s="190">
        <v>9561</v>
      </c>
      <c r="AV99" s="190">
        <v>8766</v>
      </c>
      <c r="AW99" s="190">
        <v>7949</v>
      </c>
      <c r="AX99" s="190">
        <v>7375</v>
      </c>
      <c r="AY99" s="190">
        <v>6124</v>
      </c>
      <c r="AZ99" s="190">
        <v>4989</v>
      </c>
      <c r="BA99" s="190">
        <v>3952</v>
      </c>
      <c r="BB99" s="190">
        <v>3166</v>
      </c>
      <c r="BC99" s="190">
        <v>2307</v>
      </c>
      <c r="BD99" s="190">
        <v>1524</v>
      </c>
      <c r="BE99" s="190">
        <v>1972</v>
      </c>
      <c r="BF99" s="125"/>
      <c r="BG99" s="138">
        <f t="shared" si="9"/>
        <v>104282</v>
      </c>
      <c r="BH99" s="138">
        <f t="shared" si="9"/>
        <v>1094</v>
      </c>
      <c r="BI99" s="138">
        <f t="shared" si="9"/>
        <v>994</v>
      </c>
      <c r="BJ99" s="138">
        <f t="shared" si="9"/>
        <v>991</v>
      </c>
      <c r="BK99" s="138">
        <f t="shared" si="9"/>
        <v>1015</v>
      </c>
      <c r="BL99" s="138">
        <f t="shared" si="9"/>
        <v>1154</v>
      </c>
      <c r="BM99" s="138">
        <f t="shared" si="9"/>
        <v>1220</v>
      </c>
      <c r="BN99" s="138">
        <f t="shared" si="9"/>
        <v>1859</v>
      </c>
      <c r="BO99" s="138">
        <f t="shared" si="9"/>
        <v>1881</v>
      </c>
      <c r="BP99" s="138">
        <f t="shared" si="9"/>
        <v>1912</v>
      </c>
      <c r="BQ99" s="138">
        <f t="shared" si="9"/>
        <v>1826</v>
      </c>
      <c r="BR99" s="138">
        <f t="shared" si="9"/>
        <v>1769</v>
      </c>
      <c r="BS99" s="138">
        <f t="shared" si="9"/>
        <v>1781</v>
      </c>
      <c r="BT99" s="138">
        <f t="shared" ref="BT99:CT99" si="10">+BT100+BT101+BT102+BT103+BT104+BT105+BT106+BT107</f>
        <v>1707</v>
      </c>
      <c r="BU99" s="138">
        <f t="shared" si="10"/>
        <v>1873</v>
      </c>
      <c r="BV99" s="138">
        <f t="shared" si="10"/>
        <v>1635</v>
      </c>
      <c r="BW99" s="138">
        <f t="shared" si="10"/>
        <v>1681</v>
      </c>
      <c r="BX99" s="138">
        <f t="shared" si="10"/>
        <v>1782</v>
      </c>
      <c r="BY99" s="138">
        <f t="shared" si="10"/>
        <v>1717</v>
      </c>
      <c r="BZ99" s="138">
        <f t="shared" si="10"/>
        <v>1774</v>
      </c>
      <c r="CA99" s="138">
        <f t="shared" si="10"/>
        <v>1704</v>
      </c>
      <c r="CB99" s="138">
        <f t="shared" si="10"/>
        <v>8480</v>
      </c>
      <c r="CC99" s="138">
        <f t="shared" si="10"/>
        <v>9866</v>
      </c>
      <c r="CD99" s="138">
        <f t="shared" si="10"/>
        <v>9043</v>
      </c>
      <c r="CE99" s="138">
        <f t="shared" si="10"/>
        <v>8293</v>
      </c>
      <c r="CF99" s="138">
        <f t="shared" si="10"/>
        <v>7520</v>
      </c>
      <c r="CG99" s="138">
        <f t="shared" si="10"/>
        <v>6976</v>
      </c>
      <c r="CH99" s="138">
        <f t="shared" si="10"/>
        <v>5793</v>
      </c>
      <c r="CI99" s="138">
        <f t="shared" si="10"/>
        <v>4719</v>
      </c>
      <c r="CJ99" s="138">
        <f t="shared" si="10"/>
        <v>3739</v>
      </c>
      <c r="CK99" s="138">
        <f t="shared" si="10"/>
        <v>2996</v>
      </c>
      <c r="CL99" s="138">
        <f t="shared" si="10"/>
        <v>2183</v>
      </c>
      <c r="CM99" s="138">
        <f t="shared" si="10"/>
        <v>1441</v>
      </c>
      <c r="CN99" s="138">
        <f t="shared" si="10"/>
        <v>946</v>
      </c>
      <c r="CO99" s="138">
        <f t="shared" si="10"/>
        <v>918</v>
      </c>
      <c r="CP99" s="138">
        <f t="shared" si="10"/>
        <v>53</v>
      </c>
      <c r="CQ99" s="138">
        <f t="shared" si="10"/>
        <v>470</v>
      </c>
      <c r="CR99" s="138">
        <f t="shared" si="10"/>
        <v>622</v>
      </c>
      <c r="CS99" s="138">
        <f t="shared" si="10"/>
        <v>1198</v>
      </c>
      <c r="CT99" s="138">
        <f t="shared" si="10"/>
        <v>2944</v>
      </c>
      <c r="CU99" s="122"/>
      <c r="CV99" s="122"/>
      <c r="CW99" s="138">
        <f t="shared" ref="CW99:EI99" si="11">+CW100+CW101+CW102+CW103+CW104+CW105+CW106+CW107</f>
        <v>104114</v>
      </c>
      <c r="CX99" s="138">
        <f t="shared" si="11"/>
        <v>1141</v>
      </c>
      <c r="CY99" s="138">
        <f t="shared" si="11"/>
        <v>1069</v>
      </c>
      <c r="CZ99" s="138">
        <f t="shared" si="11"/>
        <v>1055</v>
      </c>
      <c r="DA99" s="138">
        <f t="shared" si="11"/>
        <v>1055</v>
      </c>
      <c r="DB99" s="138">
        <f t="shared" si="11"/>
        <v>1242</v>
      </c>
      <c r="DC99" s="138">
        <f t="shared" si="11"/>
        <v>1215</v>
      </c>
      <c r="DD99" s="138">
        <f t="shared" si="11"/>
        <v>1949</v>
      </c>
      <c r="DE99" s="138">
        <f t="shared" si="11"/>
        <v>1826</v>
      </c>
      <c r="DF99" s="138">
        <f t="shared" si="11"/>
        <v>1897</v>
      </c>
      <c r="DG99" s="138">
        <f t="shared" si="11"/>
        <v>1861</v>
      </c>
      <c r="DH99" s="138">
        <f t="shared" si="11"/>
        <v>1811</v>
      </c>
      <c r="DI99" s="138">
        <f t="shared" si="11"/>
        <v>1814</v>
      </c>
      <c r="DJ99" s="138">
        <f t="shared" si="11"/>
        <v>1817</v>
      </c>
      <c r="DK99" s="138">
        <f t="shared" si="11"/>
        <v>1784</v>
      </c>
      <c r="DL99" s="138">
        <f t="shared" si="11"/>
        <v>1662</v>
      </c>
      <c r="DM99" s="138">
        <f t="shared" si="11"/>
        <v>1714</v>
      </c>
      <c r="DN99" s="138">
        <f t="shared" si="11"/>
        <v>1767</v>
      </c>
      <c r="DO99" s="138">
        <f t="shared" si="11"/>
        <v>1750</v>
      </c>
      <c r="DP99" s="138">
        <f t="shared" si="11"/>
        <v>1765</v>
      </c>
      <c r="DQ99" s="138">
        <f t="shared" si="11"/>
        <v>1727</v>
      </c>
      <c r="DR99" s="138">
        <f t="shared" si="11"/>
        <v>8794</v>
      </c>
      <c r="DS99" s="138">
        <f t="shared" si="11"/>
        <v>10387</v>
      </c>
      <c r="DT99" s="138">
        <f t="shared" si="11"/>
        <v>9553</v>
      </c>
      <c r="DU99" s="138">
        <f t="shared" si="11"/>
        <v>8521</v>
      </c>
      <c r="DV99" s="138">
        <f t="shared" si="11"/>
        <v>7548</v>
      </c>
      <c r="DW99" s="138">
        <f t="shared" si="11"/>
        <v>6570</v>
      </c>
      <c r="DX99" s="138">
        <f t="shared" si="11"/>
        <v>5409</v>
      </c>
      <c r="DY99" s="138">
        <f t="shared" si="11"/>
        <v>4636</v>
      </c>
      <c r="DZ99" s="138">
        <f t="shared" si="11"/>
        <v>3553</v>
      </c>
      <c r="EA99" s="138">
        <f t="shared" si="11"/>
        <v>2707</v>
      </c>
      <c r="EB99" s="138">
        <f t="shared" si="11"/>
        <v>1843</v>
      </c>
      <c r="EC99" s="138">
        <f t="shared" si="11"/>
        <v>1234</v>
      </c>
      <c r="ED99" s="138">
        <f t="shared" si="11"/>
        <v>738</v>
      </c>
      <c r="EE99" s="138">
        <f t="shared" si="11"/>
        <v>700</v>
      </c>
      <c r="EF99" s="138">
        <f t="shared" si="11"/>
        <v>56</v>
      </c>
      <c r="EG99" s="138">
        <f t="shared" si="11"/>
        <v>519</v>
      </c>
      <c r="EH99" s="138">
        <f t="shared" si="11"/>
        <v>624</v>
      </c>
      <c r="EI99" s="138">
        <f t="shared" si="11"/>
        <v>1249</v>
      </c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</row>
    <row r="100" spans="1:156" s="62" customFormat="1" hidden="1" x14ac:dyDescent="0.25">
      <c r="A100" s="127">
        <v>91</v>
      </c>
      <c r="B100" s="189" t="s">
        <v>40</v>
      </c>
      <c r="C100" s="40" t="s">
        <v>40</v>
      </c>
      <c r="D100" s="74">
        <v>5897</v>
      </c>
      <c r="E100" s="64" t="s">
        <v>136</v>
      </c>
      <c r="F100" s="177" t="s">
        <v>55</v>
      </c>
      <c r="G100" s="118">
        <f t="shared" si="5"/>
        <v>49366</v>
      </c>
      <c r="H100" s="118">
        <f t="shared" si="6"/>
        <v>3155</v>
      </c>
      <c r="I100" s="118">
        <f t="shared" si="7"/>
        <v>23831</v>
      </c>
      <c r="J100" s="118">
        <f t="shared" si="8"/>
        <v>25535</v>
      </c>
      <c r="K100" s="223">
        <v>1621</v>
      </c>
      <c r="L100" s="223">
        <v>1534</v>
      </c>
      <c r="M100" s="223">
        <v>4169</v>
      </c>
      <c r="N100" s="223">
        <v>2393</v>
      </c>
      <c r="O100" s="223">
        <v>5174</v>
      </c>
      <c r="P100" s="223">
        <v>9637</v>
      </c>
      <c r="Q100" s="223">
        <v>2458</v>
      </c>
      <c r="R100" s="223">
        <v>4232</v>
      </c>
      <c r="S100" s="223">
        <v>2551</v>
      </c>
      <c r="T100" s="223">
        <v>5357</v>
      </c>
      <c r="U100" s="223">
        <v>10394</v>
      </c>
      <c r="V100" s="223">
        <v>3001</v>
      </c>
      <c r="W100" s="173"/>
      <c r="X100" s="191">
        <v>1332</v>
      </c>
      <c r="Y100" s="191">
        <v>2009</v>
      </c>
      <c r="Z100" s="191">
        <v>2028</v>
      </c>
      <c r="AA100" s="191">
        <v>1990</v>
      </c>
      <c r="AB100" s="191">
        <v>2007</v>
      </c>
      <c r="AC100" s="191">
        <v>2370</v>
      </c>
      <c r="AD100" s="191">
        <v>2180</v>
      </c>
      <c r="AE100" s="191">
        <v>1944</v>
      </c>
      <c r="AF100" s="191">
        <v>1722</v>
      </c>
      <c r="AG100" s="191">
        <v>1499</v>
      </c>
      <c r="AH100" s="191">
        <v>1234</v>
      </c>
      <c r="AI100" s="191">
        <v>1058</v>
      </c>
      <c r="AJ100" s="191">
        <v>810</v>
      </c>
      <c r="AK100" s="191">
        <v>618</v>
      </c>
      <c r="AL100" s="191">
        <v>420</v>
      </c>
      <c r="AM100" s="191">
        <v>282</v>
      </c>
      <c r="AN100" s="191">
        <v>328</v>
      </c>
      <c r="AO100" s="190">
        <v>1266</v>
      </c>
      <c r="AP100" s="190">
        <v>2095</v>
      </c>
      <c r="AQ100" s="190">
        <v>2151</v>
      </c>
      <c r="AR100" s="190">
        <v>2125</v>
      </c>
      <c r="AS100" s="190">
        <v>2081</v>
      </c>
      <c r="AT100" s="190">
        <v>2422</v>
      </c>
      <c r="AU100" s="190">
        <v>2220</v>
      </c>
      <c r="AV100" s="190">
        <v>2036</v>
      </c>
      <c r="AW100" s="190">
        <v>1846</v>
      </c>
      <c r="AX100" s="190">
        <v>1712</v>
      </c>
      <c r="AY100" s="190">
        <v>1422</v>
      </c>
      <c r="AZ100" s="190">
        <v>1158</v>
      </c>
      <c r="BA100" s="190">
        <v>918</v>
      </c>
      <c r="BB100" s="190">
        <v>735</v>
      </c>
      <c r="BC100" s="190">
        <v>536</v>
      </c>
      <c r="BD100" s="190">
        <v>354</v>
      </c>
      <c r="BE100" s="190">
        <v>458</v>
      </c>
      <c r="BF100" s="125"/>
      <c r="BG100" s="126">
        <v>7916</v>
      </c>
      <c r="BH100" s="126">
        <v>83</v>
      </c>
      <c r="BI100" s="126">
        <v>76</v>
      </c>
      <c r="BJ100" s="126">
        <v>75</v>
      </c>
      <c r="BK100" s="126">
        <v>77</v>
      </c>
      <c r="BL100" s="126">
        <v>88</v>
      </c>
      <c r="BM100" s="126">
        <v>93</v>
      </c>
      <c r="BN100" s="126">
        <v>141</v>
      </c>
      <c r="BO100" s="126">
        <v>143</v>
      </c>
      <c r="BP100" s="126">
        <v>145</v>
      </c>
      <c r="BQ100" s="126">
        <v>139</v>
      </c>
      <c r="BR100" s="126">
        <v>134</v>
      </c>
      <c r="BS100" s="126">
        <v>135</v>
      </c>
      <c r="BT100" s="126">
        <v>130</v>
      </c>
      <c r="BU100" s="126">
        <v>142</v>
      </c>
      <c r="BV100" s="126">
        <v>124</v>
      </c>
      <c r="BW100" s="126">
        <v>128</v>
      </c>
      <c r="BX100" s="126">
        <v>135</v>
      </c>
      <c r="BY100" s="126">
        <v>130</v>
      </c>
      <c r="BZ100" s="126">
        <v>135</v>
      </c>
      <c r="CA100" s="126">
        <v>129</v>
      </c>
      <c r="CB100" s="126">
        <v>644</v>
      </c>
      <c r="CC100" s="126">
        <v>749</v>
      </c>
      <c r="CD100" s="126">
        <v>686</v>
      </c>
      <c r="CE100" s="126">
        <v>629</v>
      </c>
      <c r="CF100" s="126">
        <v>571</v>
      </c>
      <c r="CG100" s="126">
        <v>529</v>
      </c>
      <c r="CH100" s="126">
        <v>440</v>
      </c>
      <c r="CI100" s="126">
        <v>358</v>
      </c>
      <c r="CJ100" s="126">
        <v>284</v>
      </c>
      <c r="CK100" s="126">
        <v>227</v>
      </c>
      <c r="CL100" s="126">
        <v>166</v>
      </c>
      <c r="CM100" s="126">
        <v>109</v>
      </c>
      <c r="CN100" s="126">
        <v>72</v>
      </c>
      <c r="CO100" s="126">
        <v>70</v>
      </c>
      <c r="CP100" s="126">
        <v>4</v>
      </c>
      <c r="CQ100" s="126">
        <v>36</v>
      </c>
      <c r="CR100" s="126">
        <v>47</v>
      </c>
      <c r="CS100" s="126">
        <v>91</v>
      </c>
      <c r="CT100" s="126">
        <v>223</v>
      </c>
      <c r="CU100" s="101"/>
      <c r="CV100" s="101"/>
      <c r="CW100" s="126">
        <v>7903</v>
      </c>
      <c r="CX100" s="126">
        <v>87</v>
      </c>
      <c r="CY100" s="126">
        <v>80</v>
      </c>
      <c r="CZ100" s="126">
        <v>80</v>
      </c>
      <c r="DA100" s="126">
        <v>80</v>
      </c>
      <c r="DB100" s="126">
        <v>94</v>
      </c>
      <c r="DC100" s="126">
        <v>92</v>
      </c>
      <c r="DD100" s="126">
        <v>148</v>
      </c>
      <c r="DE100" s="126">
        <v>138</v>
      </c>
      <c r="DF100" s="126">
        <v>144</v>
      </c>
      <c r="DG100" s="126">
        <v>141</v>
      </c>
      <c r="DH100" s="126">
        <v>138</v>
      </c>
      <c r="DI100" s="126">
        <v>138</v>
      </c>
      <c r="DJ100" s="126">
        <v>137</v>
      </c>
      <c r="DK100" s="126">
        <v>136</v>
      </c>
      <c r="DL100" s="126">
        <v>126</v>
      </c>
      <c r="DM100" s="126">
        <v>130</v>
      </c>
      <c r="DN100" s="126">
        <v>134</v>
      </c>
      <c r="DO100" s="126">
        <v>133</v>
      </c>
      <c r="DP100" s="126">
        <v>134</v>
      </c>
      <c r="DQ100" s="126">
        <v>132</v>
      </c>
      <c r="DR100" s="126">
        <v>667</v>
      </c>
      <c r="DS100" s="126">
        <v>788</v>
      </c>
      <c r="DT100" s="126">
        <v>726</v>
      </c>
      <c r="DU100" s="126">
        <v>647</v>
      </c>
      <c r="DV100" s="126">
        <v>573</v>
      </c>
      <c r="DW100" s="126">
        <v>499</v>
      </c>
      <c r="DX100" s="126">
        <v>410</v>
      </c>
      <c r="DY100" s="126">
        <v>352</v>
      </c>
      <c r="DZ100" s="126">
        <v>270</v>
      </c>
      <c r="EA100" s="126">
        <v>206</v>
      </c>
      <c r="EB100" s="126">
        <v>140</v>
      </c>
      <c r="EC100" s="126">
        <v>94</v>
      </c>
      <c r="ED100" s="126">
        <v>56</v>
      </c>
      <c r="EE100" s="126">
        <v>53</v>
      </c>
      <c r="EF100" s="126">
        <v>4</v>
      </c>
      <c r="EG100" s="126">
        <v>39</v>
      </c>
      <c r="EH100" s="126">
        <v>48</v>
      </c>
      <c r="EI100" s="126">
        <v>95</v>
      </c>
      <c r="EJ100" s="101"/>
      <c r="EK100" s="101"/>
      <c r="EL100" s="101"/>
      <c r="EM100" s="101"/>
      <c r="EN100" s="101"/>
      <c r="EO100" s="101"/>
      <c r="EP100" s="101"/>
      <c r="EQ100" s="101"/>
      <c r="ER100" s="101"/>
      <c r="ES100" s="101"/>
      <c r="ET100" s="103"/>
      <c r="EU100" s="103"/>
      <c r="EV100" s="103"/>
      <c r="EW100" s="103"/>
      <c r="EX100" s="103"/>
      <c r="EY100" s="103"/>
      <c r="EZ100" s="103"/>
    </row>
    <row r="101" spans="1:156" s="62" customFormat="1" hidden="1" x14ac:dyDescent="0.25">
      <c r="A101" s="127">
        <v>92</v>
      </c>
      <c r="B101" s="189" t="s">
        <v>40</v>
      </c>
      <c r="C101" s="37" t="s">
        <v>40</v>
      </c>
      <c r="D101" s="75">
        <v>5901</v>
      </c>
      <c r="E101" s="66" t="s">
        <v>137</v>
      </c>
      <c r="F101" s="177" t="s">
        <v>50</v>
      </c>
      <c r="G101" s="118">
        <f t="shared" si="5"/>
        <v>16136</v>
      </c>
      <c r="H101" s="118">
        <f t="shared" si="6"/>
        <v>1031</v>
      </c>
      <c r="I101" s="118">
        <f t="shared" si="7"/>
        <v>7789</v>
      </c>
      <c r="J101" s="118">
        <f t="shared" si="8"/>
        <v>8347</v>
      </c>
      <c r="K101" s="223">
        <v>530</v>
      </c>
      <c r="L101" s="223">
        <v>501</v>
      </c>
      <c r="M101" s="223">
        <v>1363</v>
      </c>
      <c r="N101" s="223">
        <v>782</v>
      </c>
      <c r="O101" s="223">
        <v>1691</v>
      </c>
      <c r="P101" s="223">
        <v>3149</v>
      </c>
      <c r="Q101" s="223">
        <v>804</v>
      </c>
      <c r="R101" s="223">
        <v>1383</v>
      </c>
      <c r="S101" s="223">
        <v>834</v>
      </c>
      <c r="T101" s="223">
        <v>1751</v>
      </c>
      <c r="U101" s="223">
        <v>3398</v>
      </c>
      <c r="V101" s="223">
        <v>981</v>
      </c>
      <c r="W101" s="173"/>
      <c r="X101" s="191">
        <v>436</v>
      </c>
      <c r="Y101" s="191">
        <v>657</v>
      </c>
      <c r="Z101" s="191">
        <v>662</v>
      </c>
      <c r="AA101" s="191">
        <v>651</v>
      </c>
      <c r="AB101" s="191">
        <v>656</v>
      </c>
      <c r="AC101" s="191">
        <v>774</v>
      </c>
      <c r="AD101" s="191">
        <v>712</v>
      </c>
      <c r="AE101" s="191">
        <v>636</v>
      </c>
      <c r="AF101" s="191">
        <v>563</v>
      </c>
      <c r="AG101" s="191">
        <v>490</v>
      </c>
      <c r="AH101" s="191">
        <v>403</v>
      </c>
      <c r="AI101" s="191">
        <v>345</v>
      </c>
      <c r="AJ101" s="191">
        <v>265</v>
      </c>
      <c r="AK101" s="191">
        <v>202</v>
      </c>
      <c r="AL101" s="191">
        <v>138</v>
      </c>
      <c r="AM101" s="191">
        <v>92</v>
      </c>
      <c r="AN101" s="191">
        <v>107</v>
      </c>
      <c r="AO101" s="190">
        <v>413</v>
      </c>
      <c r="AP101" s="190">
        <v>685</v>
      </c>
      <c r="AQ101" s="190">
        <v>703</v>
      </c>
      <c r="AR101" s="190">
        <v>695</v>
      </c>
      <c r="AS101" s="190">
        <v>680</v>
      </c>
      <c r="AT101" s="190">
        <v>792</v>
      </c>
      <c r="AU101" s="190">
        <v>726</v>
      </c>
      <c r="AV101" s="190">
        <v>665</v>
      </c>
      <c r="AW101" s="190">
        <v>603</v>
      </c>
      <c r="AX101" s="190">
        <v>560</v>
      </c>
      <c r="AY101" s="190">
        <v>465</v>
      </c>
      <c r="AZ101" s="190">
        <v>379</v>
      </c>
      <c r="BA101" s="190">
        <v>300</v>
      </c>
      <c r="BB101" s="190">
        <v>240</v>
      </c>
      <c r="BC101" s="190">
        <v>175</v>
      </c>
      <c r="BD101" s="190">
        <v>116</v>
      </c>
      <c r="BE101" s="190">
        <v>150</v>
      </c>
      <c r="BF101" s="125"/>
      <c r="BG101" s="126">
        <v>9125</v>
      </c>
      <c r="BH101" s="126">
        <v>96</v>
      </c>
      <c r="BI101" s="126">
        <v>87</v>
      </c>
      <c r="BJ101" s="126">
        <v>87</v>
      </c>
      <c r="BK101" s="126">
        <v>89</v>
      </c>
      <c r="BL101" s="126">
        <v>101</v>
      </c>
      <c r="BM101" s="126">
        <v>107</v>
      </c>
      <c r="BN101" s="126">
        <v>163</v>
      </c>
      <c r="BO101" s="126">
        <v>165</v>
      </c>
      <c r="BP101" s="126">
        <v>167</v>
      </c>
      <c r="BQ101" s="126">
        <v>160</v>
      </c>
      <c r="BR101" s="126">
        <v>155</v>
      </c>
      <c r="BS101" s="126">
        <v>156</v>
      </c>
      <c r="BT101" s="126">
        <v>149</v>
      </c>
      <c r="BU101" s="126">
        <v>164</v>
      </c>
      <c r="BV101" s="126">
        <v>143</v>
      </c>
      <c r="BW101" s="126">
        <v>147</v>
      </c>
      <c r="BX101" s="126">
        <v>156</v>
      </c>
      <c r="BY101" s="126">
        <v>150</v>
      </c>
      <c r="BZ101" s="126">
        <v>155</v>
      </c>
      <c r="CA101" s="126">
        <v>149</v>
      </c>
      <c r="CB101" s="126">
        <v>742</v>
      </c>
      <c r="CC101" s="126">
        <v>863</v>
      </c>
      <c r="CD101" s="126">
        <v>791</v>
      </c>
      <c r="CE101" s="126">
        <v>726</v>
      </c>
      <c r="CF101" s="126">
        <v>658</v>
      </c>
      <c r="CG101" s="126">
        <v>610</v>
      </c>
      <c r="CH101" s="126">
        <v>507</v>
      </c>
      <c r="CI101" s="126">
        <v>413</v>
      </c>
      <c r="CJ101" s="126">
        <v>327</v>
      </c>
      <c r="CK101" s="126">
        <v>262</v>
      </c>
      <c r="CL101" s="126">
        <v>191</v>
      </c>
      <c r="CM101" s="126">
        <v>126</v>
      </c>
      <c r="CN101" s="126">
        <v>83</v>
      </c>
      <c r="CO101" s="126">
        <v>80</v>
      </c>
      <c r="CP101" s="126">
        <v>5</v>
      </c>
      <c r="CQ101" s="126">
        <v>41</v>
      </c>
      <c r="CR101" s="126">
        <v>54</v>
      </c>
      <c r="CS101" s="126">
        <v>105</v>
      </c>
      <c r="CT101" s="126">
        <v>258</v>
      </c>
      <c r="CU101" s="101"/>
      <c r="CV101" s="101"/>
      <c r="CW101" s="126">
        <v>9108</v>
      </c>
      <c r="CX101" s="126">
        <v>100</v>
      </c>
      <c r="CY101" s="126">
        <v>93</v>
      </c>
      <c r="CZ101" s="126">
        <v>92</v>
      </c>
      <c r="DA101" s="126">
        <v>92</v>
      </c>
      <c r="DB101" s="126">
        <v>109</v>
      </c>
      <c r="DC101" s="126">
        <v>106</v>
      </c>
      <c r="DD101" s="126">
        <v>170</v>
      </c>
      <c r="DE101" s="126">
        <v>159</v>
      </c>
      <c r="DF101" s="126">
        <v>166</v>
      </c>
      <c r="DG101" s="126">
        <v>163</v>
      </c>
      <c r="DH101" s="126">
        <v>158</v>
      </c>
      <c r="DI101" s="126">
        <v>159</v>
      </c>
      <c r="DJ101" s="126">
        <v>159</v>
      </c>
      <c r="DK101" s="126">
        <v>156</v>
      </c>
      <c r="DL101" s="126">
        <v>145</v>
      </c>
      <c r="DM101" s="126">
        <v>150</v>
      </c>
      <c r="DN101" s="126">
        <v>154</v>
      </c>
      <c r="DO101" s="126">
        <v>153</v>
      </c>
      <c r="DP101" s="126">
        <v>155</v>
      </c>
      <c r="DQ101" s="126">
        <v>151</v>
      </c>
      <c r="DR101" s="126">
        <v>770</v>
      </c>
      <c r="DS101" s="126">
        <v>909</v>
      </c>
      <c r="DT101" s="126">
        <v>836</v>
      </c>
      <c r="DU101" s="126">
        <v>745</v>
      </c>
      <c r="DV101" s="126">
        <v>661</v>
      </c>
      <c r="DW101" s="126">
        <v>575</v>
      </c>
      <c r="DX101" s="126">
        <v>473</v>
      </c>
      <c r="DY101" s="126">
        <v>406</v>
      </c>
      <c r="DZ101" s="126">
        <v>311</v>
      </c>
      <c r="EA101" s="126">
        <v>237</v>
      </c>
      <c r="EB101" s="126">
        <v>161</v>
      </c>
      <c r="EC101" s="126">
        <v>108</v>
      </c>
      <c r="ED101" s="126">
        <v>64</v>
      </c>
      <c r="EE101" s="126">
        <v>62</v>
      </c>
      <c r="EF101" s="126">
        <v>4</v>
      </c>
      <c r="EG101" s="126">
        <v>46</v>
      </c>
      <c r="EH101" s="126">
        <v>55</v>
      </c>
      <c r="EI101" s="126">
        <v>109</v>
      </c>
      <c r="EJ101" s="101"/>
      <c r="EK101" s="101"/>
      <c r="EL101" s="101"/>
      <c r="EM101" s="101"/>
      <c r="EN101" s="101"/>
      <c r="EO101" s="101"/>
      <c r="EP101" s="101"/>
      <c r="EQ101" s="101"/>
      <c r="ER101" s="101"/>
      <c r="ES101" s="101"/>
      <c r="ET101" s="103"/>
      <c r="EU101" s="103"/>
      <c r="EV101" s="103"/>
      <c r="EW101" s="103"/>
      <c r="EX101" s="103"/>
      <c r="EY101" s="103"/>
      <c r="EZ101" s="103"/>
    </row>
    <row r="102" spans="1:156" s="62" customFormat="1" hidden="1" x14ac:dyDescent="0.25">
      <c r="A102" s="123">
        <v>93</v>
      </c>
      <c r="B102" s="189" t="s">
        <v>40</v>
      </c>
      <c r="C102" s="37" t="s">
        <v>40</v>
      </c>
      <c r="D102" s="75">
        <v>5898</v>
      </c>
      <c r="E102" s="66" t="s">
        <v>138</v>
      </c>
      <c r="F102" s="177" t="s">
        <v>50</v>
      </c>
      <c r="G102" s="118">
        <f t="shared" si="5"/>
        <v>18607</v>
      </c>
      <c r="H102" s="118">
        <f t="shared" si="6"/>
        <v>1190</v>
      </c>
      <c r="I102" s="118">
        <f t="shared" si="7"/>
        <v>8982</v>
      </c>
      <c r="J102" s="118">
        <f t="shared" si="8"/>
        <v>9625</v>
      </c>
      <c r="K102" s="223">
        <v>612</v>
      </c>
      <c r="L102" s="223">
        <v>578</v>
      </c>
      <c r="M102" s="223">
        <v>1572</v>
      </c>
      <c r="N102" s="223">
        <v>903</v>
      </c>
      <c r="O102" s="223">
        <v>1950</v>
      </c>
      <c r="P102" s="223">
        <v>3631</v>
      </c>
      <c r="Q102" s="223">
        <v>926</v>
      </c>
      <c r="R102" s="223">
        <v>1596</v>
      </c>
      <c r="S102" s="223">
        <v>961</v>
      </c>
      <c r="T102" s="223">
        <v>2019</v>
      </c>
      <c r="U102" s="223">
        <v>3918</v>
      </c>
      <c r="V102" s="223">
        <v>1131</v>
      </c>
      <c r="W102" s="173"/>
      <c r="X102" s="191">
        <v>503</v>
      </c>
      <c r="Y102" s="191">
        <v>757</v>
      </c>
      <c r="Z102" s="191">
        <v>765</v>
      </c>
      <c r="AA102" s="191">
        <v>750</v>
      </c>
      <c r="AB102" s="191">
        <v>757</v>
      </c>
      <c r="AC102" s="191">
        <v>893</v>
      </c>
      <c r="AD102" s="191">
        <v>821</v>
      </c>
      <c r="AE102" s="191">
        <v>733</v>
      </c>
      <c r="AF102" s="191">
        <v>649</v>
      </c>
      <c r="AG102" s="191">
        <v>565</v>
      </c>
      <c r="AH102" s="191">
        <v>465</v>
      </c>
      <c r="AI102" s="191">
        <v>398</v>
      </c>
      <c r="AJ102" s="191">
        <v>305</v>
      </c>
      <c r="AK102" s="191">
        <v>233</v>
      </c>
      <c r="AL102" s="191">
        <v>158</v>
      </c>
      <c r="AM102" s="191">
        <v>107</v>
      </c>
      <c r="AN102" s="191">
        <v>123</v>
      </c>
      <c r="AO102" s="190">
        <v>477</v>
      </c>
      <c r="AP102" s="190">
        <v>790</v>
      </c>
      <c r="AQ102" s="190">
        <v>811</v>
      </c>
      <c r="AR102" s="190">
        <v>801</v>
      </c>
      <c r="AS102" s="190">
        <v>784</v>
      </c>
      <c r="AT102" s="190">
        <v>913</v>
      </c>
      <c r="AU102" s="190">
        <v>837</v>
      </c>
      <c r="AV102" s="190">
        <v>767</v>
      </c>
      <c r="AW102" s="190">
        <v>696</v>
      </c>
      <c r="AX102" s="190">
        <v>645</v>
      </c>
      <c r="AY102" s="190">
        <v>536</v>
      </c>
      <c r="AZ102" s="190">
        <v>437</v>
      </c>
      <c r="BA102" s="190">
        <v>346</v>
      </c>
      <c r="BB102" s="190">
        <v>277</v>
      </c>
      <c r="BC102" s="190">
        <v>202</v>
      </c>
      <c r="BD102" s="190">
        <v>133</v>
      </c>
      <c r="BE102" s="190">
        <v>173</v>
      </c>
      <c r="BF102" s="125"/>
      <c r="BG102" s="126">
        <v>9497</v>
      </c>
      <c r="BH102" s="126">
        <v>100</v>
      </c>
      <c r="BI102" s="126">
        <v>91</v>
      </c>
      <c r="BJ102" s="126">
        <v>90</v>
      </c>
      <c r="BK102" s="126">
        <v>92</v>
      </c>
      <c r="BL102" s="126">
        <v>105</v>
      </c>
      <c r="BM102" s="126">
        <v>111</v>
      </c>
      <c r="BN102" s="126">
        <v>169</v>
      </c>
      <c r="BO102" s="126">
        <v>171</v>
      </c>
      <c r="BP102" s="126">
        <v>174</v>
      </c>
      <c r="BQ102" s="126">
        <v>166</v>
      </c>
      <c r="BR102" s="126">
        <v>161</v>
      </c>
      <c r="BS102" s="126">
        <v>162</v>
      </c>
      <c r="BT102" s="126">
        <v>155</v>
      </c>
      <c r="BU102" s="126">
        <v>171</v>
      </c>
      <c r="BV102" s="126">
        <v>149</v>
      </c>
      <c r="BW102" s="126">
        <v>153</v>
      </c>
      <c r="BX102" s="126">
        <v>162</v>
      </c>
      <c r="BY102" s="126">
        <v>156</v>
      </c>
      <c r="BZ102" s="126">
        <v>162</v>
      </c>
      <c r="CA102" s="126">
        <v>155</v>
      </c>
      <c r="CB102" s="126">
        <v>772</v>
      </c>
      <c r="CC102" s="126">
        <v>899</v>
      </c>
      <c r="CD102" s="126">
        <v>824</v>
      </c>
      <c r="CE102" s="126">
        <v>755</v>
      </c>
      <c r="CF102" s="126">
        <v>685</v>
      </c>
      <c r="CG102" s="126">
        <v>635</v>
      </c>
      <c r="CH102" s="126">
        <v>528</v>
      </c>
      <c r="CI102" s="126">
        <v>430</v>
      </c>
      <c r="CJ102" s="126">
        <v>341</v>
      </c>
      <c r="CK102" s="126">
        <v>273</v>
      </c>
      <c r="CL102" s="126">
        <v>199</v>
      </c>
      <c r="CM102" s="126">
        <v>131</v>
      </c>
      <c r="CN102" s="126">
        <v>86</v>
      </c>
      <c r="CO102" s="126">
        <v>84</v>
      </c>
      <c r="CP102" s="126">
        <v>5</v>
      </c>
      <c r="CQ102" s="126">
        <v>43</v>
      </c>
      <c r="CR102" s="126">
        <v>57</v>
      </c>
      <c r="CS102" s="126">
        <v>109</v>
      </c>
      <c r="CT102" s="126">
        <v>268</v>
      </c>
      <c r="CU102" s="101"/>
      <c r="CV102" s="101"/>
      <c r="CW102" s="126">
        <v>9483</v>
      </c>
      <c r="CX102" s="126">
        <v>104</v>
      </c>
      <c r="CY102" s="126">
        <v>97</v>
      </c>
      <c r="CZ102" s="126">
        <v>96</v>
      </c>
      <c r="DA102" s="126">
        <v>97</v>
      </c>
      <c r="DB102" s="126">
        <v>113</v>
      </c>
      <c r="DC102" s="126">
        <v>111</v>
      </c>
      <c r="DD102" s="126">
        <v>178</v>
      </c>
      <c r="DE102" s="126">
        <v>167</v>
      </c>
      <c r="DF102" s="126">
        <v>173</v>
      </c>
      <c r="DG102" s="126">
        <v>170</v>
      </c>
      <c r="DH102" s="126">
        <v>165</v>
      </c>
      <c r="DI102" s="126">
        <v>165</v>
      </c>
      <c r="DJ102" s="126">
        <v>166</v>
      </c>
      <c r="DK102" s="126">
        <v>162</v>
      </c>
      <c r="DL102" s="126">
        <v>151</v>
      </c>
      <c r="DM102" s="126">
        <v>156</v>
      </c>
      <c r="DN102" s="126">
        <v>161</v>
      </c>
      <c r="DO102" s="126">
        <v>160</v>
      </c>
      <c r="DP102" s="126">
        <v>160</v>
      </c>
      <c r="DQ102" s="126">
        <v>158</v>
      </c>
      <c r="DR102" s="126">
        <v>801</v>
      </c>
      <c r="DS102" s="126">
        <v>946</v>
      </c>
      <c r="DT102" s="126">
        <v>870</v>
      </c>
      <c r="DU102" s="126">
        <v>776</v>
      </c>
      <c r="DV102" s="126">
        <v>687</v>
      </c>
      <c r="DW102" s="126">
        <v>599</v>
      </c>
      <c r="DX102" s="126">
        <v>492</v>
      </c>
      <c r="DY102" s="126">
        <v>422</v>
      </c>
      <c r="DZ102" s="126">
        <v>323</v>
      </c>
      <c r="EA102" s="126">
        <v>246</v>
      </c>
      <c r="EB102" s="126">
        <v>168</v>
      </c>
      <c r="EC102" s="126">
        <v>113</v>
      </c>
      <c r="ED102" s="126">
        <v>67</v>
      </c>
      <c r="EE102" s="126">
        <v>63</v>
      </c>
      <c r="EF102" s="126">
        <v>5</v>
      </c>
      <c r="EG102" s="126">
        <v>47</v>
      </c>
      <c r="EH102" s="126">
        <v>56</v>
      </c>
      <c r="EI102" s="126">
        <v>114</v>
      </c>
      <c r="EJ102" s="101"/>
      <c r="EK102" s="101"/>
      <c r="EL102" s="101"/>
      <c r="EM102" s="101"/>
      <c r="EN102" s="101"/>
      <c r="EO102" s="101"/>
      <c r="EP102" s="101"/>
      <c r="EQ102" s="101"/>
      <c r="ER102" s="101"/>
      <c r="ES102" s="101"/>
      <c r="ET102" s="103"/>
      <c r="EU102" s="103"/>
      <c r="EV102" s="103"/>
      <c r="EW102" s="103"/>
      <c r="EX102" s="103"/>
      <c r="EY102" s="103"/>
      <c r="EZ102" s="103"/>
    </row>
    <row r="103" spans="1:156" s="62" customFormat="1" hidden="1" x14ac:dyDescent="0.25">
      <c r="A103" s="127">
        <v>94</v>
      </c>
      <c r="B103" s="189" t="s">
        <v>40</v>
      </c>
      <c r="C103" s="37" t="s">
        <v>40</v>
      </c>
      <c r="D103" s="75">
        <v>5902</v>
      </c>
      <c r="E103" s="66" t="s">
        <v>139</v>
      </c>
      <c r="F103" s="177" t="s">
        <v>50</v>
      </c>
      <c r="G103" s="118">
        <f t="shared" si="5"/>
        <v>19362</v>
      </c>
      <c r="H103" s="118">
        <f t="shared" si="6"/>
        <v>1237</v>
      </c>
      <c r="I103" s="118">
        <f t="shared" si="7"/>
        <v>9348</v>
      </c>
      <c r="J103" s="118">
        <f t="shared" si="8"/>
        <v>10014</v>
      </c>
      <c r="K103" s="223">
        <v>635</v>
      </c>
      <c r="L103" s="223">
        <v>602</v>
      </c>
      <c r="M103" s="223">
        <v>1635</v>
      </c>
      <c r="N103" s="223">
        <v>940</v>
      </c>
      <c r="O103" s="223">
        <v>2029</v>
      </c>
      <c r="P103" s="223">
        <v>3779</v>
      </c>
      <c r="Q103" s="223">
        <v>965</v>
      </c>
      <c r="R103" s="223">
        <v>1660</v>
      </c>
      <c r="S103" s="223">
        <v>1000</v>
      </c>
      <c r="T103" s="223">
        <v>2101</v>
      </c>
      <c r="U103" s="223">
        <v>4077</v>
      </c>
      <c r="V103" s="223">
        <v>1176</v>
      </c>
      <c r="W103" s="173"/>
      <c r="X103" s="191">
        <v>522</v>
      </c>
      <c r="Y103" s="191">
        <v>787</v>
      </c>
      <c r="Z103" s="191">
        <v>798</v>
      </c>
      <c r="AA103" s="191">
        <v>781</v>
      </c>
      <c r="AB103" s="191">
        <v>787</v>
      </c>
      <c r="AC103" s="191">
        <v>929</v>
      </c>
      <c r="AD103" s="191">
        <v>855</v>
      </c>
      <c r="AE103" s="191">
        <v>763</v>
      </c>
      <c r="AF103" s="191">
        <v>675</v>
      </c>
      <c r="AG103" s="191">
        <v>587</v>
      </c>
      <c r="AH103" s="191">
        <v>484</v>
      </c>
      <c r="AI103" s="191">
        <v>415</v>
      </c>
      <c r="AJ103" s="191">
        <v>318</v>
      </c>
      <c r="AK103" s="191">
        <v>243</v>
      </c>
      <c r="AL103" s="191">
        <v>165</v>
      </c>
      <c r="AM103" s="191">
        <v>110</v>
      </c>
      <c r="AN103" s="191">
        <v>129</v>
      </c>
      <c r="AO103" s="190">
        <v>497</v>
      </c>
      <c r="AP103" s="190">
        <v>822</v>
      </c>
      <c r="AQ103" s="190">
        <v>842</v>
      </c>
      <c r="AR103" s="190">
        <v>834</v>
      </c>
      <c r="AS103" s="190">
        <v>816</v>
      </c>
      <c r="AT103" s="190">
        <v>950</v>
      </c>
      <c r="AU103" s="190">
        <v>871</v>
      </c>
      <c r="AV103" s="190">
        <v>798</v>
      </c>
      <c r="AW103" s="190">
        <v>724</v>
      </c>
      <c r="AX103" s="190">
        <v>672</v>
      </c>
      <c r="AY103" s="190">
        <v>558</v>
      </c>
      <c r="AZ103" s="190">
        <v>454</v>
      </c>
      <c r="BA103" s="190">
        <v>360</v>
      </c>
      <c r="BB103" s="190">
        <v>288</v>
      </c>
      <c r="BC103" s="190">
        <v>210</v>
      </c>
      <c r="BD103" s="190">
        <v>139</v>
      </c>
      <c r="BE103" s="190">
        <v>179</v>
      </c>
      <c r="BF103" s="188"/>
      <c r="BG103" s="126">
        <v>16711</v>
      </c>
      <c r="BH103" s="126">
        <v>175</v>
      </c>
      <c r="BI103" s="126">
        <v>159</v>
      </c>
      <c r="BJ103" s="126">
        <v>159</v>
      </c>
      <c r="BK103" s="126">
        <v>163</v>
      </c>
      <c r="BL103" s="126">
        <v>185</v>
      </c>
      <c r="BM103" s="126">
        <v>195</v>
      </c>
      <c r="BN103" s="126">
        <v>298</v>
      </c>
      <c r="BO103" s="126">
        <v>301</v>
      </c>
      <c r="BP103" s="126">
        <v>307</v>
      </c>
      <c r="BQ103" s="126">
        <v>293</v>
      </c>
      <c r="BR103" s="126">
        <v>284</v>
      </c>
      <c r="BS103" s="126">
        <v>285</v>
      </c>
      <c r="BT103" s="126">
        <v>274</v>
      </c>
      <c r="BU103" s="126">
        <v>300</v>
      </c>
      <c r="BV103" s="126">
        <v>262</v>
      </c>
      <c r="BW103" s="126">
        <v>269</v>
      </c>
      <c r="BX103" s="126">
        <v>286</v>
      </c>
      <c r="BY103" s="126">
        <v>275</v>
      </c>
      <c r="BZ103" s="126">
        <v>284</v>
      </c>
      <c r="CA103" s="126">
        <v>273</v>
      </c>
      <c r="CB103" s="126">
        <v>1359</v>
      </c>
      <c r="CC103" s="126">
        <v>1581</v>
      </c>
      <c r="CD103" s="126">
        <v>1449</v>
      </c>
      <c r="CE103" s="126">
        <v>1329</v>
      </c>
      <c r="CF103" s="126">
        <v>1205</v>
      </c>
      <c r="CG103" s="126">
        <v>1118</v>
      </c>
      <c r="CH103" s="126">
        <v>928</v>
      </c>
      <c r="CI103" s="126">
        <v>756</v>
      </c>
      <c r="CJ103" s="126">
        <v>599</v>
      </c>
      <c r="CK103" s="126">
        <v>480</v>
      </c>
      <c r="CL103" s="126">
        <v>350</v>
      </c>
      <c r="CM103" s="126">
        <v>231</v>
      </c>
      <c r="CN103" s="126">
        <v>152</v>
      </c>
      <c r="CO103" s="126">
        <v>147</v>
      </c>
      <c r="CP103" s="126">
        <v>9</v>
      </c>
      <c r="CQ103" s="126">
        <v>75</v>
      </c>
      <c r="CR103" s="126">
        <v>100</v>
      </c>
      <c r="CS103" s="126">
        <v>192</v>
      </c>
      <c r="CT103" s="126">
        <v>472</v>
      </c>
      <c r="CU103" s="101"/>
      <c r="CV103" s="101"/>
      <c r="CW103" s="126">
        <v>16684</v>
      </c>
      <c r="CX103" s="126">
        <v>183</v>
      </c>
      <c r="CY103" s="126">
        <v>171</v>
      </c>
      <c r="CZ103" s="126">
        <v>169</v>
      </c>
      <c r="DA103" s="126">
        <v>169</v>
      </c>
      <c r="DB103" s="126">
        <v>199</v>
      </c>
      <c r="DC103" s="126">
        <v>195</v>
      </c>
      <c r="DD103" s="126">
        <v>312</v>
      </c>
      <c r="DE103" s="126">
        <v>293</v>
      </c>
      <c r="DF103" s="126">
        <v>303</v>
      </c>
      <c r="DG103" s="126">
        <v>298</v>
      </c>
      <c r="DH103" s="126">
        <v>290</v>
      </c>
      <c r="DI103" s="126">
        <v>291</v>
      </c>
      <c r="DJ103" s="126">
        <v>291</v>
      </c>
      <c r="DK103" s="126">
        <v>286</v>
      </c>
      <c r="DL103" s="126">
        <v>266</v>
      </c>
      <c r="DM103" s="126">
        <v>275</v>
      </c>
      <c r="DN103" s="126">
        <v>283</v>
      </c>
      <c r="DO103" s="126">
        <v>280</v>
      </c>
      <c r="DP103" s="126">
        <v>283</v>
      </c>
      <c r="DQ103" s="126">
        <v>277</v>
      </c>
      <c r="DR103" s="126">
        <v>1409</v>
      </c>
      <c r="DS103" s="126">
        <v>1665</v>
      </c>
      <c r="DT103" s="126">
        <v>1531</v>
      </c>
      <c r="DU103" s="126">
        <v>1365</v>
      </c>
      <c r="DV103" s="126">
        <v>1210</v>
      </c>
      <c r="DW103" s="126">
        <v>1053</v>
      </c>
      <c r="DX103" s="126">
        <v>867</v>
      </c>
      <c r="DY103" s="126">
        <v>743</v>
      </c>
      <c r="DZ103" s="126">
        <v>570</v>
      </c>
      <c r="EA103" s="126">
        <v>434</v>
      </c>
      <c r="EB103" s="126">
        <v>295</v>
      </c>
      <c r="EC103" s="126">
        <v>198</v>
      </c>
      <c r="ED103" s="126">
        <v>118</v>
      </c>
      <c r="EE103" s="126">
        <v>112</v>
      </c>
      <c r="EF103" s="126">
        <v>8</v>
      </c>
      <c r="EG103" s="126">
        <v>84</v>
      </c>
      <c r="EH103" s="126">
        <v>100</v>
      </c>
      <c r="EI103" s="126">
        <v>200</v>
      </c>
      <c r="EJ103" s="101"/>
      <c r="EK103" s="101"/>
      <c r="EL103" s="101"/>
      <c r="EM103" s="101"/>
      <c r="EN103" s="101"/>
      <c r="EO103" s="101"/>
      <c r="EP103" s="101"/>
      <c r="EQ103" s="101"/>
      <c r="ER103" s="101"/>
      <c r="ES103" s="101"/>
      <c r="ET103" s="103"/>
      <c r="EU103" s="103"/>
      <c r="EV103" s="103"/>
      <c r="EW103" s="103"/>
      <c r="EX103" s="103"/>
      <c r="EY103" s="103"/>
      <c r="EZ103" s="103"/>
    </row>
    <row r="104" spans="1:156" s="62" customFormat="1" hidden="1" x14ac:dyDescent="0.25">
      <c r="A104" s="127">
        <v>95</v>
      </c>
      <c r="B104" s="189" t="s">
        <v>40</v>
      </c>
      <c r="C104" s="37" t="s">
        <v>40</v>
      </c>
      <c r="D104" s="75">
        <v>5900</v>
      </c>
      <c r="E104" s="66" t="s">
        <v>140</v>
      </c>
      <c r="F104" s="177" t="s">
        <v>55</v>
      </c>
      <c r="G104" s="118">
        <f t="shared" si="5"/>
        <v>34066</v>
      </c>
      <c r="H104" s="118">
        <f t="shared" si="6"/>
        <v>2177</v>
      </c>
      <c r="I104" s="118">
        <f t="shared" si="7"/>
        <v>16441</v>
      </c>
      <c r="J104" s="118">
        <f t="shared" si="8"/>
        <v>17625</v>
      </c>
      <c r="K104" s="223">
        <v>1118</v>
      </c>
      <c r="L104" s="223">
        <v>1059</v>
      </c>
      <c r="M104" s="223">
        <v>2875</v>
      </c>
      <c r="N104" s="223">
        <v>1650</v>
      </c>
      <c r="O104" s="223">
        <v>3570</v>
      </c>
      <c r="P104" s="223">
        <v>6649</v>
      </c>
      <c r="Q104" s="223">
        <v>1697</v>
      </c>
      <c r="R104" s="223">
        <v>2922</v>
      </c>
      <c r="S104" s="223">
        <v>1761</v>
      </c>
      <c r="T104" s="223">
        <v>3697</v>
      </c>
      <c r="U104" s="223">
        <v>7174</v>
      </c>
      <c r="V104" s="223">
        <v>2071</v>
      </c>
      <c r="W104" s="173"/>
      <c r="X104" s="191">
        <v>919</v>
      </c>
      <c r="Y104" s="191">
        <v>1386</v>
      </c>
      <c r="Z104" s="191">
        <v>1398</v>
      </c>
      <c r="AA104" s="191">
        <v>1371</v>
      </c>
      <c r="AB104" s="191">
        <v>1385</v>
      </c>
      <c r="AC104" s="191">
        <v>1636</v>
      </c>
      <c r="AD104" s="191">
        <v>1504</v>
      </c>
      <c r="AE104" s="191">
        <v>1342</v>
      </c>
      <c r="AF104" s="191">
        <v>1188</v>
      </c>
      <c r="AG104" s="191">
        <v>1034</v>
      </c>
      <c r="AH104" s="191">
        <v>852</v>
      </c>
      <c r="AI104" s="191">
        <v>729</v>
      </c>
      <c r="AJ104" s="191">
        <v>560</v>
      </c>
      <c r="AK104" s="191">
        <v>426</v>
      </c>
      <c r="AL104" s="191">
        <v>290</v>
      </c>
      <c r="AM104" s="191">
        <v>195</v>
      </c>
      <c r="AN104" s="191">
        <v>226</v>
      </c>
      <c r="AO104" s="190">
        <v>874</v>
      </c>
      <c r="AP104" s="190">
        <v>1446</v>
      </c>
      <c r="AQ104" s="190">
        <v>1485</v>
      </c>
      <c r="AR104" s="190">
        <v>1468</v>
      </c>
      <c r="AS104" s="190">
        <v>1436</v>
      </c>
      <c r="AT104" s="190">
        <v>1671</v>
      </c>
      <c r="AU104" s="190">
        <v>1532</v>
      </c>
      <c r="AV104" s="190">
        <v>1405</v>
      </c>
      <c r="AW104" s="190">
        <v>1274</v>
      </c>
      <c r="AX104" s="190">
        <v>1182</v>
      </c>
      <c r="AY104" s="190">
        <v>981</v>
      </c>
      <c r="AZ104" s="190">
        <v>800</v>
      </c>
      <c r="BA104" s="190">
        <v>633</v>
      </c>
      <c r="BB104" s="190">
        <v>508</v>
      </c>
      <c r="BC104" s="190">
        <v>370</v>
      </c>
      <c r="BD104" s="190">
        <v>244</v>
      </c>
      <c r="BE104" s="190">
        <v>316</v>
      </c>
      <c r="BF104" s="188"/>
      <c r="BG104" s="126">
        <v>8740</v>
      </c>
      <c r="BH104" s="126">
        <v>92</v>
      </c>
      <c r="BI104" s="126">
        <v>83</v>
      </c>
      <c r="BJ104" s="126">
        <v>83</v>
      </c>
      <c r="BK104" s="126">
        <v>85</v>
      </c>
      <c r="BL104" s="126">
        <v>97</v>
      </c>
      <c r="BM104" s="126">
        <v>102</v>
      </c>
      <c r="BN104" s="126">
        <v>156</v>
      </c>
      <c r="BO104" s="126">
        <v>158</v>
      </c>
      <c r="BP104" s="126">
        <v>160</v>
      </c>
      <c r="BQ104" s="126">
        <v>153</v>
      </c>
      <c r="BR104" s="126">
        <v>148</v>
      </c>
      <c r="BS104" s="126">
        <v>149</v>
      </c>
      <c r="BT104" s="126">
        <v>143</v>
      </c>
      <c r="BU104" s="126">
        <v>157</v>
      </c>
      <c r="BV104" s="126">
        <v>137</v>
      </c>
      <c r="BW104" s="126">
        <v>141</v>
      </c>
      <c r="BX104" s="126">
        <v>149</v>
      </c>
      <c r="BY104" s="126">
        <v>144</v>
      </c>
      <c r="BZ104" s="126">
        <v>149</v>
      </c>
      <c r="CA104" s="126">
        <v>143</v>
      </c>
      <c r="CB104" s="126">
        <v>711</v>
      </c>
      <c r="CC104" s="126">
        <v>827</v>
      </c>
      <c r="CD104" s="126">
        <v>758</v>
      </c>
      <c r="CE104" s="126">
        <v>695</v>
      </c>
      <c r="CF104" s="126">
        <v>630</v>
      </c>
      <c r="CG104" s="126">
        <v>585</v>
      </c>
      <c r="CH104" s="126">
        <v>485</v>
      </c>
      <c r="CI104" s="126">
        <v>396</v>
      </c>
      <c r="CJ104" s="126">
        <v>313</v>
      </c>
      <c r="CK104" s="126">
        <v>251</v>
      </c>
      <c r="CL104" s="126">
        <v>183</v>
      </c>
      <c r="CM104" s="126">
        <v>121</v>
      </c>
      <c r="CN104" s="126">
        <v>79</v>
      </c>
      <c r="CO104" s="126">
        <v>77</v>
      </c>
      <c r="CP104" s="126">
        <v>4</v>
      </c>
      <c r="CQ104" s="126">
        <v>39</v>
      </c>
      <c r="CR104" s="126">
        <v>52</v>
      </c>
      <c r="CS104" s="126">
        <v>100</v>
      </c>
      <c r="CT104" s="126">
        <v>247</v>
      </c>
      <c r="CU104" s="101"/>
      <c r="CV104" s="101"/>
      <c r="CW104" s="126">
        <v>8724</v>
      </c>
      <c r="CX104" s="126">
        <v>95</v>
      </c>
      <c r="CY104" s="126">
        <v>90</v>
      </c>
      <c r="CZ104" s="126">
        <v>88</v>
      </c>
      <c r="DA104" s="126">
        <v>89</v>
      </c>
      <c r="DB104" s="126">
        <v>104</v>
      </c>
      <c r="DC104" s="126">
        <v>102</v>
      </c>
      <c r="DD104" s="126">
        <v>163</v>
      </c>
      <c r="DE104" s="126">
        <v>153</v>
      </c>
      <c r="DF104" s="126">
        <v>159</v>
      </c>
      <c r="DG104" s="126">
        <v>156</v>
      </c>
      <c r="DH104" s="126">
        <v>152</v>
      </c>
      <c r="DI104" s="126">
        <v>152</v>
      </c>
      <c r="DJ104" s="126">
        <v>152</v>
      </c>
      <c r="DK104" s="126">
        <v>149</v>
      </c>
      <c r="DL104" s="126">
        <v>139</v>
      </c>
      <c r="DM104" s="126">
        <v>143</v>
      </c>
      <c r="DN104" s="126">
        <v>148</v>
      </c>
      <c r="DO104" s="126">
        <v>147</v>
      </c>
      <c r="DP104" s="126">
        <v>148</v>
      </c>
      <c r="DQ104" s="126">
        <v>145</v>
      </c>
      <c r="DR104" s="126">
        <v>737</v>
      </c>
      <c r="DS104" s="126">
        <v>870</v>
      </c>
      <c r="DT104" s="126">
        <v>801</v>
      </c>
      <c r="DU104" s="126">
        <v>714</v>
      </c>
      <c r="DV104" s="126">
        <v>633</v>
      </c>
      <c r="DW104" s="126">
        <v>550</v>
      </c>
      <c r="DX104" s="126">
        <v>454</v>
      </c>
      <c r="DY104" s="126">
        <v>388</v>
      </c>
      <c r="DZ104" s="126">
        <v>298</v>
      </c>
      <c r="EA104" s="126">
        <v>227</v>
      </c>
      <c r="EB104" s="126">
        <v>154</v>
      </c>
      <c r="EC104" s="126">
        <v>103</v>
      </c>
      <c r="ED104" s="126">
        <v>62</v>
      </c>
      <c r="EE104" s="126">
        <v>59</v>
      </c>
      <c r="EF104" s="126">
        <v>5</v>
      </c>
      <c r="EG104" s="126">
        <v>44</v>
      </c>
      <c r="EH104" s="126">
        <v>52</v>
      </c>
      <c r="EI104" s="126">
        <v>105</v>
      </c>
      <c r="EJ104" s="101"/>
      <c r="EK104" s="101"/>
      <c r="EL104" s="101"/>
      <c r="EM104" s="101"/>
      <c r="EN104" s="101"/>
      <c r="EO104" s="101"/>
      <c r="EP104" s="101"/>
      <c r="EQ104" s="101"/>
      <c r="ER104" s="101"/>
      <c r="ES104" s="101"/>
      <c r="ET104" s="103"/>
      <c r="EU104" s="103"/>
      <c r="EV104" s="103"/>
      <c r="EW104" s="103"/>
      <c r="EX104" s="103"/>
      <c r="EY104" s="103"/>
      <c r="EZ104" s="103"/>
    </row>
    <row r="105" spans="1:156" s="62" customFormat="1" hidden="1" x14ac:dyDescent="0.25">
      <c r="A105" s="127">
        <v>96</v>
      </c>
      <c r="B105" s="189" t="s">
        <v>40</v>
      </c>
      <c r="C105" s="37" t="s">
        <v>40</v>
      </c>
      <c r="D105" s="75">
        <v>33728</v>
      </c>
      <c r="E105" s="66" t="s">
        <v>141</v>
      </c>
      <c r="F105" s="177" t="s">
        <v>55</v>
      </c>
      <c r="G105" s="118">
        <f t="shared" si="5"/>
        <v>17818</v>
      </c>
      <c r="H105" s="118">
        <f t="shared" si="6"/>
        <v>1139</v>
      </c>
      <c r="I105" s="118">
        <f t="shared" si="7"/>
        <v>8602</v>
      </c>
      <c r="J105" s="118">
        <f t="shared" si="8"/>
        <v>9216</v>
      </c>
      <c r="K105" s="223">
        <v>585</v>
      </c>
      <c r="L105" s="223">
        <v>554</v>
      </c>
      <c r="M105" s="223">
        <v>1503</v>
      </c>
      <c r="N105" s="223">
        <v>864</v>
      </c>
      <c r="O105" s="223">
        <v>1868</v>
      </c>
      <c r="P105" s="223">
        <v>3479</v>
      </c>
      <c r="Q105" s="223">
        <v>888</v>
      </c>
      <c r="R105" s="223">
        <v>1529</v>
      </c>
      <c r="S105" s="223">
        <v>921</v>
      </c>
      <c r="T105" s="223">
        <v>1933</v>
      </c>
      <c r="U105" s="223">
        <v>3751</v>
      </c>
      <c r="V105" s="223">
        <v>1082</v>
      </c>
      <c r="W105" s="173"/>
      <c r="X105" s="191">
        <v>481</v>
      </c>
      <c r="Y105" s="191">
        <v>724</v>
      </c>
      <c r="Z105" s="191">
        <v>732</v>
      </c>
      <c r="AA105" s="191">
        <v>718</v>
      </c>
      <c r="AB105" s="191">
        <v>724</v>
      </c>
      <c r="AC105" s="191">
        <v>856</v>
      </c>
      <c r="AD105" s="191">
        <v>787</v>
      </c>
      <c r="AE105" s="191">
        <v>701</v>
      </c>
      <c r="AF105" s="191">
        <v>622</v>
      </c>
      <c r="AG105" s="191">
        <v>541</v>
      </c>
      <c r="AH105" s="191">
        <v>446</v>
      </c>
      <c r="AI105" s="191">
        <v>382</v>
      </c>
      <c r="AJ105" s="191">
        <v>293</v>
      </c>
      <c r="AK105" s="191">
        <v>223</v>
      </c>
      <c r="AL105" s="191">
        <v>152</v>
      </c>
      <c r="AM105" s="191">
        <v>101</v>
      </c>
      <c r="AN105" s="191">
        <v>119</v>
      </c>
      <c r="AO105" s="190">
        <v>457</v>
      </c>
      <c r="AP105" s="190">
        <v>757</v>
      </c>
      <c r="AQ105" s="190">
        <v>777</v>
      </c>
      <c r="AR105" s="190">
        <v>767</v>
      </c>
      <c r="AS105" s="190">
        <v>751</v>
      </c>
      <c r="AT105" s="190">
        <v>874</v>
      </c>
      <c r="AU105" s="190">
        <v>801</v>
      </c>
      <c r="AV105" s="190">
        <v>735</v>
      </c>
      <c r="AW105" s="190">
        <v>666</v>
      </c>
      <c r="AX105" s="190">
        <v>618</v>
      </c>
      <c r="AY105" s="190">
        <v>513</v>
      </c>
      <c r="AZ105" s="190">
        <v>418</v>
      </c>
      <c r="BA105" s="190">
        <v>331</v>
      </c>
      <c r="BB105" s="190">
        <v>265</v>
      </c>
      <c r="BC105" s="190">
        <v>193</v>
      </c>
      <c r="BD105" s="190">
        <v>128</v>
      </c>
      <c r="BE105" s="190">
        <v>165</v>
      </c>
      <c r="BF105" s="188"/>
      <c r="BG105" s="126">
        <v>8424</v>
      </c>
      <c r="BH105" s="126">
        <v>88</v>
      </c>
      <c r="BI105" s="126">
        <v>80</v>
      </c>
      <c r="BJ105" s="126">
        <v>80</v>
      </c>
      <c r="BK105" s="126">
        <v>82</v>
      </c>
      <c r="BL105" s="126">
        <v>93</v>
      </c>
      <c r="BM105" s="126">
        <v>99</v>
      </c>
      <c r="BN105" s="126">
        <v>150</v>
      </c>
      <c r="BO105" s="126">
        <v>152</v>
      </c>
      <c r="BP105" s="126">
        <v>155</v>
      </c>
      <c r="BQ105" s="126">
        <v>147</v>
      </c>
      <c r="BR105" s="126">
        <v>143</v>
      </c>
      <c r="BS105" s="126">
        <v>144</v>
      </c>
      <c r="BT105" s="126">
        <v>138</v>
      </c>
      <c r="BU105" s="126">
        <v>151</v>
      </c>
      <c r="BV105" s="126">
        <v>132</v>
      </c>
      <c r="BW105" s="126">
        <v>136</v>
      </c>
      <c r="BX105" s="126">
        <v>144</v>
      </c>
      <c r="BY105" s="126">
        <v>139</v>
      </c>
      <c r="BZ105" s="126">
        <v>143</v>
      </c>
      <c r="CA105" s="126">
        <v>138</v>
      </c>
      <c r="CB105" s="126">
        <v>685</v>
      </c>
      <c r="CC105" s="126">
        <v>797</v>
      </c>
      <c r="CD105" s="126">
        <v>731</v>
      </c>
      <c r="CE105" s="126">
        <v>670</v>
      </c>
      <c r="CF105" s="126">
        <v>608</v>
      </c>
      <c r="CG105" s="126">
        <v>564</v>
      </c>
      <c r="CH105" s="126">
        <v>468</v>
      </c>
      <c r="CI105" s="126">
        <v>381</v>
      </c>
      <c r="CJ105" s="126">
        <v>302</v>
      </c>
      <c r="CK105" s="126">
        <v>242</v>
      </c>
      <c r="CL105" s="126">
        <v>176</v>
      </c>
      <c r="CM105" s="126">
        <v>116</v>
      </c>
      <c r="CN105" s="126">
        <v>76</v>
      </c>
      <c r="CO105" s="126">
        <v>74</v>
      </c>
      <c r="CP105" s="126">
        <v>4</v>
      </c>
      <c r="CQ105" s="126">
        <v>38</v>
      </c>
      <c r="CR105" s="126">
        <v>50</v>
      </c>
      <c r="CS105" s="126">
        <v>97</v>
      </c>
      <c r="CT105" s="126">
        <v>238</v>
      </c>
      <c r="CU105" s="101"/>
      <c r="CV105" s="101"/>
      <c r="CW105" s="126">
        <v>8411</v>
      </c>
      <c r="CX105" s="126">
        <v>93</v>
      </c>
      <c r="CY105" s="126">
        <v>87</v>
      </c>
      <c r="CZ105" s="126">
        <v>85</v>
      </c>
      <c r="DA105" s="126">
        <v>85</v>
      </c>
      <c r="DB105" s="126">
        <v>101</v>
      </c>
      <c r="DC105" s="126">
        <v>98</v>
      </c>
      <c r="DD105" s="126">
        <v>158</v>
      </c>
      <c r="DE105" s="126">
        <v>147</v>
      </c>
      <c r="DF105" s="126">
        <v>153</v>
      </c>
      <c r="DG105" s="126">
        <v>151</v>
      </c>
      <c r="DH105" s="126">
        <v>146</v>
      </c>
      <c r="DI105" s="126">
        <v>146</v>
      </c>
      <c r="DJ105" s="126">
        <v>147</v>
      </c>
      <c r="DK105" s="126">
        <v>144</v>
      </c>
      <c r="DL105" s="126">
        <v>134</v>
      </c>
      <c r="DM105" s="126">
        <v>138</v>
      </c>
      <c r="DN105" s="126">
        <v>143</v>
      </c>
      <c r="DO105" s="126">
        <v>141</v>
      </c>
      <c r="DP105" s="126">
        <v>143</v>
      </c>
      <c r="DQ105" s="126">
        <v>139</v>
      </c>
      <c r="DR105" s="126">
        <v>711</v>
      </c>
      <c r="DS105" s="126">
        <v>839</v>
      </c>
      <c r="DT105" s="126">
        <v>771</v>
      </c>
      <c r="DU105" s="126">
        <v>688</v>
      </c>
      <c r="DV105" s="126">
        <v>609</v>
      </c>
      <c r="DW105" s="126">
        <v>530</v>
      </c>
      <c r="DX105" s="126">
        <v>437</v>
      </c>
      <c r="DY105" s="126">
        <v>375</v>
      </c>
      <c r="DZ105" s="126">
        <v>287</v>
      </c>
      <c r="EA105" s="126">
        <v>219</v>
      </c>
      <c r="EB105" s="126">
        <v>149</v>
      </c>
      <c r="EC105" s="126">
        <v>100</v>
      </c>
      <c r="ED105" s="126">
        <v>60</v>
      </c>
      <c r="EE105" s="126">
        <v>57</v>
      </c>
      <c r="EF105" s="126">
        <v>5</v>
      </c>
      <c r="EG105" s="126">
        <v>42</v>
      </c>
      <c r="EH105" s="126">
        <v>51</v>
      </c>
      <c r="EI105" s="126">
        <v>101</v>
      </c>
      <c r="EJ105" s="101"/>
      <c r="EK105" s="101"/>
      <c r="EL105" s="101"/>
      <c r="EM105" s="101"/>
      <c r="EN105" s="101"/>
      <c r="EO105" s="101"/>
      <c r="EP105" s="101"/>
      <c r="EQ105" s="101"/>
      <c r="ER105" s="101"/>
      <c r="ES105" s="101"/>
      <c r="ET105" s="103"/>
      <c r="EU105" s="103"/>
      <c r="EV105" s="103"/>
      <c r="EW105" s="103"/>
      <c r="EX105" s="103"/>
      <c r="EY105" s="103"/>
      <c r="EZ105" s="103"/>
    </row>
    <row r="106" spans="1:156" s="62" customFormat="1" hidden="1" x14ac:dyDescent="0.25">
      <c r="A106" s="123">
        <v>97</v>
      </c>
      <c r="B106" s="189" t="s">
        <v>40</v>
      </c>
      <c r="C106" s="37" t="s">
        <v>40</v>
      </c>
      <c r="D106" s="75">
        <v>10093</v>
      </c>
      <c r="E106" s="66" t="s">
        <v>142</v>
      </c>
      <c r="F106" s="177" t="s">
        <v>55</v>
      </c>
      <c r="G106" s="118">
        <f t="shared" si="5"/>
        <v>17176</v>
      </c>
      <c r="H106" s="118">
        <f t="shared" si="6"/>
        <v>1099</v>
      </c>
      <c r="I106" s="118">
        <f t="shared" si="7"/>
        <v>8291</v>
      </c>
      <c r="J106" s="118">
        <f t="shared" si="8"/>
        <v>8885</v>
      </c>
      <c r="K106" s="223">
        <v>566</v>
      </c>
      <c r="L106" s="223">
        <v>533</v>
      </c>
      <c r="M106" s="223">
        <v>1452</v>
      </c>
      <c r="N106" s="223">
        <v>831</v>
      </c>
      <c r="O106" s="223">
        <v>1799</v>
      </c>
      <c r="P106" s="223">
        <v>3353</v>
      </c>
      <c r="Q106" s="223">
        <v>856</v>
      </c>
      <c r="R106" s="223">
        <v>1472</v>
      </c>
      <c r="S106" s="223">
        <v>889</v>
      </c>
      <c r="T106" s="223">
        <v>1865</v>
      </c>
      <c r="U106" s="223">
        <v>3616</v>
      </c>
      <c r="V106" s="223">
        <v>1043</v>
      </c>
      <c r="W106" s="173"/>
      <c r="X106" s="191">
        <v>465</v>
      </c>
      <c r="Y106" s="191">
        <v>699</v>
      </c>
      <c r="Z106" s="191">
        <v>705</v>
      </c>
      <c r="AA106" s="191">
        <v>691</v>
      </c>
      <c r="AB106" s="191">
        <v>698</v>
      </c>
      <c r="AC106" s="191">
        <v>824</v>
      </c>
      <c r="AD106" s="191">
        <v>759</v>
      </c>
      <c r="AE106" s="191">
        <v>677</v>
      </c>
      <c r="AF106" s="191">
        <v>599</v>
      </c>
      <c r="AG106" s="191">
        <v>521</v>
      </c>
      <c r="AH106" s="191">
        <v>429</v>
      </c>
      <c r="AI106" s="191">
        <v>368</v>
      </c>
      <c r="AJ106" s="191">
        <v>282</v>
      </c>
      <c r="AK106" s="191">
        <v>215</v>
      </c>
      <c r="AL106" s="191">
        <v>147</v>
      </c>
      <c r="AM106" s="191">
        <v>98</v>
      </c>
      <c r="AN106" s="191">
        <v>114</v>
      </c>
      <c r="AO106" s="190">
        <v>440</v>
      </c>
      <c r="AP106" s="190">
        <v>729</v>
      </c>
      <c r="AQ106" s="190">
        <v>749</v>
      </c>
      <c r="AR106" s="190">
        <v>741</v>
      </c>
      <c r="AS106" s="190">
        <v>724</v>
      </c>
      <c r="AT106" s="190">
        <v>843</v>
      </c>
      <c r="AU106" s="190">
        <v>772</v>
      </c>
      <c r="AV106" s="190">
        <v>708</v>
      </c>
      <c r="AW106" s="190">
        <v>642</v>
      </c>
      <c r="AX106" s="190">
        <v>596</v>
      </c>
      <c r="AY106" s="190">
        <v>495</v>
      </c>
      <c r="AZ106" s="190">
        <v>403</v>
      </c>
      <c r="BA106" s="190">
        <v>319</v>
      </c>
      <c r="BB106" s="190">
        <v>256</v>
      </c>
      <c r="BC106" s="190">
        <v>186</v>
      </c>
      <c r="BD106" s="190">
        <v>123</v>
      </c>
      <c r="BE106" s="190">
        <v>159</v>
      </c>
      <c r="BF106" s="188"/>
      <c r="BG106" s="126">
        <v>19651</v>
      </c>
      <c r="BH106" s="126">
        <v>206</v>
      </c>
      <c r="BI106" s="126">
        <v>187</v>
      </c>
      <c r="BJ106" s="126">
        <v>187</v>
      </c>
      <c r="BK106" s="126">
        <v>191</v>
      </c>
      <c r="BL106" s="126">
        <v>217</v>
      </c>
      <c r="BM106" s="126">
        <v>230</v>
      </c>
      <c r="BN106" s="126">
        <v>350</v>
      </c>
      <c r="BO106" s="126">
        <v>354</v>
      </c>
      <c r="BP106" s="126">
        <v>360</v>
      </c>
      <c r="BQ106" s="126">
        <v>344</v>
      </c>
      <c r="BR106" s="126">
        <v>333</v>
      </c>
      <c r="BS106" s="126">
        <v>336</v>
      </c>
      <c r="BT106" s="126">
        <v>322</v>
      </c>
      <c r="BU106" s="126">
        <v>353</v>
      </c>
      <c r="BV106" s="126">
        <v>308</v>
      </c>
      <c r="BW106" s="126">
        <v>317</v>
      </c>
      <c r="BX106" s="126">
        <v>336</v>
      </c>
      <c r="BY106" s="126">
        <v>324</v>
      </c>
      <c r="BZ106" s="126">
        <v>334</v>
      </c>
      <c r="CA106" s="126">
        <v>321</v>
      </c>
      <c r="CB106" s="126">
        <v>1598</v>
      </c>
      <c r="CC106" s="126">
        <v>1859</v>
      </c>
      <c r="CD106" s="126">
        <v>1704</v>
      </c>
      <c r="CE106" s="126">
        <v>1563</v>
      </c>
      <c r="CF106" s="126">
        <v>1417</v>
      </c>
      <c r="CG106" s="126">
        <v>1315</v>
      </c>
      <c r="CH106" s="126">
        <v>1092</v>
      </c>
      <c r="CI106" s="126">
        <v>889</v>
      </c>
      <c r="CJ106" s="126">
        <v>705</v>
      </c>
      <c r="CK106" s="126">
        <v>565</v>
      </c>
      <c r="CL106" s="126">
        <v>411</v>
      </c>
      <c r="CM106" s="126">
        <v>272</v>
      </c>
      <c r="CN106" s="126">
        <v>178</v>
      </c>
      <c r="CO106" s="126">
        <v>173</v>
      </c>
      <c r="CP106" s="126">
        <v>10</v>
      </c>
      <c r="CQ106" s="126">
        <v>89</v>
      </c>
      <c r="CR106" s="126">
        <v>117</v>
      </c>
      <c r="CS106" s="126">
        <v>226</v>
      </c>
      <c r="CT106" s="126">
        <v>555</v>
      </c>
      <c r="CU106" s="101"/>
      <c r="CV106" s="101"/>
      <c r="CW106" s="126">
        <v>19625</v>
      </c>
      <c r="CX106" s="126">
        <v>215</v>
      </c>
      <c r="CY106" s="126">
        <v>202</v>
      </c>
      <c r="CZ106" s="126">
        <v>199</v>
      </c>
      <c r="DA106" s="126">
        <v>199</v>
      </c>
      <c r="DB106" s="126">
        <v>234</v>
      </c>
      <c r="DC106" s="126">
        <v>229</v>
      </c>
      <c r="DD106" s="126">
        <v>368</v>
      </c>
      <c r="DE106" s="126">
        <v>345</v>
      </c>
      <c r="DF106" s="126">
        <v>358</v>
      </c>
      <c r="DG106" s="126">
        <v>351</v>
      </c>
      <c r="DH106" s="126">
        <v>342</v>
      </c>
      <c r="DI106" s="126">
        <v>342</v>
      </c>
      <c r="DJ106" s="126">
        <v>342</v>
      </c>
      <c r="DK106" s="126">
        <v>336</v>
      </c>
      <c r="DL106" s="126">
        <v>313</v>
      </c>
      <c r="DM106" s="126">
        <v>322</v>
      </c>
      <c r="DN106" s="126">
        <v>333</v>
      </c>
      <c r="DO106" s="126">
        <v>329</v>
      </c>
      <c r="DP106" s="126">
        <v>333</v>
      </c>
      <c r="DQ106" s="126">
        <v>326</v>
      </c>
      <c r="DR106" s="126">
        <v>1658</v>
      </c>
      <c r="DS106" s="126">
        <v>1958</v>
      </c>
      <c r="DT106" s="126">
        <v>1801</v>
      </c>
      <c r="DU106" s="126">
        <v>1606</v>
      </c>
      <c r="DV106" s="126">
        <v>1423</v>
      </c>
      <c r="DW106" s="126">
        <v>1238</v>
      </c>
      <c r="DX106" s="126">
        <v>1019</v>
      </c>
      <c r="DY106" s="126">
        <v>874</v>
      </c>
      <c r="DZ106" s="126">
        <v>669</v>
      </c>
      <c r="EA106" s="126">
        <v>510</v>
      </c>
      <c r="EB106" s="126">
        <v>348</v>
      </c>
      <c r="EC106" s="126">
        <v>232</v>
      </c>
      <c r="ED106" s="126">
        <v>139</v>
      </c>
      <c r="EE106" s="126">
        <v>132</v>
      </c>
      <c r="EF106" s="126">
        <v>10</v>
      </c>
      <c r="EG106" s="126">
        <v>98</v>
      </c>
      <c r="EH106" s="126">
        <v>118</v>
      </c>
      <c r="EI106" s="126">
        <v>235</v>
      </c>
      <c r="EJ106" s="101"/>
      <c r="EK106" s="101"/>
      <c r="EL106" s="101"/>
      <c r="EM106" s="101"/>
      <c r="EN106" s="101"/>
      <c r="EO106" s="101"/>
      <c r="EP106" s="101"/>
      <c r="EQ106" s="101"/>
      <c r="ER106" s="101"/>
      <c r="ES106" s="101"/>
      <c r="ET106" s="103"/>
      <c r="EU106" s="103"/>
      <c r="EV106" s="103"/>
      <c r="EW106" s="103"/>
      <c r="EX106" s="103"/>
      <c r="EY106" s="103"/>
      <c r="EZ106" s="103"/>
    </row>
    <row r="107" spans="1:156" s="62" customFormat="1" hidden="1" x14ac:dyDescent="0.25">
      <c r="A107" s="127">
        <v>90</v>
      </c>
      <c r="B107" s="189" t="s">
        <v>40</v>
      </c>
      <c r="C107" s="37" t="s">
        <v>40</v>
      </c>
      <c r="D107" s="75">
        <v>5899</v>
      </c>
      <c r="E107" s="66" t="s">
        <v>143</v>
      </c>
      <c r="F107" s="177" t="s">
        <v>50</v>
      </c>
      <c r="G107" s="118">
        <f t="shared" si="5"/>
        <v>40066</v>
      </c>
      <c r="H107" s="118">
        <f t="shared" si="6"/>
        <v>2560</v>
      </c>
      <c r="I107" s="118">
        <f t="shared" si="7"/>
        <v>19339</v>
      </c>
      <c r="J107" s="118">
        <f t="shared" si="8"/>
        <v>20727</v>
      </c>
      <c r="K107" s="223">
        <v>1315</v>
      </c>
      <c r="L107" s="223">
        <v>1245</v>
      </c>
      <c r="M107" s="223">
        <v>3382</v>
      </c>
      <c r="N107" s="223">
        <v>1942</v>
      </c>
      <c r="O107" s="223">
        <v>4199</v>
      </c>
      <c r="P107" s="223">
        <v>7821</v>
      </c>
      <c r="Q107" s="223">
        <v>1995</v>
      </c>
      <c r="R107" s="223">
        <v>3436</v>
      </c>
      <c r="S107" s="223">
        <v>2071</v>
      </c>
      <c r="T107" s="223">
        <v>4348</v>
      </c>
      <c r="U107" s="223">
        <v>8436</v>
      </c>
      <c r="V107" s="223">
        <v>2436</v>
      </c>
      <c r="W107" s="173"/>
      <c r="X107" s="191">
        <v>1081</v>
      </c>
      <c r="Y107" s="191">
        <v>1630</v>
      </c>
      <c r="Z107" s="191">
        <v>1645</v>
      </c>
      <c r="AA107" s="191">
        <v>1615</v>
      </c>
      <c r="AB107" s="191">
        <v>1629</v>
      </c>
      <c r="AC107" s="191">
        <v>1923</v>
      </c>
      <c r="AD107" s="191">
        <v>1769</v>
      </c>
      <c r="AE107" s="191">
        <v>1578</v>
      </c>
      <c r="AF107" s="191">
        <v>1398</v>
      </c>
      <c r="AG107" s="191">
        <v>1216</v>
      </c>
      <c r="AH107" s="191">
        <v>1002</v>
      </c>
      <c r="AI107" s="191">
        <v>858</v>
      </c>
      <c r="AJ107" s="191">
        <v>658</v>
      </c>
      <c r="AK107" s="191">
        <v>501</v>
      </c>
      <c r="AL107" s="191">
        <v>341</v>
      </c>
      <c r="AM107" s="191">
        <v>229</v>
      </c>
      <c r="AN107" s="191">
        <v>266</v>
      </c>
      <c r="AO107" s="190">
        <v>1027</v>
      </c>
      <c r="AP107" s="190">
        <v>1701</v>
      </c>
      <c r="AQ107" s="190">
        <v>1747</v>
      </c>
      <c r="AR107" s="190">
        <v>1725</v>
      </c>
      <c r="AS107" s="190">
        <v>1689</v>
      </c>
      <c r="AT107" s="190">
        <v>1966</v>
      </c>
      <c r="AU107" s="190">
        <v>1802</v>
      </c>
      <c r="AV107" s="190">
        <v>1652</v>
      </c>
      <c r="AW107" s="190">
        <v>1498</v>
      </c>
      <c r="AX107" s="190">
        <v>1390</v>
      </c>
      <c r="AY107" s="190">
        <v>1154</v>
      </c>
      <c r="AZ107" s="190">
        <v>940</v>
      </c>
      <c r="BA107" s="190">
        <v>745</v>
      </c>
      <c r="BB107" s="190">
        <v>597</v>
      </c>
      <c r="BC107" s="190">
        <v>435</v>
      </c>
      <c r="BD107" s="190">
        <v>287</v>
      </c>
      <c r="BE107" s="190">
        <v>372</v>
      </c>
      <c r="BF107" s="125"/>
      <c r="BG107" s="126">
        <v>24218</v>
      </c>
      <c r="BH107" s="126">
        <v>254</v>
      </c>
      <c r="BI107" s="126">
        <v>231</v>
      </c>
      <c r="BJ107" s="126">
        <v>230</v>
      </c>
      <c r="BK107" s="126">
        <v>236</v>
      </c>
      <c r="BL107" s="126">
        <v>268</v>
      </c>
      <c r="BM107" s="126">
        <v>283</v>
      </c>
      <c r="BN107" s="126">
        <v>432</v>
      </c>
      <c r="BO107" s="126">
        <v>437</v>
      </c>
      <c r="BP107" s="126">
        <v>444</v>
      </c>
      <c r="BQ107" s="126">
        <v>424</v>
      </c>
      <c r="BR107" s="126">
        <v>411</v>
      </c>
      <c r="BS107" s="126">
        <v>414</v>
      </c>
      <c r="BT107" s="126">
        <v>396</v>
      </c>
      <c r="BU107" s="126">
        <v>435</v>
      </c>
      <c r="BV107" s="126">
        <v>380</v>
      </c>
      <c r="BW107" s="126">
        <v>390</v>
      </c>
      <c r="BX107" s="126">
        <v>414</v>
      </c>
      <c r="BY107" s="126">
        <v>399</v>
      </c>
      <c r="BZ107" s="126">
        <v>412</v>
      </c>
      <c r="CA107" s="126">
        <v>396</v>
      </c>
      <c r="CB107" s="126">
        <v>1969</v>
      </c>
      <c r="CC107" s="126">
        <v>2291</v>
      </c>
      <c r="CD107" s="126">
        <v>2100</v>
      </c>
      <c r="CE107" s="126">
        <v>1926</v>
      </c>
      <c r="CF107" s="126">
        <v>1746</v>
      </c>
      <c r="CG107" s="126">
        <v>1620</v>
      </c>
      <c r="CH107" s="126">
        <v>1345</v>
      </c>
      <c r="CI107" s="126">
        <v>1096</v>
      </c>
      <c r="CJ107" s="126">
        <v>868</v>
      </c>
      <c r="CK107" s="126">
        <v>696</v>
      </c>
      <c r="CL107" s="126">
        <v>507</v>
      </c>
      <c r="CM107" s="126">
        <v>335</v>
      </c>
      <c r="CN107" s="126">
        <v>220</v>
      </c>
      <c r="CO107" s="126">
        <v>213</v>
      </c>
      <c r="CP107" s="126">
        <v>12</v>
      </c>
      <c r="CQ107" s="126">
        <v>109</v>
      </c>
      <c r="CR107" s="126">
        <v>145</v>
      </c>
      <c r="CS107" s="126">
        <v>278</v>
      </c>
      <c r="CT107" s="126">
        <v>683</v>
      </c>
      <c r="CU107" s="122"/>
      <c r="CV107" s="122"/>
      <c r="CW107" s="126">
        <v>24176</v>
      </c>
      <c r="CX107" s="126">
        <v>264</v>
      </c>
      <c r="CY107" s="126">
        <v>249</v>
      </c>
      <c r="CZ107" s="126">
        <v>246</v>
      </c>
      <c r="DA107" s="126">
        <v>244</v>
      </c>
      <c r="DB107" s="126">
        <v>288</v>
      </c>
      <c r="DC107" s="126">
        <v>282</v>
      </c>
      <c r="DD107" s="126">
        <v>452</v>
      </c>
      <c r="DE107" s="126">
        <v>424</v>
      </c>
      <c r="DF107" s="126">
        <v>441</v>
      </c>
      <c r="DG107" s="126">
        <v>431</v>
      </c>
      <c r="DH107" s="126">
        <v>420</v>
      </c>
      <c r="DI107" s="126">
        <v>421</v>
      </c>
      <c r="DJ107" s="126">
        <v>423</v>
      </c>
      <c r="DK107" s="126">
        <v>415</v>
      </c>
      <c r="DL107" s="126">
        <v>388</v>
      </c>
      <c r="DM107" s="126">
        <v>400</v>
      </c>
      <c r="DN107" s="126">
        <v>411</v>
      </c>
      <c r="DO107" s="126">
        <v>407</v>
      </c>
      <c r="DP107" s="126">
        <v>409</v>
      </c>
      <c r="DQ107" s="126">
        <v>399</v>
      </c>
      <c r="DR107" s="126">
        <v>2041</v>
      </c>
      <c r="DS107" s="126">
        <v>2412</v>
      </c>
      <c r="DT107" s="126">
        <v>2217</v>
      </c>
      <c r="DU107" s="126">
        <v>1980</v>
      </c>
      <c r="DV107" s="126">
        <v>1752</v>
      </c>
      <c r="DW107" s="126">
        <v>1526</v>
      </c>
      <c r="DX107" s="126">
        <v>1257</v>
      </c>
      <c r="DY107" s="126">
        <v>1076</v>
      </c>
      <c r="DZ107" s="126">
        <v>825</v>
      </c>
      <c r="EA107" s="126">
        <v>628</v>
      </c>
      <c r="EB107" s="126">
        <v>428</v>
      </c>
      <c r="EC107" s="126">
        <v>286</v>
      </c>
      <c r="ED107" s="126">
        <v>172</v>
      </c>
      <c r="EE107" s="126">
        <v>162</v>
      </c>
      <c r="EF107" s="126">
        <v>15</v>
      </c>
      <c r="EG107" s="126">
        <v>119</v>
      </c>
      <c r="EH107" s="126">
        <v>144</v>
      </c>
      <c r="EI107" s="126">
        <v>290</v>
      </c>
      <c r="EJ107" s="122"/>
      <c r="EK107" s="122"/>
      <c r="EL107" s="122"/>
      <c r="EM107" s="122"/>
      <c r="EN107" s="122"/>
      <c r="EO107" s="122"/>
      <c r="EP107" s="122"/>
      <c r="EQ107" s="122"/>
      <c r="ER107" s="122"/>
      <c r="ES107" s="122"/>
      <c r="EY107" s="103"/>
      <c r="EZ107" s="103"/>
    </row>
    <row r="108" spans="1:156" s="62" customFormat="1" ht="15.75" hidden="1" thickBot="1" x14ac:dyDescent="0.3">
      <c r="A108" s="123"/>
      <c r="B108" s="139"/>
      <c r="C108" s="41" t="s">
        <v>40</v>
      </c>
      <c r="D108" s="45">
        <v>34187</v>
      </c>
      <c r="E108" s="42" t="s">
        <v>144</v>
      </c>
      <c r="F108" s="142"/>
      <c r="G108" s="124"/>
      <c r="H108" s="124"/>
      <c r="I108" s="122"/>
      <c r="J108" s="122"/>
      <c r="K108" s="129"/>
      <c r="M108" s="129"/>
      <c r="N108" s="129"/>
      <c r="O108" s="129"/>
      <c r="P108" s="129"/>
      <c r="Q108" s="129"/>
      <c r="R108" s="130"/>
      <c r="S108" s="130"/>
      <c r="T108" s="130"/>
      <c r="U108" s="130"/>
      <c r="V108" s="130"/>
      <c r="W108" s="102"/>
      <c r="X108" s="191">
        <v>0</v>
      </c>
      <c r="Y108" s="191">
        <v>0</v>
      </c>
      <c r="Z108" s="191">
        <v>0</v>
      </c>
      <c r="AA108" s="191">
        <v>0</v>
      </c>
      <c r="AB108" s="191">
        <v>0</v>
      </c>
      <c r="AC108" s="191">
        <v>0</v>
      </c>
      <c r="AD108" s="191">
        <v>0</v>
      </c>
      <c r="AE108" s="191">
        <v>0</v>
      </c>
      <c r="AF108" s="191">
        <v>0</v>
      </c>
      <c r="AG108" s="191">
        <v>0</v>
      </c>
      <c r="AH108" s="191">
        <v>0</v>
      </c>
      <c r="AI108" s="191">
        <v>0</v>
      </c>
      <c r="AJ108" s="191">
        <v>0</v>
      </c>
      <c r="AK108" s="191">
        <v>0</v>
      </c>
      <c r="AL108" s="191">
        <v>0</v>
      </c>
      <c r="AM108" s="191">
        <v>0</v>
      </c>
      <c r="AN108" s="191">
        <v>0</v>
      </c>
      <c r="AO108" s="190">
        <v>0</v>
      </c>
      <c r="AP108" s="190">
        <v>0</v>
      </c>
      <c r="AQ108" s="190">
        <v>0</v>
      </c>
      <c r="AR108" s="190">
        <v>0</v>
      </c>
      <c r="AS108" s="190">
        <v>0</v>
      </c>
      <c r="AT108" s="190">
        <v>0</v>
      </c>
      <c r="AU108" s="190">
        <v>0</v>
      </c>
      <c r="AV108" s="190">
        <v>0</v>
      </c>
      <c r="AW108" s="190">
        <v>0</v>
      </c>
      <c r="AX108" s="190">
        <v>0</v>
      </c>
      <c r="AY108" s="190">
        <v>0</v>
      </c>
      <c r="AZ108" s="190">
        <v>0</v>
      </c>
      <c r="BA108" s="190">
        <v>0</v>
      </c>
      <c r="BB108" s="190">
        <v>0</v>
      </c>
      <c r="BC108" s="190">
        <v>0</v>
      </c>
      <c r="BD108" s="190">
        <v>0</v>
      </c>
      <c r="BE108" s="190">
        <v>0</v>
      </c>
      <c r="BF108" s="101"/>
      <c r="BG108" s="179"/>
      <c r="BH108" s="179"/>
      <c r="BI108" s="179"/>
      <c r="BJ108" s="179"/>
      <c r="BK108" s="179"/>
      <c r="BL108" s="179"/>
      <c r="BM108" s="179"/>
      <c r="BN108" s="179"/>
      <c r="BO108" s="179"/>
      <c r="BP108" s="179"/>
      <c r="BQ108" s="179"/>
      <c r="BR108" s="179"/>
      <c r="BS108" s="179"/>
      <c r="BT108" s="179"/>
      <c r="BU108" s="179"/>
      <c r="BV108" s="179"/>
      <c r="BW108" s="179"/>
      <c r="BX108" s="179"/>
      <c r="BY108" s="179"/>
      <c r="BZ108" s="179"/>
      <c r="CA108" s="179"/>
      <c r="CB108" s="179"/>
      <c r="CC108" s="179"/>
      <c r="CD108" s="179"/>
      <c r="CE108" s="179"/>
      <c r="CF108" s="179"/>
      <c r="CG108" s="179"/>
      <c r="CH108" s="179"/>
      <c r="CI108" s="179"/>
      <c r="CJ108" s="179"/>
      <c r="CK108" s="179"/>
      <c r="CL108" s="179"/>
      <c r="CM108" s="179"/>
      <c r="CN108" s="179"/>
      <c r="CO108" s="179"/>
      <c r="CP108" s="179"/>
      <c r="CQ108" s="179"/>
      <c r="CR108" s="179"/>
      <c r="CS108" s="179"/>
      <c r="CT108" s="179"/>
      <c r="CU108" s="101"/>
      <c r="CV108" s="101"/>
      <c r="CW108" s="126"/>
      <c r="CX108" s="126"/>
      <c r="CY108" s="126"/>
      <c r="CZ108" s="126"/>
      <c r="DA108" s="126"/>
      <c r="DB108" s="126"/>
      <c r="DC108" s="126"/>
      <c r="DD108" s="126"/>
      <c r="DE108" s="126"/>
      <c r="DF108" s="126"/>
      <c r="DG108" s="126"/>
      <c r="DH108" s="126"/>
      <c r="DI108" s="126"/>
      <c r="DJ108" s="126"/>
      <c r="DK108" s="126"/>
      <c r="DL108" s="126"/>
      <c r="DM108" s="126"/>
      <c r="DN108" s="126"/>
      <c r="DO108" s="126"/>
      <c r="DP108" s="126"/>
      <c r="DQ108" s="126"/>
      <c r="DR108" s="126"/>
      <c r="DS108" s="126"/>
      <c r="DT108" s="126"/>
      <c r="DU108" s="126"/>
      <c r="DV108" s="126"/>
      <c r="DW108" s="126"/>
      <c r="DX108" s="126"/>
      <c r="DY108" s="126"/>
      <c r="DZ108" s="126"/>
      <c r="EA108" s="126"/>
      <c r="EB108" s="126"/>
      <c r="EC108" s="126"/>
      <c r="ED108" s="126"/>
      <c r="EE108" s="126"/>
      <c r="EF108" s="126"/>
      <c r="EG108" s="126"/>
      <c r="EH108" s="126"/>
      <c r="EI108" s="126"/>
      <c r="EJ108" s="101"/>
      <c r="EK108" s="101"/>
      <c r="EL108" s="101"/>
      <c r="EM108" s="101"/>
      <c r="EN108" s="101"/>
      <c r="EO108" s="101"/>
      <c r="EP108" s="101"/>
      <c r="EQ108" s="101"/>
      <c r="ER108" s="101"/>
      <c r="ES108" s="101"/>
      <c r="ET108" s="103"/>
      <c r="EU108" s="103"/>
      <c r="EV108" s="103"/>
      <c r="EW108" s="103"/>
      <c r="EX108" s="103"/>
      <c r="EY108" s="103"/>
      <c r="EZ108" s="103"/>
    </row>
    <row r="109" spans="1:156" s="62" customFormat="1" hidden="1" x14ac:dyDescent="0.25">
      <c r="A109" s="123"/>
      <c r="B109" s="139"/>
      <c r="C109" s="224"/>
      <c r="D109" s="225"/>
      <c r="E109" s="226"/>
      <c r="F109" s="142"/>
      <c r="G109" s="124"/>
      <c r="H109" s="124"/>
      <c r="I109" s="122"/>
      <c r="J109" s="122"/>
      <c r="K109" s="129"/>
      <c r="L109" s="130"/>
      <c r="M109" s="129"/>
      <c r="N109" s="129"/>
      <c r="O109" s="129"/>
      <c r="P109" s="129"/>
      <c r="Q109" s="129"/>
      <c r="R109" s="130"/>
      <c r="S109" s="130"/>
      <c r="T109" s="130"/>
      <c r="U109" s="130"/>
      <c r="V109" s="130"/>
      <c r="W109" s="10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01"/>
      <c r="BG109" s="147"/>
      <c r="BH109" s="147"/>
      <c r="BI109" s="147"/>
      <c r="BJ109" s="147"/>
      <c r="BK109" s="147"/>
      <c r="BL109" s="147"/>
      <c r="BM109" s="147"/>
      <c r="BN109" s="147"/>
      <c r="BO109" s="147"/>
      <c r="BP109" s="147"/>
      <c r="BQ109" s="147"/>
      <c r="BR109" s="147"/>
      <c r="BS109" s="147"/>
      <c r="BT109" s="147"/>
      <c r="BU109" s="147"/>
      <c r="BV109" s="147"/>
      <c r="BW109" s="147"/>
      <c r="BX109" s="147"/>
      <c r="BY109" s="147"/>
      <c r="BZ109" s="147"/>
      <c r="CA109" s="147"/>
      <c r="CB109" s="147"/>
      <c r="CC109" s="147"/>
      <c r="CD109" s="147"/>
      <c r="CE109" s="147"/>
      <c r="CF109" s="147"/>
      <c r="CG109" s="147"/>
      <c r="CH109" s="147"/>
      <c r="CI109" s="147"/>
      <c r="CJ109" s="147"/>
      <c r="CK109" s="147"/>
      <c r="CL109" s="147"/>
      <c r="CM109" s="147"/>
      <c r="CN109" s="147"/>
      <c r="CO109" s="147"/>
      <c r="CP109" s="147"/>
      <c r="CQ109" s="147"/>
      <c r="CR109" s="147"/>
      <c r="CS109" s="147"/>
      <c r="CT109" s="147"/>
      <c r="CU109" s="101"/>
      <c r="CV109" s="101"/>
      <c r="CW109" s="147"/>
      <c r="CX109" s="147"/>
      <c r="CY109" s="147"/>
      <c r="CZ109" s="147"/>
      <c r="DA109" s="147"/>
      <c r="DB109" s="147"/>
      <c r="DC109" s="147"/>
      <c r="DD109" s="147"/>
      <c r="DE109" s="147"/>
      <c r="DF109" s="147"/>
      <c r="DG109" s="147"/>
      <c r="DH109" s="147"/>
      <c r="DI109" s="147"/>
      <c r="DJ109" s="147"/>
      <c r="DK109" s="147"/>
      <c r="DL109" s="147"/>
      <c r="DM109" s="147"/>
      <c r="DN109" s="147"/>
      <c r="DO109" s="147"/>
      <c r="DP109" s="147"/>
      <c r="DQ109" s="147"/>
      <c r="DR109" s="147"/>
      <c r="DS109" s="147"/>
      <c r="DT109" s="147"/>
      <c r="DU109" s="147"/>
      <c r="DV109" s="147"/>
      <c r="DW109" s="147"/>
      <c r="DX109" s="147"/>
      <c r="DY109" s="147"/>
      <c r="DZ109" s="147"/>
      <c r="EA109" s="147"/>
      <c r="EB109" s="147"/>
      <c r="EC109" s="147"/>
      <c r="ED109" s="147"/>
      <c r="EE109" s="147"/>
      <c r="EF109" s="147"/>
      <c r="EG109" s="147"/>
      <c r="EH109" s="147"/>
      <c r="EI109" s="147"/>
      <c r="EJ109" s="101"/>
      <c r="EK109" s="101"/>
      <c r="EL109" s="101"/>
      <c r="EM109" s="101"/>
      <c r="EN109" s="101"/>
      <c r="EO109" s="101"/>
      <c r="EP109" s="101"/>
      <c r="EQ109" s="101"/>
      <c r="ER109" s="101"/>
      <c r="ES109" s="101"/>
      <c r="ET109" s="103"/>
      <c r="EU109" s="103"/>
      <c r="EV109" s="103"/>
      <c r="EW109" s="103"/>
      <c r="EX109" s="103"/>
      <c r="EY109" s="103"/>
      <c r="EZ109" s="103"/>
    </row>
    <row r="110" spans="1:156" s="62" customFormat="1" hidden="1" x14ac:dyDescent="0.25">
      <c r="A110" s="123"/>
      <c r="B110" s="139"/>
      <c r="C110" s="140"/>
      <c r="D110" s="141"/>
      <c r="E110" s="68" t="s">
        <v>37</v>
      </c>
      <c r="F110" s="142"/>
      <c r="G110" s="143">
        <f>SUM(G19:G29)</f>
        <v>231524</v>
      </c>
      <c r="H110" s="143">
        <f t="shared" ref="H110:W110" si="12">SUM(H19:H29)</f>
        <v>18695</v>
      </c>
      <c r="I110" s="143">
        <f t="shared" si="12"/>
        <v>111794</v>
      </c>
      <c r="J110" s="143">
        <f t="shared" si="12"/>
        <v>119730</v>
      </c>
      <c r="K110" s="227">
        <f t="shared" si="12"/>
        <v>9540</v>
      </c>
      <c r="L110" s="227">
        <f t="shared" ref="L110:V110" si="13">SUM(L19:L29)</f>
        <v>9155</v>
      </c>
      <c r="M110" s="227">
        <f t="shared" si="13"/>
        <v>21015</v>
      </c>
      <c r="N110" s="227">
        <f t="shared" si="13"/>
        <v>10922</v>
      </c>
      <c r="O110" s="227">
        <f t="shared" si="13"/>
        <v>22129</v>
      </c>
      <c r="P110" s="227">
        <f t="shared" si="13"/>
        <v>45354</v>
      </c>
      <c r="Q110" s="227">
        <f t="shared" si="13"/>
        <v>12374</v>
      </c>
      <c r="R110" s="227">
        <f t="shared" si="13"/>
        <v>21331</v>
      </c>
      <c r="S110" s="227">
        <f t="shared" si="13"/>
        <v>11627</v>
      </c>
      <c r="T110" s="227">
        <f t="shared" si="13"/>
        <v>23664</v>
      </c>
      <c r="U110" s="227">
        <f t="shared" si="13"/>
        <v>48402</v>
      </c>
      <c r="V110" s="227">
        <f t="shared" si="13"/>
        <v>14706</v>
      </c>
      <c r="W110" s="143">
        <f t="shared" si="12"/>
        <v>888888</v>
      </c>
      <c r="X110" s="227">
        <f t="shared" ref="X110:BE110" si="14">SUM(X19:X29)</f>
        <v>7700</v>
      </c>
      <c r="Y110" s="227">
        <f t="shared" si="14"/>
        <v>9645</v>
      </c>
      <c r="Z110" s="227">
        <f t="shared" si="14"/>
        <v>9220</v>
      </c>
      <c r="AA110" s="227">
        <f t="shared" si="14"/>
        <v>8657</v>
      </c>
      <c r="AB110" s="227">
        <f t="shared" si="14"/>
        <v>8642</v>
      </c>
      <c r="AC110" s="227">
        <f t="shared" si="14"/>
        <v>10202</v>
      </c>
      <c r="AD110" s="227">
        <f t="shared" si="14"/>
        <v>9825</v>
      </c>
      <c r="AE110" s="227">
        <f t="shared" si="14"/>
        <v>9050</v>
      </c>
      <c r="AF110" s="227">
        <f t="shared" si="14"/>
        <v>8057</v>
      </c>
      <c r="AG110" s="227">
        <f t="shared" si="14"/>
        <v>7189</v>
      </c>
      <c r="AH110" s="227">
        <f t="shared" si="14"/>
        <v>6016</v>
      </c>
      <c r="AI110" s="227">
        <f t="shared" si="14"/>
        <v>5217</v>
      </c>
      <c r="AJ110" s="227">
        <f t="shared" si="14"/>
        <v>4189</v>
      </c>
      <c r="AK110" s="227">
        <f t="shared" si="14"/>
        <v>3161</v>
      </c>
      <c r="AL110" s="227">
        <f t="shared" si="14"/>
        <v>2150</v>
      </c>
      <c r="AM110" s="227">
        <f t="shared" si="14"/>
        <v>1341</v>
      </c>
      <c r="AN110" s="227">
        <f t="shared" si="14"/>
        <v>1533</v>
      </c>
      <c r="AO110" s="227">
        <f t="shared" si="14"/>
        <v>7454</v>
      </c>
      <c r="AP110" s="227">
        <f t="shared" si="14"/>
        <v>9889</v>
      </c>
      <c r="AQ110" s="227">
        <f t="shared" si="14"/>
        <v>9901</v>
      </c>
      <c r="AR110" s="227">
        <f t="shared" si="14"/>
        <v>9284</v>
      </c>
      <c r="AS110" s="227">
        <f t="shared" si="14"/>
        <v>9280</v>
      </c>
      <c r="AT110" s="227">
        <f t="shared" si="14"/>
        <v>10814</v>
      </c>
      <c r="AU110" s="227">
        <f t="shared" si="14"/>
        <v>10206</v>
      </c>
      <c r="AV110" s="227">
        <f t="shared" si="14"/>
        <v>9640</v>
      </c>
      <c r="AW110" s="227">
        <f t="shared" si="14"/>
        <v>8497</v>
      </c>
      <c r="AX110" s="227">
        <f t="shared" si="14"/>
        <v>7707</v>
      </c>
      <c r="AY110" s="227">
        <f t="shared" si="14"/>
        <v>6541</v>
      </c>
      <c r="AZ110" s="227">
        <f t="shared" si="14"/>
        <v>5811</v>
      </c>
      <c r="BA110" s="227">
        <f t="shared" si="14"/>
        <v>4709</v>
      </c>
      <c r="BB110" s="227">
        <f t="shared" si="14"/>
        <v>3679</v>
      </c>
      <c r="BC110" s="227">
        <f t="shared" si="14"/>
        <v>2438</v>
      </c>
      <c r="BD110" s="227">
        <f t="shared" si="14"/>
        <v>1622</v>
      </c>
      <c r="BE110" s="227">
        <f t="shared" si="14"/>
        <v>2258</v>
      </c>
      <c r="BF110" s="101"/>
      <c r="BG110" s="227">
        <f t="shared" ref="BG110:CT110" si="15">SUM(BG19:BG29)</f>
        <v>115750</v>
      </c>
      <c r="BH110" s="227">
        <f t="shared" si="15"/>
        <v>1489</v>
      </c>
      <c r="BI110" s="227">
        <f t="shared" si="15"/>
        <v>1452</v>
      </c>
      <c r="BJ110" s="227">
        <f t="shared" si="15"/>
        <v>1552</v>
      </c>
      <c r="BK110" s="227">
        <f t="shared" si="15"/>
        <v>1608</v>
      </c>
      <c r="BL110" s="227">
        <f t="shared" si="15"/>
        <v>1727</v>
      </c>
      <c r="BM110" s="227">
        <f t="shared" si="15"/>
        <v>1807</v>
      </c>
      <c r="BN110" s="227">
        <f t="shared" si="15"/>
        <v>2064</v>
      </c>
      <c r="BO110" s="227">
        <f t="shared" si="15"/>
        <v>2002</v>
      </c>
      <c r="BP110" s="227">
        <f t="shared" si="15"/>
        <v>1898</v>
      </c>
      <c r="BQ110" s="227">
        <f t="shared" si="15"/>
        <v>1938</v>
      </c>
      <c r="BR110" s="227">
        <f t="shared" si="15"/>
        <v>1926</v>
      </c>
      <c r="BS110" s="227">
        <f t="shared" si="15"/>
        <v>1899</v>
      </c>
      <c r="BT110" s="227">
        <f t="shared" si="15"/>
        <v>2017</v>
      </c>
      <c r="BU110" s="227">
        <f t="shared" si="15"/>
        <v>1906</v>
      </c>
      <c r="BV110" s="227">
        <f t="shared" si="15"/>
        <v>1748</v>
      </c>
      <c r="BW110" s="227">
        <f t="shared" si="15"/>
        <v>1835</v>
      </c>
      <c r="BX110" s="227">
        <f t="shared" si="15"/>
        <v>1815</v>
      </c>
      <c r="BY110" s="227">
        <f t="shared" si="15"/>
        <v>1831</v>
      </c>
      <c r="BZ110" s="227">
        <f t="shared" si="15"/>
        <v>1757</v>
      </c>
      <c r="CA110" s="227">
        <f t="shared" si="15"/>
        <v>1668</v>
      </c>
      <c r="CB110" s="227">
        <f t="shared" si="15"/>
        <v>8902</v>
      </c>
      <c r="CC110" s="227">
        <f t="shared" si="15"/>
        <v>10373</v>
      </c>
      <c r="CD110" s="227">
        <f t="shared" si="15"/>
        <v>9790</v>
      </c>
      <c r="CE110" s="227">
        <f t="shared" si="15"/>
        <v>9247</v>
      </c>
      <c r="CF110" s="227">
        <f t="shared" si="15"/>
        <v>8151</v>
      </c>
      <c r="CG110" s="227">
        <f t="shared" si="15"/>
        <v>7393</v>
      </c>
      <c r="CH110" s="227">
        <f t="shared" si="15"/>
        <v>6274</v>
      </c>
      <c r="CI110" s="227">
        <f t="shared" si="15"/>
        <v>5575</v>
      </c>
      <c r="CJ110" s="227">
        <f t="shared" si="15"/>
        <v>4517</v>
      </c>
      <c r="CK110" s="227">
        <f t="shared" si="15"/>
        <v>3529</v>
      </c>
      <c r="CL110" s="227">
        <f t="shared" si="15"/>
        <v>2339</v>
      </c>
      <c r="CM110" s="227">
        <f t="shared" si="15"/>
        <v>1556</v>
      </c>
      <c r="CN110" s="227">
        <f t="shared" si="15"/>
        <v>1057</v>
      </c>
      <c r="CO110" s="227">
        <f t="shared" si="15"/>
        <v>1108</v>
      </c>
      <c r="CP110" s="227">
        <f t="shared" si="15"/>
        <v>83</v>
      </c>
      <c r="CQ110" s="227">
        <f t="shared" si="15"/>
        <v>685</v>
      </c>
      <c r="CR110" s="227">
        <f t="shared" si="15"/>
        <v>804</v>
      </c>
      <c r="CS110" s="227">
        <f t="shared" si="15"/>
        <v>1746</v>
      </c>
      <c r="CT110" s="227">
        <f t="shared" si="15"/>
        <v>5561</v>
      </c>
      <c r="CU110" s="101"/>
      <c r="CV110" s="101"/>
      <c r="CW110" s="227">
        <f t="shared" ref="CW110:EI110" si="16">SUM(CW19:CW29)</f>
        <v>118007</v>
      </c>
      <c r="CX110" s="227">
        <f t="shared" si="16"/>
        <v>1541</v>
      </c>
      <c r="CY110" s="227">
        <f t="shared" si="16"/>
        <v>1467</v>
      </c>
      <c r="CZ110" s="227">
        <f t="shared" si="16"/>
        <v>1646</v>
      </c>
      <c r="DA110" s="227">
        <f t="shared" si="16"/>
        <v>1634</v>
      </c>
      <c r="DB110" s="227">
        <f t="shared" si="16"/>
        <v>1861</v>
      </c>
      <c r="DC110" s="227">
        <f t="shared" si="16"/>
        <v>1806</v>
      </c>
      <c r="DD110" s="227">
        <f t="shared" si="16"/>
        <v>2042</v>
      </c>
      <c r="DE110" s="227">
        <f t="shared" si="16"/>
        <v>2074</v>
      </c>
      <c r="DF110" s="227">
        <f t="shared" si="16"/>
        <v>2072</v>
      </c>
      <c r="DG110" s="227">
        <f t="shared" si="16"/>
        <v>2059</v>
      </c>
      <c r="DH110" s="227">
        <f t="shared" si="16"/>
        <v>1951</v>
      </c>
      <c r="DI110" s="227">
        <f t="shared" si="16"/>
        <v>1927</v>
      </c>
      <c r="DJ110" s="227">
        <f t="shared" si="16"/>
        <v>2034</v>
      </c>
      <c r="DK110" s="227">
        <f t="shared" si="16"/>
        <v>2015</v>
      </c>
      <c r="DL110" s="227">
        <f t="shared" si="16"/>
        <v>1815</v>
      </c>
      <c r="DM110" s="227">
        <f t="shared" si="16"/>
        <v>1816</v>
      </c>
      <c r="DN110" s="227">
        <f t="shared" si="16"/>
        <v>1940</v>
      </c>
      <c r="DO110" s="227">
        <f t="shared" si="16"/>
        <v>1921</v>
      </c>
      <c r="DP110" s="227">
        <f t="shared" si="16"/>
        <v>1735</v>
      </c>
      <c r="DQ110" s="227">
        <f t="shared" si="16"/>
        <v>1736</v>
      </c>
      <c r="DR110" s="227">
        <f t="shared" si="16"/>
        <v>9132</v>
      </c>
      <c r="DS110" s="227">
        <f t="shared" si="16"/>
        <v>10780</v>
      </c>
      <c r="DT110" s="227">
        <f t="shared" si="16"/>
        <v>10383</v>
      </c>
      <c r="DU110" s="227">
        <f t="shared" si="16"/>
        <v>9564</v>
      </c>
      <c r="DV110" s="227">
        <f t="shared" si="16"/>
        <v>8514</v>
      </c>
      <c r="DW110" s="227">
        <f t="shared" si="16"/>
        <v>7597</v>
      </c>
      <c r="DX110" s="227">
        <f t="shared" si="16"/>
        <v>6357</v>
      </c>
      <c r="DY110" s="227">
        <f t="shared" si="16"/>
        <v>5513</v>
      </c>
      <c r="DZ110" s="227">
        <f t="shared" si="16"/>
        <v>4427</v>
      </c>
      <c r="EA110" s="227">
        <f t="shared" si="16"/>
        <v>3340</v>
      </c>
      <c r="EB110" s="227">
        <f t="shared" si="16"/>
        <v>2272</v>
      </c>
      <c r="EC110" s="227">
        <f t="shared" si="16"/>
        <v>1417</v>
      </c>
      <c r="ED110" s="227">
        <f t="shared" si="16"/>
        <v>890</v>
      </c>
      <c r="EE110" s="227">
        <f t="shared" si="16"/>
        <v>729</v>
      </c>
      <c r="EF110" s="227">
        <f t="shared" si="16"/>
        <v>71</v>
      </c>
      <c r="EG110" s="227">
        <f t="shared" si="16"/>
        <v>695</v>
      </c>
      <c r="EH110" s="227">
        <f t="shared" si="16"/>
        <v>846</v>
      </c>
      <c r="EI110" s="227">
        <f t="shared" si="16"/>
        <v>1807</v>
      </c>
      <c r="EJ110" s="101"/>
      <c r="EK110" s="101"/>
      <c r="EL110" s="101"/>
      <c r="EM110" s="101"/>
      <c r="EN110" s="101"/>
      <c r="EO110" s="101"/>
      <c r="EP110" s="101"/>
      <c r="EQ110" s="101"/>
      <c r="ER110" s="101"/>
      <c r="ES110" s="101"/>
      <c r="ET110" s="103"/>
      <c r="EU110" s="103"/>
      <c r="EV110" s="103"/>
      <c r="EW110" s="103"/>
      <c r="EX110" s="103"/>
      <c r="EY110" s="103"/>
      <c r="EZ110" s="103"/>
    </row>
    <row r="111" spans="1:156" s="62" customFormat="1" hidden="1" x14ac:dyDescent="0.25">
      <c r="A111" s="123"/>
      <c r="B111" s="139"/>
      <c r="C111" s="140"/>
      <c r="D111" s="141"/>
      <c r="E111" s="66" t="s">
        <v>43</v>
      </c>
      <c r="F111" s="142"/>
      <c r="G111" s="143">
        <f>SUM(G30:G40)</f>
        <v>236435</v>
      </c>
      <c r="H111" s="143">
        <f t="shared" ref="H111:W111" si="17">SUM(H30:H40)</f>
        <v>20172</v>
      </c>
      <c r="I111" s="143">
        <f t="shared" si="17"/>
        <v>114395</v>
      </c>
      <c r="J111" s="143">
        <f t="shared" si="17"/>
        <v>122040</v>
      </c>
      <c r="K111" s="227">
        <f t="shared" si="17"/>
        <v>10330</v>
      </c>
      <c r="L111" s="227">
        <f t="shared" ref="L111:V111" si="18">SUM(L30:L40)</f>
        <v>9842</v>
      </c>
      <c r="M111" s="227">
        <f t="shared" si="18"/>
        <v>22425</v>
      </c>
      <c r="N111" s="227">
        <f t="shared" si="18"/>
        <v>10940</v>
      </c>
      <c r="O111" s="227">
        <f t="shared" si="18"/>
        <v>22830</v>
      </c>
      <c r="P111" s="227">
        <f t="shared" si="18"/>
        <v>47709</v>
      </c>
      <c r="Q111" s="227">
        <f t="shared" si="18"/>
        <v>10491</v>
      </c>
      <c r="R111" s="227">
        <f t="shared" si="18"/>
        <v>22782</v>
      </c>
      <c r="S111" s="227">
        <f t="shared" si="18"/>
        <v>11553</v>
      </c>
      <c r="T111" s="227">
        <f t="shared" si="18"/>
        <v>23740</v>
      </c>
      <c r="U111" s="227">
        <f t="shared" si="18"/>
        <v>50805</v>
      </c>
      <c r="V111" s="227">
        <f t="shared" si="18"/>
        <v>13160</v>
      </c>
      <c r="W111" s="143">
        <f t="shared" si="17"/>
        <v>0</v>
      </c>
      <c r="X111" s="227">
        <f t="shared" ref="X111:BE111" si="19">SUM(X30:X40)</f>
        <v>8324</v>
      </c>
      <c r="Y111" s="227">
        <f t="shared" si="19"/>
        <v>10178</v>
      </c>
      <c r="Z111" s="227">
        <f t="shared" si="19"/>
        <v>9549</v>
      </c>
      <c r="AA111" s="227">
        <f t="shared" si="19"/>
        <v>8455</v>
      </c>
      <c r="AB111" s="227">
        <f t="shared" si="19"/>
        <v>8720</v>
      </c>
      <c r="AC111" s="227">
        <f t="shared" si="19"/>
        <v>10969</v>
      </c>
      <c r="AD111" s="227">
        <f t="shared" si="19"/>
        <v>11076</v>
      </c>
      <c r="AE111" s="227">
        <f t="shared" si="19"/>
        <v>10218</v>
      </c>
      <c r="AF111" s="227">
        <f t="shared" si="19"/>
        <v>9027</v>
      </c>
      <c r="AG111" s="227">
        <f t="shared" si="19"/>
        <v>7605</v>
      </c>
      <c r="AH111" s="227">
        <f t="shared" si="19"/>
        <v>5496</v>
      </c>
      <c r="AI111" s="227">
        <f t="shared" si="19"/>
        <v>4287</v>
      </c>
      <c r="AJ111" s="227">
        <f t="shared" si="19"/>
        <v>3122</v>
      </c>
      <c r="AK111" s="227">
        <f t="shared" si="19"/>
        <v>2534</v>
      </c>
      <c r="AL111" s="227">
        <f t="shared" si="19"/>
        <v>2101</v>
      </c>
      <c r="AM111" s="227">
        <f t="shared" si="19"/>
        <v>1409</v>
      </c>
      <c r="AN111" s="227">
        <f t="shared" si="19"/>
        <v>1325</v>
      </c>
      <c r="AO111" s="227">
        <f t="shared" si="19"/>
        <v>7945</v>
      </c>
      <c r="AP111" s="227">
        <f t="shared" si="19"/>
        <v>10704</v>
      </c>
      <c r="AQ111" s="227">
        <f t="shared" si="19"/>
        <v>10080</v>
      </c>
      <c r="AR111" s="227">
        <f t="shared" si="19"/>
        <v>8984</v>
      </c>
      <c r="AS111" s="227">
        <f t="shared" si="19"/>
        <v>9194</v>
      </c>
      <c r="AT111" s="227">
        <f t="shared" si="19"/>
        <v>11168</v>
      </c>
      <c r="AU111" s="227">
        <f t="shared" si="19"/>
        <v>11347</v>
      </c>
      <c r="AV111" s="227">
        <f t="shared" si="19"/>
        <v>10601</v>
      </c>
      <c r="AW111" s="227">
        <f t="shared" si="19"/>
        <v>9562</v>
      </c>
      <c r="AX111" s="227">
        <f t="shared" si="19"/>
        <v>8296</v>
      </c>
      <c r="AY111" s="227">
        <f t="shared" si="19"/>
        <v>6160</v>
      </c>
      <c r="AZ111" s="227">
        <f t="shared" si="19"/>
        <v>4839</v>
      </c>
      <c r="BA111" s="227">
        <f t="shared" si="19"/>
        <v>3917</v>
      </c>
      <c r="BB111" s="227">
        <f t="shared" si="19"/>
        <v>3395</v>
      </c>
      <c r="BC111" s="227">
        <f t="shared" si="19"/>
        <v>2518</v>
      </c>
      <c r="BD111" s="227">
        <f t="shared" si="19"/>
        <v>1657</v>
      </c>
      <c r="BE111" s="227">
        <f t="shared" si="19"/>
        <v>1673</v>
      </c>
      <c r="BF111" s="101"/>
      <c r="BG111" s="227">
        <f t="shared" ref="BG111:CT111" si="20">SUM(BG30:BG40)</f>
        <v>114749</v>
      </c>
      <c r="BH111" s="227">
        <f t="shared" si="20"/>
        <v>1532</v>
      </c>
      <c r="BI111" s="227">
        <f t="shared" si="20"/>
        <v>1539</v>
      </c>
      <c r="BJ111" s="227">
        <f t="shared" si="20"/>
        <v>1637</v>
      </c>
      <c r="BK111" s="227">
        <f t="shared" si="20"/>
        <v>1871</v>
      </c>
      <c r="BL111" s="227">
        <f t="shared" si="20"/>
        <v>1920</v>
      </c>
      <c r="BM111" s="227">
        <f t="shared" si="20"/>
        <v>2030</v>
      </c>
      <c r="BN111" s="227">
        <f t="shared" si="20"/>
        <v>1995</v>
      </c>
      <c r="BO111" s="227">
        <f t="shared" si="20"/>
        <v>2079</v>
      </c>
      <c r="BP111" s="227">
        <f t="shared" si="20"/>
        <v>2118</v>
      </c>
      <c r="BQ111" s="227">
        <f t="shared" si="20"/>
        <v>1989</v>
      </c>
      <c r="BR111" s="227">
        <f t="shared" si="20"/>
        <v>1954</v>
      </c>
      <c r="BS111" s="227">
        <f t="shared" si="20"/>
        <v>1885</v>
      </c>
      <c r="BT111" s="227">
        <f t="shared" si="20"/>
        <v>1981</v>
      </c>
      <c r="BU111" s="227">
        <f t="shared" si="20"/>
        <v>1827</v>
      </c>
      <c r="BV111" s="227">
        <f t="shared" si="20"/>
        <v>1716</v>
      </c>
      <c r="BW111" s="227">
        <f t="shared" si="20"/>
        <v>1706</v>
      </c>
      <c r="BX111" s="227">
        <f t="shared" si="20"/>
        <v>1784</v>
      </c>
      <c r="BY111" s="227">
        <f t="shared" si="20"/>
        <v>1717</v>
      </c>
      <c r="BZ111" s="227">
        <f t="shared" si="20"/>
        <v>1556</v>
      </c>
      <c r="CA111" s="227">
        <f t="shared" si="20"/>
        <v>1582</v>
      </c>
      <c r="CB111" s="227">
        <f t="shared" si="20"/>
        <v>8540</v>
      </c>
      <c r="CC111" s="227">
        <f t="shared" si="20"/>
        <v>10374</v>
      </c>
      <c r="CD111" s="227">
        <f t="shared" si="20"/>
        <v>10540</v>
      </c>
      <c r="CE111" s="227">
        <f t="shared" si="20"/>
        <v>9847</v>
      </c>
      <c r="CF111" s="227">
        <f t="shared" si="20"/>
        <v>8882</v>
      </c>
      <c r="CG111" s="227">
        <f t="shared" si="20"/>
        <v>7706</v>
      </c>
      <c r="CH111" s="227">
        <f t="shared" si="20"/>
        <v>5722</v>
      </c>
      <c r="CI111" s="227">
        <f t="shared" si="20"/>
        <v>4495</v>
      </c>
      <c r="CJ111" s="227">
        <f t="shared" si="20"/>
        <v>3639</v>
      </c>
      <c r="CK111" s="227">
        <f t="shared" si="20"/>
        <v>3154</v>
      </c>
      <c r="CL111" s="227">
        <f t="shared" si="20"/>
        <v>2339</v>
      </c>
      <c r="CM111" s="227">
        <f t="shared" si="20"/>
        <v>1539</v>
      </c>
      <c r="CN111" s="227">
        <f t="shared" si="20"/>
        <v>841</v>
      </c>
      <c r="CO111" s="227">
        <f t="shared" si="20"/>
        <v>713</v>
      </c>
      <c r="CP111" s="227">
        <f t="shared" si="20"/>
        <v>87</v>
      </c>
      <c r="CQ111" s="227">
        <f t="shared" si="20"/>
        <v>759</v>
      </c>
      <c r="CR111" s="227">
        <f t="shared" si="20"/>
        <v>773</v>
      </c>
      <c r="CS111" s="227">
        <f t="shared" si="20"/>
        <v>1828</v>
      </c>
      <c r="CT111" s="227">
        <f t="shared" si="20"/>
        <v>5760</v>
      </c>
      <c r="CU111" s="101"/>
      <c r="CV111" s="101"/>
      <c r="CW111" s="227">
        <f t="shared" ref="CW111:EI111" si="21">SUM(CW30:CW40)</f>
        <v>117990</v>
      </c>
      <c r="CX111" s="227">
        <f t="shared" si="21"/>
        <v>1585</v>
      </c>
      <c r="CY111" s="227">
        <f t="shared" si="21"/>
        <v>1536</v>
      </c>
      <c r="CZ111" s="227">
        <f t="shared" si="21"/>
        <v>1774</v>
      </c>
      <c r="DA111" s="227">
        <f t="shared" si="21"/>
        <v>1936</v>
      </c>
      <c r="DB111" s="227">
        <f t="shared" si="21"/>
        <v>2030</v>
      </c>
      <c r="DC111" s="227">
        <f t="shared" si="21"/>
        <v>2208</v>
      </c>
      <c r="DD111" s="227">
        <f t="shared" si="21"/>
        <v>2100</v>
      </c>
      <c r="DE111" s="227">
        <f t="shared" si="21"/>
        <v>2128</v>
      </c>
      <c r="DF111" s="227">
        <f t="shared" si="21"/>
        <v>2094</v>
      </c>
      <c r="DG111" s="227">
        <f t="shared" si="21"/>
        <v>2074</v>
      </c>
      <c r="DH111" s="227">
        <f t="shared" si="21"/>
        <v>2026</v>
      </c>
      <c r="DI111" s="227">
        <f t="shared" si="21"/>
        <v>2005</v>
      </c>
      <c r="DJ111" s="227">
        <f t="shared" si="21"/>
        <v>2002</v>
      </c>
      <c r="DK111" s="227">
        <f t="shared" si="21"/>
        <v>1941</v>
      </c>
      <c r="DL111" s="227">
        <f t="shared" si="21"/>
        <v>1837</v>
      </c>
      <c r="DM111" s="227">
        <f t="shared" si="21"/>
        <v>1784</v>
      </c>
      <c r="DN111" s="227">
        <f t="shared" si="21"/>
        <v>1840</v>
      </c>
      <c r="DO111" s="227">
        <f t="shared" si="21"/>
        <v>1836</v>
      </c>
      <c r="DP111" s="227">
        <f t="shared" si="21"/>
        <v>1610</v>
      </c>
      <c r="DQ111" s="227">
        <f t="shared" si="21"/>
        <v>1617</v>
      </c>
      <c r="DR111" s="227">
        <f t="shared" si="21"/>
        <v>8959</v>
      </c>
      <c r="DS111" s="227">
        <f t="shared" si="21"/>
        <v>11270</v>
      </c>
      <c r="DT111" s="227">
        <f t="shared" si="21"/>
        <v>11380</v>
      </c>
      <c r="DU111" s="227">
        <f t="shared" si="21"/>
        <v>10498</v>
      </c>
      <c r="DV111" s="227">
        <f t="shared" si="21"/>
        <v>9275</v>
      </c>
      <c r="DW111" s="227">
        <f t="shared" si="21"/>
        <v>7814</v>
      </c>
      <c r="DX111" s="227">
        <f t="shared" si="21"/>
        <v>5647</v>
      </c>
      <c r="DY111" s="227">
        <f t="shared" si="21"/>
        <v>4405</v>
      </c>
      <c r="DZ111" s="227">
        <f t="shared" si="21"/>
        <v>3208</v>
      </c>
      <c r="EA111" s="227">
        <f t="shared" si="21"/>
        <v>2603</v>
      </c>
      <c r="EB111" s="227">
        <f t="shared" si="21"/>
        <v>2159</v>
      </c>
      <c r="EC111" s="227">
        <f t="shared" si="21"/>
        <v>1448</v>
      </c>
      <c r="ED111" s="227">
        <f t="shared" si="21"/>
        <v>826</v>
      </c>
      <c r="EE111" s="227">
        <f t="shared" si="21"/>
        <v>535</v>
      </c>
      <c r="EF111" s="227">
        <f t="shared" si="21"/>
        <v>120</v>
      </c>
      <c r="EG111" s="227">
        <f t="shared" si="21"/>
        <v>757</v>
      </c>
      <c r="EH111" s="227">
        <f t="shared" si="21"/>
        <v>828</v>
      </c>
      <c r="EI111" s="227">
        <f t="shared" si="21"/>
        <v>1891</v>
      </c>
      <c r="EJ111" s="101"/>
      <c r="EK111" s="101"/>
      <c r="EL111" s="101"/>
      <c r="EM111" s="101"/>
      <c r="EN111" s="101"/>
      <c r="EO111" s="101"/>
      <c r="EP111" s="101"/>
      <c r="EQ111" s="101"/>
      <c r="ER111" s="101"/>
      <c r="ES111" s="101"/>
      <c r="ET111" s="103"/>
      <c r="EU111" s="103"/>
      <c r="EV111" s="103"/>
      <c r="EW111" s="103"/>
      <c r="EX111" s="103"/>
      <c r="EY111" s="103"/>
      <c r="EZ111" s="103"/>
    </row>
    <row r="112" spans="1:156" s="62" customFormat="1" hidden="1" x14ac:dyDescent="0.25">
      <c r="A112" s="123"/>
      <c r="B112" s="139"/>
      <c r="C112" s="140"/>
      <c r="D112" s="141"/>
      <c r="E112" s="66" t="s">
        <v>34</v>
      </c>
      <c r="F112" s="142"/>
      <c r="G112" s="143">
        <f>SUM(G41,G53,G16)</f>
        <v>717784</v>
      </c>
      <c r="H112" s="143">
        <f t="shared" ref="H112:BE112" si="22">SUM(H41,H53,H16)</f>
        <v>56382</v>
      </c>
      <c r="I112" s="143">
        <f t="shared" si="22"/>
        <v>345540</v>
      </c>
      <c r="J112" s="143">
        <f t="shared" si="22"/>
        <v>372244</v>
      </c>
      <c r="K112" s="227">
        <f>SUM(K41,K53,K16)</f>
        <v>28761</v>
      </c>
      <c r="L112" s="227">
        <f t="shared" ref="L112:V112" si="23">SUM(L41,L53,L16)</f>
        <v>27621</v>
      </c>
      <c r="M112" s="227">
        <f t="shared" si="23"/>
        <v>66276</v>
      </c>
      <c r="N112" s="227">
        <f t="shared" si="23"/>
        <v>34945</v>
      </c>
      <c r="O112" s="227">
        <f t="shared" si="23"/>
        <v>73409</v>
      </c>
      <c r="P112" s="227">
        <f t="shared" si="23"/>
        <v>139862</v>
      </c>
      <c r="Q112" s="227">
        <f t="shared" si="23"/>
        <v>31048</v>
      </c>
      <c r="R112" s="227">
        <f t="shared" si="23"/>
        <v>67630</v>
      </c>
      <c r="S112" s="227">
        <f t="shared" si="23"/>
        <v>36989</v>
      </c>
      <c r="T112" s="227">
        <f t="shared" si="23"/>
        <v>77590</v>
      </c>
      <c r="U112" s="227">
        <f t="shared" si="23"/>
        <v>152648</v>
      </c>
      <c r="V112" s="227">
        <f t="shared" si="23"/>
        <v>37387</v>
      </c>
      <c r="W112" s="143">
        <f t="shared" si="22"/>
        <v>0</v>
      </c>
      <c r="X112" s="227">
        <f t="shared" si="22"/>
        <v>23360</v>
      </c>
      <c r="Y112" s="227">
        <f t="shared" si="22"/>
        <v>31056</v>
      </c>
      <c r="Z112" s="227">
        <f t="shared" si="22"/>
        <v>29746</v>
      </c>
      <c r="AA112" s="227">
        <f t="shared" si="22"/>
        <v>27942</v>
      </c>
      <c r="AB112" s="227">
        <f t="shared" si="22"/>
        <v>28448</v>
      </c>
      <c r="AC112" s="227">
        <f t="shared" si="22"/>
        <v>34078</v>
      </c>
      <c r="AD112" s="227">
        <f t="shared" si="22"/>
        <v>33087</v>
      </c>
      <c r="AE112" s="227">
        <f t="shared" si="22"/>
        <v>30083</v>
      </c>
      <c r="AF112" s="227">
        <f t="shared" si="22"/>
        <v>25268</v>
      </c>
      <c r="AG112" s="227">
        <f t="shared" si="22"/>
        <v>21061</v>
      </c>
      <c r="AH112" s="227">
        <f t="shared" si="22"/>
        <v>16845</v>
      </c>
      <c r="AI112" s="227">
        <f t="shared" si="22"/>
        <v>13518</v>
      </c>
      <c r="AJ112" s="227">
        <f t="shared" si="22"/>
        <v>10279</v>
      </c>
      <c r="AK112" s="227">
        <f t="shared" si="22"/>
        <v>7829</v>
      </c>
      <c r="AL112" s="227">
        <f t="shared" si="22"/>
        <v>5548</v>
      </c>
      <c r="AM112" s="227">
        <f t="shared" si="22"/>
        <v>3720</v>
      </c>
      <c r="AN112" s="227">
        <f t="shared" si="22"/>
        <v>3672</v>
      </c>
      <c r="AO112" s="227">
        <f t="shared" si="22"/>
        <v>22481</v>
      </c>
      <c r="AP112" s="227">
        <f t="shared" si="22"/>
        <v>32404</v>
      </c>
      <c r="AQ112" s="227">
        <f t="shared" si="22"/>
        <v>31442</v>
      </c>
      <c r="AR112" s="227">
        <f t="shared" si="22"/>
        <v>29779</v>
      </c>
      <c r="AS112" s="227">
        <f t="shared" si="22"/>
        <v>30424</v>
      </c>
      <c r="AT112" s="227">
        <f t="shared" si="22"/>
        <v>35679</v>
      </c>
      <c r="AU112" s="227">
        <f t="shared" si="22"/>
        <v>34789</v>
      </c>
      <c r="AV112" s="227">
        <f t="shared" si="22"/>
        <v>31188</v>
      </c>
      <c r="AW112" s="227">
        <f t="shared" si="22"/>
        <v>27366</v>
      </c>
      <c r="AX112" s="227">
        <f t="shared" si="22"/>
        <v>23901</v>
      </c>
      <c r="AY112" s="227">
        <f t="shared" si="22"/>
        <v>19487</v>
      </c>
      <c r="AZ112" s="227">
        <f t="shared" si="22"/>
        <v>15917</v>
      </c>
      <c r="BA112" s="227">
        <f t="shared" si="22"/>
        <v>12183</v>
      </c>
      <c r="BB112" s="227">
        <f t="shared" si="22"/>
        <v>9541</v>
      </c>
      <c r="BC112" s="227">
        <f t="shared" si="22"/>
        <v>6484</v>
      </c>
      <c r="BD112" s="227">
        <f t="shared" si="22"/>
        <v>4118</v>
      </c>
      <c r="BE112" s="227">
        <f t="shared" si="22"/>
        <v>5061</v>
      </c>
      <c r="BF112" s="101"/>
      <c r="BG112" s="227">
        <f t="shared" ref="BG112:CT112" si="24">SUM(BG41,BG53,BG16)</f>
        <v>355034</v>
      </c>
      <c r="BH112" s="227">
        <f t="shared" si="24"/>
        <v>4591</v>
      </c>
      <c r="BI112" s="227">
        <f t="shared" si="24"/>
        <v>4229</v>
      </c>
      <c r="BJ112" s="227">
        <f t="shared" si="24"/>
        <v>4676</v>
      </c>
      <c r="BK112" s="227">
        <f t="shared" si="24"/>
        <v>4896</v>
      </c>
      <c r="BL112" s="227">
        <f t="shared" si="24"/>
        <v>5176</v>
      </c>
      <c r="BM112" s="227">
        <f t="shared" si="24"/>
        <v>5443</v>
      </c>
      <c r="BN112" s="227">
        <f t="shared" si="24"/>
        <v>6718</v>
      </c>
      <c r="BO112" s="227">
        <f t="shared" si="24"/>
        <v>6557</v>
      </c>
      <c r="BP112" s="227">
        <f t="shared" si="24"/>
        <v>6343</v>
      </c>
      <c r="BQ112" s="227">
        <f t="shared" si="24"/>
        <v>6175</v>
      </c>
      <c r="BR112" s="227">
        <f t="shared" si="24"/>
        <v>6058</v>
      </c>
      <c r="BS112" s="227">
        <f t="shared" si="24"/>
        <v>5999</v>
      </c>
      <c r="BT112" s="227">
        <f t="shared" si="24"/>
        <v>5960</v>
      </c>
      <c r="BU112" s="227">
        <f t="shared" si="24"/>
        <v>6102</v>
      </c>
      <c r="BV112" s="227">
        <f t="shared" si="24"/>
        <v>5626</v>
      </c>
      <c r="BW112" s="227">
        <f t="shared" si="24"/>
        <v>5798</v>
      </c>
      <c r="BX112" s="227">
        <f t="shared" si="24"/>
        <v>5825</v>
      </c>
      <c r="BY112" s="227">
        <f t="shared" si="24"/>
        <v>5682</v>
      </c>
      <c r="BZ112" s="227">
        <f t="shared" si="24"/>
        <v>5514</v>
      </c>
      <c r="CA112" s="227">
        <f t="shared" si="24"/>
        <v>5353</v>
      </c>
      <c r="CB112" s="227">
        <f t="shared" si="24"/>
        <v>28782</v>
      </c>
      <c r="CC112" s="227">
        <f t="shared" si="24"/>
        <v>33753</v>
      </c>
      <c r="CD112" s="227">
        <f t="shared" si="24"/>
        <v>32911</v>
      </c>
      <c r="CE112" s="227">
        <f t="shared" si="24"/>
        <v>29505</v>
      </c>
      <c r="CF112" s="227">
        <f t="shared" si="24"/>
        <v>25889</v>
      </c>
      <c r="CG112" s="227">
        <f t="shared" si="24"/>
        <v>22611</v>
      </c>
      <c r="CH112" s="227">
        <f t="shared" si="24"/>
        <v>18435</v>
      </c>
      <c r="CI112" s="227">
        <f t="shared" si="24"/>
        <v>15058</v>
      </c>
      <c r="CJ112" s="227">
        <f t="shared" si="24"/>
        <v>11525</v>
      </c>
      <c r="CK112" s="227">
        <f t="shared" si="24"/>
        <v>9026</v>
      </c>
      <c r="CL112" s="227">
        <f t="shared" si="24"/>
        <v>6134</v>
      </c>
      <c r="CM112" s="227">
        <f t="shared" si="24"/>
        <v>3896</v>
      </c>
      <c r="CN112" s="227">
        <f t="shared" si="24"/>
        <v>2453</v>
      </c>
      <c r="CO112" s="227">
        <f t="shared" si="24"/>
        <v>2335</v>
      </c>
      <c r="CP112" s="227">
        <f t="shared" si="24"/>
        <v>270</v>
      </c>
      <c r="CQ112" s="227">
        <f t="shared" si="24"/>
        <v>2043</v>
      </c>
      <c r="CR112" s="227">
        <f t="shared" si="24"/>
        <v>2548</v>
      </c>
      <c r="CS112" s="227">
        <f t="shared" si="24"/>
        <v>5177</v>
      </c>
      <c r="CT112" s="227">
        <f t="shared" si="24"/>
        <v>15750</v>
      </c>
      <c r="CU112" s="101"/>
      <c r="CV112" s="101"/>
      <c r="CW112" s="227">
        <f t="shared" ref="CW112:EI112" si="25">SUM(CW41,CW53,CW16)</f>
        <v>358069</v>
      </c>
      <c r="CX112" s="227">
        <f t="shared" si="25"/>
        <v>4625</v>
      </c>
      <c r="CY112" s="227">
        <f t="shared" si="25"/>
        <v>4449</v>
      </c>
      <c r="CZ112" s="227">
        <f t="shared" si="25"/>
        <v>4836</v>
      </c>
      <c r="DA112" s="227">
        <f t="shared" si="25"/>
        <v>5049</v>
      </c>
      <c r="DB112" s="227">
        <f t="shared" si="25"/>
        <v>5514</v>
      </c>
      <c r="DC112" s="227">
        <f t="shared" si="25"/>
        <v>5516</v>
      </c>
      <c r="DD112" s="227">
        <f t="shared" si="25"/>
        <v>6664</v>
      </c>
      <c r="DE112" s="227">
        <f t="shared" si="25"/>
        <v>6678</v>
      </c>
      <c r="DF112" s="227">
        <f t="shared" si="25"/>
        <v>6752</v>
      </c>
      <c r="DG112" s="227">
        <f t="shared" si="25"/>
        <v>6477</v>
      </c>
      <c r="DH112" s="227">
        <f t="shared" si="25"/>
        <v>6057</v>
      </c>
      <c r="DI112" s="227">
        <f t="shared" si="25"/>
        <v>6226</v>
      </c>
      <c r="DJ112" s="227">
        <f t="shared" si="25"/>
        <v>6367</v>
      </c>
      <c r="DK112" s="227">
        <f t="shared" si="25"/>
        <v>6303</v>
      </c>
      <c r="DL112" s="227">
        <f t="shared" si="25"/>
        <v>5854</v>
      </c>
      <c r="DM112" s="227">
        <f t="shared" si="25"/>
        <v>5887</v>
      </c>
      <c r="DN112" s="227">
        <f t="shared" si="25"/>
        <v>5982</v>
      </c>
      <c r="DO112" s="227">
        <f t="shared" si="25"/>
        <v>5799</v>
      </c>
      <c r="DP112" s="227">
        <f t="shared" si="25"/>
        <v>5694</v>
      </c>
      <c r="DQ112" s="227">
        <f t="shared" si="25"/>
        <v>5577</v>
      </c>
      <c r="DR112" s="227">
        <f t="shared" si="25"/>
        <v>29463</v>
      </c>
      <c r="DS112" s="227">
        <f t="shared" si="25"/>
        <v>35294</v>
      </c>
      <c r="DT112" s="227">
        <f t="shared" si="25"/>
        <v>34267</v>
      </c>
      <c r="DU112" s="227">
        <f t="shared" si="25"/>
        <v>31156</v>
      </c>
      <c r="DV112" s="227">
        <f t="shared" si="25"/>
        <v>26169</v>
      </c>
      <c r="DW112" s="227">
        <f t="shared" si="25"/>
        <v>21812</v>
      </c>
      <c r="DX112" s="227">
        <f t="shared" si="25"/>
        <v>17446</v>
      </c>
      <c r="DY112" s="227">
        <f t="shared" si="25"/>
        <v>14000</v>
      </c>
      <c r="DZ112" s="227">
        <f t="shared" si="25"/>
        <v>10646</v>
      </c>
      <c r="EA112" s="227">
        <f t="shared" si="25"/>
        <v>8108</v>
      </c>
      <c r="EB112" s="227">
        <f t="shared" si="25"/>
        <v>5746</v>
      </c>
      <c r="EC112" s="227">
        <f t="shared" si="25"/>
        <v>3853</v>
      </c>
      <c r="ED112" s="227">
        <f t="shared" si="25"/>
        <v>2214</v>
      </c>
      <c r="EE112" s="227">
        <f t="shared" si="25"/>
        <v>1589</v>
      </c>
      <c r="EF112" s="227">
        <f t="shared" si="25"/>
        <v>303</v>
      </c>
      <c r="EG112" s="227">
        <f t="shared" si="25"/>
        <v>2075</v>
      </c>
      <c r="EH112" s="227">
        <f t="shared" si="25"/>
        <v>2550</v>
      </c>
      <c r="EI112" s="227">
        <f t="shared" si="25"/>
        <v>5216</v>
      </c>
      <c r="EJ112" s="101"/>
      <c r="EK112" s="101"/>
      <c r="EL112" s="101"/>
      <c r="EM112" s="101"/>
      <c r="EN112" s="101"/>
      <c r="EO112" s="101"/>
      <c r="EP112" s="101"/>
      <c r="EQ112" s="101"/>
      <c r="ER112" s="101"/>
      <c r="ES112" s="101"/>
      <c r="ET112" s="103"/>
      <c r="EU112" s="103"/>
      <c r="EV112" s="103"/>
      <c r="EW112" s="103"/>
      <c r="EX112" s="103"/>
      <c r="EY112" s="103"/>
      <c r="EZ112" s="103"/>
    </row>
    <row r="113" spans="1:156" s="62" customFormat="1" hidden="1" x14ac:dyDescent="0.25">
      <c r="A113" s="123"/>
      <c r="B113" s="139"/>
      <c r="C113" s="140"/>
      <c r="D113" s="141"/>
      <c r="E113" s="66" t="s">
        <v>99</v>
      </c>
      <c r="F113" s="142"/>
      <c r="G113" s="143">
        <f>SUM(G66:G71)</f>
        <v>186843</v>
      </c>
      <c r="H113" s="143">
        <f t="shared" ref="H113:W113" si="26">SUM(H66:H71)</f>
        <v>10796</v>
      </c>
      <c r="I113" s="143">
        <f t="shared" si="26"/>
        <v>89712</v>
      </c>
      <c r="J113" s="143">
        <f t="shared" si="26"/>
        <v>97131</v>
      </c>
      <c r="K113" s="227">
        <f>SUM(K66:K70)</f>
        <v>4696</v>
      </c>
      <c r="L113" s="227">
        <f t="shared" ref="L113:V113" si="27">SUM(L66:L70)</f>
        <v>4660</v>
      </c>
      <c r="M113" s="227">
        <f t="shared" si="27"/>
        <v>11666</v>
      </c>
      <c r="N113" s="227">
        <f t="shared" si="27"/>
        <v>7092</v>
      </c>
      <c r="O113" s="227">
        <f t="shared" si="27"/>
        <v>14710</v>
      </c>
      <c r="P113" s="227">
        <f t="shared" si="27"/>
        <v>33419</v>
      </c>
      <c r="Q113" s="227">
        <f t="shared" si="27"/>
        <v>13477</v>
      </c>
      <c r="R113" s="227">
        <f t="shared" si="27"/>
        <v>11009</v>
      </c>
      <c r="S113" s="227">
        <f t="shared" si="27"/>
        <v>6699</v>
      </c>
      <c r="T113" s="227">
        <f t="shared" si="27"/>
        <v>14464</v>
      </c>
      <c r="U113" s="227">
        <f t="shared" si="27"/>
        <v>37815</v>
      </c>
      <c r="V113" s="227">
        <f t="shared" si="27"/>
        <v>17088</v>
      </c>
      <c r="W113" s="143">
        <f t="shared" si="26"/>
        <v>0</v>
      </c>
      <c r="X113" s="227">
        <f t="shared" ref="X113:BE113" si="28">SUM(X66:X70)</f>
        <v>3630</v>
      </c>
      <c r="Y113" s="227">
        <f t="shared" si="28"/>
        <v>5640</v>
      </c>
      <c r="Z113" s="227">
        <f t="shared" si="28"/>
        <v>5958</v>
      </c>
      <c r="AA113" s="227">
        <f t="shared" si="28"/>
        <v>5871</v>
      </c>
      <c r="AB113" s="227">
        <f t="shared" si="28"/>
        <v>6067</v>
      </c>
      <c r="AC113" s="227">
        <f t="shared" si="28"/>
        <v>6302</v>
      </c>
      <c r="AD113" s="227">
        <f t="shared" si="28"/>
        <v>6410</v>
      </c>
      <c r="AE113" s="227">
        <f t="shared" si="28"/>
        <v>6114</v>
      </c>
      <c r="AF113" s="227">
        <f t="shared" si="28"/>
        <v>6036</v>
      </c>
      <c r="AG113" s="227">
        <f t="shared" si="28"/>
        <v>5778</v>
      </c>
      <c r="AH113" s="227">
        <f t="shared" si="28"/>
        <v>4973</v>
      </c>
      <c r="AI113" s="227">
        <f t="shared" si="28"/>
        <v>4108</v>
      </c>
      <c r="AJ113" s="227">
        <f t="shared" si="28"/>
        <v>3534</v>
      </c>
      <c r="AK113" s="227">
        <f t="shared" si="28"/>
        <v>3207</v>
      </c>
      <c r="AL113" s="227">
        <f t="shared" si="28"/>
        <v>2651</v>
      </c>
      <c r="AM113" s="227">
        <f t="shared" si="28"/>
        <v>1951</v>
      </c>
      <c r="AN113" s="227">
        <f t="shared" si="28"/>
        <v>2134</v>
      </c>
      <c r="AO113" s="227">
        <f t="shared" si="28"/>
        <v>3605</v>
      </c>
      <c r="AP113" s="227">
        <f t="shared" si="28"/>
        <v>5267</v>
      </c>
      <c r="AQ113" s="227">
        <f t="shared" si="28"/>
        <v>5508</v>
      </c>
      <c r="AR113" s="227">
        <f t="shared" si="28"/>
        <v>5475</v>
      </c>
      <c r="AS113" s="227">
        <f t="shared" si="28"/>
        <v>5822</v>
      </c>
      <c r="AT113" s="227">
        <f t="shared" si="28"/>
        <v>6495</v>
      </c>
      <c r="AU113" s="227">
        <f t="shared" si="28"/>
        <v>7031</v>
      </c>
      <c r="AV113" s="227">
        <f t="shared" si="28"/>
        <v>6653</v>
      </c>
      <c r="AW113" s="227">
        <f t="shared" si="28"/>
        <v>6802</v>
      </c>
      <c r="AX113" s="227">
        <f t="shared" si="28"/>
        <v>6666</v>
      </c>
      <c r="AY113" s="227">
        <f t="shared" si="28"/>
        <v>5766</v>
      </c>
      <c r="AZ113" s="227">
        <f t="shared" si="28"/>
        <v>4897</v>
      </c>
      <c r="BA113" s="227">
        <f t="shared" si="28"/>
        <v>4409</v>
      </c>
      <c r="BB113" s="227">
        <f t="shared" si="28"/>
        <v>4085</v>
      </c>
      <c r="BC113" s="227">
        <f t="shared" si="28"/>
        <v>3245</v>
      </c>
      <c r="BD113" s="227">
        <f t="shared" si="28"/>
        <v>2339</v>
      </c>
      <c r="BE113" s="227">
        <f t="shared" si="28"/>
        <v>3010</v>
      </c>
      <c r="BF113" s="101"/>
      <c r="BG113" s="227">
        <f t="shared" ref="BG113:CT113" si="29">SUM(BG66:BG70)</f>
        <v>89435</v>
      </c>
      <c r="BH113" s="227">
        <f t="shared" si="29"/>
        <v>693</v>
      </c>
      <c r="BI113" s="227">
        <f t="shared" si="29"/>
        <v>568</v>
      </c>
      <c r="BJ113" s="227">
        <f t="shared" si="29"/>
        <v>841</v>
      </c>
      <c r="BK113" s="227">
        <f t="shared" si="29"/>
        <v>1001</v>
      </c>
      <c r="BL113" s="227">
        <f t="shared" si="29"/>
        <v>1049</v>
      </c>
      <c r="BM113" s="227">
        <f t="shared" si="29"/>
        <v>1103</v>
      </c>
      <c r="BN113" s="227">
        <f t="shared" si="29"/>
        <v>1064</v>
      </c>
      <c r="BO113" s="227">
        <f t="shared" si="29"/>
        <v>1127</v>
      </c>
      <c r="BP113" s="227">
        <f t="shared" si="29"/>
        <v>1047</v>
      </c>
      <c r="BQ113" s="227">
        <f t="shared" si="29"/>
        <v>1064</v>
      </c>
      <c r="BR113" s="227">
        <f t="shared" si="29"/>
        <v>1064</v>
      </c>
      <c r="BS113" s="227">
        <f t="shared" si="29"/>
        <v>1118</v>
      </c>
      <c r="BT113" s="227">
        <f t="shared" si="29"/>
        <v>1199</v>
      </c>
      <c r="BU113" s="227">
        <f t="shared" si="29"/>
        <v>1165</v>
      </c>
      <c r="BV113" s="227">
        <f t="shared" si="29"/>
        <v>1079</v>
      </c>
      <c r="BW113" s="227">
        <f t="shared" si="29"/>
        <v>1117</v>
      </c>
      <c r="BX113" s="227">
        <f t="shared" si="29"/>
        <v>1136</v>
      </c>
      <c r="BY113" s="227">
        <f t="shared" si="29"/>
        <v>1146</v>
      </c>
      <c r="BZ113" s="227">
        <f t="shared" si="29"/>
        <v>1120</v>
      </c>
      <c r="CA113" s="227">
        <f t="shared" si="29"/>
        <v>1072</v>
      </c>
      <c r="CB113" s="227">
        <f t="shared" si="29"/>
        <v>5947</v>
      </c>
      <c r="CC113" s="227">
        <f t="shared" si="29"/>
        <v>6634</v>
      </c>
      <c r="CD113" s="227">
        <f t="shared" si="29"/>
        <v>7182</v>
      </c>
      <c r="CE113" s="227">
        <f t="shared" si="29"/>
        <v>6796</v>
      </c>
      <c r="CF113" s="227">
        <f t="shared" si="29"/>
        <v>6948</v>
      </c>
      <c r="CG113" s="227">
        <f t="shared" si="29"/>
        <v>6809</v>
      </c>
      <c r="CH113" s="227">
        <f t="shared" si="29"/>
        <v>5890</v>
      </c>
      <c r="CI113" s="227">
        <f t="shared" si="29"/>
        <v>5002</v>
      </c>
      <c r="CJ113" s="227">
        <f t="shared" si="29"/>
        <v>4503</v>
      </c>
      <c r="CK113" s="227">
        <f t="shared" si="29"/>
        <v>4173</v>
      </c>
      <c r="CL113" s="227">
        <f t="shared" si="29"/>
        <v>3315</v>
      </c>
      <c r="CM113" s="227">
        <f t="shared" si="29"/>
        <v>2389</v>
      </c>
      <c r="CN113" s="227">
        <f t="shared" si="29"/>
        <v>1480</v>
      </c>
      <c r="CO113" s="227">
        <f t="shared" si="29"/>
        <v>1594</v>
      </c>
      <c r="CP113" s="227">
        <f t="shared" si="29"/>
        <v>61</v>
      </c>
      <c r="CQ113" s="227">
        <f t="shared" si="29"/>
        <v>341</v>
      </c>
      <c r="CR113" s="227">
        <f t="shared" si="29"/>
        <v>352</v>
      </c>
      <c r="CS113" s="227">
        <f t="shared" si="29"/>
        <v>808</v>
      </c>
      <c r="CT113" s="227">
        <f t="shared" si="29"/>
        <v>3075</v>
      </c>
      <c r="CU113" s="101"/>
      <c r="CV113" s="101"/>
      <c r="CW113" s="227">
        <f t="shared" ref="CW113:EI113" si="30">SUM(CW66:CW70)</f>
        <v>79404</v>
      </c>
      <c r="CX113" s="227">
        <f t="shared" si="30"/>
        <v>701</v>
      </c>
      <c r="CY113" s="227">
        <f t="shared" si="30"/>
        <v>542</v>
      </c>
      <c r="CZ113" s="227">
        <f t="shared" si="30"/>
        <v>879</v>
      </c>
      <c r="DA113" s="227">
        <f t="shared" si="30"/>
        <v>971</v>
      </c>
      <c r="DB113" s="227">
        <f t="shared" si="30"/>
        <v>1041</v>
      </c>
      <c r="DC113" s="227">
        <f t="shared" si="30"/>
        <v>1120</v>
      </c>
      <c r="DD113" s="227">
        <f t="shared" si="30"/>
        <v>1115</v>
      </c>
      <c r="DE113" s="227">
        <f t="shared" si="30"/>
        <v>1092</v>
      </c>
      <c r="DF113" s="227">
        <f t="shared" si="30"/>
        <v>1126</v>
      </c>
      <c r="DG113" s="227">
        <f t="shared" si="30"/>
        <v>1149</v>
      </c>
      <c r="DH113" s="227">
        <f t="shared" si="30"/>
        <v>1202</v>
      </c>
      <c r="DI113" s="227">
        <f t="shared" si="30"/>
        <v>1146</v>
      </c>
      <c r="DJ113" s="227">
        <f t="shared" si="30"/>
        <v>1132</v>
      </c>
      <c r="DK113" s="227">
        <f t="shared" si="30"/>
        <v>1193</v>
      </c>
      <c r="DL113" s="227">
        <f t="shared" si="30"/>
        <v>1166</v>
      </c>
      <c r="DM113" s="227">
        <f t="shared" si="30"/>
        <v>1121</v>
      </c>
      <c r="DN113" s="227">
        <f t="shared" si="30"/>
        <v>1155</v>
      </c>
      <c r="DO113" s="227">
        <f t="shared" si="30"/>
        <v>1183</v>
      </c>
      <c r="DP113" s="227">
        <f t="shared" si="30"/>
        <v>1148</v>
      </c>
      <c r="DQ113" s="227">
        <f t="shared" si="30"/>
        <v>1146</v>
      </c>
      <c r="DR113" s="227">
        <f t="shared" si="30"/>
        <v>5945</v>
      </c>
      <c r="DS113" s="227">
        <f t="shared" si="30"/>
        <v>6176</v>
      </c>
      <c r="DT113" s="227">
        <f t="shared" si="30"/>
        <v>6281</v>
      </c>
      <c r="DU113" s="227">
        <f t="shared" si="30"/>
        <v>5991</v>
      </c>
      <c r="DV113" s="227">
        <f t="shared" si="30"/>
        <v>5915</v>
      </c>
      <c r="DW113" s="227">
        <f t="shared" si="30"/>
        <v>5662</v>
      </c>
      <c r="DX113" s="227">
        <f t="shared" si="30"/>
        <v>4873</v>
      </c>
      <c r="DY113" s="227">
        <f t="shared" si="30"/>
        <v>4026</v>
      </c>
      <c r="DZ113" s="227">
        <f t="shared" si="30"/>
        <v>3463</v>
      </c>
      <c r="EA113" s="227">
        <f t="shared" si="30"/>
        <v>3143</v>
      </c>
      <c r="EB113" s="227">
        <f t="shared" si="30"/>
        <v>2598</v>
      </c>
      <c r="EC113" s="227">
        <f t="shared" si="30"/>
        <v>1912</v>
      </c>
      <c r="ED113" s="227">
        <f t="shared" si="30"/>
        <v>1120</v>
      </c>
      <c r="EE113" s="227">
        <f t="shared" si="30"/>
        <v>971</v>
      </c>
      <c r="EF113" s="227">
        <f t="shared" si="30"/>
        <v>49</v>
      </c>
      <c r="EG113" s="227">
        <f t="shared" si="30"/>
        <v>387</v>
      </c>
      <c r="EH113" s="227">
        <f t="shared" si="30"/>
        <v>314</v>
      </c>
      <c r="EI113" s="227">
        <f t="shared" si="30"/>
        <v>818</v>
      </c>
      <c r="EJ113" s="101"/>
      <c r="EK113" s="101"/>
      <c r="EL113" s="101"/>
      <c r="EM113" s="101"/>
      <c r="EN113" s="101"/>
      <c r="EO113" s="101"/>
      <c r="EP113" s="101"/>
      <c r="EQ113" s="101"/>
      <c r="ER113" s="101"/>
      <c r="ES113" s="101"/>
      <c r="ET113" s="103"/>
      <c r="EU113" s="103"/>
      <c r="EV113" s="103"/>
      <c r="EW113" s="103"/>
      <c r="EX113" s="103"/>
      <c r="EY113" s="103"/>
      <c r="EZ113" s="103"/>
    </row>
    <row r="114" spans="1:156" s="62" customFormat="1" hidden="1" x14ac:dyDescent="0.25">
      <c r="A114" s="123"/>
      <c r="B114" s="139"/>
      <c r="C114" s="140"/>
      <c r="D114" s="141"/>
      <c r="E114" s="66" t="s">
        <v>105</v>
      </c>
      <c r="F114" s="142"/>
      <c r="G114" s="143">
        <f>SUM(G72:G76)</f>
        <v>166476</v>
      </c>
      <c r="H114" s="143">
        <f t="shared" ref="H114:W114" si="31">SUM(H72:H76)</f>
        <v>11337</v>
      </c>
      <c r="I114" s="143">
        <f t="shared" si="31"/>
        <v>80334</v>
      </c>
      <c r="J114" s="143">
        <f t="shared" si="31"/>
        <v>86142</v>
      </c>
      <c r="K114" s="227">
        <f>SUM(K71:K75)</f>
        <v>1614</v>
      </c>
      <c r="L114" s="227">
        <f t="shared" ref="L114:V114" si="32">SUM(L71:L75)</f>
        <v>1586</v>
      </c>
      <c r="M114" s="227">
        <f t="shared" si="32"/>
        <v>3895</v>
      </c>
      <c r="N114" s="227">
        <f t="shared" si="32"/>
        <v>2180</v>
      </c>
      <c r="O114" s="227">
        <f t="shared" si="32"/>
        <v>4317</v>
      </c>
      <c r="P114" s="227">
        <f t="shared" si="32"/>
        <v>8462</v>
      </c>
      <c r="Q114" s="227">
        <f t="shared" si="32"/>
        <v>1918</v>
      </c>
      <c r="R114" s="227">
        <f t="shared" si="32"/>
        <v>4100</v>
      </c>
      <c r="S114" s="227">
        <f t="shared" si="32"/>
        <v>2234</v>
      </c>
      <c r="T114" s="227">
        <f t="shared" si="32"/>
        <v>4662</v>
      </c>
      <c r="U114" s="227">
        <f t="shared" si="32"/>
        <v>9316</v>
      </c>
      <c r="V114" s="227">
        <f t="shared" si="32"/>
        <v>2035</v>
      </c>
      <c r="W114" s="143">
        <f t="shared" si="31"/>
        <v>0</v>
      </c>
      <c r="X114" s="227">
        <f t="shared" ref="X114:BE114" si="33">SUM(X71:X75)</f>
        <v>1331</v>
      </c>
      <c r="Y114" s="227">
        <f t="shared" si="33"/>
        <v>1860</v>
      </c>
      <c r="Z114" s="227">
        <f t="shared" si="33"/>
        <v>1862</v>
      </c>
      <c r="AA114" s="227">
        <f t="shared" si="33"/>
        <v>1668</v>
      </c>
      <c r="AB114" s="227">
        <f t="shared" si="33"/>
        <v>1709</v>
      </c>
      <c r="AC114" s="227">
        <f t="shared" si="33"/>
        <v>1962</v>
      </c>
      <c r="AD114" s="227">
        <f t="shared" si="33"/>
        <v>1822</v>
      </c>
      <c r="AE114" s="227">
        <f t="shared" si="33"/>
        <v>1789</v>
      </c>
      <c r="AF114" s="227">
        <f t="shared" si="33"/>
        <v>1633</v>
      </c>
      <c r="AG114" s="227">
        <f t="shared" si="33"/>
        <v>1352</v>
      </c>
      <c r="AH114" s="227">
        <f t="shared" si="33"/>
        <v>1098</v>
      </c>
      <c r="AI114" s="227">
        <f t="shared" si="33"/>
        <v>768</v>
      </c>
      <c r="AJ114" s="227">
        <f t="shared" si="33"/>
        <v>636</v>
      </c>
      <c r="AK114" s="227">
        <f t="shared" si="33"/>
        <v>453</v>
      </c>
      <c r="AL114" s="227">
        <f t="shared" si="33"/>
        <v>331</v>
      </c>
      <c r="AM114" s="227">
        <f t="shared" si="33"/>
        <v>248</v>
      </c>
      <c r="AN114" s="227">
        <f t="shared" si="33"/>
        <v>250</v>
      </c>
      <c r="AO114" s="227">
        <f t="shared" si="33"/>
        <v>1306</v>
      </c>
      <c r="AP114" s="227">
        <f t="shared" si="33"/>
        <v>2007</v>
      </c>
      <c r="AQ114" s="227">
        <f t="shared" si="33"/>
        <v>1916</v>
      </c>
      <c r="AR114" s="227">
        <f t="shared" si="33"/>
        <v>1777</v>
      </c>
      <c r="AS114" s="227">
        <f t="shared" si="33"/>
        <v>1900</v>
      </c>
      <c r="AT114" s="227">
        <f t="shared" si="33"/>
        <v>2090</v>
      </c>
      <c r="AU114" s="227">
        <f t="shared" si="33"/>
        <v>2002</v>
      </c>
      <c r="AV114" s="227">
        <f t="shared" si="33"/>
        <v>1975</v>
      </c>
      <c r="AW114" s="227">
        <f t="shared" si="33"/>
        <v>1768</v>
      </c>
      <c r="AX114" s="227">
        <f t="shared" si="33"/>
        <v>1538</v>
      </c>
      <c r="AY114" s="227">
        <f t="shared" si="33"/>
        <v>1150</v>
      </c>
      <c r="AZ114" s="227">
        <f t="shared" si="33"/>
        <v>883</v>
      </c>
      <c r="BA114" s="227">
        <f t="shared" si="33"/>
        <v>623</v>
      </c>
      <c r="BB114" s="227">
        <f t="shared" si="33"/>
        <v>506</v>
      </c>
      <c r="BC114" s="227">
        <f t="shared" si="33"/>
        <v>380</v>
      </c>
      <c r="BD114" s="227">
        <f t="shared" si="33"/>
        <v>245</v>
      </c>
      <c r="BE114" s="227">
        <f t="shared" si="33"/>
        <v>281</v>
      </c>
      <c r="BF114" s="101"/>
      <c r="BG114" s="227">
        <f t="shared" ref="BG114:CT114" si="34">SUM(BG71:BG75)</f>
        <v>20510</v>
      </c>
      <c r="BH114" s="227">
        <f t="shared" si="34"/>
        <v>254</v>
      </c>
      <c r="BI114" s="227">
        <f t="shared" si="34"/>
        <v>253</v>
      </c>
      <c r="BJ114" s="227">
        <f t="shared" si="34"/>
        <v>232</v>
      </c>
      <c r="BK114" s="227">
        <f t="shared" si="34"/>
        <v>251</v>
      </c>
      <c r="BL114" s="227">
        <f t="shared" si="34"/>
        <v>272</v>
      </c>
      <c r="BM114" s="227">
        <f t="shared" si="34"/>
        <v>267</v>
      </c>
      <c r="BN114" s="227">
        <f t="shared" si="34"/>
        <v>405</v>
      </c>
      <c r="BO114" s="227">
        <f t="shared" si="34"/>
        <v>396</v>
      </c>
      <c r="BP114" s="227">
        <f t="shared" si="34"/>
        <v>368</v>
      </c>
      <c r="BQ114" s="227">
        <f t="shared" si="34"/>
        <v>410</v>
      </c>
      <c r="BR114" s="227">
        <f t="shared" si="34"/>
        <v>345</v>
      </c>
      <c r="BS114" s="227">
        <f t="shared" si="34"/>
        <v>375</v>
      </c>
      <c r="BT114" s="227">
        <f t="shared" si="34"/>
        <v>357</v>
      </c>
      <c r="BU114" s="227">
        <f t="shared" si="34"/>
        <v>352</v>
      </c>
      <c r="BV114" s="227">
        <f t="shared" si="34"/>
        <v>324</v>
      </c>
      <c r="BW114" s="227">
        <f t="shared" si="34"/>
        <v>327</v>
      </c>
      <c r="BX114" s="227">
        <f t="shared" si="34"/>
        <v>354</v>
      </c>
      <c r="BY114" s="227">
        <f t="shared" si="34"/>
        <v>329</v>
      </c>
      <c r="BZ114" s="227">
        <f t="shared" si="34"/>
        <v>316</v>
      </c>
      <c r="CA114" s="227">
        <f t="shared" si="34"/>
        <v>298</v>
      </c>
      <c r="CB114" s="227">
        <f t="shared" si="34"/>
        <v>1737</v>
      </c>
      <c r="CC114" s="227">
        <f t="shared" si="34"/>
        <v>1911</v>
      </c>
      <c r="CD114" s="227">
        <f t="shared" si="34"/>
        <v>1830</v>
      </c>
      <c r="CE114" s="227">
        <f t="shared" si="34"/>
        <v>1806</v>
      </c>
      <c r="CF114" s="227">
        <f t="shared" si="34"/>
        <v>1616</v>
      </c>
      <c r="CG114" s="227">
        <f t="shared" si="34"/>
        <v>1406</v>
      </c>
      <c r="CH114" s="227">
        <f t="shared" si="34"/>
        <v>1051</v>
      </c>
      <c r="CI114" s="227">
        <f t="shared" si="34"/>
        <v>807</v>
      </c>
      <c r="CJ114" s="227">
        <f t="shared" si="34"/>
        <v>570</v>
      </c>
      <c r="CK114" s="227">
        <f t="shared" si="34"/>
        <v>463</v>
      </c>
      <c r="CL114" s="227">
        <f t="shared" si="34"/>
        <v>347</v>
      </c>
      <c r="CM114" s="227">
        <f t="shared" si="34"/>
        <v>224</v>
      </c>
      <c r="CN114" s="227">
        <f t="shared" si="34"/>
        <v>141</v>
      </c>
      <c r="CO114" s="227">
        <f t="shared" si="34"/>
        <v>116</v>
      </c>
      <c r="CP114" s="227">
        <f t="shared" si="34"/>
        <v>12</v>
      </c>
      <c r="CQ114" s="227">
        <f t="shared" si="34"/>
        <v>130</v>
      </c>
      <c r="CR114" s="227">
        <f t="shared" si="34"/>
        <v>124</v>
      </c>
      <c r="CS114" s="227">
        <f t="shared" si="34"/>
        <v>324</v>
      </c>
      <c r="CT114" s="227">
        <f t="shared" si="34"/>
        <v>1082</v>
      </c>
      <c r="CU114" s="101"/>
      <c r="CV114" s="101"/>
      <c r="CW114" s="227">
        <f t="shared" ref="CW114:EI114" si="35">SUM(CW71:CW75)</f>
        <v>20173</v>
      </c>
      <c r="CX114" s="227">
        <f t="shared" si="35"/>
        <v>253</v>
      </c>
      <c r="CY114" s="227">
        <f t="shared" si="35"/>
        <v>267</v>
      </c>
      <c r="CZ114" s="227">
        <f t="shared" si="35"/>
        <v>227</v>
      </c>
      <c r="DA114" s="227">
        <f t="shared" si="35"/>
        <v>234</v>
      </c>
      <c r="DB114" s="227">
        <f t="shared" si="35"/>
        <v>282</v>
      </c>
      <c r="DC114" s="227">
        <f t="shared" si="35"/>
        <v>295</v>
      </c>
      <c r="DD114" s="227">
        <f t="shared" si="35"/>
        <v>378</v>
      </c>
      <c r="DE114" s="227">
        <f t="shared" si="35"/>
        <v>375</v>
      </c>
      <c r="DF114" s="227">
        <f t="shared" si="35"/>
        <v>401</v>
      </c>
      <c r="DG114" s="227">
        <f t="shared" si="35"/>
        <v>378</v>
      </c>
      <c r="DH114" s="227">
        <f t="shared" si="35"/>
        <v>362</v>
      </c>
      <c r="DI114" s="227">
        <f t="shared" si="35"/>
        <v>322</v>
      </c>
      <c r="DJ114" s="227">
        <f t="shared" si="35"/>
        <v>385</v>
      </c>
      <c r="DK114" s="227">
        <f t="shared" si="35"/>
        <v>379</v>
      </c>
      <c r="DL114" s="227">
        <f t="shared" si="35"/>
        <v>361</v>
      </c>
      <c r="DM114" s="227">
        <f t="shared" si="35"/>
        <v>320</v>
      </c>
      <c r="DN114" s="227">
        <f t="shared" si="35"/>
        <v>329</v>
      </c>
      <c r="DO114" s="227">
        <f t="shared" si="35"/>
        <v>344</v>
      </c>
      <c r="DP114" s="227">
        <f t="shared" si="35"/>
        <v>303</v>
      </c>
      <c r="DQ114" s="227">
        <f t="shared" si="35"/>
        <v>325</v>
      </c>
      <c r="DR114" s="227">
        <f t="shared" si="35"/>
        <v>1661</v>
      </c>
      <c r="DS114" s="227">
        <f t="shared" si="35"/>
        <v>1906</v>
      </c>
      <c r="DT114" s="227">
        <f t="shared" si="35"/>
        <v>1770</v>
      </c>
      <c r="DU114" s="227">
        <f t="shared" si="35"/>
        <v>1738</v>
      </c>
      <c r="DV114" s="227">
        <f t="shared" si="35"/>
        <v>1587</v>
      </c>
      <c r="DW114" s="227">
        <f t="shared" si="35"/>
        <v>1314</v>
      </c>
      <c r="DX114" s="227">
        <f t="shared" si="35"/>
        <v>1067</v>
      </c>
      <c r="DY114" s="227">
        <f t="shared" si="35"/>
        <v>746</v>
      </c>
      <c r="DZ114" s="227">
        <f t="shared" si="35"/>
        <v>618</v>
      </c>
      <c r="EA114" s="227">
        <f t="shared" si="35"/>
        <v>440</v>
      </c>
      <c r="EB114" s="227">
        <f t="shared" si="35"/>
        <v>322</v>
      </c>
      <c r="EC114" s="227">
        <f t="shared" si="35"/>
        <v>241</v>
      </c>
      <c r="ED114" s="227">
        <f t="shared" si="35"/>
        <v>127</v>
      </c>
      <c r="EE114" s="227">
        <f t="shared" si="35"/>
        <v>116</v>
      </c>
      <c r="EF114" s="227">
        <f t="shared" si="35"/>
        <v>21</v>
      </c>
      <c r="EG114" s="227">
        <f t="shared" si="35"/>
        <v>127</v>
      </c>
      <c r="EH114" s="227">
        <f t="shared" si="35"/>
        <v>126</v>
      </c>
      <c r="EI114" s="227">
        <f t="shared" si="35"/>
        <v>322</v>
      </c>
      <c r="EJ114" s="101"/>
      <c r="EK114" s="101"/>
      <c r="EL114" s="101"/>
      <c r="EM114" s="101"/>
      <c r="EN114" s="101"/>
      <c r="EO114" s="101"/>
      <c r="EP114" s="101"/>
      <c r="EQ114" s="101"/>
      <c r="ER114" s="101"/>
      <c r="ES114" s="101"/>
      <c r="ET114" s="103"/>
      <c r="EU114" s="103"/>
      <c r="EV114" s="103"/>
      <c r="EW114" s="103"/>
      <c r="EX114" s="103"/>
      <c r="EY114" s="103"/>
      <c r="EZ114" s="103"/>
    </row>
    <row r="115" spans="1:156" s="62" customFormat="1" hidden="1" x14ac:dyDescent="0.25">
      <c r="A115" s="123"/>
      <c r="B115" s="139"/>
      <c r="C115" s="140"/>
      <c r="D115" s="141"/>
      <c r="E115" s="66" t="s">
        <v>112</v>
      </c>
      <c r="F115" s="142"/>
      <c r="G115" s="143">
        <f>SUM(G90:G97)</f>
        <v>56470</v>
      </c>
      <c r="H115" s="143">
        <f t="shared" ref="H115:W115" si="36">SUM(H90:H97)</f>
        <v>3607</v>
      </c>
      <c r="I115" s="143">
        <f t="shared" si="36"/>
        <v>27252</v>
      </c>
      <c r="J115" s="143">
        <f t="shared" si="36"/>
        <v>29218</v>
      </c>
      <c r="K115" s="227">
        <f>SUM(K77:K84)</f>
        <v>1716</v>
      </c>
      <c r="L115" s="227">
        <f t="shared" ref="L115:V115" si="37">SUM(L77:L84)</f>
        <v>1631</v>
      </c>
      <c r="M115" s="227">
        <f t="shared" si="37"/>
        <v>3501</v>
      </c>
      <c r="N115" s="227">
        <f t="shared" si="37"/>
        <v>1920</v>
      </c>
      <c r="O115" s="227">
        <f t="shared" si="37"/>
        <v>3921</v>
      </c>
      <c r="P115" s="227">
        <f t="shared" si="37"/>
        <v>9419</v>
      </c>
      <c r="Q115" s="227">
        <f t="shared" si="37"/>
        <v>3094</v>
      </c>
      <c r="R115" s="227">
        <f t="shared" si="37"/>
        <v>3601</v>
      </c>
      <c r="S115" s="227">
        <f t="shared" si="37"/>
        <v>1997</v>
      </c>
      <c r="T115" s="227">
        <f t="shared" si="37"/>
        <v>4219</v>
      </c>
      <c r="U115" s="227">
        <f t="shared" si="37"/>
        <v>9773</v>
      </c>
      <c r="V115" s="227">
        <f t="shared" si="37"/>
        <v>3826</v>
      </c>
      <c r="W115" s="143">
        <f t="shared" si="36"/>
        <v>0</v>
      </c>
      <c r="X115" s="227">
        <f t="shared" ref="X115:BE115" si="38">SUM(X77:X84)</f>
        <v>1406</v>
      </c>
      <c r="Y115" s="227">
        <f t="shared" si="38"/>
        <v>1503</v>
      </c>
      <c r="Z115" s="227">
        <f t="shared" si="38"/>
        <v>1521</v>
      </c>
      <c r="AA115" s="227">
        <f t="shared" si="38"/>
        <v>1594</v>
      </c>
      <c r="AB115" s="227">
        <f t="shared" si="38"/>
        <v>1549</v>
      </c>
      <c r="AC115" s="227">
        <f t="shared" si="38"/>
        <v>1769</v>
      </c>
      <c r="AD115" s="227">
        <f t="shared" si="38"/>
        <v>1690</v>
      </c>
      <c r="AE115" s="227">
        <f t="shared" si="38"/>
        <v>1706</v>
      </c>
      <c r="AF115" s="227">
        <f t="shared" si="38"/>
        <v>1724</v>
      </c>
      <c r="AG115" s="227">
        <f t="shared" si="38"/>
        <v>1756</v>
      </c>
      <c r="AH115" s="227">
        <f t="shared" si="38"/>
        <v>1383</v>
      </c>
      <c r="AI115" s="227">
        <f t="shared" si="38"/>
        <v>1160</v>
      </c>
      <c r="AJ115" s="227">
        <f t="shared" si="38"/>
        <v>916</v>
      </c>
      <c r="AK115" s="227">
        <f t="shared" si="38"/>
        <v>732</v>
      </c>
      <c r="AL115" s="227">
        <f t="shared" si="38"/>
        <v>578</v>
      </c>
      <c r="AM115" s="227">
        <f t="shared" si="38"/>
        <v>401</v>
      </c>
      <c r="AN115" s="227">
        <f t="shared" si="38"/>
        <v>467</v>
      </c>
      <c r="AO115" s="227">
        <f t="shared" si="38"/>
        <v>1337</v>
      </c>
      <c r="AP115" s="227">
        <f t="shared" si="38"/>
        <v>1551</v>
      </c>
      <c r="AQ115" s="227">
        <f t="shared" si="38"/>
        <v>1710</v>
      </c>
      <c r="AR115" s="227">
        <f t="shared" si="38"/>
        <v>1656</v>
      </c>
      <c r="AS115" s="227">
        <f t="shared" si="38"/>
        <v>1682</v>
      </c>
      <c r="AT115" s="227">
        <f t="shared" si="38"/>
        <v>1881</v>
      </c>
      <c r="AU115" s="227">
        <f t="shared" si="38"/>
        <v>1755</v>
      </c>
      <c r="AV115" s="227">
        <f t="shared" si="38"/>
        <v>1766</v>
      </c>
      <c r="AW115" s="227">
        <f t="shared" si="38"/>
        <v>1821</v>
      </c>
      <c r="AX115" s="227">
        <f t="shared" si="38"/>
        <v>1714</v>
      </c>
      <c r="AY115" s="227">
        <f t="shared" si="38"/>
        <v>1493</v>
      </c>
      <c r="AZ115" s="227">
        <f t="shared" si="38"/>
        <v>1224</v>
      </c>
      <c r="BA115" s="227">
        <f t="shared" si="38"/>
        <v>1065</v>
      </c>
      <c r="BB115" s="227">
        <f t="shared" si="38"/>
        <v>907</v>
      </c>
      <c r="BC115" s="227">
        <f t="shared" si="38"/>
        <v>683</v>
      </c>
      <c r="BD115" s="227">
        <f t="shared" si="38"/>
        <v>489</v>
      </c>
      <c r="BE115" s="227">
        <f t="shared" si="38"/>
        <v>682</v>
      </c>
      <c r="BF115" s="101"/>
      <c r="BG115" s="227">
        <f t="shared" ref="BG115:CT115" si="39">SUM(BG77:BG84)</f>
        <v>95385</v>
      </c>
      <c r="BH115" s="227">
        <f t="shared" si="39"/>
        <v>1012</v>
      </c>
      <c r="BI115" s="227">
        <f t="shared" si="39"/>
        <v>971</v>
      </c>
      <c r="BJ115" s="227">
        <f t="shared" si="39"/>
        <v>966</v>
      </c>
      <c r="BK115" s="227">
        <f t="shared" si="39"/>
        <v>995</v>
      </c>
      <c r="BL115" s="227">
        <f t="shared" si="39"/>
        <v>1092</v>
      </c>
      <c r="BM115" s="227">
        <f t="shared" si="39"/>
        <v>1216</v>
      </c>
      <c r="BN115" s="227">
        <f t="shared" si="39"/>
        <v>1580</v>
      </c>
      <c r="BO115" s="227">
        <f t="shared" si="39"/>
        <v>1623</v>
      </c>
      <c r="BP115" s="227">
        <f t="shared" si="39"/>
        <v>1640</v>
      </c>
      <c r="BQ115" s="227">
        <f t="shared" si="39"/>
        <v>1576</v>
      </c>
      <c r="BR115" s="227">
        <f t="shared" si="39"/>
        <v>1584</v>
      </c>
      <c r="BS115" s="227">
        <f t="shared" si="39"/>
        <v>1577</v>
      </c>
      <c r="BT115" s="227">
        <f t="shared" si="39"/>
        <v>1493</v>
      </c>
      <c r="BU115" s="227">
        <f t="shared" si="39"/>
        <v>1644</v>
      </c>
      <c r="BV115" s="227">
        <f t="shared" si="39"/>
        <v>1457</v>
      </c>
      <c r="BW115" s="227">
        <f t="shared" si="39"/>
        <v>1489</v>
      </c>
      <c r="BX115" s="227">
        <f t="shared" si="39"/>
        <v>1549</v>
      </c>
      <c r="BY115" s="227">
        <f t="shared" si="39"/>
        <v>1534</v>
      </c>
      <c r="BZ115" s="227">
        <f t="shared" si="39"/>
        <v>1542</v>
      </c>
      <c r="CA115" s="227">
        <f t="shared" si="39"/>
        <v>1513</v>
      </c>
      <c r="CB115" s="227">
        <f t="shared" si="39"/>
        <v>7519</v>
      </c>
      <c r="CC115" s="227">
        <f t="shared" si="39"/>
        <v>8681</v>
      </c>
      <c r="CD115" s="227">
        <f t="shared" si="39"/>
        <v>7987</v>
      </c>
      <c r="CE115" s="227">
        <f t="shared" si="39"/>
        <v>7476</v>
      </c>
      <c r="CF115" s="227">
        <f t="shared" si="39"/>
        <v>6995</v>
      </c>
      <c r="CG115" s="227">
        <f t="shared" si="39"/>
        <v>6510</v>
      </c>
      <c r="CH115" s="227">
        <f t="shared" si="39"/>
        <v>5473</v>
      </c>
      <c r="CI115" s="227">
        <f t="shared" si="39"/>
        <v>4470</v>
      </c>
      <c r="CJ115" s="227">
        <f t="shared" si="39"/>
        <v>3636</v>
      </c>
      <c r="CK115" s="227">
        <f t="shared" si="39"/>
        <v>2963</v>
      </c>
      <c r="CL115" s="227">
        <f t="shared" si="39"/>
        <v>2181</v>
      </c>
      <c r="CM115" s="227">
        <f t="shared" si="39"/>
        <v>1478</v>
      </c>
      <c r="CN115" s="227">
        <f t="shared" si="39"/>
        <v>974</v>
      </c>
      <c r="CO115" s="227">
        <f t="shared" si="39"/>
        <v>989</v>
      </c>
      <c r="CP115" s="227">
        <f t="shared" si="39"/>
        <v>47</v>
      </c>
      <c r="CQ115" s="227">
        <f t="shared" si="39"/>
        <v>439</v>
      </c>
      <c r="CR115" s="227">
        <f t="shared" si="39"/>
        <v>577</v>
      </c>
      <c r="CS115" s="227">
        <f t="shared" si="39"/>
        <v>1129</v>
      </c>
      <c r="CT115" s="227">
        <f t="shared" si="39"/>
        <v>2964</v>
      </c>
      <c r="CU115" s="101"/>
      <c r="CV115" s="101"/>
      <c r="CW115" s="227">
        <f t="shared" ref="CW115:EI115" si="40">SUM(CW77:CW84)</f>
        <v>95424</v>
      </c>
      <c r="CX115" s="227">
        <f t="shared" si="40"/>
        <v>1058</v>
      </c>
      <c r="CY115" s="227">
        <f t="shared" si="40"/>
        <v>1003</v>
      </c>
      <c r="CZ115" s="227">
        <f t="shared" si="40"/>
        <v>1010</v>
      </c>
      <c r="DA115" s="227">
        <f t="shared" si="40"/>
        <v>1071</v>
      </c>
      <c r="DB115" s="227">
        <f t="shared" si="40"/>
        <v>1165</v>
      </c>
      <c r="DC115" s="227">
        <f t="shared" si="40"/>
        <v>1192</v>
      </c>
      <c r="DD115" s="227">
        <f t="shared" si="40"/>
        <v>1640</v>
      </c>
      <c r="DE115" s="227">
        <f t="shared" si="40"/>
        <v>1589</v>
      </c>
      <c r="DF115" s="227">
        <f t="shared" si="40"/>
        <v>1620</v>
      </c>
      <c r="DG115" s="227">
        <f t="shared" si="40"/>
        <v>1648</v>
      </c>
      <c r="DH115" s="227">
        <f t="shared" si="40"/>
        <v>1574</v>
      </c>
      <c r="DI115" s="227">
        <f t="shared" si="40"/>
        <v>1574</v>
      </c>
      <c r="DJ115" s="227">
        <f t="shared" si="40"/>
        <v>1581</v>
      </c>
      <c r="DK115" s="227">
        <f t="shared" si="40"/>
        <v>1586</v>
      </c>
      <c r="DL115" s="227">
        <f t="shared" si="40"/>
        <v>1466</v>
      </c>
      <c r="DM115" s="227">
        <f t="shared" si="40"/>
        <v>1557</v>
      </c>
      <c r="DN115" s="227">
        <f t="shared" si="40"/>
        <v>1572</v>
      </c>
      <c r="DO115" s="227">
        <f t="shared" si="40"/>
        <v>1545</v>
      </c>
      <c r="DP115" s="227">
        <f t="shared" si="40"/>
        <v>1556</v>
      </c>
      <c r="DQ115" s="227">
        <f t="shared" si="40"/>
        <v>1510</v>
      </c>
      <c r="DR115" s="227">
        <f t="shared" si="40"/>
        <v>7753</v>
      </c>
      <c r="DS115" s="227">
        <f t="shared" si="40"/>
        <v>9087</v>
      </c>
      <c r="DT115" s="227">
        <f t="shared" si="40"/>
        <v>8424</v>
      </c>
      <c r="DU115" s="227">
        <f t="shared" si="40"/>
        <v>7725</v>
      </c>
      <c r="DV115" s="227">
        <f t="shared" si="40"/>
        <v>7068</v>
      </c>
      <c r="DW115" s="227">
        <f t="shared" si="40"/>
        <v>6426</v>
      </c>
      <c r="DX115" s="227">
        <f t="shared" si="40"/>
        <v>5222</v>
      </c>
      <c r="DY115" s="227">
        <f t="shared" si="40"/>
        <v>4447</v>
      </c>
      <c r="DZ115" s="227">
        <f t="shared" si="40"/>
        <v>3435</v>
      </c>
      <c r="EA115" s="227">
        <f t="shared" si="40"/>
        <v>2653</v>
      </c>
      <c r="EB115" s="227">
        <f t="shared" si="40"/>
        <v>1890</v>
      </c>
      <c r="EC115" s="227">
        <f t="shared" si="40"/>
        <v>1285</v>
      </c>
      <c r="ED115" s="227">
        <f t="shared" si="40"/>
        <v>777</v>
      </c>
      <c r="EE115" s="227">
        <f t="shared" si="40"/>
        <v>715</v>
      </c>
      <c r="EF115" s="227">
        <f t="shared" si="40"/>
        <v>52</v>
      </c>
      <c r="EG115" s="227">
        <f t="shared" si="40"/>
        <v>487</v>
      </c>
      <c r="EH115" s="227">
        <f t="shared" si="40"/>
        <v>566</v>
      </c>
      <c r="EI115" s="227">
        <f t="shared" si="40"/>
        <v>1182</v>
      </c>
      <c r="EJ115" s="101"/>
      <c r="EK115" s="101"/>
      <c r="EL115" s="101"/>
      <c r="EM115" s="101"/>
      <c r="EN115" s="101"/>
      <c r="EO115" s="101"/>
      <c r="EP115" s="101"/>
      <c r="EQ115" s="101"/>
      <c r="ER115" s="101"/>
      <c r="ES115" s="101"/>
      <c r="ET115" s="103"/>
      <c r="EU115" s="103"/>
      <c r="EV115" s="103"/>
      <c r="EW115" s="103"/>
      <c r="EX115" s="103"/>
      <c r="EY115" s="103"/>
      <c r="EZ115" s="103"/>
    </row>
    <row r="116" spans="1:156" s="62" customFormat="1" ht="15.75" hidden="1" thickBot="1" x14ac:dyDescent="0.3">
      <c r="A116" s="127"/>
      <c r="B116" s="133"/>
      <c r="C116" s="134"/>
      <c r="D116" s="135"/>
      <c r="E116" s="71" t="s">
        <v>40</v>
      </c>
      <c r="F116" s="136" t="s">
        <v>50</v>
      </c>
      <c r="G116" s="143">
        <f>SUM(G100:G107,G98,G78:G89)</f>
        <v>289967</v>
      </c>
      <c r="H116" s="143">
        <f t="shared" ref="H116:W116" si="41">SUM(H100:H107,H98,H78:H89)</f>
        <v>18899</v>
      </c>
      <c r="I116" s="143">
        <f t="shared" si="41"/>
        <v>139974</v>
      </c>
      <c r="J116" s="143">
        <f t="shared" si="41"/>
        <v>149993</v>
      </c>
      <c r="K116" s="227">
        <f>SUM(K100:K107,K98,K86:K97)</f>
        <v>10181</v>
      </c>
      <c r="L116" s="227">
        <f t="shared" ref="L116:V116" si="42">SUM(L100:L107,L98,L86:L97)</f>
        <v>9637</v>
      </c>
      <c r="M116" s="227">
        <f t="shared" si="42"/>
        <v>26178</v>
      </c>
      <c r="N116" s="227">
        <f t="shared" si="42"/>
        <v>15031</v>
      </c>
      <c r="O116" s="227">
        <f t="shared" si="42"/>
        <v>32500</v>
      </c>
      <c r="P116" s="227">
        <f t="shared" si="42"/>
        <v>60531</v>
      </c>
      <c r="Q116" s="227">
        <f t="shared" si="42"/>
        <v>15438</v>
      </c>
      <c r="R116" s="227">
        <f t="shared" si="42"/>
        <v>26591</v>
      </c>
      <c r="S116" s="227">
        <f t="shared" si="42"/>
        <v>16028</v>
      </c>
      <c r="T116" s="227">
        <f t="shared" si="42"/>
        <v>33648</v>
      </c>
      <c r="U116" s="227">
        <f t="shared" si="42"/>
        <v>65292</v>
      </c>
      <c r="V116" s="227">
        <f t="shared" si="42"/>
        <v>18850</v>
      </c>
      <c r="W116" s="143">
        <f t="shared" si="41"/>
        <v>0</v>
      </c>
      <c r="X116" s="227">
        <f t="shared" ref="X116:BE116" si="43">SUM(X100:X107,X98,X86:X97)</f>
        <v>8370</v>
      </c>
      <c r="Y116" s="227">
        <f t="shared" si="43"/>
        <v>12611</v>
      </c>
      <c r="Z116" s="227">
        <f t="shared" si="43"/>
        <v>12737</v>
      </c>
      <c r="AA116" s="227">
        <f t="shared" si="43"/>
        <v>12498</v>
      </c>
      <c r="AB116" s="227">
        <f t="shared" si="43"/>
        <v>12606</v>
      </c>
      <c r="AC116" s="227">
        <f t="shared" si="43"/>
        <v>14887</v>
      </c>
      <c r="AD116" s="227">
        <f t="shared" si="43"/>
        <v>13691</v>
      </c>
      <c r="AE116" s="227">
        <f t="shared" si="43"/>
        <v>12212</v>
      </c>
      <c r="AF116" s="227">
        <f t="shared" si="43"/>
        <v>10817</v>
      </c>
      <c r="AG116" s="227">
        <f t="shared" si="43"/>
        <v>9417</v>
      </c>
      <c r="AH116" s="227">
        <f t="shared" si="43"/>
        <v>7752</v>
      </c>
      <c r="AI116" s="227">
        <f t="shared" si="43"/>
        <v>6642</v>
      </c>
      <c r="AJ116" s="227">
        <f t="shared" si="43"/>
        <v>5090</v>
      </c>
      <c r="AK116" s="227">
        <f t="shared" si="43"/>
        <v>3878</v>
      </c>
      <c r="AL116" s="227">
        <f t="shared" si="43"/>
        <v>2640</v>
      </c>
      <c r="AM116" s="227">
        <f t="shared" si="43"/>
        <v>1771</v>
      </c>
      <c r="AN116" s="227">
        <f t="shared" si="43"/>
        <v>2059</v>
      </c>
      <c r="AO116" s="227">
        <f t="shared" si="43"/>
        <v>7952</v>
      </c>
      <c r="AP116" s="227">
        <f t="shared" si="43"/>
        <v>13164</v>
      </c>
      <c r="AQ116" s="227">
        <f t="shared" si="43"/>
        <v>13516</v>
      </c>
      <c r="AR116" s="227">
        <f t="shared" si="43"/>
        <v>13350</v>
      </c>
      <c r="AS116" s="227">
        <f t="shared" si="43"/>
        <v>13072</v>
      </c>
      <c r="AT116" s="227">
        <f t="shared" si="43"/>
        <v>15213</v>
      </c>
      <c r="AU116" s="227">
        <f t="shared" si="43"/>
        <v>13945</v>
      </c>
      <c r="AV116" s="227">
        <f t="shared" si="43"/>
        <v>12787</v>
      </c>
      <c r="AW116" s="227">
        <f t="shared" si="43"/>
        <v>11596</v>
      </c>
      <c r="AX116" s="227">
        <f t="shared" si="43"/>
        <v>10755</v>
      </c>
      <c r="AY116" s="227">
        <f t="shared" si="43"/>
        <v>8932</v>
      </c>
      <c r="AZ116" s="227">
        <f t="shared" si="43"/>
        <v>7277</v>
      </c>
      <c r="BA116" s="227">
        <f t="shared" si="43"/>
        <v>5766</v>
      </c>
      <c r="BB116" s="227">
        <f t="shared" si="43"/>
        <v>4620</v>
      </c>
      <c r="BC116" s="227">
        <f t="shared" si="43"/>
        <v>3366</v>
      </c>
      <c r="BD116" s="227">
        <f t="shared" si="43"/>
        <v>2222</v>
      </c>
      <c r="BE116" s="227">
        <f t="shared" si="43"/>
        <v>2876</v>
      </c>
      <c r="BF116" s="122"/>
      <c r="BG116" s="227">
        <f t="shared" ref="BG116:CT116" si="44">SUM(BG100:BG107,BG98,BG86:BG97)</f>
        <v>144410</v>
      </c>
      <c r="BH116" s="227">
        <f t="shared" si="44"/>
        <v>1529</v>
      </c>
      <c r="BI116" s="227">
        <f t="shared" si="44"/>
        <v>1436</v>
      </c>
      <c r="BJ116" s="227">
        <f t="shared" si="44"/>
        <v>1432</v>
      </c>
      <c r="BK116" s="227">
        <f t="shared" si="44"/>
        <v>1472</v>
      </c>
      <c r="BL116" s="227">
        <f t="shared" si="44"/>
        <v>1632</v>
      </c>
      <c r="BM116" s="227">
        <f t="shared" si="44"/>
        <v>1790</v>
      </c>
      <c r="BN116" s="227">
        <f t="shared" si="44"/>
        <v>2453</v>
      </c>
      <c r="BO116" s="227">
        <f t="shared" si="44"/>
        <v>2508</v>
      </c>
      <c r="BP116" s="227">
        <f t="shared" si="44"/>
        <v>2537</v>
      </c>
      <c r="BQ116" s="227">
        <f t="shared" si="44"/>
        <v>2434</v>
      </c>
      <c r="BR116" s="227">
        <f t="shared" si="44"/>
        <v>2414</v>
      </c>
      <c r="BS116" s="227">
        <f t="shared" si="44"/>
        <v>2416</v>
      </c>
      <c r="BT116" s="227">
        <f t="shared" si="44"/>
        <v>2297</v>
      </c>
      <c r="BU116" s="227">
        <f t="shared" si="44"/>
        <v>2522</v>
      </c>
      <c r="BV116" s="227">
        <f t="shared" si="44"/>
        <v>2225</v>
      </c>
      <c r="BW116" s="227">
        <f t="shared" si="44"/>
        <v>2280</v>
      </c>
      <c r="BX116" s="227">
        <f t="shared" si="44"/>
        <v>2385</v>
      </c>
      <c r="BY116" s="227">
        <f t="shared" si="44"/>
        <v>2341</v>
      </c>
      <c r="BZ116" s="227">
        <f t="shared" si="44"/>
        <v>2375</v>
      </c>
      <c r="CA116" s="227">
        <f t="shared" si="44"/>
        <v>2314</v>
      </c>
      <c r="CB116" s="227">
        <f t="shared" si="44"/>
        <v>11512</v>
      </c>
      <c r="CC116" s="227">
        <f t="shared" si="44"/>
        <v>13320</v>
      </c>
      <c r="CD116" s="227">
        <f t="shared" si="44"/>
        <v>12239</v>
      </c>
      <c r="CE116" s="227">
        <f t="shared" si="44"/>
        <v>11377</v>
      </c>
      <c r="CF116" s="227">
        <f t="shared" si="44"/>
        <v>10531</v>
      </c>
      <c r="CG116" s="227">
        <f t="shared" si="44"/>
        <v>9792</v>
      </c>
      <c r="CH116" s="227">
        <f t="shared" si="44"/>
        <v>8200</v>
      </c>
      <c r="CI116" s="227">
        <f t="shared" si="44"/>
        <v>6687</v>
      </c>
      <c r="CJ116" s="227">
        <f t="shared" si="44"/>
        <v>5391</v>
      </c>
      <c r="CK116" s="227">
        <f t="shared" si="44"/>
        <v>4373</v>
      </c>
      <c r="CL116" s="227">
        <f t="shared" si="44"/>
        <v>3206</v>
      </c>
      <c r="CM116" s="227">
        <f t="shared" si="44"/>
        <v>2154</v>
      </c>
      <c r="CN116" s="227">
        <f t="shared" si="44"/>
        <v>1418</v>
      </c>
      <c r="CO116" s="227">
        <f t="shared" si="44"/>
        <v>1418</v>
      </c>
      <c r="CP116" s="227">
        <f t="shared" si="44"/>
        <v>71</v>
      </c>
      <c r="CQ116" s="227">
        <f t="shared" si="44"/>
        <v>661</v>
      </c>
      <c r="CR116" s="227">
        <f t="shared" si="44"/>
        <v>866</v>
      </c>
      <c r="CS116" s="227">
        <f t="shared" si="44"/>
        <v>1696</v>
      </c>
      <c r="CT116" s="227">
        <f t="shared" si="44"/>
        <v>4353</v>
      </c>
      <c r="CU116" s="122"/>
      <c r="CV116" s="122"/>
      <c r="CW116" s="227">
        <f t="shared" ref="CW116:EI116" si="45">SUM(CW100:CW107,CW98,CW86:CW97)</f>
        <v>144401</v>
      </c>
      <c r="CX116" s="227">
        <f t="shared" si="45"/>
        <v>1591</v>
      </c>
      <c r="CY116" s="227">
        <f t="shared" si="45"/>
        <v>1509</v>
      </c>
      <c r="CZ116" s="227">
        <f t="shared" si="45"/>
        <v>1505</v>
      </c>
      <c r="DA116" s="227">
        <f t="shared" si="45"/>
        <v>1567</v>
      </c>
      <c r="DB116" s="227">
        <f t="shared" si="45"/>
        <v>1753</v>
      </c>
      <c r="DC116" s="227">
        <f t="shared" si="45"/>
        <v>1762</v>
      </c>
      <c r="DD116" s="227">
        <f t="shared" si="45"/>
        <v>2557</v>
      </c>
      <c r="DE116" s="227">
        <f t="shared" si="45"/>
        <v>2449</v>
      </c>
      <c r="DF116" s="227">
        <f t="shared" si="45"/>
        <v>2514</v>
      </c>
      <c r="DG116" s="227">
        <f t="shared" si="45"/>
        <v>2520</v>
      </c>
      <c r="DH116" s="227">
        <f t="shared" si="45"/>
        <v>2426</v>
      </c>
      <c r="DI116" s="227">
        <f t="shared" si="45"/>
        <v>2425</v>
      </c>
      <c r="DJ116" s="227">
        <f t="shared" si="45"/>
        <v>2434</v>
      </c>
      <c r="DK116" s="227">
        <f t="shared" si="45"/>
        <v>2428</v>
      </c>
      <c r="DL116" s="227">
        <f t="shared" si="45"/>
        <v>2251</v>
      </c>
      <c r="DM116" s="227">
        <f t="shared" si="45"/>
        <v>2366</v>
      </c>
      <c r="DN116" s="227">
        <f t="shared" si="45"/>
        <v>2407</v>
      </c>
      <c r="DO116" s="227">
        <f t="shared" si="45"/>
        <v>2369</v>
      </c>
      <c r="DP116" s="227">
        <f t="shared" si="45"/>
        <v>2388</v>
      </c>
      <c r="DQ116" s="227">
        <f t="shared" si="45"/>
        <v>2320</v>
      </c>
      <c r="DR116" s="227">
        <f t="shared" si="45"/>
        <v>11883</v>
      </c>
      <c r="DS116" s="227">
        <f t="shared" si="45"/>
        <v>13971</v>
      </c>
      <c r="DT116" s="227">
        <f t="shared" si="45"/>
        <v>12917</v>
      </c>
      <c r="DU116" s="227">
        <f t="shared" si="45"/>
        <v>11732</v>
      </c>
      <c r="DV116" s="227">
        <f t="shared" si="45"/>
        <v>10618</v>
      </c>
      <c r="DW116" s="227">
        <f t="shared" si="45"/>
        <v>9514</v>
      </c>
      <c r="DX116" s="227">
        <f t="shared" si="45"/>
        <v>7764</v>
      </c>
      <c r="DY116" s="227">
        <f t="shared" si="45"/>
        <v>6628</v>
      </c>
      <c r="DZ116" s="227">
        <f t="shared" si="45"/>
        <v>5109</v>
      </c>
      <c r="EA116" s="227">
        <f t="shared" si="45"/>
        <v>3928</v>
      </c>
      <c r="EB116" s="227">
        <f t="shared" si="45"/>
        <v>2760</v>
      </c>
      <c r="EC116" s="227">
        <f t="shared" si="45"/>
        <v>1865</v>
      </c>
      <c r="ED116" s="227">
        <f t="shared" si="45"/>
        <v>1125</v>
      </c>
      <c r="EE116" s="227">
        <f t="shared" si="45"/>
        <v>1046</v>
      </c>
      <c r="EF116" s="227">
        <f t="shared" si="45"/>
        <v>83</v>
      </c>
      <c r="EG116" s="227">
        <f t="shared" si="45"/>
        <v>729</v>
      </c>
      <c r="EH116" s="227">
        <f t="shared" si="45"/>
        <v>865</v>
      </c>
      <c r="EI116" s="227">
        <f t="shared" si="45"/>
        <v>1763</v>
      </c>
      <c r="EJ116" s="122"/>
      <c r="EK116" s="122"/>
      <c r="EL116" s="122"/>
      <c r="EM116" s="122"/>
      <c r="EN116" s="122"/>
      <c r="EO116" s="122"/>
      <c r="EP116" s="122"/>
      <c r="EQ116" s="122"/>
      <c r="ER116" s="122"/>
      <c r="ES116" s="122"/>
    </row>
    <row r="117" spans="1:156" ht="21.75" hidden="1" customHeight="1" x14ac:dyDescent="0.25">
      <c r="A117" s="144"/>
      <c r="B117" s="145"/>
      <c r="C117" s="144"/>
      <c r="D117" s="128"/>
      <c r="E117" s="144"/>
      <c r="F117" s="146"/>
      <c r="G117" s="131"/>
      <c r="H117" s="131"/>
      <c r="I117" s="122"/>
      <c r="J117" s="122"/>
      <c r="K117" s="129"/>
      <c r="L117" s="130"/>
      <c r="M117" s="129"/>
      <c r="N117" s="129"/>
      <c r="O117" s="129"/>
      <c r="P117" s="129"/>
      <c r="Q117" s="129"/>
      <c r="R117" s="130"/>
      <c r="S117" s="130"/>
      <c r="T117" s="130"/>
      <c r="U117" s="130"/>
      <c r="V117" s="130"/>
      <c r="W117" s="102"/>
      <c r="X117" s="129"/>
      <c r="Y117" s="129"/>
      <c r="Z117" s="129"/>
      <c r="AA117" s="129"/>
      <c r="AB117" s="129"/>
      <c r="AC117" s="129"/>
      <c r="AD117" s="129"/>
      <c r="AE117" s="129"/>
      <c r="AF117" s="129"/>
      <c r="AG117" s="129"/>
      <c r="AH117" s="129"/>
      <c r="AI117" s="129"/>
      <c r="AJ117" s="129"/>
      <c r="AK117" s="129"/>
      <c r="AL117" s="129"/>
      <c r="AM117" s="129"/>
      <c r="AN117" s="129"/>
      <c r="AO117" s="129"/>
      <c r="AP117" s="129"/>
      <c r="AQ117" s="129"/>
      <c r="AR117" s="129"/>
      <c r="AS117" s="129"/>
      <c r="AT117" s="129"/>
      <c r="AU117" s="129"/>
      <c r="AV117" s="129"/>
      <c r="AW117" s="129"/>
      <c r="AX117" s="129"/>
      <c r="AY117" s="129"/>
      <c r="AZ117" s="129"/>
      <c r="BA117" s="129"/>
      <c r="BB117" s="129"/>
      <c r="BC117" s="129"/>
      <c r="BD117" s="129"/>
      <c r="BE117" s="129"/>
      <c r="BF117" s="101"/>
      <c r="BG117" s="147"/>
      <c r="BH117" s="147"/>
      <c r="BI117" s="147"/>
      <c r="BJ117" s="147"/>
      <c r="BK117" s="147"/>
      <c r="BL117" s="147"/>
      <c r="BM117" s="147"/>
      <c r="BN117" s="147"/>
      <c r="BO117" s="147"/>
      <c r="BP117" s="147"/>
      <c r="BQ117" s="147"/>
      <c r="BR117" s="147"/>
      <c r="BS117" s="147"/>
      <c r="BT117" s="147"/>
      <c r="BU117" s="147"/>
      <c r="BV117" s="147"/>
      <c r="BW117" s="147"/>
      <c r="BX117" s="147"/>
      <c r="BY117" s="147"/>
      <c r="BZ117" s="147"/>
      <c r="CA117" s="147"/>
      <c r="CB117" s="147"/>
      <c r="CC117" s="147"/>
      <c r="CD117" s="147"/>
      <c r="CE117" s="147"/>
      <c r="CF117" s="147"/>
      <c r="CG117" s="147"/>
      <c r="CH117" s="147"/>
      <c r="CI117" s="147"/>
      <c r="CJ117" s="147"/>
      <c r="CK117" s="147"/>
      <c r="CL117" s="147"/>
      <c r="CM117" s="147"/>
      <c r="CN117" s="147"/>
      <c r="CO117" s="147"/>
      <c r="CP117" s="147"/>
      <c r="CQ117" s="147"/>
      <c r="CR117" s="147"/>
      <c r="CS117" s="147"/>
      <c r="CT117" s="147"/>
      <c r="CU117" s="101"/>
      <c r="CV117" s="101"/>
      <c r="CW117" s="147"/>
      <c r="CX117" s="147"/>
      <c r="CY117" s="147"/>
      <c r="CZ117" s="147"/>
      <c r="DA117" s="147"/>
      <c r="DB117" s="147"/>
      <c r="DC117" s="147"/>
      <c r="DD117" s="147"/>
      <c r="DE117" s="147"/>
      <c r="DF117" s="147"/>
      <c r="DG117" s="147"/>
      <c r="DH117" s="147"/>
      <c r="DI117" s="147"/>
      <c r="DJ117" s="147"/>
      <c r="DK117" s="147"/>
      <c r="DL117" s="147"/>
      <c r="DM117" s="147"/>
      <c r="DN117" s="147"/>
      <c r="DO117" s="147"/>
      <c r="DP117" s="147"/>
      <c r="DQ117" s="147"/>
      <c r="DR117" s="147"/>
      <c r="DS117" s="147"/>
      <c r="DT117" s="147"/>
      <c r="DU117" s="147"/>
      <c r="DV117" s="147"/>
      <c r="DW117" s="147"/>
      <c r="DX117" s="147"/>
      <c r="DY117" s="147"/>
      <c r="DZ117" s="147"/>
      <c r="EA117" s="147"/>
      <c r="EB117" s="147"/>
      <c r="EC117" s="147"/>
      <c r="ED117" s="147"/>
      <c r="EE117" s="147"/>
      <c r="EF117" s="147"/>
      <c r="EG117" s="147"/>
      <c r="EH117" s="147"/>
      <c r="EI117" s="147"/>
      <c r="EJ117" s="101"/>
      <c r="EK117" s="101"/>
      <c r="EL117" s="101"/>
      <c r="EM117" s="101"/>
      <c r="EN117" s="101"/>
      <c r="EO117" s="101"/>
      <c r="EP117" s="101"/>
      <c r="EQ117" s="101"/>
      <c r="ER117" s="101"/>
      <c r="ES117" s="101"/>
    </row>
    <row r="118" spans="1:156" hidden="1" x14ac:dyDescent="0.25">
      <c r="A118" s="101"/>
      <c r="B118" s="102"/>
      <c r="C118" s="102"/>
      <c r="D118" s="102"/>
      <c r="E118" s="102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101"/>
      <c r="CG118" s="101"/>
      <c r="CH118" s="101"/>
      <c r="CI118" s="101"/>
      <c r="CJ118" s="101"/>
      <c r="CK118" s="101"/>
      <c r="CL118" s="101"/>
      <c r="CM118" s="101"/>
      <c r="CN118" s="101"/>
      <c r="CO118" s="101"/>
      <c r="CP118" s="101"/>
      <c r="CQ118" s="101"/>
      <c r="CR118" s="101"/>
      <c r="CS118" s="101"/>
      <c r="CT118" s="101"/>
      <c r="CU118" s="101"/>
      <c r="CV118" s="101"/>
      <c r="CW118" s="101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101"/>
      <c r="DS118" s="101"/>
      <c r="DT118" s="101"/>
      <c r="DU118" s="101"/>
      <c r="DV118" s="101"/>
      <c r="DW118" s="101"/>
      <c r="DX118" s="101"/>
      <c r="DY118" s="101"/>
      <c r="DZ118" s="101"/>
      <c r="EA118" s="101"/>
      <c r="EB118" s="101"/>
      <c r="EC118" s="101"/>
      <c r="ED118" s="101"/>
      <c r="EE118" s="101"/>
      <c r="EF118" s="101"/>
      <c r="EG118" s="101"/>
      <c r="EH118" s="101"/>
      <c r="EI118" s="101"/>
      <c r="EJ118" s="101"/>
      <c r="EK118" s="101"/>
      <c r="EL118" s="101"/>
      <c r="EM118" s="101"/>
      <c r="EN118" s="101"/>
      <c r="EO118" s="101"/>
      <c r="EP118" s="101"/>
      <c r="EQ118" s="101"/>
      <c r="ER118" s="101"/>
      <c r="ES118" s="101"/>
    </row>
    <row r="119" spans="1:156" hidden="1" x14ac:dyDescent="0.25">
      <c r="A119" s="101"/>
      <c r="B119" s="102"/>
      <c r="C119" s="102"/>
      <c r="D119" s="102"/>
      <c r="E119" s="102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1"/>
      <c r="BV119" s="101"/>
      <c r="BW119" s="101"/>
      <c r="BX119" s="101"/>
      <c r="BY119" s="101"/>
      <c r="BZ119" s="101"/>
      <c r="CA119" s="101"/>
      <c r="CB119" s="101"/>
      <c r="CC119" s="101"/>
      <c r="CD119" s="101"/>
      <c r="CE119" s="101"/>
      <c r="CF119" s="101"/>
      <c r="CG119" s="101"/>
      <c r="CH119" s="101"/>
      <c r="CI119" s="101"/>
      <c r="CJ119" s="101"/>
      <c r="CK119" s="101"/>
      <c r="CL119" s="101"/>
      <c r="CM119" s="101"/>
      <c r="CN119" s="101"/>
      <c r="CO119" s="101"/>
      <c r="CP119" s="101"/>
      <c r="CQ119" s="101"/>
      <c r="CR119" s="101"/>
      <c r="CS119" s="101"/>
      <c r="CT119" s="101"/>
      <c r="CU119" s="101"/>
      <c r="CV119" s="101"/>
      <c r="CW119" s="101"/>
      <c r="CX119" s="101"/>
      <c r="CY119" s="101"/>
      <c r="CZ119" s="101"/>
      <c r="DA119" s="101"/>
      <c r="DB119" s="101"/>
      <c r="DC119" s="101"/>
      <c r="DD119" s="101"/>
      <c r="DE119" s="101"/>
      <c r="DF119" s="101"/>
      <c r="DG119" s="101"/>
      <c r="DH119" s="101"/>
      <c r="DI119" s="101"/>
      <c r="DJ119" s="101"/>
      <c r="DK119" s="101"/>
      <c r="DL119" s="101"/>
      <c r="DM119" s="101"/>
      <c r="DN119" s="101"/>
      <c r="DO119" s="101"/>
      <c r="DP119" s="101"/>
      <c r="DQ119" s="101"/>
      <c r="DR119" s="101"/>
      <c r="DS119" s="101"/>
      <c r="DT119" s="101"/>
      <c r="DU119" s="101"/>
      <c r="DV119" s="101"/>
      <c r="DW119" s="101"/>
      <c r="DX119" s="101"/>
      <c r="DY119" s="101"/>
      <c r="DZ119" s="101"/>
      <c r="EA119" s="101"/>
      <c r="EB119" s="101"/>
      <c r="EC119" s="101"/>
      <c r="ED119" s="101"/>
      <c r="EE119" s="101"/>
      <c r="EF119" s="101"/>
      <c r="EG119" s="101"/>
      <c r="EH119" s="101"/>
      <c r="EI119" s="101"/>
      <c r="EJ119" s="101"/>
      <c r="EK119" s="101"/>
      <c r="EL119" s="101"/>
      <c r="EM119" s="101"/>
      <c r="EN119" s="101"/>
      <c r="EO119" s="101"/>
      <c r="EP119" s="101"/>
      <c r="EQ119" s="101"/>
      <c r="ER119" s="101"/>
      <c r="ES119" s="101"/>
    </row>
    <row r="120" spans="1:156" hidden="1" x14ac:dyDescent="0.25">
      <c r="A120" s="101"/>
      <c r="B120" s="102"/>
      <c r="C120" s="102"/>
      <c r="D120" s="102"/>
      <c r="E120" s="102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  <c r="BX120" s="101"/>
      <c r="BY120" s="101"/>
      <c r="BZ120" s="101"/>
      <c r="CA120" s="101"/>
      <c r="CB120" s="101"/>
      <c r="CC120" s="101"/>
      <c r="CD120" s="101"/>
      <c r="CE120" s="101"/>
      <c r="CF120" s="101"/>
      <c r="CG120" s="101"/>
      <c r="CH120" s="101"/>
      <c r="CI120" s="101"/>
      <c r="CJ120" s="101"/>
      <c r="CK120" s="101"/>
      <c r="CL120" s="101"/>
      <c r="CM120" s="101"/>
      <c r="CN120" s="101"/>
      <c r="CO120" s="101"/>
      <c r="CP120" s="101"/>
      <c r="CQ120" s="101"/>
      <c r="CR120" s="101"/>
      <c r="CS120" s="101"/>
      <c r="CT120" s="101"/>
      <c r="CU120" s="101"/>
      <c r="CV120" s="101"/>
      <c r="CW120" s="101"/>
      <c r="CX120" s="101"/>
      <c r="CY120" s="101"/>
      <c r="CZ120" s="101"/>
      <c r="DA120" s="101"/>
      <c r="DB120" s="101"/>
      <c r="DC120" s="101"/>
      <c r="DD120" s="101"/>
      <c r="DE120" s="101"/>
      <c r="DF120" s="101"/>
      <c r="DG120" s="101"/>
      <c r="DH120" s="101"/>
      <c r="DI120" s="101"/>
      <c r="DJ120" s="101"/>
      <c r="DK120" s="101"/>
      <c r="DL120" s="101"/>
      <c r="DM120" s="101"/>
      <c r="DN120" s="101"/>
      <c r="DO120" s="101"/>
      <c r="DP120" s="101"/>
      <c r="DQ120" s="101"/>
      <c r="DR120" s="101"/>
      <c r="DS120" s="101"/>
      <c r="DT120" s="101"/>
      <c r="DU120" s="101"/>
      <c r="DV120" s="101"/>
      <c r="DW120" s="101"/>
      <c r="DX120" s="101"/>
      <c r="DY120" s="101"/>
      <c r="DZ120" s="101"/>
      <c r="EA120" s="101"/>
      <c r="EB120" s="101"/>
      <c r="EC120" s="101"/>
      <c r="ED120" s="101"/>
      <c r="EE120" s="101"/>
      <c r="EF120" s="101"/>
      <c r="EG120" s="101"/>
      <c r="EH120" s="101"/>
      <c r="EI120" s="101"/>
      <c r="EJ120" s="101"/>
      <c r="EK120" s="101"/>
      <c r="EL120" s="101"/>
      <c r="EM120" s="101"/>
      <c r="EN120" s="101"/>
      <c r="EO120" s="101"/>
      <c r="EP120" s="101"/>
      <c r="EQ120" s="101"/>
      <c r="ER120" s="101"/>
      <c r="ES120" s="101"/>
    </row>
    <row r="121" spans="1:156" hidden="1" x14ac:dyDescent="0.25">
      <c r="A121" s="101"/>
      <c r="B121" s="102"/>
      <c r="C121" s="102"/>
      <c r="D121" s="102"/>
      <c r="E121" s="102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  <c r="AP121" s="102"/>
      <c r="AQ121" s="102"/>
      <c r="AR121" s="102"/>
      <c r="AS121" s="102"/>
      <c r="AT121" s="102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  <c r="BX121" s="101"/>
      <c r="BY121" s="101"/>
      <c r="BZ121" s="101"/>
      <c r="CA121" s="101"/>
      <c r="CB121" s="101"/>
      <c r="CC121" s="101"/>
      <c r="CD121" s="101"/>
      <c r="CE121" s="101"/>
      <c r="CF121" s="101"/>
      <c r="CG121" s="101"/>
      <c r="CH121" s="101"/>
      <c r="CI121" s="101"/>
      <c r="CJ121" s="101"/>
      <c r="CK121" s="101"/>
      <c r="CL121" s="101"/>
      <c r="CM121" s="101"/>
      <c r="CN121" s="101"/>
      <c r="CO121" s="101"/>
      <c r="CP121" s="101"/>
      <c r="CQ121" s="101"/>
      <c r="CR121" s="101"/>
      <c r="CS121" s="101"/>
      <c r="CT121" s="101"/>
      <c r="CU121" s="101"/>
      <c r="CV121" s="101"/>
      <c r="CW121" s="101"/>
      <c r="CX121" s="101"/>
      <c r="CY121" s="101"/>
      <c r="CZ121" s="101"/>
      <c r="DA121" s="101"/>
      <c r="DB121" s="101"/>
      <c r="DC121" s="101"/>
      <c r="DD121" s="101"/>
      <c r="DE121" s="101"/>
      <c r="DF121" s="101"/>
      <c r="DG121" s="101"/>
      <c r="DH121" s="101"/>
      <c r="DI121" s="101"/>
      <c r="DJ121" s="101"/>
      <c r="DK121" s="101"/>
      <c r="DL121" s="101"/>
      <c r="DM121" s="101"/>
      <c r="DN121" s="101"/>
      <c r="DO121" s="101"/>
      <c r="DP121" s="101"/>
      <c r="DQ121" s="101"/>
      <c r="DR121" s="101"/>
      <c r="DS121" s="101"/>
      <c r="DT121" s="101"/>
      <c r="DU121" s="101"/>
      <c r="DV121" s="101"/>
      <c r="DW121" s="101"/>
      <c r="DX121" s="101"/>
      <c r="DY121" s="101"/>
      <c r="DZ121" s="101"/>
      <c r="EA121" s="101"/>
      <c r="EB121" s="101"/>
      <c r="EC121" s="101"/>
      <c r="ED121" s="101"/>
      <c r="EE121" s="101"/>
      <c r="EF121" s="101"/>
      <c r="EG121" s="101"/>
      <c r="EH121" s="101"/>
      <c r="EI121" s="101"/>
      <c r="EJ121" s="101"/>
      <c r="EK121" s="101"/>
      <c r="EL121" s="101"/>
      <c r="EM121" s="101"/>
      <c r="EN121" s="101"/>
      <c r="EO121" s="101"/>
      <c r="EP121" s="101"/>
      <c r="EQ121" s="101"/>
      <c r="ER121" s="101"/>
      <c r="ES121" s="101"/>
    </row>
    <row r="122" spans="1:156" ht="18" hidden="1" customHeight="1" x14ac:dyDescent="0.25">
      <c r="A122" s="101"/>
      <c r="B122" s="102"/>
      <c r="C122" s="102"/>
      <c r="D122" s="102"/>
      <c r="E122" s="102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  <c r="AP122" s="102"/>
      <c r="AQ122" s="102"/>
      <c r="AR122" s="102"/>
      <c r="AS122" s="102"/>
      <c r="AT122" s="102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1"/>
      <c r="CB122" s="101"/>
      <c r="CC122" s="101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1"/>
      <c r="CO122" s="101"/>
      <c r="CP122" s="101"/>
      <c r="CQ122" s="101"/>
      <c r="CR122" s="101"/>
      <c r="CS122" s="101"/>
      <c r="CT122" s="101"/>
      <c r="CU122" s="101"/>
      <c r="CV122" s="101"/>
      <c r="CW122" s="101"/>
      <c r="CX122" s="101"/>
      <c r="CY122" s="101"/>
      <c r="CZ122" s="101"/>
      <c r="DA122" s="101"/>
      <c r="DB122" s="101"/>
      <c r="DC122" s="101"/>
      <c r="DD122" s="101"/>
      <c r="DE122" s="101"/>
      <c r="DF122" s="101"/>
      <c r="DG122" s="101"/>
      <c r="DH122" s="101"/>
      <c r="DI122" s="101"/>
      <c r="DJ122" s="101"/>
      <c r="DK122" s="101"/>
      <c r="DL122" s="101"/>
      <c r="DM122" s="101"/>
      <c r="DN122" s="101"/>
      <c r="DO122" s="101"/>
      <c r="DP122" s="101"/>
      <c r="DQ122" s="101"/>
      <c r="DR122" s="101"/>
      <c r="DS122" s="101"/>
      <c r="DT122" s="101"/>
      <c r="DU122" s="101"/>
      <c r="DV122" s="101"/>
      <c r="DW122" s="101"/>
      <c r="DX122" s="101"/>
      <c r="DY122" s="101"/>
      <c r="DZ122" s="101"/>
      <c r="EA122" s="101"/>
      <c r="EB122" s="101"/>
      <c r="EC122" s="101"/>
      <c r="ED122" s="101"/>
      <c r="EE122" s="101"/>
      <c r="EF122" s="101"/>
      <c r="EG122" s="101"/>
      <c r="EH122" s="101"/>
      <c r="EI122" s="101"/>
      <c r="EJ122" s="101"/>
      <c r="EK122" s="101"/>
      <c r="EL122" s="101"/>
      <c r="EM122" s="101"/>
      <c r="EN122" s="101"/>
      <c r="EO122" s="101"/>
      <c r="EP122" s="101"/>
      <c r="EQ122" s="101"/>
      <c r="ER122" s="101"/>
      <c r="ES122" s="101"/>
    </row>
    <row r="123" spans="1:156" x14ac:dyDescent="0.25">
      <c r="A123" s="101"/>
      <c r="B123" s="102"/>
      <c r="C123" s="102"/>
      <c r="D123" s="102"/>
      <c r="E123" s="102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  <c r="BX123" s="101"/>
      <c r="BY123" s="101"/>
      <c r="BZ123" s="101"/>
      <c r="CA123" s="101"/>
      <c r="CB123" s="101"/>
      <c r="CC123" s="101"/>
      <c r="CD123" s="101"/>
      <c r="CE123" s="101"/>
      <c r="CF123" s="101"/>
      <c r="CG123" s="101"/>
      <c r="CH123" s="101"/>
      <c r="CI123" s="101"/>
      <c r="CJ123" s="101"/>
      <c r="CK123" s="101"/>
      <c r="CL123" s="101"/>
      <c r="CM123" s="101"/>
      <c r="CN123" s="101"/>
      <c r="CO123" s="101"/>
      <c r="CP123" s="101"/>
      <c r="CQ123" s="101"/>
      <c r="CR123" s="101"/>
      <c r="CS123" s="101"/>
      <c r="CT123" s="101"/>
      <c r="CU123" s="101"/>
      <c r="CV123" s="101"/>
      <c r="CW123" s="101"/>
      <c r="CX123" s="101"/>
      <c r="CY123" s="101"/>
      <c r="CZ123" s="101"/>
      <c r="DA123" s="101"/>
      <c r="DB123" s="101"/>
      <c r="DC123" s="101"/>
      <c r="DD123" s="101"/>
      <c r="DE123" s="101"/>
      <c r="DF123" s="101"/>
      <c r="DG123" s="101"/>
      <c r="DH123" s="101"/>
      <c r="DI123" s="101"/>
      <c r="DJ123" s="101"/>
      <c r="DK123" s="101"/>
      <c r="DL123" s="101"/>
      <c r="DM123" s="101"/>
      <c r="DN123" s="101"/>
      <c r="DO123" s="101"/>
      <c r="DP123" s="101"/>
      <c r="DQ123" s="101"/>
      <c r="DR123" s="101"/>
      <c r="DS123" s="101"/>
      <c r="DT123" s="101"/>
      <c r="DU123" s="101"/>
      <c r="DV123" s="101"/>
      <c r="DW123" s="101"/>
      <c r="DX123" s="101"/>
      <c r="DY123" s="101"/>
      <c r="DZ123" s="101"/>
      <c r="EA123" s="101"/>
      <c r="EB123" s="101"/>
      <c r="EC123" s="101"/>
      <c r="ED123" s="101"/>
      <c r="EE123" s="101"/>
      <c r="EF123" s="101"/>
      <c r="EG123" s="101"/>
      <c r="EH123" s="101"/>
      <c r="EI123" s="101"/>
      <c r="EJ123" s="101"/>
      <c r="EK123" s="101"/>
      <c r="EL123" s="101"/>
      <c r="EM123" s="101"/>
      <c r="EN123" s="101"/>
      <c r="EO123" s="101"/>
      <c r="EP123" s="101"/>
      <c r="EQ123" s="101"/>
      <c r="ER123" s="101"/>
      <c r="ES123" s="101"/>
    </row>
    <row r="124" spans="1:156" ht="23.25" x14ac:dyDescent="0.25">
      <c r="A124" s="101"/>
      <c r="B124" s="101"/>
      <c r="C124" s="102"/>
      <c r="D124" s="102"/>
      <c r="E124" s="102"/>
      <c r="F124" s="148"/>
      <c r="G124" s="149" t="s">
        <v>30</v>
      </c>
      <c r="H124" s="148"/>
      <c r="I124" s="150" t="s">
        <v>190</v>
      </c>
      <c r="J124" s="148"/>
      <c r="L124" s="345" t="str">
        <f>+CONCATENATE("Poblacion Total y por Curso de vida según sexo, ",$G$124," 2024")</f>
        <v>Poblacion Total y por Curso de vida según sexo,  DIRIS LIMA ESTE 2024</v>
      </c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229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  <c r="BX124" s="101"/>
      <c r="BY124" s="101"/>
      <c r="BZ124" s="101"/>
      <c r="CA124" s="101"/>
      <c r="CB124" s="101"/>
      <c r="CC124" s="101"/>
      <c r="CD124" s="101"/>
      <c r="CE124" s="101"/>
      <c r="CF124" s="101"/>
      <c r="CG124" s="101"/>
      <c r="CH124" s="101"/>
      <c r="CI124" s="101"/>
      <c r="CJ124" s="101"/>
      <c r="CK124" s="101"/>
      <c r="CL124" s="101"/>
      <c r="CM124" s="101"/>
      <c r="CN124" s="101"/>
      <c r="CO124" s="101"/>
      <c r="CP124" s="101"/>
      <c r="CQ124" s="101"/>
      <c r="CR124" s="101"/>
      <c r="CS124" s="101"/>
      <c r="CT124" s="101"/>
      <c r="CU124" s="101"/>
      <c r="CV124" s="101"/>
      <c r="CW124" s="101"/>
      <c r="CX124" s="101"/>
      <c r="CY124" s="101"/>
      <c r="CZ124" s="101"/>
      <c r="DA124" s="101"/>
      <c r="DB124" s="101"/>
      <c r="DC124" s="101"/>
      <c r="DD124" s="101"/>
      <c r="DE124" s="101"/>
      <c r="DF124" s="101"/>
      <c r="DG124" s="101"/>
      <c r="DH124" s="101"/>
      <c r="DI124" s="101"/>
      <c r="DJ124" s="101"/>
      <c r="DK124" s="101"/>
      <c r="DL124" s="101"/>
      <c r="DM124" s="101"/>
      <c r="DN124" s="101"/>
      <c r="DO124" s="101"/>
      <c r="DP124" s="101"/>
      <c r="DQ124" s="101"/>
      <c r="DR124" s="101"/>
      <c r="DS124" s="101"/>
      <c r="DT124" s="101"/>
      <c r="DU124" s="101"/>
      <c r="DV124" s="101"/>
      <c r="DW124" s="101"/>
      <c r="DX124" s="101"/>
      <c r="DY124" s="101"/>
      <c r="DZ124" s="101"/>
      <c r="EA124" s="101"/>
      <c r="EB124" s="101"/>
      <c r="EC124" s="101"/>
      <c r="ED124" s="101"/>
      <c r="EE124" s="101"/>
      <c r="EF124" s="101"/>
      <c r="EG124" s="101"/>
      <c r="EH124" s="101"/>
      <c r="EI124" s="101"/>
      <c r="EJ124" s="101"/>
      <c r="EK124" s="101"/>
      <c r="EL124" s="101"/>
      <c r="EM124" s="101"/>
      <c r="EN124" s="101"/>
      <c r="EO124" s="101"/>
      <c r="EP124" s="101"/>
      <c r="EQ124" s="101"/>
      <c r="ER124" s="101"/>
      <c r="ES124" s="101"/>
    </row>
    <row r="125" spans="1:156" x14ac:dyDescent="0.25">
      <c r="A125" s="101"/>
      <c r="B125" s="102"/>
      <c r="C125" s="102"/>
      <c r="D125" s="102"/>
      <c r="E125" s="102"/>
      <c r="F125" s="148"/>
      <c r="G125" s="148"/>
      <c r="H125" s="102"/>
      <c r="I125" s="102"/>
      <c r="J125" s="102"/>
      <c r="K125" s="148"/>
      <c r="L125" s="148"/>
      <c r="M125" s="101"/>
      <c r="N125" s="148"/>
      <c r="O125" s="148"/>
      <c r="P125" s="148"/>
      <c r="Q125" s="148"/>
      <c r="R125" s="148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  <c r="BX125" s="101"/>
      <c r="BY125" s="101"/>
      <c r="BZ125" s="101"/>
      <c r="CA125" s="101"/>
      <c r="CB125" s="101"/>
      <c r="CC125" s="101"/>
      <c r="CD125" s="101"/>
      <c r="CE125" s="101"/>
      <c r="CF125" s="101"/>
      <c r="CG125" s="101"/>
      <c r="CH125" s="101"/>
      <c r="CI125" s="101"/>
      <c r="CJ125" s="101"/>
      <c r="CK125" s="101"/>
      <c r="CL125" s="101"/>
      <c r="CM125" s="101"/>
      <c r="CN125" s="101"/>
      <c r="CO125" s="101"/>
      <c r="CP125" s="101"/>
      <c r="CQ125" s="101"/>
      <c r="CR125" s="101"/>
      <c r="CS125" s="101"/>
      <c r="CT125" s="101"/>
      <c r="CU125" s="101"/>
      <c r="CV125" s="101"/>
      <c r="CW125" s="101"/>
      <c r="CX125" s="101"/>
      <c r="CY125" s="101"/>
      <c r="CZ125" s="101"/>
      <c r="DA125" s="101"/>
      <c r="DB125" s="101"/>
      <c r="DC125" s="101"/>
      <c r="DD125" s="101"/>
      <c r="DE125" s="101"/>
      <c r="DF125" s="101"/>
      <c r="DG125" s="101"/>
      <c r="DH125" s="101"/>
      <c r="DI125" s="101"/>
      <c r="DJ125" s="101"/>
      <c r="DK125" s="101"/>
      <c r="DL125" s="101"/>
      <c r="DM125" s="101"/>
      <c r="DN125" s="101"/>
      <c r="DO125" s="101"/>
      <c r="DP125" s="101"/>
      <c r="DQ125" s="101"/>
      <c r="DR125" s="101"/>
      <c r="DS125" s="101"/>
      <c r="DT125" s="101"/>
      <c r="DU125" s="101"/>
      <c r="DV125" s="101"/>
      <c r="DW125" s="101"/>
      <c r="DX125" s="101"/>
      <c r="DY125" s="101"/>
      <c r="DZ125" s="101"/>
      <c r="EA125" s="101"/>
      <c r="EB125" s="101"/>
      <c r="EC125" s="101"/>
      <c r="ED125" s="101"/>
      <c r="EE125" s="101"/>
      <c r="EF125" s="101"/>
      <c r="EG125" s="101"/>
      <c r="EH125" s="101"/>
      <c r="EI125" s="101"/>
      <c r="EJ125" s="101"/>
      <c r="EK125" s="101"/>
      <c r="EL125" s="101"/>
      <c r="EM125" s="101"/>
      <c r="EN125" s="101"/>
      <c r="EO125" s="101"/>
      <c r="EP125" s="101"/>
      <c r="EQ125" s="101"/>
      <c r="ER125" s="101"/>
      <c r="ES125" s="101"/>
    </row>
    <row r="126" spans="1:156" ht="42.75" customHeight="1" x14ac:dyDescent="0.25">
      <c r="A126" s="101"/>
      <c r="B126" s="102"/>
      <c r="C126" s="102"/>
      <c r="D126" s="102"/>
      <c r="E126" s="102"/>
      <c r="F126" s="148"/>
      <c r="G126" s="148"/>
      <c r="H126" s="148"/>
      <c r="I126" s="148"/>
      <c r="J126" s="148"/>
      <c r="K126" s="148"/>
      <c r="L126" s="148"/>
      <c r="M126" s="344" t="str">
        <f>+CONCATENATE("Poblacion Padron Nominal - INEI 2024  según sexo")</f>
        <v>Poblacion Padron Nominal - INEI 2024  según sexo</v>
      </c>
      <c r="N126" s="344"/>
      <c r="O126" s="344"/>
      <c r="P126" s="148"/>
      <c r="Q126" s="344" t="str">
        <f>+CONCATENATE("Piramide Poblacional por etapa de vida y Sexo, 2024")</f>
        <v>Piramide Poblacional por etapa de vida y Sexo, 2024</v>
      </c>
      <c r="R126" s="344"/>
      <c r="S126" s="344"/>
      <c r="T126" s="344"/>
      <c r="U126" s="344"/>
      <c r="V126" s="344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  <c r="AU126" s="102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  <c r="BX126" s="101"/>
      <c r="BY126" s="101"/>
      <c r="BZ126" s="101"/>
      <c r="CA126" s="101"/>
      <c r="CB126" s="101"/>
      <c r="CC126" s="101"/>
      <c r="CD126" s="101"/>
      <c r="CE126" s="101"/>
      <c r="CF126" s="101"/>
      <c r="CG126" s="101"/>
      <c r="CH126" s="101"/>
      <c r="CI126" s="101"/>
      <c r="CJ126" s="101"/>
      <c r="CK126" s="101"/>
      <c r="CL126" s="101"/>
      <c r="CM126" s="101"/>
      <c r="CN126" s="101"/>
      <c r="CO126" s="101"/>
      <c r="CP126" s="101"/>
      <c r="CQ126" s="101"/>
      <c r="CR126" s="101"/>
      <c r="CS126" s="101"/>
      <c r="CT126" s="101"/>
      <c r="CU126" s="101"/>
      <c r="CV126" s="101"/>
      <c r="CW126" s="101"/>
      <c r="CX126" s="101"/>
      <c r="CY126" s="101"/>
      <c r="CZ126" s="101"/>
      <c r="DA126" s="101"/>
      <c r="DB126" s="101"/>
      <c r="DC126" s="101"/>
      <c r="DD126" s="101"/>
      <c r="DE126" s="101"/>
      <c r="DF126" s="101"/>
      <c r="DG126" s="101"/>
      <c r="DH126" s="101"/>
      <c r="DI126" s="101"/>
      <c r="DJ126" s="101"/>
      <c r="DK126" s="101"/>
      <c r="DL126" s="101"/>
      <c r="DM126" s="101"/>
      <c r="DN126" s="101"/>
      <c r="DO126" s="101"/>
      <c r="DP126" s="101"/>
      <c r="DQ126" s="101"/>
      <c r="DR126" s="101"/>
      <c r="DS126" s="101"/>
      <c r="DT126" s="101"/>
      <c r="DU126" s="101"/>
      <c r="DV126" s="101"/>
      <c r="DW126" s="101"/>
      <c r="DX126" s="101"/>
      <c r="DY126" s="101"/>
      <c r="DZ126" s="101"/>
      <c r="EA126" s="101"/>
      <c r="EB126" s="101"/>
      <c r="EC126" s="101"/>
      <c r="ED126" s="101"/>
      <c r="EE126" s="101"/>
      <c r="EF126" s="101"/>
      <c r="EG126" s="101"/>
      <c r="EH126" s="101"/>
      <c r="EI126" s="101"/>
      <c r="EJ126" s="101"/>
      <c r="EK126" s="101"/>
      <c r="EL126" s="101"/>
      <c r="EM126" s="101"/>
      <c r="EN126" s="101"/>
      <c r="EO126" s="101"/>
      <c r="EP126" s="101"/>
      <c r="EQ126" s="101"/>
      <c r="ER126" s="101"/>
      <c r="ES126" s="101"/>
    </row>
    <row r="127" spans="1:156" ht="18" customHeight="1" x14ac:dyDescent="0.25">
      <c r="A127" s="101"/>
      <c r="B127" s="102"/>
      <c r="C127" s="102"/>
      <c r="D127" s="102"/>
      <c r="E127" s="102"/>
      <c r="F127" s="151"/>
      <c r="G127" s="151"/>
      <c r="H127" s="102"/>
      <c r="I127" s="151"/>
      <c r="J127" s="343" t="s">
        <v>191</v>
      </c>
      <c r="K127" s="343"/>
      <c r="L127" s="152"/>
      <c r="M127" s="101"/>
      <c r="N127" s="148"/>
      <c r="O127" s="148"/>
      <c r="P127" s="148"/>
      <c r="Q127" s="148"/>
      <c r="R127" s="148"/>
      <c r="S127" s="148"/>
      <c r="T127" s="101"/>
      <c r="U127" s="101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1"/>
      <c r="CB127" s="101"/>
      <c r="CC127" s="101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1"/>
      <c r="CO127" s="101"/>
      <c r="CP127" s="101"/>
      <c r="CQ127" s="101"/>
      <c r="CR127" s="101"/>
      <c r="CS127" s="101"/>
      <c r="CT127" s="101"/>
      <c r="CU127" s="101"/>
      <c r="CV127" s="101"/>
      <c r="CW127" s="101"/>
      <c r="CX127" s="101"/>
      <c r="CY127" s="101"/>
      <c r="CZ127" s="101"/>
      <c r="DA127" s="101"/>
      <c r="DB127" s="101"/>
      <c r="DC127" s="101"/>
      <c r="DD127" s="101"/>
      <c r="DE127" s="101"/>
      <c r="DF127" s="101"/>
      <c r="DG127" s="101"/>
      <c r="DH127" s="101"/>
      <c r="DI127" s="101"/>
      <c r="DJ127" s="101"/>
      <c r="DK127" s="101"/>
      <c r="DL127" s="101"/>
      <c r="DM127" s="101"/>
      <c r="DN127" s="101"/>
      <c r="DO127" s="101"/>
      <c r="DP127" s="101"/>
      <c r="DQ127" s="101"/>
      <c r="DR127" s="101"/>
      <c r="DS127" s="101"/>
      <c r="DT127" s="101"/>
      <c r="DU127" s="101"/>
      <c r="DV127" s="101"/>
      <c r="DW127" s="101"/>
      <c r="DX127" s="101"/>
      <c r="DY127" s="101"/>
      <c r="DZ127" s="101"/>
      <c r="EA127" s="101"/>
      <c r="EB127" s="101"/>
      <c r="EC127" s="101"/>
      <c r="ED127" s="101"/>
      <c r="EE127" s="101"/>
      <c r="EF127" s="101"/>
      <c r="EG127" s="101"/>
      <c r="EH127" s="101"/>
      <c r="EI127" s="101"/>
      <c r="EJ127" s="101"/>
      <c r="EK127" s="101"/>
      <c r="EL127" s="101"/>
      <c r="EM127" s="101"/>
      <c r="EN127" s="101"/>
      <c r="EO127" s="101"/>
      <c r="EP127" s="101"/>
      <c r="EQ127" s="101"/>
      <c r="ER127" s="101"/>
      <c r="ES127" s="101"/>
    </row>
    <row r="128" spans="1:156" ht="21.75" customHeight="1" thickBot="1" x14ac:dyDescent="0.3">
      <c r="A128" s="101"/>
      <c r="B128" s="102"/>
      <c r="C128" s="102"/>
      <c r="D128" s="102"/>
      <c r="E128" s="102"/>
      <c r="F128" s="102"/>
      <c r="G128" s="153"/>
      <c r="H128" s="102"/>
      <c r="I128" s="154" t="s">
        <v>164</v>
      </c>
      <c r="J128" s="155" t="s">
        <v>161</v>
      </c>
      <c r="K128" s="155" t="s">
        <v>162</v>
      </c>
      <c r="L128" s="156"/>
      <c r="M128" s="157"/>
      <c r="N128" s="157"/>
      <c r="O128" s="157"/>
      <c r="P128" s="157"/>
      <c r="Q128" s="157"/>
      <c r="R128" s="157"/>
      <c r="S128" s="157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  <c r="AU128" s="102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  <c r="CP128" s="101"/>
      <c r="CQ128" s="101"/>
      <c r="CR128" s="101"/>
      <c r="CS128" s="101"/>
      <c r="CT128" s="101"/>
      <c r="CU128" s="101"/>
      <c r="CV128" s="101"/>
      <c r="CW128" s="101"/>
      <c r="CX128" s="101"/>
      <c r="CY128" s="101"/>
      <c r="CZ128" s="101"/>
      <c r="DA128" s="101"/>
      <c r="DB128" s="101"/>
      <c r="DC128" s="101"/>
      <c r="DD128" s="101"/>
      <c r="DE128" s="101"/>
      <c r="DF128" s="101"/>
      <c r="DG128" s="101"/>
      <c r="DH128" s="101"/>
      <c r="DI128" s="101"/>
      <c r="DJ128" s="101"/>
      <c r="DK128" s="101"/>
      <c r="DL128" s="101"/>
      <c r="DM128" s="101"/>
      <c r="DN128" s="101"/>
      <c r="DO128" s="101"/>
      <c r="DP128" s="101"/>
      <c r="DQ128" s="101"/>
      <c r="DR128" s="101"/>
      <c r="DS128" s="101"/>
      <c r="DT128" s="101"/>
      <c r="DU128" s="101"/>
      <c r="DV128" s="101"/>
      <c r="DW128" s="101"/>
      <c r="DX128" s="101"/>
      <c r="DY128" s="101"/>
      <c r="DZ128" s="101"/>
      <c r="EA128" s="101"/>
      <c r="EB128" s="101"/>
      <c r="EC128" s="101"/>
      <c r="ED128" s="101"/>
      <c r="EE128" s="101"/>
      <c r="EF128" s="101"/>
      <c r="EG128" s="101"/>
      <c r="EH128" s="101"/>
      <c r="EI128" s="101"/>
      <c r="EJ128" s="101"/>
      <c r="EK128" s="101"/>
      <c r="EL128" s="101"/>
      <c r="EM128" s="101"/>
      <c r="EN128" s="101"/>
      <c r="EO128" s="101"/>
      <c r="EP128" s="101"/>
      <c r="EQ128" s="101"/>
      <c r="ER128" s="101"/>
      <c r="ES128" s="101"/>
    </row>
    <row r="129" spans="1:149" ht="21.75" customHeight="1" thickBot="1" x14ac:dyDescent="0.3">
      <c r="A129" s="101"/>
      <c r="B129" s="102"/>
      <c r="C129" s="102"/>
      <c r="D129" s="102"/>
      <c r="E129" s="102"/>
      <c r="F129" s="102"/>
      <c r="G129" s="348" t="s">
        <v>164</v>
      </c>
      <c r="H129" s="348"/>
      <c r="I129" s="158">
        <f>+SUM(I130:I134)</f>
        <v>1751659</v>
      </c>
      <c r="J129" s="158">
        <f t="shared" ref="J129:K129" si="46">+SUM(J130:J134)</f>
        <v>844398</v>
      </c>
      <c r="K129" s="158">
        <f t="shared" si="46"/>
        <v>907261</v>
      </c>
      <c r="L129" s="156"/>
      <c r="M129" s="157"/>
      <c r="N129" s="157"/>
      <c r="O129" s="157"/>
      <c r="P129" s="157"/>
      <c r="Q129" s="157"/>
      <c r="R129" s="157"/>
      <c r="S129" s="157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  <c r="AU129" s="102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  <c r="CP129" s="101"/>
      <c r="CQ129" s="101"/>
      <c r="CR129" s="101"/>
      <c r="CS129" s="101"/>
      <c r="CT129" s="101"/>
      <c r="CU129" s="101"/>
      <c r="CV129" s="101"/>
      <c r="CW129" s="101"/>
      <c r="CX129" s="101"/>
      <c r="CY129" s="101"/>
      <c r="CZ129" s="101"/>
      <c r="DA129" s="101"/>
      <c r="DB129" s="101"/>
      <c r="DC129" s="101"/>
      <c r="DD129" s="101"/>
      <c r="DE129" s="101"/>
      <c r="DF129" s="101"/>
      <c r="DG129" s="101"/>
      <c r="DH129" s="101"/>
      <c r="DI129" s="101"/>
      <c r="DJ129" s="101"/>
      <c r="DK129" s="101"/>
      <c r="DL129" s="101"/>
      <c r="DM129" s="101"/>
      <c r="DN129" s="101"/>
      <c r="DO129" s="101"/>
      <c r="DP129" s="101"/>
      <c r="DQ129" s="101"/>
      <c r="DR129" s="101"/>
      <c r="DS129" s="101"/>
      <c r="DT129" s="101"/>
      <c r="DU129" s="101"/>
      <c r="DV129" s="101"/>
      <c r="DW129" s="101"/>
      <c r="DX129" s="101"/>
      <c r="DY129" s="101"/>
      <c r="DZ129" s="101"/>
      <c r="EA129" s="101"/>
      <c r="EB129" s="101"/>
      <c r="EC129" s="101"/>
      <c r="ED129" s="101"/>
      <c r="EE129" s="101"/>
      <c r="EF129" s="101"/>
      <c r="EG129" s="101"/>
      <c r="EH129" s="101"/>
      <c r="EI129" s="101"/>
      <c r="EJ129" s="101"/>
      <c r="EK129" s="101"/>
      <c r="EL129" s="101"/>
      <c r="EM129" s="101"/>
      <c r="EN129" s="101"/>
      <c r="EO129" s="101"/>
      <c r="EP129" s="101"/>
      <c r="EQ129" s="101"/>
      <c r="ER129" s="101"/>
      <c r="ES129" s="101"/>
    </row>
    <row r="130" spans="1:149" ht="28.5" customHeight="1" x14ac:dyDescent="0.25">
      <c r="A130" s="101"/>
      <c r="B130" s="102"/>
      <c r="C130" s="102"/>
      <c r="D130" s="102"/>
      <c r="E130" s="102"/>
      <c r="F130" s="102"/>
      <c r="G130" s="349" t="s">
        <v>168</v>
      </c>
      <c r="H130" s="349"/>
      <c r="I130" s="159">
        <f>+J130+K130</f>
        <v>312000</v>
      </c>
      <c r="J130" s="159">
        <f>+INDEX($M$10:$Q$116,MATCH($G$124,$E$10:$E$116,0),MATCH($G130,$M$9:$Q$9,0))</f>
        <v>154956</v>
      </c>
      <c r="K130" s="159">
        <f>+INDEX($R$10:$V$116,MATCH($G$124,$E$10:$E$116,0),MATCH($G130,$R$9:$V$9,0))</f>
        <v>157044</v>
      </c>
      <c r="L130" s="152"/>
      <c r="M130" s="160" t="s">
        <v>168</v>
      </c>
      <c r="N130" s="161">
        <f>J130/$I$129*-100</f>
        <v>-8.8462423336962281</v>
      </c>
      <c r="O130" s="161">
        <f>K130/$I$129*100</f>
        <v>8.9654436165943263</v>
      </c>
      <c r="P130" s="148"/>
      <c r="Q130" s="148"/>
      <c r="R130" s="148"/>
      <c r="S130" s="148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  <c r="CP130" s="101"/>
      <c r="CQ130" s="101"/>
      <c r="CR130" s="101"/>
      <c r="CS130" s="101"/>
      <c r="CT130" s="101"/>
      <c r="CU130" s="101"/>
      <c r="CV130" s="101"/>
      <c r="CW130" s="101"/>
      <c r="CX130" s="101"/>
      <c r="CY130" s="101"/>
      <c r="CZ130" s="101"/>
      <c r="DA130" s="101"/>
      <c r="DB130" s="101"/>
      <c r="DC130" s="101"/>
      <c r="DD130" s="101"/>
      <c r="DE130" s="101"/>
      <c r="DF130" s="101"/>
      <c r="DG130" s="101"/>
      <c r="DH130" s="101"/>
      <c r="DI130" s="101"/>
      <c r="DJ130" s="101"/>
      <c r="DK130" s="101"/>
      <c r="DL130" s="101"/>
      <c r="DM130" s="101"/>
      <c r="DN130" s="101"/>
      <c r="DO130" s="101"/>
      <c r="DP130" s="101"/>
      <c r="DQ130" s="101"/>
      <c r="DR130" s="101"/>
      <c r="DS130" s="101"/>
      <c r="DT130" s="101"/>
      <c r="DU130" s="101"/>
      <c r="DV130" s="101"/>
      <c r="DW130" s="101"/>
      <c r="DX130" s="101"/>
      <c r="DY130" s="101"/>
      <c r="DZ130" s="101"/>
      <c r="EA130" s="101"/>
      <c r="EB130" s="101"/>
      <c r="EC130" s="101"/>
      <c r="ED130" s="101"/>
      <c r="EE130" s="101"/>
      <c r="EF130" s="101"/>
      <c r="EG130" s="101"/>
      <c r="EH130" s="101"/>
      <c r="EI130" s="101"/>
      <c r="EJ130" s="101"/>
      <c r="EK130" s="101"/>
      <c r="EL130" s="101"/>
      <c r="EM130" s="101"/>
      <c r="EN130" s="101"/>
      <c r="EO130" s="101"/>
      <c r="EP130" s="101"/>
      <c r="EQ130" s="101"/>
      <c r="ER130" s="101"/>
      <c r="ES130" s="101"/>
    </row>
    <row r="131" spans="1:149" ht="28.5" customHeight="1" x14ac:dyDescent="0.25">
      <c r="A131" s="101"/>
      <c r="B131" s="102"/>
      <c r="C131" s="102"/>
      <c r="D131" s="102"/>
      <c r="E131" s="102"/>
      <c r="F131" s="102"/>
      <c r="G131" s="337" t="s">
        <v>169</v>
      </c>
      <c r="H131" s="337"/>
      <c r="I131" s="159">
        <f>+J131+K131</f>
        <v>170157</v>
      </c>
      <c r="J131" s="159">
        <f>+INDEX($M$10:$Q$116,MATCH($G$124,$E$10:$E$116,0),MATCH($G131,$M$9:$Q$9,0))</f>
        <v>83030</v>
      </c>
      <c r="K131" s="230">
        <f>+INDEX($R$10:$V$116,MATCH($G$124,$E$10:$E$116,0),MATCH($G131,$R$9:$V$9,0))</f>
        <v>87127</v>
      </c>
      <c r="L131" s="152"/>
      <c r="M131" s="160" t="s">
        <v>169</v>
      </c>
      <c r="N131" s="161">
        <f>J131/$I$129*-100</f>
        <v>-4.7400778347840529</v>
      </c>
      <c r="O131" s="161">
        <f>K131/$I$129*100</f>
        <v>4.9739703903556576</v>
      </c>
      <c r="P131" s="148"/>
      <c r="Q131" s="148"/>
      <c r="R131" s="148"/>
      <c r="S131" s="148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  <c r="AU131" s="102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  <c r="BH131" s="101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1"/>
      <c r="BV131" s="101"/>
      <c r="BW131" s="101"/>
      <c r="BX131" s="101"/>
      <c r="BY131" s="101"/>
      <c r="BZ131" s="101"/>
      <c r="CA131" s="101"/>
      <c r="CB131" s="101"/>
      <c r="CC131" s="101"/>
      <c r="CD131" s="101"/>
      <c r="CE131" s="101"/>
      <c r="CF131" s="101"/>
      <c r="CG131" s="101"/>
      <c r="CH131" s="101"/>
      <c r="CI131" s="101"/>
      <c r="CJ131" s="101"/>
      <c r="CK131" s="101"/>
      <c r="CL131" s="101"/>
      <c r="CM131" s="101"/>
      <c r="CN131" s="101"/>
      <c r="CO131" s="101"/>
      <c r="CP131" s="101"/>
      <c r="CQ131" s="101"/>
      <c r="CR131" s="101"/>
      <c r="CS131" s="101"/>
      <c r="CT131" s="101"/>
      <c r="CU131" s="101"/>
      <c r="CV131" s="101"/>
      <c r="CW131" s="101"/>
      <c r="CX131" s="101"/>
      <c r="CY131" s="101"/>
      <c r="CZ131" s="101"/>
      <c r="DA131" s="101"/>
      <c r="DB131" s="101"/>
      <c r="DC131" s="101"/>
      <c r="DD131" s="101"/>
      <c r="DE131" s="101"/>
      <c r="DF131" s="101"/>
      <c r="DG131" s="101"/>
      <c r="DH131" s="101"/>
      <c r="DI131" s="101"/>
      <c r="DJ131" s="101"/>
      <c r="DK131" s="101"/>
      <c r="DL131" s="101"/>
      <c r="DM131" s="101"/>
      <c r="DN131" s="101"/>
      <c r="DO131" s="101"/>
      <c r="DP131" s="101"/>
      <c r="DQ131" s="101"/>
      <c r="DR131" s="101"/>
      <c r="DS131" s="101"/>
      <c r="DT131" s="101"/>
      <c r="DU131" s="101"/>
      <c r="DV131" s="101"/>
      <c r="DW131" s="101"/>
      <c r="DX131" s="101"/>
      <c r="DY131" s="101"/>
      <c r="DZ131" s="101"/>
      <c r="EA131" s="101"/>
      <c r="EB131" s="101"/>
      <c r="EC131" s="101"/>
      <c r="ED131" s="101"/>
      <c r="EE131" s="101"/>
      <c r="EF131" s="101"/>
      <c r="EG131" s="101"/>
      <c r="EH131" s="101"/>
      <c r="EI131" s="101"/>
      <c r="EJ131" s="101"/>
      <c r="EK131" s="101"/>
      <c r="EL131" s="101"/>
      <c r="EM131" s="101"/>
      <c r="EN131" s="101"/>
      <c r="EO131" s="101"/>
      <c r="EP131" s="101"/>
      <c r="EQ131" s="101"/>
      <c r="ER131" s="101"/>
      <c r="ES131" s="101"/>
    </row>
    <row r="132" spans="1:149" ht="28.5" customHeight="1" x14ac:dyDescent="0.25">
      <c r="A132" s="101"/>
      <c r="B132" s="102"/>
      <c r="C132" s="102"/>
      <c r="D132" s="102"/>
      <c r="E132" s="102"/>
      <c r="F132" s="102"/>
      <c r="G132" s="337" t="s">
        <v>170</v>
      </c>
      <c r="H132" s="337"/>
      <c r="I132" s="159">
        <f>+J132+K132</f>
        <v>355803</v>
      </c>
      <c r="J132" s="159">
        <f>+INDEX($M$10:$Q$116,MATCH($G$124,$E$10:$E$116,0),MATCH($G132,$M$9:$Q$9,0))</f>
        <v>173816</v>
      </c>
      <c r="K132" s="159">
        <f>+INDEX($R$10:$V$116,MATCH($G$124,$E$10:$E$116,0),MATCH($G132,$R$9:$V$9,0))</f>
        <v>181987</v>
      </c>
      <c r="L132" s="152"/>
      <c r="M132" s="160" t="s">
        <v>170</v>
      </c>
      <c r="N132" s="161">
        <f>J132/$I$129*-100</f>
        <v>-9.9229359138964828</v>
      </c>
      <c r="O132" s="161">
        <f>K132/$I$129*100</f>
        <v>10.389407984088226</v>
      </c>
      <c r="P132" s="148"/>
      <c r="Q132" s="148"/>
      <c r="R132" s="148"/>
      <c r="S132" s="148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  <c r="AU132" s="102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  <c r="BH132" s="101"/>
      <c r="BI132" s="101"/>
      <c r="BJ132" s="101"/>
      <c r="BK132" s="101"/>
      <c r="BL132" s="101"/>
      <c r="BM132" s="101"/>
      <c r="BN132" s="101"/>
      <c r="BO132" s="101"/>
      <c r="BP132" s="101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1"/>
      <c r="CB132" s="101"/>
      <c r="CC132" s="101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1"/>
      <c r="CO132" s="101"/>
      <c r="CP132" s="101"/>
      <c r="CQ132" s="101"/>
      <c r="CR132" s="101"/>
      <c r="CS132" s="101"/>
      <c r="CT132" s="101"/>
      <c r="CU132" s="101"/>
      <c r="CV132" s="101"/>
      <c r="CW132" s="101"/>
      <c r="CX132" s="101"/>
      <c r="CY132" s="101"/>
      <c r="CZ132" s="101"/>
      <c r="DA132" s="101"/>
      <c r="DB132" s="101"/>
      <c r="DC132" s="101"/>
      <c r="DD132" s="101"/>
      <c r="DE132" s="101"/>
      <c r="DF132" s="101"/>
      <c r="DG132" s="101"/>
      <c r="DH132" s="101"/>
      <c r="DI132" s="101"/>
      <c r="DJ132" s="101"/>
      <c r="DK132" s="101"/>
      <c r="DL132" s="101"/>
      <c r="DM132" s="101"/>
      <c r="DN132" s="101"/>
      <c r="DO132" s="101"/>
      <c r="DP132" s="101"/>
      <c r="DQ132" s="101"/>
      <c r="DR132" s="101"/>
      <c r="DS132" s="101"/>
      <c r="DT132" s="101"/>
      <c r="DU132" s="101"/>
      <c r="DV132" s="101"/>
      <c r="DW132" s="101"/>
      <c r="DX132" s="101"/>
      <c r="DY132" s="101"/>
      <c r="DZ132" s="101"/>
      <c r="EA132" s="101"/>
      <c r="EB132" s="101"/>
      <c r="EC132" s="101"/>
      <c r="ED132" s="101"/>
      <c r="EE132" s="101"/>
      <c r="EF132" s="101"/>
      <c r="EG132" s="101"/>
      <c r="EH132" s="101"/>
      <c r="EI132" s="101"/>
      <c r="EJ132" s="101"/>
      <c r="EK132" s="101"/>
      <c r="EL132" s="101"/>
      <c r="EM132" s="101"/>
      <c r="EN132" s="101"/>
      <c r="EO132" s="101"/>
      <c r="EP132" s="101"/>
      <c r="EQ132" s="101"/>
      <c r="ER132" s="101"/>
      <c r="ES132" s="101"/>
    </row>
    <row r="133" spans="1:149" ht="28.5" customHeight="1" x14ac:dyDescent="0.25">
      <c r="A133" s="101"/>
      <c r="B133" s="102"/>
      <c r="C133" s="102"/>
      <c r="D133" s="102"/>
      <c r="E133" s="102"/>
      <c r="F133" s="102"/>
      <c r="G133" s="337" t="s">
        <v>171</v>
      </c>
      <c r="H133" s="337"/>
      <c r="I133" s="159">
        <f>+J133+K133</f>
        <v>718807</v>
      </c>
      <c r="J133" s="159">
        <f>+INDEX($M$10:$Q$116,MATCH($G$124,$E$10:$E$116,0),MATCH($G133,$M$9:$Q$9,0))</f>
        <v>344756</v>
      </c>
      <c r="K133" s="159">
        <f>+INDEX($R$10:$V$116,MATCH($G$124,$E$10:$E$116,0),MATCH($G133,$R$9:$V$9,0))</f>
        <v>374051</v>
      </c>
      <c r="L133" s="152"/>
      <c r="M133" s="160" t="s">
        <v>171</v>
      </c>
      <c r="N133" s="161">
        <f>J133/$I$129*-100</f>
        <v>-19.681684620122979</v>
      </c>
      <c r="O133" s="161">
        <f>K133/$I$129*100</f>
        <v>21.354099171128627</v>
      </c>
      <c r="P133" s="148"/>
      <c r="Q133" s="148"/>
      <c r="R133" s="148"/>
      <c r="S133" s="148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  <c r="AU133" s="102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  <c r="BH133" s="101"/>
      <c r="BI133" s="101"/>
      <c r="BJ133" s="101"/>
      <c r="BK133" s="101"/>
      <c r="BL133" s="101"/>
      <c r="BM133" s="101"/>
      <c r="BN133" s="101"/>
      <c r="BO133" s="101"/>
      <c r="BP133" s="101"/>
      <c r="BQ133" s="101"/>
      <c r="BR133" s="101"/>
      <c r="BS133" s="101"/>
      <c r="BT133" s="101"/>
      <c r="BU133" s="101"/>
      <c r="BV133" s="101"/>
      <c r="BW133" s="101"/>
      <c r="BX133" s="101"/>
      <c r="BY133" s="101"/>
      <c r="BZ133" s="101"/>
      <c r="CA133" s="101"/>
      <c r="CB133" s="101"/>
      <c r="CC133" s="101"/>
      <c r="CD133" s="101"/>
      <c r="CE133" s="101"/>
      <c r="CF133" s="101"/>
      <c r="CG133" s="101"/>
      <c r="CH133" s="101"/>
      <c r="CI133" s="101"/>
      <c r="CJ133" s="101"/>
      <c r="CK133" s="101"/>
      <c r="CL133" s="101"/>
      <c r="CM133" s="101"/>
      <c r="CN133" s="101"/>
      <c r="CO133" s="101"/>
      <c r="CP133" s="101"/>
      <c r="CQ133" s="101"/>
      <c r="CR133" s="101"/>
      <c r="CS133" s="101"/>
      <c r="CT133" s="101"/>
      <c r="CU133" s="101"/>
      <c r="CV133" s="101"/>
      <c r="CW133" s="101"/>
      <c r="CX133" s="101"/>
      <c r="CY133" s="101"/>
      <c r="CZ133" s="101"/>
      <c r="DA133" s="101"/>
      <c r="DB133" s="101"/>
      <c r="DC133" s="101"/>
      <c r="DD133" s="101"/>
      <c r="DE133" s="101"/>
      <c r="DF133" s="101"/>
      <c r="DG133" s="101"/>
      <c r="DH133" s="101"/>
      <c r="DI133" s="101"/>
      <c r="DJ133" s="101"/>
      <c r="DK133" s="101"/>
      <c r="DL133" s="101"/>
      <c r="DM133" s="101"/>
      <c r="DN133" s="101"/>
      <c r="DO133" s="101"/>
      <c r="DP133" s="101"/>
      <c r="DQ133" s="101"/>
      <c r="DR133" s="101"/>
      <c r="DS133" s="101"/>
      <c r="DT133" s="101"/>
      <c r="DU133" s="101"/>
      <c r="DV133" s="101"/>
      <c r="DW133" s="101"/>
      <c r="DX133" s="101"/>
      <c r="DY133" s="101"/>
      <c r="DZ133" s="101"/>
      <c r="EA133" s="101"/>
      <c r="EB133" s="101"/>
      <c r="EC133" s="101"/>
      <c r="ED133" s="101"/>
      <c r="EE133" s="101"/>
      <c r="EF133" s="101"/>
      <c r="EG133" s="101"/>
      <c r="EH133" s="101"/>
      <c r="EI133" s="101"/>
      <c r="EJ133" s="101"/>
      <c r="EK133" s="101"/>
      <c r="EL133" s="101"/>
      <c r="EM133" s="101"/>
      <c r="EN133" s="101"/>
      <c r="EO133" s="101"/>
      <c r="EP133" s="101"/>
      <c r="EQ133" s="101"/>
      <c r="ER133" s="101"/>
      <c r="ES133" s="101"/>
    </row>
    <row r="134" spans="1:149" ht="28.5" customHeight="1" x14ac:dyDescent="0.25">
      <c r="A134" s="101"/>
      <c r="B134" s="102"/>
      <c r="C134" s="102"/>
      <c r="D134" s="102"/>
      <c r="E134" s="102"/>
      <c r="F134" s="102"/>
      <c r="G134" s="337" t="s">
        <v>172</v>
      </c>
      <c r="H134" s="337"/>
      <c r="I134" s="159">
        <f>+J134+K134</f>
        <v>194892</v>
      </c>
      <c r="J134" s="159">
        <f>+INDEX($M$10:$Q$116,MATCH($G$124,$E$10:$E$116,0),MATCH($G134,$M$9:$Q$9,0))</f>
        <v>87840</v>
      </c>
      <c r="K134" s="159">
        <f>+INDEX($R$10:$V$116,MATCH($G$124,$E$10:$E$116,0),MATCH($G134,$R$9:$V$9,0))</f>
        <v>107052</v>
      </c>
      <c r="L134" s="152"/>
      <c r="M134" s="160" t="s">
        <v>172</v>
      </c>
      <c r="N134" s="161">
        <f>J134/$I$129*-100</f>
        <v>-5.0146746598510328</v>
      </c>
      <c r="O134" s="161">
        <f>K134/$I$129*100</f>
        <v>6.1114634754823856</v>
      </c>
      <c r="P134" s="148"/>
      <c r="Q134" s="148"/>
      <c r="R134" s="148"/>
      <c r="S134" s="148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  <c r="AU134" s="102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  <c r="BH134" s="101"/>
      <c r="BI134" s="101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  <c r="CH134" s="101"/>
      <c r="CI134" s="101"/>
      <c r="CJ134" s="101"/>
      <c r="CK134" s="101"/>
      <c r="CL134" s="101"/>
      <c r="CM134" s="101"/>
      <c r="CN134" s="101"/>
      <c r="CO134" s="101"/>
      <c r="CP134" s="101"/>
      <c r="CQ134" s="101"/>
      <c r="CR134" s="101"/>
      <c r="CS134" s="101"/>
      <c r="CT134" s="101"/>
      <c r="CU134" s="101"/>
      <c r="CV134" s="101"/>
      <c r="CW134" s="101"/>
      <c r="CX134" s="101"/>
      <c r="CY134" s="101"/>
      <c r="CZ134" s="101"/>
      <c r="DA134" s="101"/>
      <c r="DB134" s="101"/>
      <c r="DC134" s="101"/>
      <c r="DD134" s="101"/>
      <c r="DE134" s="101"/>
      <c r="DF134" s="101"/>
      <c r="DG134" s="101"/>
      <c r="DH134" s="101"/>
      <c r="DI134" s="101"/>
      <c r="DJ134" s="101"/>
      <c r="DK134" s="101"/>
      <c r="DL134" s="101"/>
      <c r="DM134" s="101"/>
      <c r="DN134" s="101"/>
      <c r="DO134" s="101"/>
      <c r="DP134" s="101"/>
      <c r="DQ134" s="101"/>
      <c r="DR134" s="101"/>
      <c r="DS134" s="101"/>
      <c r="DT134" s="101"/>
      <c r="DU134" s="101"/>
      <c r="DV134" s="101"/>
      <c r="DW134" s="101"/>
      <c r="DX134" s="101"/>
      <c r="DY134" s="101"/>
      <c r="DZ134" s="101"/>
      <c r="EA134" s="101"/>
      <c r="EB134" s="101"/>
      <c r="EC134" s="101"/>
      <c r="ED134" s="101"/>
      <c r="EE134" s="101"/>
      <c r="EF134" s="101"/>
      <c r="EG134" s="101"/>
      <c r="EH134" s="101"/>
      <c r="EI134" s="101"/>
      <c r="EJ134" s="101"/>
      <c r="EK134" s="101"/>
      <c r="EL134" s="101"/>
      <c r="EM134" s="101"/>
      <c r="EN134" s="101"/>
      <c r="EO134" s="101"/>
      <c r="EP134" s="101"/>
      <c r="EQ134" s="101"/>
      <c r="ER134" s="101"/>
      <c r="ES134" s="101"/>
    </row>
    <row r="135" spans="1:149" ht="20.25" customHeight="1" x14ac:dyDescent="0.25">
      <c r="A135" s="101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48"/>
      <c r="M135" s="148"/>
      <c r="N135" s="148"/>
      <c r="O135" s="148"/>
      <c r="P135" s="148"/>
      <c r="Q135" s="148"/>
      <c r="R135" s="148"/>
      <c r="S135" s="148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  <c r="AU135" s="102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  <c r="BH135" s="101"/>
      <c r="BI135" s="101"/>
      <c r="BJ135" s="101"/>
      <c r="BK135" s="101"/>
      <c r="BL135" s="101"/>
      <c r="BM135" s="101"/>
      <c r="BN135" s="101"/>
      <c r="BO135" s="101"/>
      <c r="BP135" s="101"/>
      <c r="BQ135" s="101"/>
      <c r="BR135" s="101"/>
      <c r="BS135" s="101"/>
      <c r="BT135" s="101"/>
      <c r="BU135" s="101"/>
      <c r="BV135" s="101"/>
      <c r="BW135" s="101"/>
      <c r="BX135" s="101"/>
      <c r="BY135" s="101"/>
      <c r="BZ135" s="101"/>
      <c r="CA135" s="101"/>
      <c r="CB135" s="101"/>
      <c r="CC135" s="101"/>
      <c r="CD135" s="101"/>
      <c r="CE135" s="101"/>
      <c r="CF135" s="101"/>
      <c r="CG135" s="101"/>
      <c r="CH135" s="101"/>
      <c r="CI135" s="101"/>
      <c r="CJ135" s="101"/>
      <c r="CK135" s="101"/>
      <c r="CL135" s="101"/>
      <c r="CM135" s="101"/>
      <c r="CN135" s="101"/>
      <c r="CO135" s="101"/>
      <c r="CP135" s="101"/>
      <c r="CQ135" s="101"/>
      <c r="CR135" s="101"/>
      <c r="CS135" s="101"/>
      <c r="CT135" s="101"/>
      <c r="CU135" s="101"/>
      <c r="CV135" s="101"/>
      <c r="CW135" s="101"/>
      <c r="CX135" s="101"/>
      <c r="CY135" s="101"/>
      <c r="CZ135" s="101"/>
      <c r="DA135" s="101"/>
      <c r="DB135" s="101"/>
      <c r="DC135" s="101"/>
      <c r="DD135" s="101"/>
      <c r="DE135" s="101"/>
      <c r="DF135" s="101"/>
      <c r="DG135" s="101"/>
      <c r="DH135" s="101"/>
      <c r="DI135" s="101"/>
      <c r="DJ135" s="101"/>
      <c r="DK135" s="101"/>
      <c r="DL135" s="101"/>
      <c r="DM135" s="101"/>
      <c r="DN135" s="101"/>
      <c r="DO135" s="101"/>
      <c r="DP135" s="101"/>
      <c r="DQ135" s="101"/>
      <c r="DR135" s="101"/>
      <c r="DS135" s="101"/>
      <c r="DT135" s="101"/>
      <c r="DU135" s="101"/>
      <c r="DV135" s="101"/>
      <c r="DW135" s="101"/>
      <c r="DX135" s="101"/>
      <c r="DY135" s="101"/>
      <c r="DZ135" s="101"/>
      <c r="EA135" s="101"/>
      <c r="EB135" s="101"/>
      <c r="EC135" s="101"/>
      <c r="ED135" s="101"/>
      <c r="EE135" s="101"/>
      <c r="EF135" s="101"/>
      <c r="EG135" s="101"/>
      <c r="EH135" s="101"/>
      <c r="EI135" s="101"/>
      <c r="EJ135" s="101"/>
      <c r="EK135" s="101"/>
      <c r="EL135" s="101"/>
      <c r="EM135" s="101"/>
      <c r="EN135" s="101"/>
      <c r="EO135" s="101"/>
      <c r="EP135" s="101"/>
      <c r="EQ135" s="101"/>
      <c r="ER135" s="101"/>
      <c r="ES135" s="101"/>
    </row>
    <row r="136" spans="1:149" ht="20.25" customHeight="1" x14ac:dyDescent="0.25">
      <c r="A136" s="101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48"/>
      <c r="M136" s="148"/>
      <c r="N136" s="148"/>
      <c r="O136" s="148"/>
      <c r="P136" s="148"/>
      <c r="Q136" s="148"/>
      <c r="R136" s="148"/>
      <c r="S136" s="148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  <c r="AU136" s="102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  <c r="BH136" s="101"/>
      <c r="BI136" s="101"/>
      <c r="BJ136" s="101"/>
      <c r="BK136" s="101"/>
      <c r="BL136" s="101"/>
      <c r="BM136" s="101"/>
      <c r="BN136" s="101"/>
      <c r="BO136" s="101"/>
      <c r="BP136" s="101"/>
      <c r="BQ136" s="101"/>
      <c r="BR136" s="101"/>
      <c r="BS136" s="101"/>
      <c r="BT136" s="101"/>
      <c r="BU136" s="101"/>
      <c r="BV136" s="101"/>
      <c r="BW136" s="101"/>
      <c r="BX136" s="101"/>
      <c r="BY136" s="101"/>
      <c r="BZ136" s="101"/>
      <c r="CA136" s="101"/>
      <c r="CB136" s="101"/>
      <c r="CC136" s="101"/>
      <c r="CD136" s="101"/>
      <c r="CE136" s="101"/>
      <c r="CF136" s="101"/>
      <c r="CG136" s="101"/>
      <c r="CH136" s="101"/>
      <c r="CI136" s="101"/>
      <c r="CJ136" s="101"/>
      <c r="CK136" s="101"/>
      <c r="CL136" s="101"/>
      <c r="CM136" s="101"/>
      <c r="CN136" s="101"/>
      <c r="CO136" s="101"/>
      <c r="CP136" s="101"/>
      <c r="CQ136" s="101"/>
      <c r="CR136" s="101"/>
      <c r="CS136" s="101"/>
      <c r="CT136" s="101"/>
      <c r="CU136" s="101"/>
      <c r="CV136" s="101"/>
      <c r="CW136" s="101"/>
      <c r="CX136" s="101"/>
      <c r="CY136" s="101"/>
      <c r="CZ136" s="101"/>
      <c r="DA136" s="101"/>
      <c r="DB136" s="101"/>
      <c r="DC136" s="101"/>
      <c r="DD136" s="101"/>
      <c r="DE136" s="101"/>
      <c r="DF136" s="101"/>
      <c r="DG136" s="101"/>
      <c r="DH136" s="101"/>
      <c r="DI136" s="101"/>
      <c r="DJ136" s="101"/>
      <c r="DK136" s="101"/>
      <c r="DL136" s="101"/>
      <c r="DM136" s="101"/>
      <c r="DN136" s="101"/>
      <c r="DO136" s="101"/>
      <c r="DP136" s="101"/>
      <c r="DQ136" s="101"/>
      <c r="DR136" s="101"/>
      <c r="DS136" s="101"/>
      <c r="DT136" s="101"/>
      <c r="DU136" s="101"/>
      <c r="DV136" s="101"/>
      <c r="DW136" s="101"/>
      <c r="DX136" s="101"/>
      <c r="DY136" s="101"/>
      <c r="DZ136" s="101"/>
      <c r="EA136" s="101"/>
      <c r="EB136" s="101"/>
      <c r="EC136" s="101"/>
      <c r="ED136" s="101"/>
      <c r="EE136" s="101"/>
      <c r="EF136" s="101"/>
      <c r="EG136" s="101"/>
      <c r="EH136" s="101"/>
      <c r="EI136" s="101"/>
      <c r="EJ136" s="101"/>
      <c r="EK136" s="101"/>
      <c r="EL136" s="101"/>
      <c r="EM136" s="101"/>
      <c r="EN136" s="101"/>
      <c r="EO136" s="101"/>
      <c r="EP136" s="101"/>
      <c r="EQ136" s="101"/>
      <c r="ER136" s="101"/>
      <c r="ES136" s="101"/>
    </row>
    <row r="137" spans="1:149" x14ac:dyDescent="0.25">
      <c r="A137" s="101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48"/>
      <c r="M137" s="148"/>
      <c r="N137" s="148"/>
      <c r="O137" s="148"/>
      <c r="P137" s="148"/>
      <c r="Q137" s="148"/>
      <c r="R137" s="148"/>
      <c r="S137" s="148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  <c r="BH137" s="101"/>
      <c r="BI137" s="101"/>
      <c r="BJ137" s="101"/>
      <c r="BK137" s="101"/>
      <c r="BL137" s="101"/>
      <c r="BM137" s="101"/>
      <c r="BN137" s="101"/>
      <c r="BO137" s="101"/>
      <c r="BP137" s="101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1"/>
      <c r="CB137" s="101"/>
      <c r="CC137" s="101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1"/>
      <c r="CN137" s="101"/>
      <c r="CO137" s="101"/>
      <c r="CP137" s="101"/>
      <c r="CQ137" s="101"/>
      <c r="CR137" s="101"/>
      <c r="CS137" s="101"/>
      <c r="CT137" s="101"/>
      <c r="CU137" s="101"/>
      <c r="CV137" s="101"/>
      <c r="CW137" s="101"/>
      <c r="CX137" s="101"/>
      <c r="CY137" s="101"/>
      <c r="CZ137" s="101"/>
      <c r="DA137" s="101"/>
      <c r="DB137" s="101"/>
      <c r="DC137" s="101"/>
      <c r="DD137" s="101"/>
      <c r="DE137" s="101"/>
      <c r="DF137" s="101"/>
      <c r="DG137" s="101"/>
      <c r="DH137" s="101"/>
      <c r="DI137" s="101"/>
      <c r="DJ137" s="101"/>
      <c r="DK137" s="101"/>
      <c r="DL137" s="101"/>
      <c r="DM137" s="101"/>
      <c r="DN137" s="101"/>
      <c r="DO137" s="101"/>
      <c r="DP137" s="101"/>
      <c r="DQ137" s="101"/>
      <c r="DR137" s="101"/>
      <c r="DS137" s="101"/>
      <c r="DT137" s="101"/>
      <c r="DU137" s="101"/>
      <c r="DV137" s="101"/>
      <c r="DW137" s="101"/>
      <c r="DX137" s="101"/>
      <c r="DY137" s="101"/>
      <c r="DZ137" s="101"/>
      <c r="EA137" s="101"/>
      <c r="EB137" s="101"/>
      <c r="EC137" s="101"/>
      <c r="ED137" s="101"/>
      <c r="EE137" s="101"/>
      <c r="EF137" s="101"/>
      <c r="EG137" s="101"/>
      <c r="EH137" s="101"/>
      <c r="EI137" s="101"/>
      <c r="EJ137" s="101"/>
      <c r="EK137" s="101"/>
      <c r="EL137" s="101"/>
      <c r="EM137" s="101"/>
      <c r="EN137" s="101"/>
      <c r="EO137" s="101"/>
      <c r="EP137" s="101"/>
      <c r="EQ137" s="101"/>
      <c r="ER137" s="101"/>
      <c r="ES137" s="101"/>
    </row>
    <row r="138" spans="1:149" x14ac:dyDescent="0.25">
      <c r="A138" s="101"/>
      <c r="B138" s="102"/>
      <c r="C138" s="102"/>
      <c r="D138" s="102"/>
      <c r="E138" s="102"/>
      <c r="F138" s="101"/>
      <c r="G138" s="101"/>
      <c r="H138" s="101"/>
      <c r="I138" s="101"/>
      <c r="J138" s="101"/>
      <c r="K138" s="101"/>
      <c r="L138" s="148"/>
      <c r="M138" s="148"/>
      <c r="N138" s="148"/>
      <c r="O138" s="148"/>
      <c r="P138" s="148"/>
      <c r="Q138" s="148"/>
      <c r="R138" s="148"/>
      <c r="S138" s="148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  <c r="BH138" s="101"/>
      <c r="BI138" s="101"/>
      <c r="BJ138" s="101"/>
      <c r="BK138" s="101"/>
      <c r="BL138" s="101"/>
      <c r="BM138" s="101"/>
      <c r="BN138" s="101"/>
      <c r="BO138" s="101"/>
      <c r="BP138" s="101"/>
      <c r="BQ138" s="101"/>
      <c r="BR138" s="101"/>
      <c r="BS138" s="101"/>
      <c r="BT138" s="101"/>
      <c r="BU138" s="101"/>
      <c r="BV138" s="101"/>
      <c r="BW138" s="101"/>
      <c r="BX138" s="101"/>
      <c r="BY138" s="101"/>
      <c r="BZ138" s="101"/>
      <c r="CA138" s="101"/>
      <c r="CB138" s="101"/>
      <c r="CC138" s="101"/>
      <c r="CD138" s="101"/>
      <c r="CE138" s="101"/>
      <c r="CF138" s="101"/>
      <c r="CG138" s="101"/>
      <c r="CH138" s="101"/>
      <c r="CI138" s="101"/>
      <c r="CJ138" s="101"/>
      <c r="CK138" s="101"/>
      <c r="CL138" s="101"/>
      <c r="CM138" s="101"/>
      <c r="CN138" s="101"/>
      <c r="CO138" s="101"/>
      <c r="CP138" s="101"/>
      <c r="CQ138" s="101"/>
      <c r="CR138" s="101"/>
      <c r="CS138" s="101"/>
      <c r="CT138" s="101"/>
      <c r="CU138" s="101"/>
      <c r="CV138" s="101"/>
      <c r="CW138" s="101"/>
      <c r="CX138" s="101"/>
      <c r="CY138" s="101"/>
      <c r="CZ138" s="101"/>
      <c r="DA138" s="101"/>
      <c r="DB138" s="101"/>
      <c r="DC138" s="101"/>
      <c r="DD138" s="101"/>
      <c r="DE138" s="101"/>
      <c r="DF138" s="101"/>
      <c r="DG138" s="101"/>
      <c r="DH138" s="101"/>
      <c r="DI138" s="101"/>
      <c r="DJ138" s="101"/>
      <c r="DK138" s="101"/>
      <c r="DL138" s="101"/>
      <c r="DM138" s="101"/>
      <c r="DN138" s="101"/>
      <c r="DO138" s="101"/>
      <c r="DP138" s="101"/>
      <c r="DQ138" s="101"/>
      <c r="DR138" s="101"/>
      <c r="DS138" s="101"/>
      <c r="DT138" s="101"/>
      <c r="DU138" s="101"/>
      <c r="DV138" s="101"/>
      <c r="DW138" s="101"/>
      <c r="DX138" s="101"/>
      <c r="DY138" s="101"/>
      <c r="DZ138" s="101"/>
      <c r="EA138" s="101"/>
      <c r="EB138" s="101"/>
      <c r="EC138" s="101"/>
      <c r="ED138" s="101"/>
      <c r="EE138" s="101"/>
      <c r="EF138" s="101"/>
      <c r="EG138" s="101"/>
      <c r="EH138" s="101"/>
      <c r="EI138" s="101"/>
      <c r="EJ138" s="101"/>
      <c r="EK138" s="101"/>
      <c r="EL138" s="101"/>
      <c r="EM138" s="101"/>
      <c r="EN138" s="101"/>
      <c r="EO138" s="101"/>
      <c r="EP138" s="101"/>
      <c r="EQ138" s="101"/>
      <c r="ER138" s="101"/>
      <c r="ES138" s="101"/>
    </row>
    <row r="139" spans="1:149" ht="9" customHeight="1" x14ac:dyDescent="0.25">
      <c r="A139" s="101"/>
      <c r="B139" s="102"/>
      <c r="C139" s="102"/>
      <c r="D139" s="102"/>
      <c r="E139" s="102"/>
      <c r="F139" s="101"/>
      <c r="G139" s="101"/>
      <c r="H139" s="101"/>
      <c r="I139" s="101"/>
      <c r="J139" s="101"/>
      <c r="K139" s="148"/>
      <c r="L139" s="148"/>
      <c r="M139" s="148"/>
      <c r="N139" s="148"/>
      <c r="O139" s="148"/>
      <c r="P139" s="148"/>
      <c r="Q139" s="148"/>
      <c r="R139" s="148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  <c r="BH139" s="101"/>
      <c r="BI139" s="101"/>
      <c r="BJ139" s="101"/>
      <c r="BK139" s="101"/>
      <c r="BL139" s="101"/>
      <c r="BM139" s="101"/>
      <c r="BN139" s="101"/>
      <c r="BO139" s="101"/>
      <c r="BP139" s="101"/>
      <c r="BQ139" s="101"/>
      <c r="BR139" s="101"/>
      <c r="BS139" s="101"/>
      <c r="BT139" s="101"/>
      <c r="BU139" s="101"/>
      <c r="BV139" s="101"/>
      <c r="BW139" s="101"/>
      <c r="BX139" s="101"/>
      <c r="BY139" s="101"/>
      <c r="BZ139" s="101"/>
      <c r="CA139" s="101"/>
      <c r="CB139" s="101"/>
      <c r="CC139" s="101"/>
      <c r="CD139" s="101"/>
      <c r="CE139" s="101"/>
      <c r="CF139" s="101"/>
      <c r="CG139" s="101"/>
      <c r="CH139" s="101"/>
      <c r="CI139" s="101"/>
      <c r="CJ139" s="101"/>
      <c r="CK139" s="101"/>
      <c r="CL139" s="101"/>
      <c r="CM139" s="101"/>
      <c r="CN139" s="101"/>
      <c r="CO139" s="101"/>
      <c r="CP139" s="101"/>
      <c r="CQ139" s="101"/>
      <c r="CR139" s="101"/>
      <c r="CS139" s="101"/>
      <c r="CT139" s="101"/>
      <c r="CU139" s="101"/>
      <c r="CV139" s="101"/>
      <c r="CW139" s="101"/>
      <c r="CX139" s="101"/>
      <c r="CY139" s="101"/>
      <c r="CZ139" s="101"/>
      <c r="DA139" s="101"/>
      <c r="DB139" s="101"/>
      <c r="DC139" s="101"/>
      <c r="DD139" s="101"/>
      <c r="DE139" s="101"/>
      <c r="DF139" s="101"/>
      <c r="DG139" s="101"/>
      <c r="DH139" s="101"/>
      <c r="DI139" s="101"/>
      <c r="DJ139" s="101"/>
      <c r="DK139" s="101"/>
      <c r="DL139" s="101"/>
      <c r="DM139" s="101"/>
      <c r="DN139" s="101"/>
      <c r="DO139" s="101"/>
      <c r="DP139" s="101"/>
      <c r="DQ139" s="101"/>
      <c r="DR139" s="101"/>
      <c r="DS139" s="101"/>
      <c r="DT139" s="101"/>
      <c r="DU139" s="101"/>
      <c r="DV139" s="101"/>
      <c r="DW139" s="101"/>
      <c r="DX139" s="101"/>
      <c r="DY139" s="101"/>
      <c r="DZ139" s="101"/>
      <c r="EA139" s="101"/>
      <c r="EB139" s="101"/>
      <c r="EC139" s="101"/>
      <c r="ED139" s="101"/>
      <c r="EE139" s="101"/>
      <c r="EF139" s="101"/>
      <c r="EG139" s="101"/>
      <c r="EH139" s="101"/>
      <c r="EI139" s="101"/>
      <c r="EJ139" s="101"/>
      <c r="EK139" s="101"/>
      <c r="EL139" s="101"/>
      <c r="EM139" s="101"/>
      <c r="EN139" s="101"/>
      <c r="EO139" s="101"/>
      <c r="EP139" s="101"/>
      <c r="EQ139" s="101"/>
      <c r="ER139" s="101"/>
      <c r="ES139" s="101"/>
    </row>
    <row r="140" spans="1:149" ht="9" customHeight="1" x14ac:dyDescent="0.25">
      <c r="A140" s="101"/>
      <c r="B140" s="102"/>
      <c r="C140" s="102"/>
      <c r="D140" s="102"/>
      <c r="E140" s="102"/>
      <c r="F140" s="101"/>
      <c r="G140" s="101"/>
      <c r="H140" s="101"/>
      <c r="I140" s="101"/>
      <c r="J140" s="101"/>
      <c r="K140" s="148"/>
      <c r="L140" s="148"/>
      <c r="M140" s="148"/>
      <c r="N140" s="148"/>
      <c r="O140" s="148"/>
      <c r="P140" s="148"/>
      <c r="Q140" s="148"/>
      <c r="R140" s="148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  <c r="BH140" s="101"/>
      <c r="BI140" s="101"/>
      <c r="BJ140" s="101"/>
      <c r="BK140" s="101"/>
      <c r="BL140" s="101"/>
      <c r="BM140" s="101"/>
      <c r="BN140" s="101"/>
      <c r="BO140" s="101"/>
      <c r="BP140" s="101"/>
      <c r="BQ140" s="101"/>
      <c r="BR140" s="101"/>
      <c r="BS140" s="101"/>
      <c r="BT140" s="101"/>
      <c r="BU140" s="101"/>
      <c r="BV140" s="101"/>
      <c r="BW140" s="101"/>
      <c r="BX140" s="101"/>
      <c r="BY140" s="101"/>
      <c r="BZ140" s="101"/>
      <c r="CA140" s="101"/>
      <c r="CB140" s="101"/>
      <c r="CC140" s="101"/>
      <c r="CD140" s="101"/>
      <c r="CE140" s="101"/>
      <c r="CF140" s="101"/>
      <c r="CG140" s="101"/>
      <c r="CH140" s="101"/>
      <c r="CI140" s="101"/>
      <c r="CJ140" s="101"/>
      <c r="CK140" s="101"/>
      <c r="CL140" s="101"/>
      <c r="CM140" s="101"/>
      <c r="CN140" s="101"/>
      <c r="CO140" s="101"/>
      <c r="CP140" s="101"/>
      <c r="CQ140" s="101"/>
      <c r="CR140" s="101"/>
      <c r="CS140" s="101"/>
      <c r="CT140" s="101"/>
      <c r="CU140" s="101"/>
      <c r="CV140" s="101"/>
      <c r="CW140" s="101"/>
      <c r="CX140" s="101"/>
      <c r="CY140" s="101"/>
      <c r="CZ140" s="101"/>
      <c r="DA140" s="101"/>
      <c r="DB140" s="101"/>
      <c r="DC140" s="101"/>
      <c r="DD140" s="101"/>
      <c r="DE140" s="101"/>
      <c r="DF140" s="101"/>
      <c r="DG140" s="101"/>
      <c r="DH140" s="101"/>
      <c r="DI140" s="101"/>
      <c r="DJ140" s="101"/>
      <c r="DK140" s="101"/>
      <c r="DL140" s="101"/>
      <c r="DM140" s="101"/>
      <c r="DN140" s="101"/>
      <c r="DO140" s="101"/>
      <c r="DP140" s="101"/>
      <c r="DQ140" s="101"/>
      <c r="DR140" s="101"/>
      <c r="DS140" s="101"/>
      <c r="DT140" s="101"/>
      <c r="DU140" s="101"/>
      <c r="DV140" s="101"/>
      <c r="DW140" s="101"/>
      <c r="DX140" s="101"/>
      <c r="DY140" s="101"/>
      <c r="DZ140" s="101"/>
      <c r="EA140" s="101"/>
      <c r="EB140" s="101"/>
      <c r="EC140" s="101"/>
      <c r="ED140" s="101"/>
      <c r="EE140" s="101"/>
      <c r="EF140" s="101"/>
      <c r="EG140" s="101"/>
      <c r="EH140" s="101"/>
      <c r="EI140" s="101"/>
      <c r="EJ140" s="101"/>
      <c r="EK140" s="101"/>
      <c r="EL140" s="101"/>
      <c r="EM140" s="101"/>
      <c r="EN140" s="101"/>
      <c r="EO140" s="101"/>
      <c r="EP140" s="101"/>
      <c r="EQ140" s="101"/>
      <c r="ER140" s="101"/>
      <c r="ES140" s="101"/>
    </row>
    <row r="141" spans="1:149" s="110" customFormat="1" ht="15" customHeight="1" x14ac:dyDescent="0.25">
      <c r="A141" s="102"/>
      <c r="B141" s="102"/>
      <c r="C141" s="102"/>
      <c r="D141" s="102"/>
      <c r="E141" s="102"/>
      <c r="F141" s="148"/>
      <c r="G141" s="148"/>
      <c r="H141" s="148"/>
      <c r="I141" s="148"/>
      <c r="J141" s="148"/>
      <c r="K141" s="148"/>
      <c r="L141" s="102"/>
      <c r="M141" s="338" t="str">
        <f>+CONCATENATE("Piramide Poblacional por grupo etareo y Sexo, 2024")</f>
        <v>Piramide Poblacional por grupo etareo y Sexo, 2024</v>
      </c>
      <c r="N141" s="338"/>
      <c r="O141" s="338"/>
      <c r="P141" s="338"/>
      <c r="Q141" s="338"/>
      <c r="R141" s="338"/>
      <c r="S141" s="338"/>
      <c r="T141" s="338"/>
      <c r="U141" s="338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  <c r="BH141" s="101"/>
      <c r="BI141" s="101"/>
      <c r="BJ141" s="101"/>
      <c r="BK141" s="101"/>
      <c r="BL141" s="101"/>
      <c r="BM141" s="101"/>
      <c r="BN141" s="101"/>
      <c r="BO141" s="101"/>
      <c r="BP141" s="101"/>
      <c r="BQ141" s="101"/>
      <c r="BR141" s="101"/>
      <c r="BS141" s="101"/>
      <c r="BT141" s="101"/>
      <c r="BU141" s="101"/>
      <c r="BV141" s="101"/>
      <c r="BW141" s="101"/>
      <c r="BX141" s="101"/>
      <c r="BY141" s="101"/>
      <c r="BZ141" s="101"/>
      <c r="CA141" s="101"/>
      <c r="CB141" s="101"/>
      <c r="CC141" s="101"/>
      <c r="CD141" s="101"/>
      <c r="CE141" s="101"/>
      <c r="CF141" s="101"/>
      <c r="CG141" s="101"/>
      <c r="CH141" s="101"/>
      <c r="CI141" s="101"/>
      <c r="CJ141" s="101"/>
      <c r="CK141" s="101"/>
      <c r="CL141" s="101"/>
      <c r="CM141" s="101"/>
      <c r="CN141" s="101"/>
      <c r="CO141" s="101"/>
      <c r="CP141" s="101"/>
      <c r="CQ141" s="101"/>
      <c r="CR141" s="101"/>
      <c r="CS141" s="101"/>
      <c r="CT141" s="101"/>
      <c r="CU141" s="101"/>
      <c r="CV141" s="101"/>
      <c r="CW141" s="101"/>
      <c r="CX141" s="101"/>
      <c r="CY141" s="101"/>
      <c r="CZ141" s="101"/>
      <c r="DA141" s="101"/>
      <c r="DB141" s="101"/>
      <c r="DC141" s="101"/>
      <c r="DD141" s="101"/>
      <c r="DE141" s="101"/>
      <c r="DF141" s="101"/>
      <c r="DG141" s="101"/>
      <c r="DH141" s="101"/>
      <c r="DI141" s="101"/>
      <c r="DJ141" s="101"/>
      <c r="DK141" s="101"/>
      <c r="DL141" s="101"/>
      <c r="DM141" s="101"/>
      <c r="DN141" s="101"/>
      <c r="DO141" s="101"/>
      <c r="DP141" s="101"/>
      <c r="DQ141" s="101"/>
      <c r="DR141" s="101"/>
      <c r="DS141" s="101"/>
      <c r="DT141" s="101"/>
      <c r="DU141" s="101"/>
      <c r="DV141" s="101"/>
      <c r="DW141" s="101"/>
      <c r="DX141" s="101"/>
      <c r="DY141" s="101"/>
      <c r="DZ141" s="101"/>
      <c r="EA141" s="102"/>
      <c r="EB141" s="102"/>
      <c r="EC141" s="102"/>
      <c r="ED141" s="102"/>
      <c r="EE141" s="102"/>
      <c r="EF141" s="102"/>
      <c r="EG141" s="102"/>
      <c r="EH141" s="102"/>
      <c r="EI141" s="102"/>
      <c r="EJ141" s="102"/>
      <c r="EK141" s="102"/>
      <c r="EL141" s="102"/>
      <c r="EM141" s="102"/>
      <c r="EN141" s="102"/>
      <c r="EO141" s="102"/>
      <c r="EP141" s="102"/>
      <c r="EQ141" s="102"/>
      <c r="ER141" s="102"/>
      <c r="ES141" s="102"/>
    </row>
    <row r="142" spans="1:149" s="110" customFormat="1" ht="15.75" x14ac:dyDescent="0.25">
      <c r="A142" s="102"/>
      <c r="B142" s="102"/>
      <c r="C142" s="102"/>
      <c r="D142" s="102"/>
      <c r="E142" s="102"/>
      <c r="F142" s="151"/>
      <c r="G142" s="151"/>
      <c r="H142" s="102"/>
      <c r="I142" s="343" t="s">
        <v>191</v>
      </c>
      <c r="J142" s="343"/>
      <c r="K142" s="152"/>
      <c r="L142" s="148"/>
      <c r="M142" s="148"/>
      <c r="N142" s="148"/>
      <c r="O142" s="148"/>
      <c r="P142" s="148"/>
      <c r="Q142" s="148"/>
      <c r="R142" s="148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  <c r="BH142" s="101"/>
      <c r="BI142" s="101"/>
      <c r="BJ142" s="101"/>
      <c r="BK142" s="101"/>
      <c r="BL142" s="101"/>
      <c r="BM142" s="101"/>
      <c r="BN142" s="101"/>
      <c r="BO142" s="101"/>
      <c r="BP142" s="101"/>
      <c r="BQ142" s="101"/>
      <c r="BR142" s="101"/>
      <c r="BS142" s="101"/>
      <c r="BT142" s="101"/>
      <c r="BU142" s="101"/>
      <c r="BV142" s="101"/>
      <c r="BW142" s="101"/>
      <c r="BX142" s="101"/>
      <c r="BY142" s="101"/>
      <c r="BZ142" s="101"/>
      <c r="CA142" s="101"/>
      <c r="CB142" s="101"/>
      <c r="CC142" s="101"/>
      <c r="CD142" s="101"/>
      <c r="CE142" s="101"/>
      <c r="CF142" s="101"/>
      <c r="CG142" s="101"/>
      <c r="CH142" s="101"/>
      <c r="CI142" s="101"/>
      <c r="CJ142" s="101"/>
      <c r="CK142" s="101"/>
      <c r="CL142" s="101"/>
      <c r="CM142" s="101"/>
      <c r="CN142" s="101"/>
      <c r="CO142" s="101"/>
      <c r="CP142" s="101"/>
      <c r="CQ142" s="101"/>
      <c r="CR142" s="101"/>
      <c r="CS142" s="101"/>
      <c r="CT142" s="101"/>
      <c r="CU142" s="101"/>
      <c r="CV142" s="101"/>
      <c r="CW142" s="101"/>
      <c r="CX142" s="101"/>
      <c r="CY142" s="101"/>
      <c r="CZ142" s="101"/>
      <c r="DA142" s="101"/>
      <c r="DB142" s="101"/>
      <c r="DC142" s="101"/>
      <c r="DD142" s="101"/>
      <c r="DE142" s="101"/>
      <c r="DF142" s="101"/>
      <c r="DG142" s="101"/>
      <c r="DH142" s="101"/>
      <c r="DI142" s="101"/>
      <c r="DJ142" s="101"/>
      <c r="DK142" s="101"/>
      <c r="DL142" s="101"/>
      <c r="DM142" s="101"/>
      <c r="DN142" s="101"/>
      <c r="DO142" s="101"/>
      <c r="DP142" s="101"/>
      <c r="DQ142" s="101"/>
      <c r="DR142" s="101"/>
      <c r="DS142" s="101"/>
      <c r="DT142" s="101"/>
      <c r="DU142" s="101"/>
      <c r="DV142" s="101"/>
      <c r="DW142" s="101"/>
      <c r="DX142" s="101"/>
      <c r="DY142" s="101"/>
      <c r="DZ142" s="101"/>
      <c r="EA142" s="102"/>
      <c r="EB142" s="102"/>
      <c r="EC142" s="102"/>
      <c r="ED142" s="102"/>
      <c r="EE142" s="102"/>
      <c r="EF142" s="102"/>
      <c r="EG142" s="102"/>
      <c r="EH142" s="102"/>
      <c r="EI142" s="102"/>
      <c r="EJ142" s="102"/>
      <c r="EK142" s="102"/>
      <c r="EL142" s="102"/>
      <c r="EM142" s="102"/>
      <c r="EN142" s="102"/>
      <c r="EO142" s="102"/>
      <c r="EP142" s="102"/>
      <c r="EQ142" s="102"/>
      <c r="ER142" s="102"/>
      <c r="ES142" s="102"/>
    </row>
    <row r="143" spans="1:149" s="110" customFormat="1" ht="16.5" thickBot="1" x14ac:dyDescent="0.3">
      <c r="A143" s="102"/>
      <c r="B143" s="102"/>
      <c r="C143" s="102"/>
      <c r="D143" s="102"/>
      <c r="E143" s="102"/>
      <c r="F143" s="102"/>
      <c r="G143" s="153"/>
      <c r="H143" s="102"/>
      <c r="I143" s="155" t="s">
        <v>161</v>
      </c>
      <c r="J143" s="155" t="s">
        <v>162</v>
      </c>
      <c r="K143" s="156"/>
      <c r="L143" s="157"/>
      <c r="M143" s="157"/>
      <c r="N143" s="157"/>
      <c r="O143" s="157"/>
      <c r="P143" s="157"/>
      <c r="Q143" s="157"/>
      <c r="R143" s="157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1"/>
      <c r="BQ143" s="101"/>
      <c r="BR143" s="101"/>
      <c r="BS143" s="101"/>
      <c r="BT143" s="101"/>
      <c r="BU143" s="101"/>
      <c r="BV143" s="101"/>
      <c r="BW143" s="101"/>
      <c r="BX143" s="101"/>
      <c r="BY143" s="101"/>
      <c r="BZ143" s="101"/>
      <c r="CA143" s="101"/>
      <c r="CB143" s="101"/>
      <c r="CC143" s="101"/>
      <c r="CD143" s="101"/>
      <c r="CE143" s="101"/>
      <c r="CF143" s="101"/>
      <c r="CG143" s="101"/>
      <c r="CH143" s="101"/>
      <c r="CI143" s="101"/>
      <c r="CJ143" s="101"/>
      <c r="CK143" s="101"/>
      <c r="CL143" s="101"/>
      <c r="CM143" s="101"/>
      <c r="CN143" s="101"/>
      <c r="CO143" s="101"/>
      <c r="CP143" s="101"/>
      <c r="CQ143" s="101"/>
      <c r="CR143" s="101"/>
      <c r="CS143" s="101"/>
      <c r="CT143" s="101"/>
      <c r="CU143" s="101"/>
      <c r="CV143" s="101"/>
      <c r="CW143" s="101"/>
      <c r="CX143" s="101"/>
      <c r="CY143" s="101"/>
      <c r="CZ143" s="101"/>
      <c r="DA143" s="101"/>
      <c r="DB143" s="101"/>
      <c r="DC143" s="101"/>
      <c r="DD143" s="101"/>
      <c r="DE143" s="101"/>
      <c r="DF143" s="101"/>
      <c r="DG143" s="101"/>
      <c r="DH143" s="101"/>
      <c r="DI143" s="101"/>
      <c r="DJ143" s="101"/>
      <c r="DK143" s="101"/>
      <c r="DL143" s="101"/>
      <c r="DM143" s="101"/>
      <c r="DN143" s="101"/>
      <c r="DO143" s="101"/>
      <c r="DP143" s="101"/>
      <c r="DQ143" s="101"/>
      <c r="DR143" s="101"/>
      <c r="DS143" s="101"/>
      <c r="DT143" s="101"/>
      <c r="DU143" s="101"/>
      <c r="DV143" s="101"/>
      <c r="DW143" s="101"/>
      <c r="DX143" s="101"/>
      <c r="DY143" s="101"/>
      <c r="DZ143" s="101"/>
      <c r="EA143" s="102"/>
      <c r="EB143" s="102"/>
      <c r="EC143" s="102"/>
      <c r="ED143" s="102"/>
      <c r="EE143" s="102"/>
      <c r="EF143" s="102"/>
      <c r="EG143" s="102"/>
      <c r="EH143" s="102"/>
      <c r="EI143" s="102"/>
      <c r="EJ143" s="102"/>
      <c r="EK143" s="102"/>
      <c r="EL143" s="102"/>
      <c r="EM143" s="102"/>
      <c r="EN143" s="102"/>
      <c r="EO143" s="102"/>
      <c r="EP143" s="102"/>
      <c r="EQ143" s="102"/>
      <c r="ER143" s="102"/>
      <c r="ES143" s="102"/>
    </row>
    <row r="144" spans="1:149" s="110" customFormat="1" ht="18.75" customHeight="1" x14ac:dyDescent="0.25">
      <c r="A144" s="102"/>
      <c r="B144" s="162"/>
      <c r="C144" s="163"/>
      <c r="D144" s="102"/>
      <c r="E144" s="102"/>
      <c r="F144" s="102"/>
      <c r="G144" s="336" t="s">
        <v>173</v>
      </c>
      <c r="H144" s="336"/>
      <c r="I144" s="159">
        <f t="shared" ref="I144:I160" si="47">+INDEX($X$10:$AN$116,MATCH($G$124,$E$10:$E$116,0),MATCH($G144,$X$9:$AN$9,0))</f>
        <v>54121</v>
      </c>
      <c r="J144" s="159">
        <f t="shared" ref="J144:J160" si="48">+INDEX($AO$10:$BE$116,MATCH($G$124,$E$10:$E$116,0),MATCH($G144,$AO$9:$BE$9,0))</f>
        <v>52080</v>
      </c>
      <c r="K144" s="152"/>
      <c r="L144" s="102"/>
      <c r="M144" s="102"/>
      <c r="N144" s="160" t="s">
        <v>173</v>
      </c>
      <c r="O144" s="161">
        <f t="shared" ref="O144:O160" si="49">I144/$I$162*-100</f>
        <v>-3.0896995362681889</v>
      </c>
      <c r="P144" s="161">
        <f t="shared" ref="P144:P160" si="50">J144/$I$162*100</f>
        <v>2.9731814240100385</v>
      </c>
      <c r="Q144" s="148"/>
      <c r="R144" s="148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  <c r="BH144" s="101"/>
      <c r="BI144" s="101"/>
      <c r="BJ144" s="101"/>
      <c r="BK144" s="101"/>
      <c r="BL144" s="101"/>
      <c r="BM144" s="101"/>
      <c r="BN144" s="101"/>
      <c r="BO144" s="101"/>
      <c r="BP144" s="101"/>
      <c r="BQ144" s="101"/>
      <c r="BR144" s="101"/>
      <c r="BS144" s="101"/>
      <c r="BT144" s="101"/>
      <c r="BU144" s="101"/>
      <c r="BV144" s="101"/>
      <c r="BW144" s="101"/>
      <c r="BX144" s="101"/>
      <c r="BY144" s="101"/>
      <c r="BZ144" s="101"/>
      <c r="CA144" s="101"/>
      <c r="CB144" s="101"/>
      <c r="CC144" s="101"/>
      <c r="CD144" s="101"/>
      <c r="CE144" s="101"/>
      <c r="CF144" s="101"/>
      <c r="CG144" s="101"/>
      <c r="CH144" s="101"/>
      <c r="CI144" s="101"/>
      <c r="CJ144" s="101"/>
      <c r="CK144" s="101"/>
      <c r="CL144" s="101"/>
      <c r="CM144" s="101"/>
      <c r="CN144" s="101"/>
      <c r="CO144" s="101"/>
      <c r="CP144" s="101"/>
      <c r="CQ144" s="101"/>
      <c r="CR144" s="101"/>
      <c r="CS144" s="101"/>
      <c r="CT144" s="101"/>
      <c r="CU144" s="101"/>
      <c r="CV144" s="101"/>
      <c r="CW144" s="101"/>
      <c r="CX144" s="101"/>
      <c r="CY144" s="101"/>
      <c r="CZ144" s="101"/>
      <c r="DA144" s="101"/>
      <c r="DB144" s="101"/>
      <c r="DC144" s="101"/>
      <c r="DD144" s="101"/>
      <c r="DE144" s="101"/>
      <c r="DF144" s="101"/>
      <c r="DG144" s="101"/>
      <c r="DH144" s="101"/>
      <c r="DI144" s="101"/>
      <c r="DJ144" s="101"/>
      <c r="DK144" s="101"/>
      <c r="DL144" s="101"/>
      <c r="DM144" s="101"/>
      <c r="DN144" s="101"/>
      <c r="DO144" s="101"/>
      <c r="DP144" s="101"/>
      <c r="DQ144" s="101"/>
      <c r="DR144" s="101"/>
      <c r="DS144" s="101"/>
      <c r="DT144" s="101"/>
      <c r="DU144" s="101"/>
      <c r="DV144" s="101"/>
      <c r="DW144" s="101"/>
      <c r="DX144" s="101"/>
      <c r="DY144" s="101"/>
      <c r="DZ144" s="101"/>
      <c r="EA144" s="102"/>
      <c r="EB144" s="102"/>
      <c r="EC144" s="102"/>
      <c r="ED144" s="102"/>
      <c r="EE144" s="102"/>
      <c r="EF144" s="102"/>
      <c r="EG144" s="102"/>
      <c r="EH144" s="102"/>
      <c r="EI144" s="102"/>
      <c r="EJ144" s="102"/>
      <c r="EK144" s="102"/>
      <c r="EL144" s="102"/>
      <c r="EM144" s="102"/>
      <c r="EN144" s="102"/>
      <c r="EO144" s="102"/>
      <c r="EP144" s="102"/>
      <c r="EQ144" s="102"/>
      <c r="ER144" s="102"/>
      <c r="ES144" s="102"/>
    </row>
    <row r="145" spans="1:149" s="110" customFormat="1" ht="18.75" customHeight="1" x14ac:dyDescent="0.25">
      <c r="A145" s="102"/>
      <c r="B145" s="162"/>
      <c r="C145" s="163"/>
      <c r="D145" s="102"/>
      <c r="E145" s="102"/>
      <c r="F145" s="102"/>
      <c r="G145" s="336" t="s">
        <v>174</v>
      </c>
      <c r="H145" s="336"/>
      <c r="I145" s="159">
        <f t="shared" si="47"/>
        <v>72493</v>
      </c>
      <c r="J145" s="159">
        <f t="shared" si="48"/>
        <v>74986</v>
      </c>
      <c r="K145" s="152"/>
      <c r="L145" s="102"/>
      <c r="M145" s="102"/>
      <c r="N145" s="160" t="s">
        <v>174</v>
      </c>
      <c r="O145" s="161">
        <f t="shared" si="49"/>
        <v>-4.1385338128026063</v>
      </c>
      <c r="P145" s="161">
        <f t="shared" si="50"/>
        <v>4.28085603419387</v>
      </c>
      <c r="Q145" s="148"/>
      <c r="R145" s="148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  <c r="BH145" s="101"/>
      <c r="BI145" s="101"/>
      <c r="BJ145" s="101"/>
      <c r="BK145" s="101"/>
      <c r="BL145" s="101"/>
      <c r="BM145" s="101"/>
      <c r="BN145" s="101"/>
      <c r="BO145" s="101"/>
      <c r="BP145" s="101"/>
      <c r="BQ145" s="101"/>
      <c r="BR145" s="101"/>
      <c r="BS145" s="101"/>
      <c r="BT145" s="101"/>
      <c r="BU145" s="101"/>
      <c r="BV145" s="101"/>
      <c r="BW145" s="101"/>
      <c r="BX145" s="101"/>
      <c r="BY145" s="101"/>
      <c r="BZ145" s="101"/>
      <c r="CA145" s="101"/>
      <c r="CB145" s="101"/>
      <c r="CC145" s="101"/>
      <c r="CD145" s="101"/>
      <c r="CE145" s="101"/>
      <c r="CF145" s="101"/>
      <c r="CG145" s="101"/>
      <c r="CH145" s="101"/>
      <c r="CI145" s="101"/>
      <c r="CJ145" s="101"/>
      <c r="CK145" s="101"/>
      <c r="CL145" s="101"/>
      <c r="CM145" s="101"/>
      <c r="CN145" s="101"/>
      <c r="CO145" s="101"/>
      <c r="CP145" s="101"/>
      <c r="CQ145" s="101"/>
      <c r="CR145" s="101"/>
      <c r="CS145" s="101"/>
      <c r="CT145" s="101"/>
      <c r="CU145" s="101"/>
      <c r="CV145" s="101"/>
      <c r="CW145" s="101"/>
      <c r="CX145" s="101"/>
      <c r="CY145" s="101"/>
      <c r="CZ145" s="101"/>
      <c r="DA145" s="101"/>
      <c r="DB145" s="101"/>
      <c r="DC145" s="101"/>
      <c r="DD145" s="101"/>
      <c r="DE145" s="101"/>
      <c r="DF145" s="101"/>
      <c r="DG145" s="101"/>
      <c r="DH145" s="101"/>
      <c r="DI145" s="101"/>
      <c r="DJ145" s="101"/>
      <c r="DK145" s="101"/>
      <c r="DL145" s="101"/>
      <c r="DM145" s="101"/>
      <c r="DN145" s="101"/>
      <c r="DO145" s="101"/>
      <c r="DP145" s="101"/>
      <c r="DQ145" s="101"/>
      <c r="DR145" s="101"/>
      <c r="DS145" s="101"/>
      <c r="DT145" s="101"/>
      <c r="DU145" s="101"/>
      <c r="DV145" s="101"/>
      <c r="DW145" s="101"/>
      <c r="DX145" s="101"/>
      <c r="DY145" s="101"/>
      <c r="DZ145" s="101"/>
      <c r="EA145" s="102"/>
      <c r="EB145" s="102"/>
      <c r="EC145" s="102"/>
      <c r="ED145" s="102"/>
      <c r="EE145" s="102"/>
      <c r="EF145" s="102"/>
      <c r="EG145" s="102"/>
      <c r="EH145" s="102"/>
      <c r="EI145" s="102"/>
      <c r="EJ145" s="102"/>
      <c r="EK145" s="102"/>
      <c r="EL145" s="102"/>
      <c r="EM145" s="102"/>
      <c r="EN145" s="102"/>
      <c r="EO145" s="102"/>
      <c r="EP145" s="102"/>
      <c r="EQ145" s="102"/>
      <c r="ER145" s="102"/>
      <c r="ES145" s="102"/>
    </row>
    <row r="146" spans="1:149" s="110" customFormat="1" ht="18.75" customHeight="1" x14ac:dyDescent="0.25">
      <c r="A146" s="102"/>
      <c r="B146" s="162"/>
      <c r="C146" s="163"/>
      <c r="D146" s="102"/>
      <c r="E146" s="102"/>
      <c r="F146" s="102"/>
      <c r="G146" s="336" t="s">
        <v>175</v>
      </c>
      <c r="H146" s="336"/>
      <c r="I146" s="159">
        <f t="shared" si="47"/>
        <v>70593</v>
      </c>
      <c r="J146" s="159">
        <f t="shared" si="48"/>
        <v>74073</v>
      </c>
      <c r="K146" s="152"/>
      <c r="L146" s="102"/>
      <c r="M146" s="102"/>
      <c r="N146" s="160" t="s">
        <v>175</v>
      </c>
      <c r="O146" s="161">
        <f t="shared" si="49"/>
        <v>-4.0300652124642982</v>
      </c>
      <c r="P146" s="161">
        <f t="shared" si="50"/>
        <v>4.2287340172944621</v>
      </c>
      <c r="Q146" s="148"/>
      <c r="R146" s="148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  <c r="BH146" s="101"/>
      <c r="BI146" s="101"/>
      <c r="BJ146" s="101"/>
      <c r="BK146" s="101"/>
      <c r="BL146" s="101"/>
      <c r="BM146" s="101"/>
      <c r="BN146" s="101"/>
      <c r="BO146" s="101"/>
      <c r="BP146" s="101"/>
      <c r="BQ146" s="101"/>
      <c r="BR146" s="101"/>
      <c r="BS146" s="101"/>
      <c r="BT146" s="101"/>
      <c r="BU146" s="101"/>
      <c r="BV146" s="101"/>
      <c r="BW146" s="101"/>
      <c r="BX146" s="101"/>
      <c r="BY146" s="101"/>
      <c r="BZ146" s="101"/>
      <c r="CA146" s="101"/>
      <c r="CB146" s="101"/>
      <c r="CC146" s="101"/>
      <c r="CD146" s="101"/>
      <c r="CE146" s="101"/>
      <c r="CF146" s="101"/>
      <c r="CG146" s="101"/>
      <c r="CH146" s="101"/>
      <c r="CI146" s="101"/>
      <c r="CJ146" s="101"/>
      <c r="CK146" s="101"/>
      <c r="CL146" s="101"/>
      <c r="CM146" s="101"/>
      <c r="CN146" s="101"/>
      <c r="CO146" s="101"/>
      <c r="CP146" s="101"/>
      <c r="CQ146" s="101"/>
      <c r="CR146" s="101"/>
      <c r="CS146" s="101"/>
      <c r="CT146" s="101"/>
      <c r="CU146" s="101"/>
      <c r="CV146" s="101"/>
      <c r="CW146" s="101"/>
      <c r="CX146" s="101"/>
      <c r="CY146" s="101"/>
      <c r="CZ146" s="101"/>
      <c r="DA146" s="101"/>
      <c r="DB146" s="101"/>
      <c r="DC146" s="101"/>
      <c r="DD146" s="101"/>
      <c r="DE146" s="101"/>
      <c r="DF146" s="101"/>
      <c r="DG146" s="101"/>
      <c r="DH146" s="101"/>
      <c r="DI146" s="101"/>
      <c r="DJ146" s="101"/>
      <c r="DK146" s="101"/>
      <c r="DL146" s="101"/>
      <c r="DM146" s="101"/>
      <c r="DN146" s="101"/>
      <c r="DO146" s="101"/>
      <c r="DP146" s="101"/>
      <c r="DQ146" s="101"/>
      <c r="DR146" s="101"/>
      <c r="DS146" s="101"/>
      <c r="DT146" s="101"/>
      <c r="DU146" s="101"/>
      <c r="DV146" s="101"/>
      <c r="DW146" s="101"/>
      <c r="DX146" s="101"/>
      <c r="DY146" s="101"/>
      <c r="DZ146" s="101"/>
      <c r="EA146" s="102"/>
      <c r="EB146" s="102"/>
      <c r="EC146" s="102"/>
      <c r="ED146" s="102"/>
      <c r="EE146" s="102"/>
      <c r="EF146" s="102"/>
      <c r="EG146" s="102"/>
      <c r="EH146" s="102"/>
      <c r="EI146" s="102"/>
      <c r="EJ146" s="102"/>
      <c r="EK146" s="102"/>
      <c r="EL146" s="102"/>
      <c r="EM146" s="102"/>
      <c r="EN146" s="102"/>
      <c r="EO146" s="102"/>
      <c r="EP146" s="102"/>
      <c r="EQ146" s="102"/>
      <c r="ER146" s="102"/>
      <c r="ES146" s="102"/>
    </row>
    <row r="147" spans="1:149" s="110" customFormat="1" ht="18.75" customHeight="1" x14ac:dyDescent="0.25">
      <c r="A147" s="102"/>
      <c r="B147" s="162"/>
      <c r="C147" s="163"/>
      <c r="D147" s="102"/>
      <c r="E147" s="102"/>
      <c r="F147" s="102"/>
      <c r="G147" s="336" t="s">
        <v>176</v>
      </c>
      <c r="H147" s="336"/>
      <c r="I147" s="159">
        <f t="shared" si="47"/>
        <v>66685</v>
      </c>
      <c r="J147" s="159">
        <f t="shared" si="48"/>
        <v>70305</v>
      </c>
      <c r="K147" s="152"/>
      <c r="L147" s="102"/>
      <c r="M147" s="102"/>
      <c r="N147" s="160" t="s">
        <v>176</v>
      </c>
      <c r="O147" s="161">
        <f t="shared" si="49"/>
        <v>-3.8069624281895051</v>
      </c>
      <c r="P147" s="161">
        <f t="shared" si="50"/>
        <v>4.0136236562024914</v>
      </c>
      <c r="Q147" s="148"/>
      <c r="R147" s="148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BY147" s="101"/>
      <c r="BZ147" s="101"/>
      <c r="CA147" s="101"/>
      <c r="CB147" s="101"/>
      <c r="CC147" s="101"/>
      <c r="CD147" s="101"/>
      <c r="CE147" s="101"/>
      <c r="CF147" s="101"/>
      <c r="CG147" s="101"/>
      <c r="CH147" s="101"/>
      <c r="CI147" s="101"/>
      <c r="CJ147" s="101"/>
      <c r="CK147" s="101"/>
      <c r="CL147" s="101"/>
      <c r="CM147" s="101"/>
      <c r="CN147" s="101"/>
      <c r="CO147" s="101"/>
      <c r="CP147" s="101"/>
      <c r="CQ147" s="101"/>
      <c r="CR147" s="101"/>
      <c r="CS147" s="101"/>
      <c r="CT147" s="101"/>
      <c r="CU147" s="101"/>
      <c r="CV147" s="101"/>
      <c r="CW147" s="101"/>
      <c r="CX147" s="101"/>
      <c r="CY147" s="101"/>
      <c r="CZ147" s="101"/>
      <c r="DA147" s="101"/>
      <c r="DB147" s="101"/>
      <c r="DC147" s="101"/>
      <c r="DD147" s="101"/>
      <c r="DE147" s="101"/>
      <c r="DF147" s="101"/>
      <c r="DG147" s="101"/>
      <c r="DH147" s="101"/>
      <c r="DI147" s="101"/>
      <c r="DJ147" s="101"/>
      <c r="DK147" s="101"/>
      <c r="DL147" s="101"/>
      <c r="DM147" s="101"/>
      <c r="DN147" s="101"/>
      <c r="DO147" s="101"/>
      <c r="DP147" s="101"/>
      <c r="DQ147" s="101"/>
      <c r="DR147" s="101"/>
      <c r="DS147" s="101"/>
      <c r="DT147" s="101"/>
      <c r="DU147" s="101"/>
      <c r="DV147" s="101"/>
      <c r="DW147" s="101"/>
      <c r="DX147" s="101"/>
      <c r="DY147" s="101"/>
      <c r="DZ147" s="101"/>
      <c r="EA147" s="102"/>
      <c r="EB147" s="102"/>
      <c r="EC147" s="102"/>
      <c r="ED147" s="102"/>
      <c r="EE147" s="102"/>
      <c r="EF147" s="102"/>
      <c r="EG147" s="102"/>
      <c r="EH147" s="102"/>
      <c r="EI147" s="102"/>
      <c r="EJ147" s="102"/>
      <c r="EK147" s="102"/>
      <c r="EL147" s="102"/>
      <c r="EM147" s="102"/>
      <c r="EN147" s="102"/>
      <c r="EO147" s="102"/>
      <c r="EP147" s="102"/>
      <c r="EQ147" s="102"/>
      <c r="ER147" s="102"/>
      <c r="ES147" s="102"/>
    </row>
    <row r="148" spans="1:149" s="110" customFormat="1" ht="18.75" customHeight="1" x14ac:dyDescent="0.25">
      <c r="A148" s="102"/>
      <c r="B148" s="162"/>
      <c r="C148" s="163"/>
      <c r="D148" s="102"/>
      <c r="E148" s="102"/>
      <c r="F148" s="102"/>
      <c r="G148" s="336" t="s">
        <v>177</v>
      </c>
      <c r="H148" s="336"/>
      <c r="I148" s="159">
        <f t="shared" si="47"/>
        <v>67741</v>
      </c>
      <c r="J148" s="159">
        <f t="shared" si="48"/>
        <v>71374</v>
      </c>
      <c r="K148" s="152"/>
      <c r="L148" s="102"/>
      <c r="M148" s="102"/>
      <c r="N148" s="160" t="s">
        <v>177</v>
      </c>
      <c r="O148" s="161">
        <f t="shared" si="49"/>
        <v>-3.867248134482796</v>
      </c>
      <c r="P148" s="161">
        <f t="shared" si="50"/>
        <v>4.0746515160770453</v>
      </c>
      <c r="Q148" s="148"/>
      <c r="R148" s="148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  <c r="BH148" s="101"/>
      <c r="BI148" s="101"/>
      <c r="BJ148" s="101"/>
      <c r="BK148" s="101"/>
      <c r="BL148" s="101"/>
      <c r="BM148" s="101"/>
      <c r="BN148" s="101"/>
      <c r="BO148" s="101"/>
      <c r="BP148" s="101"/>
      <c r="BQ148" s="101"/>
      <c r="BR148" s="101"/>
      <c r="BS148" s="101"/>
      <c r="BT148" s="101"/>
      <c r="BU148" s="101"/>
      <c r="BV148" s="101"/>
      <c r="BW148" s="101"/>
      <c r="BX148" s="101"/>
      <c r="BY148" s="101"/>
      <c r="BZ148" s="101"/>
      <c r="CA148" s="101"/>
      <c r="CB148" s="101"/>
      <c r="CC148" s="101"/>
      <c r="CD148" s="101"/>
      <c r="CE148" s="101"/>
      <c r="CF148" s="101"/>
      <c r="CG148" s="101"/>
      <c r="CH148" s="101"/>
      <c r="CI148" s="101"/>
      <c r="CJ148" s="101"/>
      <c r="CK148" s="101"/>
      <c r="CL148" s="101"/>
      <c r="CM148" s="101"/>
      <c r="CN148" s="101"/>
      <c r="CO148" s="101"/>
      <c r="CP148" s="101"/>
      <c r="CQ148" s="101"/>
      <c r="CR148" s="101"/>
      <c r="CS148" s="101"/>
      <c r="CT148" s="101"/>
      <c r="CU148" s="101"/>
      <c r="CV148" s="101"/>
      <c r="CW148" s="101"/>
      <c r="CX148" s="101"/>
      <c r="CY148" s="101"/>
      <c r="CZ148" s="101"/>
      <c r="DA148" s="101"/>
      <c r="DB148" s="101"/>
      <c r="DC148" s="101"/>
      <c r="DD148" s="101"/>
      <c r="DE148" s="101"/>
      <c r="DF148" s="101"/>
      <c r="DG148" s="101"/>
      <c r="DH148" s="101"/>
      <c r="DI148" s="101"/>
      <c r="DJ148" s="101"/>
      <c r="DK148" s="101"/>
      <c r="DL148" s="101"/>
      <c r="DM148" s="101"/>
      <c r="DN148" s="101"/>
      <c r="DO148" s="101"/>
      <c r="DP148" s="101"/>
      <c r="DQ148" s="101"/>
      <c r="DR148" s="101"/>
      <c r="DS148" s="101"/>
      <c r="DT148" s="101"/>
      <c r="DU148" s="101"/>
      <c r="DV148" s="101"/>
      <c r="DW148" s="101"/>
      <c r="DX148" s="101"/>
      <c r="DY148" s="101"/>
      <c r="DZ148" s="101"/>
      <c r="EA148" s="102"/>
      <c r="EB148" s="102"/>
      <c r="EC148" s="102"/>
      <c r="ED148" s="102"/>
      <c r="EE148" s="102"/>
      <c r="EF148" s="102"/>
      <c r="EG148" s="102"/>
      <c r="EH148" s="102"/>
      <c r="EI148" s="102"/>
      <c r="EJ148" s="102"/>
      <c r="EK148" s="102"/>
      <c r="EL148" s="102"/>
      <c r="EM148" s="102"/>
      <c r="EN148" s="102"/>
      <c r="EO148" s="102"/>
      <c r="EP148" s="102"/>
      <c r="EQ148" s="102"/>
      <c r="ER148" s="102"/>
      <c r="ES148" s="102"/>
    </row>
    <row r="149" spans="1:149" s="110" customFormat="1" ht="18.75" customHeight="1" x14ac:dyDescent="0.25">
      <c r="A149" s="102"/>
      <c r="B149" s="162"/>
      <c r="C149" s="163"/>
      <c r="D149" s="102"/>
      <c r="E149" s="102"/>
      <c r="F149" s="102"/>
      <c r="G149" s="336" t="s">
        <v>178</v>
      </c>
      <c r="H149" s="336"/>
      <c r="I149" s="159">
        <f t="shared" si="47"/>
        <v>80169</v>
      </c>
      <c r="J149" s="159">
        <f t="shared" si="48"/>
        <v>83340</v>
      </c>
      <c r="K149" s="152"/>
      <c r="L149" s="102"/>
      <c r="M149" s="102"/>
      <c r="N149" s="160" t="s">
        <v>178</v>
      </c>
      <c r="O149" s="161">
        <f t="shared" si="49"/>
        <v>-4.5767469581693696</v>
      </c>
      <c r="P149" s="161">
        <f t="shared" si="50"/>
        <v>4.7577753432603034</v>
      </c>
      <c r="Q149" s="148"/>
      <c r="R149" s="148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  <c r="BH149" s="101"/>
      <c r="BI149" s="101"/>
      <c r="BJ149" s="101"/>
      <c r="BK149" s="101"/>
      <c r="BL149" s="101"/>
      <c r="BM149" s="101"/>
      <c r="BN149" s="101"/>
      <c r="BO149" s="101"/>
      <c r="BP149" s="101"/>
      <c r="BQ149" s="101"/>
      <c r="BR149" s="101"/>
      <c r="BS149" s="101"/>
      <c r="BT149" s="101"/>
      <c r="BU149" s="101"/>
      <c r="BV149" s="101"/>
      <c r="BW149" s="101"/>
      <c r="BX149" s="101"/>
      <c r="BY149" s="101"/>
      <c r="BZ149" s="101"/>
      <c r="CA149" s="101"/>
      <c r="CB149" s="101"/>
      <c r="CC149" s="101"/>
      <c r="CD149" s="101"/>
      <c r="CE149" s="101"/>
      <c r="CF149" s="101"/>
      <c r="CG149" s="101"/>
      <c r="CH149" s="101"/>
      <c r="CI149" s="101"/>
      <c r="CJ149" s="101"/>
      <c r="CK149" s="101"/>
      <c r="CL149" s="101"/>
      <c r="CM149" s="101"/>
      <c r="CN149" s="101"/>
      <c r="CO149" s="101"/>
      <c r="CP149" s="101"/>
      <c r="CQ149" s="101"/>
      <c r="CR149" s="101"/>
      <c r="CS149" s="101"/>
      <c r="CT149" s="101"/>
      <c r="CU149" s="101"/>
      <c r="CV149" s="101"/>
      <c r="CW149" s="101"/>
      <c r="CX149" s="101"/>
      <c r="CY149" s="101"/>
      <c r="CZ149" s="101"/>
      <c r="DA149" s="101"/>
      <c r="DB149" s="101"/>
      <c r="DC149" s="101"/>
      <c r="DD149" s="101"/>
      <c r="DE149" s="101"/>
      <c r="DF149" s="101"/>
      <c r="DG149" s="101"/>
      <c r="DH149" s="101"/>
      <c r="DI149" s="101"/>
      <c r="DJ149" s="101"/>
      <c r="DK149" s="101"/>
      <c r="DL149" s="101"/>
      <c r="DM149" s="101"/>
      <c r="DN149" s="101"/>
      <c r="DO149" s="101"/>
      <c r="DP149" s="101"/>
      <c r="DQ149" s="101"/>
      <c r="DR149" s="101"/>
      <c r="DS149" s="101"/>
      <c r="DT149" s="101"/>
      <c r="DU149" s="101"/>
      <c r="DV149" s="101"/>
      <c r="DW149" s="101"/>
      <c r="DX149" s="101"/>
      <c r="DY149" s="101"/>
      <c r="DZ149" s="101"/>
      <c r="EA149" s="102"/>
      <c r="EB149" s="102"/>
      <c r="EC149" s="102"/>
      <c r="ED149" s="102"/>
      <c r="EE149" s="102"/>
      <c r="EF149" s="102"/>
      <c r="EG149" s="102"/>
      <c r="EH149" s="102"/>
      <c r="EI149" s="102"/>
      <c r="EJ149" s="102"/>
      <c r="EK149" s="102"/>
      <c r="EL149" s="102"/>
      <c r="EM149" s="102"/>
      <c r="EN149" s="102"/>
      <c r="EO149" s="102"/>
      <c r="EP149" s="102"/>
      <c r="EQ149" s="102"/>
      <c r="ER149" s="102"/>
      <c r="ES149" s="102"/>
    </row>
    <row r="150" spans="1:149" s="110" customFormat="1" ht="18.75" customHeight="1" x14ac:dyDescent="0.25">
      <c r="A150" s="102"/>
      <c r="B150" s="162"/>
      <c r="C150" s="163"/>
      <c r="D150" s="102"/>
      <c r="E150" s="102"/>
      <c r="F150" s="102"/>
      <c r="G150" s="336" t="s">
        <v>179</v>
      </c>
      <c r="H150" s="336"/>
      <c r="I150" s="159">
        <f t="shared" si="47"/>
        <v>77601</v>
      </c>
      <c r="J150" s="159">
        <f t="shared" si="48"/>
        <v>81075</v>
      </c>
      <c r="K150" s="152"/>
      <c r="L150" s="102"/>
      <c r="M150" s="102"/>
      <c r="N150" s="160" t="s">
        <v>179</v>
      </c>
      <c r="O150" s="161">
        <f t="shared" si="49"/>
        <v>-4.4301430815015941</v>
      </c>
      <c r="P150" s="161">
        <f t="shared" si="50"/>
        <v>4.6284693539096367</v>
      </c>
      <c r="Q150" s="148"/>
      <c r="R150" s="148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  <c r="BH150" s="101"/>
      <c r="BI150" s="101"/>
      <c r="BJ150" s="101"/>
      <c r="BK150" s="101"/>
      <c r="BL150" s="101"/>
      <c r="BM150" s="101"/>
      <c r="BN150" s="101"/>
      <c r="BO150" s="101"/>
      <c r="BP150" s="101"/>
      <c r="BQ150" s="101"/>
      <c r="BR150" s="101"/>
      <c r="BS150" s="101"/>
      <c r="BT150" s="101"/>
      <c r="BU150" s="101"/>
      <c r="BV150" s="101"/>
      <c r="BW150" s="101"/>
      <c r="BX150" s="101"/>
      <c r="BY150" s="101"/>
      <c r="BZ150" s="101"/>
      <c r="CA150" s="101"/>
      <c r="CB150" s="101"/>
      <c r="CC150" s="101"/>
      <c r="CD150" s="101"/>
      <c r="CE150" s="101"/>
      <c r="CF150" s="101"/>
      <c r="CG150" s="101"/>
      <c r="CH150" s="101"/>
      <c r="CI150" s="101"/>
      <c r="CJ150" s="101"/>
      <c r="CK150" s="101"/>
      <c r="CL150" s="101"/>
      <c r="CM150" s="101"/>
      <c r="CN150" s="101"/>
      <c r="CO150" s="101"/>
      <c r="CP150" s="101"/>
      <c r="CQ150" s="101"/>
      <c r="CR150" s="101"/>
      <c r="CS150" s="101"/>
      <c r="CT150" s="101"/>
      <c r="CU150" s="101"/>
      <c r="CV150" s="101"/>
      <c r="CW150" s="101"/>
      <c r="CX150" s="101"/>
      <c r="CY150" s="101"/>
      <c r="CZ150" s="101"/>
      <c r="DA150" s="101"/>
      <c r="DB150" s="101"/>
      <c r="DC150" s="101"/>
      <c r="DD150" s="101"/>
      <c r="DE150" s="101"/>
      <c r="DF150" s="101"/>
      <c r="DG150" s="101"/>
      <c r="DH150" s="101"/>
      <c r="DI150" s="101"/>
      <c r="DJ150" s="101"/>
      <c r="DK150" s="101"/>
      <c r="DL150" s="101"/>
      <c r="DM150" s="101"/>
      <c r="DN150" s="101"/>
      <c r="DO150" s="101"/>
      <c r="DP150" s="101"/>
      <c r="DQ150" s="101"/>
      <c r="DR150" s="101"/>
      <c r="DS150" s="101"/>
      <c r="DT150" s="101"/>
      <c r="DU150" s="101"/>
      <c r="DV150" s="101"/>
      <c r="DW150" s="101"/>
      <c r="DX150" s="101"/>
      <c r="DY150" s="101"/>
      <c r="DZ150" s="101"/>
      <c r="EA150" s="102"/>
      <c r="EB150" s="102"/>
      <c r="EC150" s="102"/>
      <c r="ED150" s="102"/>
      <c r="EE150" s="102"/>
      <c r="EF150" s="102"/>
      <c r="EG150" s="102"/>
      <c r="EH150" s="102"/>
      <c r="EI150" s="102"/>
      <c r="EJ150" s="102"/>
      <c r="EK150" s="102"/>
      <c r="EL150" s="102"/>
      <c r="EM150" s="102"/>
      <c r="EN150" s="102"/>
      <c r="EO150" s="102"/>
      <c r="EP150" s="102"/>
      <c r="EQ150" s="102"/>
      <c r="ER150" s="102"/>
      <c r="ES150" s="102"/>
    </row>
    <row r="151" spans="1:149" s="110" customFormat="1" ht="18.75" customHeight="1" x14ac:dyDescent="0.25">
      <c r="A151" s="102"/>
      <c r="B151" s="162"/>
      <c r="C151" s="163"/>
      <c r="D151" s="102"/>
      <c r="E151" s="102"/>
      <c r="F151" s="102"/>
      <c r="G151" s="336" t="s">
        <v>180</v>
      </c>
      <c r="H151" s="336"/>
      <c r="I151" s="159">
        <f t="shared" si="47"/>
        <v>71172</v>
      </c>
      <c r="J151" s="159">
        <f t="shared" si="48"/>
        <v>74610</v>
      </c>
      <c r="K151" s="152"/>
      <c r="L151" s="102"/>
      <c r="M151" s="102"/>
      <c r="N151" s="160" t="s">
        <v>180</v>
      </c>
      <c r="O151" s="161">
        <f t="shared" si="49"/>
        <v>-4.0631195911989719</v>
      </c>
      <c r="P151" s="161">
        <f t="shared" si="50"/>
        <v>4.2593906690742891</v>
      </c>
      <c r="Q151" s="148"/>
      <c r="R151" s="148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  <c r="BH151" s="101"/>
      <c r="BI151" s="101"/>
      <c r="BJ151" s="101"/>
      <c r="BK151" s="101"/>
      <c r="BL151" s="101"/>
      <c r="BM151" s="101"/>
      <c r="BN151" s="101"/>
      <c r="BO151" s="101"/>
      <c r="BP151" s="101"/>
      <c r="BQ151" s="101"/>
      <c r="BR151" s="101"/>
      <c r="BS151" s="101"/>
      <c r="BT151" s="101"/>
      <c r="BU151" s="101"/>
      <c r="BV151" s="101"/>
      <c r="BW151" s="101"/>
      <c r="BX151" s="101"/>
      <c r="BY151" s="101"/>
      <c r="BZ151" s="101"/>
      <c r="CA151" s="101"/>
      <c r="CB151" s="101"/>
      <c r="CC151" s="101"/>
      <c r="CD151" s="101"/>
      <c r="CE151" s="101"/>
      <c r="CF151" s="101"/>
      <c r="CG151" s="101"/>
      <c r="CH151" s="101"/>
      <c r="CI151" s="101"/>
      <c r="CJ151" s="101"/>
      <c r="CK151" s="101"/>
      <c r="CL151" s="101"/>
      <c r="CM151" s="101"/>
      <c r="CN151" s="101"/>
      <c r="CO151" s="101"/>
      <c r="CP151" s="101"/>
      <c r="CQ151" s="101"/>
      <c r="CR151" s="101"/>
      <c r="CS151" s="101"/>
      <c r="CT151" s="101"/>
      <c r="CU151" s="101"/>
      <c r="CV151" s="101"/>
      <c r="CW151" s="101"/>
      <c r="CX151" s="101"/>
      <c r="CY151" s="101"/>
      <c r="CZ151" s="101"/>
      <c r="DA151" s="101"/>
      <c r="DB151" s="101"/>
      <c r="DC151" s="101"/>
      <c r="DD151" s="101"/>
      <c r="DE151" s="101"/>
      <c r="DF151" s="101"/>
      <c r="DG151" s="101"/>
      <c r="DH151" s="101"/>
      <c r="DI151" s="101"/>
      <c r="DJ151" s="101"/>
      <c r="DK151" s="101"/>
      <c r="DL151" s="101"/>
      <c r="DM151" s="101"/>
      <c r="DN151" s="101"/>
      <c r="DO151" s="101"/>
      <c r="DP151" s="101"/>
      <c r="DQ151" s="101"/>
      <c r="DR151" s="101"/>
      <c r="DS151" s="101"/>
      <c r="DT151" s="101"/>
      <c r="DU151" s="101"/>
      <c r="DV151" s="101"/>
      <c r="DW151" s="101"/>
      <c r="DX151" s="101"/>
      <c r="DY151" s="101"/>
      <c r="DZ151" s="101"/>
      <c r="EA151" s="102"/>
      <c r="EB151" s="102"/>
      <c r="EC151" s="102"/>
      <c r="ED151" s="102"/>
      <c r="EE151" s="102"/>
      <c r="EF151" s="102"/>
      <c r="EG151" s="102"/>
      <c r="EH151" s="102"/>
      <c r="EI151" s="102"/>
      <c r="EJ151" s="102"/>
      <c r="EK151" s="102"/>
      <c r="EL151" s="102"/>
      <c r="EM151" s="102"/>
      <c r="EN151" s="102"/>
      <c r="EO151" s="102"/>
      <c r="EP151" s="102"/>
      <c r="EQ151" s="102"/>
      <c r="ER151" s="102"/>
      <c r="ES151" s="102"/>
    </row>
    <row r="152" spans="1:149" s="110" customFormat="1" ht="18.75" customHeight="1" x14ac:dyDescent="0.25">
      <c r="A152" s="102"/>
      <c r="B152" s="162"/>
      <c r="C152" s="163"/>
      <c r="D152" s="102"/>
      <c r="E152" s="102"/>
      <c r="F152" s="102"/>
      <c r="G152" s="336" t="s">
        <v>181</v>
      </c>
      <c r="H152" s="336"/>
      <c r="I152" s="159">
        <f t="shared" si="47"/>
        <v>62562</v>
      </c>
      <c r="J152" s="159">
        <f t="shared" si="48"/>
        <v>67412</v>
      </c>
      <c r="K152" s="152"/>
      <c r="L152" s="102"/>
      <c r="M152" s="102"/>
      <c r="N152" s="160" t="s">
        <v>181</v>
      </c>
      <c r="O152" s="161">
        <f t="shared" si="49"/>
        <v>-3.571585565455377</v>
      </c>
      <c r="P152" s="161">
        <f t="shared" si="50"/>
        <v>3.8484659400031629</v>
      </c>
      <c r="Q152" s="148"/>
      <c r="R152" s="148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01"/>
      <c r="BJ152" s="101"/>
      <c r="BK152" s="101"/>
      <c r="BL152" s="101"/>
      <c r="BM152" s="101"/>
      <c r="BN152" s="101"/>
      <c r="BO152" s="101"/>
      <c r="BP152" s="101"/>
      <c r="BQ152" s="101"/>
      <c r="BR152" s="101"/>
      <c r="BS152" s="101"/>
      <c r="BT152" s="101"/>
      <c r="BU152" s="101"/>
      <c r="BV152" s="101"/>
      <c r="BW152" s="101"/>
      <c r="BX152" s="101"/>
      <c r="BY152" s="101"/>
      <c r="BZ152" s="101"/>
      <c r="CA152" s="101"/>
      <c r="CB152" s="101"/>
      <c r="CC152" s="101"/>
      <c r="CD152" s="101"/>
      <c r="CE152" s="101"/>
      <c r="CF152" s="101"/>
      <c r="CG152" s="101"/>
      <c r="CH152" s="101"/>
      <c r="CI152" s="101"/>
      <c r="CJ152" s="101"/>
      <c r="CK152" s="101"/>
      <c r="CL152" s="101"/>
      <c r="CM152" s="101"/>
      <c r="CN152" s="101"/>
      <c r="CO152" s="101"/>
      <c r="CP152" s="101"/>
      <c r="CQ152" s="101"/>
      <c r="CR152" s="101"/>
      <c r="CS152" s="101"/>
      <c r="CT152" s="101"/>
      <c r="CU152" s="101"/>
      <c r="CV152" s="101"/>
      <c r="CW152" s="101"/>
      <c r="CX152" s="101"/>
      <c r="CY152" s="101"/>
      <c r="CZ152" s="101"/>
      <c r="DA152" s="101"/>
      <c r="DB152" s="101"/>
      <c r="DC152" s="101"/>
      <c r="DD152" s="101"/>
      <c r="DE152" s="101"/>
      <c r="DF152" s="101"/>
      <c r="DG152" s="101"/>
      <c r="DH152" s="101"/>
      <c r="DI152" s="101"/>
      <c r="DJ152" s="101"/>
      <c r="DK152" s="101"/>
      <c r="DL152" s="101"/>
      <c r="DM152" s="101"/>
      <c r="DN152" s="101"/>
      <c r="DO152" s="101"/>
      <c r="DP152" s="101"/>
      <c r="DQ152" s="101"/>
      <c r="DR152" s="101"/>
      <c r="DS152" s="101"/>
      <c r="DT152" s="101"/>
      <c r="DU152" s="101"/>
      <c r="DV152" s="101"/>
      <c r="DW152" s="101"/>
      <c r="DX152" s="101"/>
      <c r="DY152" s="101"/>
      <c r="DZ152" s="101"/>
      <c r="EA152" s="102"/>
      <c r="EB152" s="102"/>
      <c r="EC152" s="102"/>
      <c r="ED152" s="102"/>
      <c r="EE152" s="102"/>
      <c r="EF152" s="102"/>
      <c r="EG152" s="102"/>
      <c r="EH152" s="102"/>
      <c r="EI152" s="102"/>
      <c r="EJ152" s="102"/>
      <c r="EK152" s="102"/>
      <c r="EL152" s="102"/>
      <c r="EM152" s="102"/>
      <c r="EN152" s="102"/>
      <c r="EO152" s="102"/>
      <c r="EP152" s="102"/>
      <c r="EQ152" s="102"/>
      <c r="ER152" s="102"/>
      <c r="ES152" s="102"/>
    </row>
    <row r="153" spans="1:149" s="110" customFormat="1" ht="18.75" customHeight="1" x14ac:dyDescent="0.25">
      <c r="A153" s="102"/>
      <c r="B153" s="162"/>
      <c r="C153" s="163"/>
      <c r="D153" s="102"/>
      <c r="E153" s="102"/>
      <c r="F153" s="102"/>
      <c r="G153" s="336" t="s">
        <v>182</v>
      </c>
      <c r="H153" s="336"/>
      <c r="I153" s="159">
        <f t="shared" si="47"/>
        <v>54158</v>
      </c>
      <c r="J153" s="159">
        <f t="shared" si="48"/>
        <v>60577</v>
      </c>
      <c r="K153" s="152"/>
      <c r="L153" s="102"/>
      <c r="M153" s="102"/>
      <c r="N153" s="160" t="s">
        <v>182</v>
      </c>
      <c r="O153" s="161">
        <f t="shared" si="49"/>
        <v>-3.0918118195379352</v>
      </c>
      <c r="P153" s="161">
        <f t="shared" si="50"/>
        <v>3.4582644224703549</v>
      </c>
      <c r="Q153" s="148"/>
      <c r="R153" s="148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01"/>
      <c r="BJ153" s="101"/>
      <c r="BK153" s="101"/>
      <c r="BL153" s="101"/>
      <c r="BM153" s="101"/>
      <c r="BN153" s="101"/>
      <c r="BO153" s="101"/>
      <c r="BP153" s="101"/>
      <c r="BQ153" s="101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1"/>
      <c r="DD153" s="101"/>
      <c r="DE153" s="101"/>
      <c r="DF153" s="101"/>
      <c r="DG153" s="101"/>
      <c r="DH153" s="101"/>
      <c r="DI153" s="101"/>
      <c r="DJ153" s="101"/>
      <c r="DK153" s="101"/>
      <c r="DL153" s="101"/>
      <c r="DM153" s="101"/>
      <c r="DN153" s="101"/>
      <c r="DO153" s="101"/>
      <c r="DP153" s="101"/>
      <c r="DQ153" s="101"/>
      <c r="DR153" s="101"/>
      <c r="DS153" s="101"/>
      <c r="DT153" s="101"/>
      <c r="DU153" s="101"/>
      <c r="DV153" s="101"/>
      <c r="DW153" s="101"/>
      <c r="DX153" s="101"/>
      <c r="DY153" s="101"/>
      <c r="DZ153" s="101"/>
      <c r="EA153" s="102"/>
      <c r="EB153" s="102"/>
      <c r="EC153" s="102"/>
      <c r="ED153" s="102"/>
      <c r="EE153" s="102"/>
      <c r="EF153" s="102"/>
      <c r="EG153" s="102"/>
      <c r="EH153" s="102"/>
      <c r="EI153" s="102"/>
      <c r="EJ153" s="102"/>
      <c r="EK153" s="102"/>
      <c r="EL153" s="102"/>
      <c r="EM153" s="102"/>
      <c r="EN153" s="102"/>
      <c r="EO153" s="102"/>
      <c r="EP153" s="102"/>
      <c r="EQ153" s="102"/>
      <c r="ER153" s="102"/>
      <c r="ES153" s="102"/>
    </row>
    <row r="154" spans="1:149" s="110" customFormat="1" ht="18.75" customHeight="1" x14ac:dyDescent="0.25">
      <c r="A154" s="102"/>
      <c r="B154" s="162"/>
      <c r="C154" s="163"/>
      <c r="D154" s="102"/>
      <c r="E154" s="102"/>
      <c r="F154" s="102"/>
      <c r="G154" s="336" t="s">
        <v>183</v>
      </c>
      <c r="H154" s="336"/>
      <c r="I154" s="159">
        <f t="shared" si="47"/>
        <v>43563</v>
      </c>
      <c r="J154" s="159">
        <f t="shared" si="48"/>
        <v>49529</v>
      </c>
      <c r="K154" s="152"/>
      <c r="L154" s="102"/>
      <c r="M154" s="102"/>
      <c r="N154" s="160" t="s">
        <v>183</v>
      </c>
      <c r="O154" s="161">
        <f t="shared" si="49"/>
        <v>-2.4869566508093186</v>
      </c>
      <c r="P154" s="161">
        <f t="shared" si="50"/>
        <v>2.8275480558716053</v>
      </c>
      <c r="Q154" s="148"/>
      <c r="R154" s="148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01"/>
      <c r="BJ154" s="101"/>
      <c r="BK154" s="101"/>
      <c r="BL154" s="101"/>
      <c r="BM154" s="101"/>
      <c r="BN154" s="101"/>
      <c r="BO154" s="101"/>
      <c r="BP154" s="101"/>
      <c r="BQ154" s="101"/>
      <c r="BR154" s="101"/>
      <c r="BS154" s="101"/>
      <c r="BT154" s="101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1"/>
      <c r="CL154" s="101"/>
      <c r="CM154" s="101"/>
      <c r="CN154" s="101"/>
      <c r="CO154" s="101"/>
      <c r="CP154" s="101"/>
      <c r="CQ154" s="101"/>
      <c r="CR154" s="101"/>
      <c r="CS154" s="101"/>
      <c r="CT154" s="101"/>
      <c r="CU154" s="101"/>
      <c r="CV154" s="101"/>
      <c r="CW154" s="101"/>
      <c r="CX154" s="101"/>
      <c r="CY154" s="101"/>
      <c r="CZ154" s="101"/>
      <c r="DA154" s="101"/>
      <c r="DB154" s="101"/>
      <c r="DC154" s="101"/>
      <c r="DD154" s="101"/>
      <c r="DE154" s="101"/>
      <c r="DF154" s="101"/>
      <c r="DG154" s="101"/>
      <c r="DH154" s="101"/>
      <c r="DI154" s="101"/>
      <c r="DJ154" s="101"/>
      <c r="DK154" s="101"/>
      <c r="DL154" s="101"/>
      <c r="DM154" s="101"/>
      <c r="DN154" s="101"/>
      <c r="DO154" s="101"/>
      <c r="DP154" s="101"/>
      <c r="DQ154" s="101"/>
      <c r="DR154" s="101"/>
      <c r="DS154" s="101"/>
      <c r="DT154" s="101"/>
      <c r="DU154" s="101"/>
      <c r="DV154" s="101"/>
      <c r="DW154" s="101"/>
      <c r="DX154" s="101"/>
      <c r="DY154" s="101"/>
      <c r="DZ154" s="101"/>
      <c r="EA154" s="102"/>
      <c r="EB154" s="102"/>
      <c r="EC154" s="102"/>
      <c r="ED154" s="102"/>
      <c r="EE154" s="102"/>
      <c r="EF154" s="102"/>
      <c r="EG154" s="102"/>
      <c r="EH154" s="102"/>
      <c r="EI154" s="102"/>
      <c r="EJ154" s="102"/>
      <c r="EK154" s="102"/>
      <c r="EL154" s="102"/>
      <c r="EM154" s="102"/>
      <c r="EN154" s="102"/>
      <c r="EO154" s="102"/>
      <c r="EP154" s="102"/>
      <c r="EQ154" s="102"/>
      <c r="ER154" s="102"/>
      <c r="ES154" s="102"/>
    </row>
    <row r="155" spans="1:149" s="110" customFormat="1" ht="18.75" customHeight="1" x14ac:dyDescent="0.25">
      <c r="A155" s="102"/>
      <c r="B155" s="162"/>
      <c r="C155" s="163"/>
      <c r="D155" s="102"/>
      <c r="E155" s="102"/>
      <c r="F155" s="102"/>
      <c r="G155" s="333" t="s">
        <v>184</v>
      </c>
      <c r="H155" s="333"/>
      <c r="I155" s="159">
        <f t="shared" si="47"/>
        <v>35700</v>
      </c>
      <c r="J155" s="159">
        <f t="shared" si="48"/>
        <v>40848</v>
      </c>
      <c r="K155" s="152"/>
      <c r="L155" s="102"/>
      <c r="M155" s="102"/>
      <c r="N155" s="160" t="s">
        <v>184</v>
      </c>
      <c r="O155" s="161">
        <f t="shared" si="49"/>
        <v>-2.0380679116197844</v>
      </c>
      <c r="P155" s="161">
        <f t="shared" si="50"/>
        <v>2.3319607297995786</v>
      </c>
      <c r="Q155" s="148"/>
      <c r="R155" s="148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1"/>
      <c r="DD155" s="101"/>
      <c r="DE155" s="101"/>
      <c r="DF155" s="101"/>
      <c r="DG155" s="101"/>
      <c r="DH155" s="101"/>
      <c r="DI155" s="101"/>
      <c r="DJ155" s="101"/>
      <c r="DK155" s="101"/>
      <c r="DL155" s="101"/>
      <c r="DM155" s="101"/>
      <c r="DN155" s="101"/>
      <c r="DO155" s="101"/>
      <c r="DP155" s="101"/>
      <c r="DQ155" s="101"/>
      <c r="DR155" s="101"/>
      <c r="DS155" s="101"/>
      <c r="DT155" s="101"/>
      <c r="DU155" s="101"/>
      <c r="DV155" s="101"/>
      <c r="DW155" s="101"/>
      <c r="DX155" s="101"/>
      <c r="DY155" s="101"/>
      <c r="DZ155" s="101"/>
      <c r="EA155" s="102"/>
      <c r="EB155" s="102"/>
      <c r="EC155" s="102"/>
      <c r="ED155" s="102"/>
      <c r="EE155" s="102"/>
      <c r="EF155" s="102"/>
      <c r="EG155" s="102"/>
      <c r="EH155" s="102"/>
      <c r="EI155" s="102"/>
      <c r="EJ155" s="102"/>
      <c r="EK155" s="102"/>
      <c r="EL155" s="102"/>
      <c r="EM155" s="102"/>
      <c r="EN155" s="102"/>
      <c r="EO155" s="102"/>
      <c r="EP155" s="102"/>
      <c r="EQ155" s="102"/>
      <c r="ER155" s="102"/>
      <c r="ES155" s="102"/>
    </row>
    <row r="156" spans="1:149" s="110" customFormat="1" ht="18.75" customHeight="1" x14ac:dyDescent="0.25">
      <c r="A156" s="102"/>
      <c r="B156" s="162"/>
      <c r="C156" s="163"/>
      <c r="D156" s="102"/>
      <c r="E156" s="102"/>
      <c r="F156" s="102"/>
      <c r="G156" s="333" t="s">
        <v>185</v>
      </c>
      <c r="H156" s="333"/>
      <c r="I156" s="159">
        <f t="shared" si="47"/>
        <v>27766</v>
      </c>
      <c r="J156" s="159">
        <f t="shared" si="48"/>
        <v>32672</v>
      </c>
      <c r="K156" s="152"/>
      <c r="L156" s="102"/>
      <c r="M156" s="102"/>
      <c r="N156" s="160" t="s">
        <v>185</v>
      </c>
      <c r="O156" s="161">
        <f t="shared" si="49"/>
        <v>-1.5851258721018189</v>
      </c>
      <c r="P156" s="161">
        <f t="shared" si="50"/>
        <v>1.8652032159227339</v>
      </c>
      <c r="Q156" s="148"/>
      <c r="R156" s="148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01"/>
      <c r="BN156" s="101"/>
      <c r="BO156" s="101"/>
      <c r="BP156" s="101"/>
      <c r="BQ156" s="101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1"/>
      <c r="DD156" s="101"/>
      <c r="DE156" s="101"/>
      <c r="DF156" s="101"/>
      <c r="DG156" s="101"/>
      <c r="DH156" s="101"/>
      <c r="DI156" s="101"/>
      <c r="DJ156" s="101"/>
      <c r="DK156" s="101"/>
      <c r="DL156" s="101"/>
      <c r="DM156" s="101"/>
      <c r="DN156" s="101"/>
      <c r="DO156" s="101"/>
      <c r="DP156" s="101"/>
      <c r="DQ156" s="101"/>
      <c r="DR156" s="101"/>
      <c r="DS156" s="101"/>
      <c r="DT156" s="101"/>
      <c r="DU156" s="101"/>
      <c r="DV156" s="101"/>
      <c r="DW156" s="101"/>
      <c r="DX156" s="101"/>
      <c r="DY156" s="101"/>
      <c r="DZ156" s="101"/>
      <c r="EA156" s="102"/>
      <c r="EB156" s="102"/>
      <c r="EC156" s="102"/>
      <c r="ED156" s="102"/>
      <c r="EE156" s="102"/>
      <c r="EF156" s="102"/>
      <c r="EG156" s="102"/>
      <c r="EH156" s="102"/>
      <c r="EI156" s="102"/>
      <c r="EJ156" s="102"/>
      <c r="EK156" s="102"/>
      <c r="EL156" s="102"/>
      <c r="EM156" s="102"/>
      <c r="EN156" s="102"/>
      <c r="EO156" s="102"/>
      <c r="EP156" s="102"/>
      <c r="EQ156" s="102"/>
      <c r="ER156" s="102"/>
      <c r="ES156" s="102"/>
    </row>
    <row r="157" spans="1:149" s="110" customFormat="1" ht="18.75" customHeight="1" x14ac:dyDescent="0.25">
      <c r="A157" s="102"/>
      <c r="B157" s="162"/>
      <c r="C157" s="163"/>
      <c r="D157" s="102"/>
      <c r="E157" s="102"/>
      <c r="F157" s="102"/>
      <c r="G157" s="333" t="s">
        <v>186</v>
      </c>
      <c r="H157" s="333"/>
      <c r="I157" s="159">
        <f t="shared" si="47"/>
        <v>21794</v>
      </c>
      <c r="J157" s="159">
        <f t="shared" si="48"/>
        <v>26733</v>
      </c>
      <c r="K157" s="152"/>
      <c r="L157" s="102"/>
      <c r="M157" s="102"/>
      <c r="N157" s="160" t="s">
        <v>186</v>
      </c>
      <c r="O157" s="161">
        <f t="shared" si="49"/>
        <v>-1.2441919346174113</v>
      </c>
      <c r="P157" s="161">
        <f t="shared" si="50"/>
        <v>1.5261532067599914</v>
      </c>
      <c r="Q157" s="148"/>
      <c r="R157" s="148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  <c r="BH157" s="101"/>
      <c r="BI157" s="101"/>
      <c r="BJ157" s="101"/>
      <c r="BK157" s="101"/>
      <c r="BL157" s="101"/>
      <c r="BM157" s="101"/>
      <c r="BN157" s="101"/>
      <c r="BO157" s="101"/>
      <c r="BP157" s="101"/>
      <c r="BQ157" s="101"/>
      <c r="BR157" s="101"/>
      <c r="BS157" s="101"/>
      <c r="BT157" s="101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1"/>
      <c r="CL157" s="101"/>
      <c r="CM157" s="101"/>
      <c r="CN157" s="101"/>
      <c r="CO157" s="101"/>
      <c r="CP157" s="101"/>
      <c r="CQ157" s="101"/>
      <c r="CR157" s="101"/>
      <c r="CS157" s="101"/>
      <c r="CT157" s="101"/>
      <c r="CU157" s="101"/>
      <c r="CV157" s="101"/>
      <c r="CW157" s="101"/>
      <c r="CX157" s="101"/>
      <c r="CY157" s="101"/>
      <c r="CZ157" s="101"/>
      <c r="DA157" s="101"/>
      <c r="DB157" s="101"/>
      <c r="DC157" s="101"/>
      <c r="DD157" s="101"/>
      <c r="DE157" s="101"/>
      <c r="DF157" s="101"/>
      <c r="DG157" s="101"/>
      <c r="DH157" s="101"/>
      <c r="DI157" s="101"/>
      <c r="DJ157" s="101"/>
      <c r="DK157" s="101"/>
      <c r="DL157" s="101"/>
      <c r="DM157" s="101"/>
      <c r="DN157" s="101"/>
      <c r="DO157" s="101"/>
      <c r="DP157" s="101"/>
      <c r="DQ157" s="101"/>
      <c r="DR157" s="101"/>
      <c r="DS157" s="101"/>
      <c r="DT157" s="101"/>
      <c r="DU157" s="101"/>
      <c r="DV157" s="101"/>
      <c r="DW157" s="101"/>
      <c r="DX157" s="101"/>
      <c r="DY157" s="101"/>
      <c r="DZ157" s="101"/>
      <c r="EA157" s="102"/>
      <c r="EB157" s="102"/>
      <c r="EC157" s="102"/>
      <c r="ED157" s="102"/>
      <c r="EE157" s="102"/>
      <c r="EF157" s="102"/>
      <c r="EG157" s="102"/>
      <c r="EH157" s="102"/>
      <c r="EI157" s="102"/>
      <c r="EJ157" s="102"/>
      <c r="EK157" s="102"/>
      <c r="EL157" s="102"/>
      <c r="EM157" s="102"/>
      <c r="EN157" s="102"/>
      <c r="EO157" s="102"/>
      <c r="EP157" s="102"/>
      <c r="EQ157" s="102"/>
      <c r="ER157" s="102"/>
      <c r="ES157" s="102"/>
    </row>
    <row r="158" spans="1:149" s="110" customFormat="1" ht="18.75" customHeight="1" x14ac:dyDescent="0.25">
      <c r="A158" s="102"/>
      <c r="B158" s="162"/>
      <c r="C158" s="163"/>
      <c r="D158" s="102"/>
      <c r="E158" s="102"/>
      <c r="F158" s="102"/>
      <c r="G158" s="333" t="s">
        <v>187</v>
      </c>
      <c r="H158" s="333"/>
      <c r="I158" s="159">
        <f t="shared" si="47"/>
        <v>15999</v>
      </c>
      <c r="J158" s="159">
        <f t="shared" si="48"/>
        <v>19114</v>
      </c>
      <c r="K158" s="152"/>
      <c r="L158" s="102"/>
      <c r="M158" s="102"/>
      <c r="N158" s="160" t="s">
        <v>187</v>
      </c>
      <c r="O158" s="161">
        <f t="shared" si="49"/>
        <v>-0.91336270358557226</v>
      </c>
      <c r="P158" s="161">
        <f t="shared" si="50"/>
        <v>1.091194119403377</v>
      </c>
      <c r="Q158" s="148"/>
      <c r="R158" s="148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  <c r="BH158" s="101"/>
      <c r="BI158" s="101"/>
      <c r="BJ158" s="101"/>
      <c r="BK158" s="101"/>
      <c r="BL158" s="101"/>
      <c r="BM158" s="101"/>
      <c r="BN158" s="101"/>
      <c r="BO158" s="101"/>
      <c r="BP158" s="101"/>
      <c r="BQ158" s="101"/>
      <c r="BR158" s="101"/>
      <c r="BS158" s="101"/>
      <c r="BT158" s="101"/>
      <c r="BU158" s="101"/>
      <c r="BV158" s="101"/>
      <c r="BW158" s="101"/>
      <c r="BX158" s="101"/>
      <c r="BY158" s="101"/>
      <c r="BZ158" s="101"/>
      <c r="CA158" s="101"/>
      <c r="CB158" s="101"/>
      <c r="CC158" s="101"/>
      <c r="CD158" s="101"/>
      <c r="CE158" s="101"/>
      <c r="CF158" s="101"/>
      <c r="CG158" s="101"/>
      <c r="CH158" s="101"/>
      <c r="CI158" s="101"/>
      <c r="CJ158" s="101"/>
      <c r="CK158" s="101"/>
      <c r="CL158" s="101"/>
      <c r="CM158" s="101"/>
      <c r="CN158" s="101"/>
      <c r="CO158" s="101"/>
      <c r="CP158" s="101"/>
      <c r="CQ158" s="101"/>
      <c r="CR158" s="101"/>
      <c r="CS158" s="101"/>
      <c r="CT158" s="101"/>
      <c r="CU158" s="101"/>
      <c r="CV158" s="101"/>
      <c r="CW158" s="101"/>
      <c r="CX158" s="101"/>
      <c r="CY158" s="101"/>
      <c r="CZ158" s="101"/>
      <c r="DA158" s="101"/>
      <c r="DB158" s="101"/>
      <c r="DC158" s="101"/>
      <c r="DD158" s="101"/>
      <c r="DE158" s="101"/>
      <c r="DF158" s="101"/>
      <c r="DG158" s="101"/>
      <c r="DH158" s="101"/>
      <c r="DI158" s="101"/>
      <c r="DJ158" s="101"/>
      <c r="DK158" s="101"/>
      <c r="DL158" s="101"/>
      <c r="DM158" s="101"/>
      <c r="DN158" s="101"/>
      <c r="DO158" s="101"/>
      <c r="DP158" s="101"/>
      <c r="DQ158" s="101"/>
      <c r="DR158" s="101"/>
      <c r="DS158" s="101"/>
      <c r="DT158" s="101"/>
      <c r="DU158" s="101"/>
      <c r="DV158" s="101"/>
      <c r="DW158" s="101"/>
      <c r="DX158" s="101"/>
      <c r="DY158" s="101"/>
      <c r="DZ158" s="101"/>
      <c r="EA158" s="102"/>
      <c r="EB158" s="102"/>
      <c r="EC158" s="102"/>
      <c r="ED158" s="102"/>
      <c r="EE158" s="102"/>
      <c r="EF158" s="102"/>
      <c r="EG158" s="102"/>
      <c r="EH158" s="102"/>
      <c r="EI158" s="102"/>
      <c r="EJ158" s="102"/>
      <c r="EK158" s="102"/>
      <c r="EL158" s="102"/>
      <c r="EM158" s="102"/>
      <c r="EN158" s="102"/>
      <c r="EO158" s="102"/>
      <c r="EP158" s="102"/>
      <c r="EQ158" s="102"/>
      <c r="ER158" s="102"/>
      <c r="ES158" s="102"/>
    </row>
    <row r="159" spans="1:149" s="110" customFormat="1" ht="18.75" customHeight="1" x14ac:dyDescent="0.25">
      <c r="A159" s="102"/>
      <c r="B159" s="162"/>
      <c r="C159" s="163"/>
      <c r="D159" s="102"/>
      <c r="E159" s="102"/>
      <c r="F159" s="102"/>
      <c r="G159" s="333" t="s">
        <v>188</v>
      </c>
      <c r="H159" s="333"/>
      <c r="I159" s="159">
        <f t="shared" si="47"/>
        <v>10841</v>
      </c>
      <c r="J159" s="159">
        <f t="shared" si="48"/>
        <v>12692</v>
      </c>
      <c r="K159" s="152"/>
      <c r="L159" s="102"/>
      <c r="M159" s="102"/>
      <c r="N159" s="160" t="s">
        <v>188</v>
      </c>
      <c r="O159" s="161">
        <f t="shared" si="49"/>
        <v>-0.61889899803557658</v>
      </c>
      <c r="P159" s="161">
        <f t="shared" si="50"/>
        <v>0.72457025025989652</v>
      </c>
      <c r="Q159" s="148"/>
      <c r="R159" s="148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1"/>
      <c r="BW159" s="101"/>
      <c r="BX159" s="101"/>
      <c r="BY159" s="101"/>
      <c r="BZ159" s="101"/>
      <c r="CA159" s="101"/>
      <c r="CB159" s="101"/>
      <c r="CC159" s="101"/>
      <c r="CD159" s="101"/>
      <c r="CE159" s="101"/>
      <c r="CF159" s="101"/>
      <c r="CG159" s="101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1"/>
      <c r="CV159" s="101"/>
      <c r="CW159" s="101"/>
      <c r="CX159" s="101"/>
      <c r="CY159" s="101"/>
      <c r="CZ159" s="101"/>
      <c r="DA159" s="101"/>
      <c r="DB159" s="101"/>
      <c r="DC159" s="101"/>
      <c r="DD159" s="101"/>
      <c r="DE159" s="101"/>
      <c r="DF159" s="101"/>
      <c r="DG159" s="101"/>
      <c r="DH159" s="101"/>
      <c r="DI159" s="101"/>
      <c r="DJ159" s="101"/>
      <c r="DK159" s="101"/>
      <c r="DL159" s="101"/>
      <c r="DM159" s="101"/>
      <c r="DN159" s="101"/>
      <c r="DO159" s="101"/>
      <c r="DP159" s="101"/>
      <c r="DQ159" s="101"/>
      <c r="DR159" s="101"/>
      <c r="DS159" s="101"/>
      <c r="DT159" s="101"/>
      <c r="DU159" s="101"/>
      <c r="DV159" s="101"/>
      <c r="DW159" s="101"/>
      <c r="DX159" s="101"/>
      <c r="DY159" s="101"/>
      <c r="DZ159" s="101"/>
      <c r="EA159" s="102"/>
      <c r="EB159" s="102"/>
      <c r="EC159" s="102"/>
      <c r="ED159" s="102"/>
      <c r="EE159" s="102"/>
      <c r="EF159" s="102"/>
      <c r="EG159" s="102"/>
      <c r="EH159" s="102"/>
      <c r="EI159" s="102"/>
      <c r="EJ159" s="102"/>
      <c r="EK159" s="102"/>
      <c r="EL159" s="102"/>
      <c r="EM159" s="102"/>
      <c r="EN159" s="102"/>
      <c r="EO159" s="102"/>
      <c r="EP159" s="102"/>
      <c r="EQ159" s="102"/>
      <c r="ER159" s="102"/>
      <c r="ES159" s="102"/>
    </row>
    <row r="160" spans="1:149" s="110" customFormat="1" ht="18.75" customHeight="1" x14ac:dyDescent="0.25">
      <c r="A160" s="102"/>
      <c r="B160" s="162"/>
      <c r="C160" s="163"/>
      <c r="D160" s="102"/>
      <c r="E160" s="102"/>
      <c r="F160" s="102"/>
      <c r="G160" s="333" t="s">
        <v>189</v>
      </c>
      <c r="H160" s="333"/>
      <c r="I160" s="159">
        <f t="shared" si="47"/>
        <v>11440</v>
      </c>
      <c r="J160" s="159">
        <f t="shared" si="48"/>
        <v>15841</v>
      </c>
      <c r="K160" s="152"/>
      <c r="L160" s="102"/>
      <c r="M160" s="102"/>
      <c r="N160" s="160" t="s">
        <v>189</v>
      </c>
      <c r="O160" s="161">
        <f t="shared" si="49"/>
        <v>-0.65309515151065367</v>
      </c>
      <c r="P160" s="161">
        <f t="shared" si="50"/>
        <v>0.90434268313638666</v>
      </c>
      <c r="Q160" s="148"/>
      <c r="R160" s="148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1"/>
      <c r="BW160" s="101"/>
      <c r="BX160" s="101"/>
      <c r="BY160" s="101"/>
      <c r="BZ160" s="101"/>
      <c r="CA160" s="101"/>
      <c r="CB160" s="101"/>
      <c r="CC160" s="101"/>
      <c r="CD160" s="101"/>
      <c r="CE160" s="101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01"/>
      <c r="CR160" s="101"/>
      <c r="CS160" s="101"/>
      <c r="CT160" s="101"/>
      <c r="CU160" s="101"/>
      <c r="CV160" s="101"/>
      <c r="CW160" s="101"/>
      <c r="CX160" s="101"/>
      <c r="CY160" s="101"/>
      <c r="CZ160" s="101"/>
      <c r="DA160" s="101"/>
      <c r="DB160" s="101"/>
      <c r="DC160" s="101"/>
      <c r="DD160" s="101"/>
      <c r="DE160" s="101"/>
      <c r="DF160" s="101"/>
      <c r="DG160" s="101"/>
      <c r="DH160" s="101"/>
      <c r="DI160" s="101"/>
      <c r="DJ160" s="101"/>
      <c r="DK160" s="101"/>
      <c r="DL160" s="101"/>
      <c r="DM160" s="101"/>
      <c r="DN160" s="101"/>
      <c r="DO160" s="101"/>
      <c r="DP160" s="101"/>
      <c r="DQ160" s="101"/>
      <c r="DR160" s="101"/>
      <c r="DS160" s="101"/>
      <c r="DT160" s="101"/>
      <c r="DU160" s="101"/>
      <c r="DV160" s="101"/>
      <c r="DW160" s="101"/>
      <c r="DX160" s="101"/>
      <c r="DY160" s="101"/>
      <c r="DZ160" s="101"/>
      <c r="EA160" s="102"/>
      <c r="EB160" s="102"/>
      <c r="EC160" s="102"/>
      <c r="ED160" s="102"/>
      <c r="EE160" s="102"/>
      <c r="EF160" s="102"/>
      <c r="EG160" s="102"/>
      <c r="EH160" s="102"/>
      <c r="EI160" s="102"/>
      <c r="EJ160" s="102"/>
      <c r="EK160" s="102"/>
      <c r="EL160" s="102"/>
      <c r="EM160" s="102"/>
      <c r="EN160" s="102"/>
      <c r="EO160" s="102"/>
      <c r="EP160" s="102"/>
      <c r="EQ160" s="102"/>
      <c r="ER160" s="102"/>
      <c r="ES160" s="102"/>
    </row>
    <row r="161" spans="1:149" s="110" customFormat="1" ht="15.75" x14ac:dyDescent="0.25">
      <c r="A161" s="102"/>
      <c r="B161" s="102"/>
      <c r="C161" s="102"/>
      <c r="D161" s="102"/>
      <c r="E161" s="102"/>
      <c r="F161" s="102"/>
      <c r="G161" s="334" t="s">
        <v>164</v>
      </c>
      <c r="H161" s="334"/>
      <c r="I161" s="164">
        <f>SUM(I144:I160)</f>
        <v>844398</v>
      </c>
      <c r="J161" s="164">
        <f>SUM(J144:J160)</f>
        <v>907261</v>
      </c>
      <c r="K161" s="148"/>
      <c r="L161" s="102"/>
      <c r="M161" s="102"/>
      <c r="N161" s="148"/>
      <c r="O161" s="148"/>
      <c r="P161" s="148"/>
      <c r="Q161" s="148"/>
      <c r="R161" s="148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  <c r="BY161" s="101"/>
      <c r="BZ161" s="101"/>
      <c r="CA161" s="101"/>
      <c r="CB161" s="101"/>
      <c r="CC161" s="101"/>
      <c r="CD161" s="101"/>
      <c r="CE161" s="101"/>
      <c r="CF161" s="101"/>
      <c r="CG161" s="101"/>
      <c r="CH161" s="101"/>
      <c r="CI161" s="101"/>
      <c r="CJ161" s="101"/>
      <c r="CK161" s="101"/>
      <c r="CL161" s="101"/>
      <c r="CM161" s="101"/>
      <c r="CN161" s="101"/>
      <c r="CO161" s="101"/>
      <c r="CP161" s="101"/>
      <c r="CQ161" s="101"/>
      <c r="CR161" s="101"/>
      <c r="CS161" s="101"/>
      <c r="CT161" s="101"/>
      <c r="CU161" s="101"/>
      <c r="CV161" s="101"/>
      <c r="CW161" s="101"/>
      <c r="CX161" s="101"/>
      <c r="CY161" s="101"/>
      <c r="CZ161" s="101"/>
      <c r="DA161" s="101"/>
      <c r="DB161" s="101"/>
      <c r="DC161" s="101"/>
      <c r="DD161" s="101"/>
      <c r="DE161" s="101"/>
      <c r="DF161" s="101"/>
      <c r="DG161" s="101"/>
      <c r="DH161" s="101"/>
      <c r="DI161" s="101"/>
      <c r="DJ161" s="101"/>
      <c r="DK161" s="101"/>
      <c r="DL161" s="101"/>
      <c r="DM161" s="101"/>
      <c r="DN161" s="101"/>
      <c r="DO161" s="101"/>
      <c r="DP161" s="101"/>
      <c r="DQ161" s="101"/>
      <c r="DR161" s="101"/>
      <c r="DS161" s="101"/>
      <c r="DT161" s="101"/>
      <c r="DU161" s="101"/>
      <c r="DV161" s="101"/>
      <c r="DW161" s="101"/>
      <c r="DX161" s="101"/>
      <c r="DY161" s="101"/>
      <c r="DZ161" s="101"/>
      <c r="EA161" s="102"/>
      <c r="EB161" s="102"/>
      <c r="EC161" s="102"/>
      <c r="ED161" s="102"/>
      <c r="EE161" s="102"/>
      <c r="EF161" s="102"/>
      <c r="EG161" s="102"/>
      <c r="EH161" s="102"/>
      <c r="EI161" s="102"/>
      <c r="EJ161" s="102"/>
      <c r="EK161" s="102"/>
      <c r="EL161" s="102"/>
      <c r="EM161" s="102"/>
      <c r="EN161" s="102"/>
      <c r="EO161" s="102"/>
      <c r="EP161" s="102"/>
      <c r="EQ161" s="102"/>
      <c r="ER161" s="102"/>
      <c r="ES161" s="102"/>
    </row>
    <row r="162" spans="1:149" s="110" customFormat="1" ht="19.5" customHeight="1" x14ac:dyDescent="0.25">
      <c r="A162" s="102"/>
      <c r="B162" s="102"/>
      <c r="C162" s="102"/>
      <c r="D162" s="102"/>
      <c r="E162" s="102"/>
      <c r="F162" s="102"/>
      <c r="G162" s="335"/>
      <c r="H162" s="335"/>
      <c r="I162" s="332">
        <f>SUM(I161:J161)</f>
        <v>1751659</v>
      </c>
      <c r="J162" s="332"/>
      <c r="K162" s="148"/>
      <c r="L162" s="102"/>
      <c r="M162" s="102"/>
      <c r="N162" s="148"/>
      <c r="O162" s="148"/>
      <c r="P162" s="148"/>
      <c r="Q162" s="148"/>
      <c r="R162" s="148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1"/>
      <c r="BJ162" s="101"/>
      <c r="BK162" s="101"/>
      <c r="BL162" s="101"/>
      <c r="BM162" s="101"/>
      <c r="BN162" s="101"/>
      <c r="BO162" s="101"/>
      <c r="BP162" s="101"/>
      <c r="BQ162" s="101"/>
      <c r="BR162" s="101"/>
      <c r="BS162" s="101"/>
      <c r="BT162" s="101"/>
      <c r="BU162" s="101"/>
      <c r="BV162" s="101"/>
      <c r="BW162" s="101"/>
      <c r="BX162" s="101"/>
      <c r="BY162" s="101"/>
      <c r="BZ162" s="101"/>
      <c r="CA162" s="101"/>
      <c r="CB162" s="101"/>
      <c r="CC162" s="101"/>
      <c r="CD162" s="101"/>
      <c r="CE162" s="101"/>
      <c r="CF162" s="101"/>
      <c r="CG162" s="101"/>
      <c r="CH162" s="101"/>
      <c r="CI162" s="101"/>
      <c r="CJ162" s="101"/>
      <c r="CK162" s="101"/>
      <c r="CL162" s="101"/>
      <c r="CM162" s="101"/>
      <c r="CN162" s="101"/>
      <c r="CO162" s="101"/>
      <c r="CP162" s="101"/>
      <c r="CQ162" s="101"/>
      <c r="CR162" s="101"/>
      <c r="CS162" s="101"/>
      <c r="CT162" s="101"/>
      <c r="CU162" s="101"/>
      <c r="CV162" s="101"/>
      <c r="CW162" s="101"/>
      <c r="CX162" s="101"/>
      <c r="CY162" s="101"/>
      <c r="CZ162" s="101"/>
      <c r="DA162" s="101"/>
      <c r="DB162" s="101"/>
      <c r="DC162" s="101"/>
      <c r="DD162" s="101"/>
      <c r="DE162" s="101"/>
      <c r="DF162" s="101"/>
      <c r="DG162" s="101"/>
      <c r="DH162" s="101"/>
      <c r="DI162" s="101"/>
      <c r="DJ162" s="101"/>
      <c r="DK162" s="101"/>
      <c r="DL162" s="101"/>
      <c r="DM162" s="101"/>
      <c r="DN162" s="101"/>
      <c r="DO162" s="101"/>
      <c r="DP162" s="101"/>
      <c r="DQ162" s="101"/>
      <c r="DR162" s="101"/>
      <c r="DS162" s="101"/>
      <c r="DT162" s="101"/>
      <c r="DU162" s="101"/>
      <c r="DV162" s="101"/>
      <c r="DW162" s="101"/>
      <c r="DX162" s="101"/>
      <c r="DY162" s="101"/>
      <c r="DZ162" s="101"/>
      <c r="EA162" s="102"/>
      <c r="EB162" s="102"/>
      <c r="EC162" s="102"/>
      <c r="ED162" s="102"/>
      <c r="EE162" s="102"/>
      <c r="EF162" s="102"/>
      <c r="EG162" s="102"/>
      <c r="EH162" s="102"/>
      <c r="EI162" s="102"/>
      <c r="EJ162" s="102"/>
      <c r="EK162" s="102"/>
      <c r="EL162" s="102"/>
      <c r="EM162" s="102"/>
      <c r="EN162" s="102"/>
      <c r="EO162" s="102"/>
      <c r="EP162" s="102"/>
      <c r="EQ162" s="102"/>
      <c r="ER162" s="102"/>
      <c r="ES162" s="102"/>
    </row>
    <row r="163" spans="1:149" s="110" customFormat="1" ht="5.25" customHeight="1" x14ac:dyDescent="0.25">
      <c r="A163" s="102"/>
      <c r="B163" s="102"/>
      <c r="C163" s="102"/>
      <c r="D163" s="102"/>
      <c r="E163" s="102"/>
      <c r="F163" s="102"/>
      <c r="G163" s="165"/>
      <c r="H163" s="165"/>
      <c r="I163" s="166"/>
      <c r="J163" s="166"/>
      <c r="K163" s="148"/>
      <c r="L163" s="102"/>
      <c r="M163" s="102"/>
      <c r="N163" s="148"/>
      <c r="O163" s="148"/>
      <c r="P163" s="148"/>
      <c r="Q163" s="148"/>
      <c r="R163" s="148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1"/>
      <c r="BJ163" s="101"/>
      <c r="BK163" s="101"/>
      <c r="BL163" s="101"/>
      <c r="BM163" s="101"/>
      <c r="BN163" s="101"/>
      <c r="BO163" s="101"/>
      <c r="BP163" s="101"/>
      <c r="BQ163" s="101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  <c r="CP163" s="101"/>
      <c r="CQ163" s="101"/>
      <c r="CR163" s="101"/>
      <c r="CS163" s="101"/>
      <c r="CT163" s="101"/>
      <c r="CU163" s="101"/>
      <c r="CV163" s="101"/>
      <c r="CW163" s="101"/>
      <c r="CX163" s="101"/>
      <c r="CY163" s="101"/>
      <c r="CZ163" s="101"/>
      <c r="DA163" s="101"/>
      <c r="DB163" s="101"/>
      <c r="DC163" s="101"/>
      <c r="DD163" s="101"/>
      <c r="DE163" s="101"/>
      <c r="DF163" s="101"/>
      <c r="DG163" s="101"/>
      <c r="DH163" s="101"/>
      <c r="DI163" s="101"/>
      <c r="DJ163" s="101"/>
      <c r="DK163" s="101"/>
      <c r="DL163" s="101"/>
      <c r="DM163" s="101"/>
      <c r="DN163" s="101"/>
      <c r="DO163" s="101"/>
      <c r="DP163" s="101"/>
      <c r="DQ163" s="101"/>
      <c r="DR163" s="101"/>
      <c r="DS163" s="101"/>
      <c r="DT163" s="101"/>
      <c r="DU163" s="101"/>
      <c r="DV163" s="101"/>
      <c r="DW163" s="101"/>
      <c r="DX163" s="101"/>
      <c r="DY163" s="101"/>
      <c r="DZ163" s="101"/>
      <c r="EA163" s="102"/>
      <c r="EB163" s="102"/>
      <c r="EC163" s="102"/>
      <c r="ED163" s="102"/>
      <c r="EE163" s="102"/>
      <c r="EF163" s="102"/>
      <c r="EG163" s="102"/>
      <c r="EH163" s="102"/>
      <c r="EI163" s="102"/>
      <c r="EJ163" s="102"/>
      <c r="EK163" s="102"/>
      <c r="EL163" s="102"/>
      <c r="EM163" s="102"/>
      <c r="EN163" s="102"/>
      <c r="EO163" s="102"/>
      <c r="EP163" s="102"/>
      <c r="EQ163" s="102"/>
      <c r="ER163" s="102"/>
      <c r="ES163" s="102"/>
    </row>
    <row r="164" spans="1:149" s="110" customFormat="1" ht="8.25" customHeight="1" x14ac:dyDescent="0.25">
      <c r="A164" s="102"/>
      <c r="B164" s="102"/>
      <c r="C164" s="102"/>
      <c r="D164" s="102"/>
      <c r="E164" s="102"/>
      <c r="F164" s="101"/>
      <c r="G164" s="167"/>
      <c r="H164" s="101"/>
      <c r="I164" s="101"/>
      <c r="J164" s="101"/>
      <c r="K164" s="148"/>
      <c r="L164" s="148"/>
      <c r="M164" s="148"/>
      <c r="N164" s="148"/>
      <c r="O164" s="148"/>
      <c r="P164" s="148"/>
      <c r="Q164" s="148"/>
      <c r="R164" s="148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  <c r="BY164" s="101"/>
      <c r="BZ164" s="101"/>
      <c r="CA164" s="101"/>
      <c r="CB164" s="101"/>
      <c r="CC164" s="101"/>
      <c r="CD164" s="101"/>
      <c r="CE164" s="101"/>
      <c r="CF164" s="101"/>
      <c r="CG164" s="101"/>
      <c r="CH164" s="101"/>
      <c r="CI164" s="101"/>
      <c r="CJ164" s="101"/>
      <c r="CK164" s="101"/>
      <c r="CL164" s="101"/>
      <c r="CM164" s="101"/>
      <c r="CN164" s="101"/>
      <c r="CO164" s="101"/>
      <c r="CP164" s="101"/>
      <c r="CQ164" s="101"/>
      <c r="CR164" s="101"/>
      <c r="CS164" s="101"/>
      <c r="CT164" s="101"/>
      <c r="CU164" s="101"/>
      <c r="CV164" s="101"/>
      <c r="CW164" s="101"/>
      <c r="CX164" s="101"/>
      <c r="CY164" s="101"/>
      <c r="CZ164" s="101"/>
      <c r="DA164" s="101"/>
      <c r="DB164" s="101"/>
      <c r="DC164" s="101"/>
      <c r="DD164" s="101"/>
      <c r="DE164" s="101"/>
      <c r="DF164" s="101"/>
      <c r="DG164" s="101"/>
      <c r="DH164" s="101"/>
      <c r="DI164" s="101"/>
      <c r="DJ164" s="101"/>
      <c r="DK164" s="101"/>
      <c r="DL164" s="101"/>
      <c r="DM164" s="101"/>
      <c r="DN164" s="101"/>
      <c r="DO164" s="101"/>
      <c r="DP164" s="101"/>
      <c r="DQ164" s="101"/>
      <c r="DR164" s="101"/>
      <c r="DS164" s="101"/>
      <c r="DT164" s="101"/>
      <c r="DU164" s="101"/>
      <c r="DV164" s="101"/>
      <c r="DW164" s="101"/>
      <c r="DX164" s="101"/>
      <c r="DY164" s="101"/>
      <c r="DZ164" s="101"/>
      <c r="EA164" s="102"/>
      <c r="EB164" s="102"/>
      <c r="EC164" s="102"/>
      <c r="ED164" s="102"/>
      <c r="EE164" s="102"/>
      <c r="EF164" s="102"/>
      <c r="EG164" s="102"/>
      <c r="EH164" s="102"/>
      <c r="EI164" s="102"/>
      <c r="EJ164" s="102"/>
      <c r="EK164" s="102"/>
      <c r="EL164" s="102"/>
      <c r="EM164" s="102"/>
      <c r="EN164" s="102"/>
      <c r="EO164" s="102"/>
      <c r="EP164" s="102"/>
      <c r="EQ164" s="102"/>
      <c r="ER164" s="102"/>
      <c r="ES164" s="102"/>
    </row>
    <row r="165" spans="1:149" s="110" customFormat="1" ht="12" customHeight="1" x14ac:dyDescent="0.25">
      <c r="A165" s="102"/>
      <c r="B165" s="102"/>
      <c r="C165" s="102"/>
      <c r="D165" s="102"/>
      <c r="E165" s="102"/>
      <c r="F165" s="101"/>
      <c r="G165" s="168" t="s">
        <v>192</v>
      </c>
      <c r="H165" s="101"/>
      <c r="I165" s="101"/>
      <c r="J165" s="101"/>
      <c r="K165" s="148"/>
      <c r="L165" s="148"/>
      <c r="M165" s="148"/>
      <c r="N165" s="148"/>
      <c r="O165" s="148"/>
      <c r="P165" s="148"/>
      <c r="Q165" s="148"/>
      <c r="R165" s="148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1"/>
      <c r="BJ165" s="101"/>
      <c r="BK165" s="101"/>
      <c r="BL165" s="101"/>
      <c r="BM165" s="101"/>
      <c r="BN165" s="101"/>
      <c r="BO165" s="101"/>
      <c r="BP165" s="101"/>
      <c r="BQ165" s="101"/>
      <c r="BR165" s="101"/>
      <c r="BS165" s="101"/>
      <c r="BT165" s="101"/>
      <c r="BU165" s="101"/>
      <c r="BV165" s="101"/>
      <c r="BW165" s="101"/>
      <c r="BX165" s="101"/>
      <c r="BY165" s="101"/>
      <c r="BZ165" s="101"/>
      <c r="CA165" s="101"/>
      <c r="CB165" s="101"/>
      <c r="CC165" s="101"/>
      <c r="CD165" s="101"/>
      <c r="CE165" s="101"/>
      <c r="CF165" s="101"/>
      <c r="CG165" s="101"/>
      <c r="CH165" s="101"/>
      <c r="CI165" s="101"/>
      <c r="CJ165" s="101"/>
      <c r="CK165" s="101"/>
      <c r="CL165" s="101"/>
      <c r="CM165" s="101"/>
      <c r="CN165" s="101"/>
      <c r="CO165" s="101"/>
      <c r="CP165" s="101"/>
      <c r="CQ165" s="101"/>
      <c r="CR165" s="101"/>
      <c r="CS165" s="101"/>
      <c r="CT165" s="101"/>
      <c r="CU165" s="101"/>
      <c r="CV165" s="101"/>
      <c r="CW165" s="101"/>
      <c r="CX165" s="101"/>
      <c r="CY165" s="101"/>
      <c r="CZ165" s="101"/>
      <c r="DA165" s="101"/>
      <c r="DB165" s="101"/>
      <c r="DC165" s="101"/>
      <c r="DD165" s="101"/>
      <c r="DE165" s="101"/>
      <c r="DF165" s="101"/>
      <c r="DG165" s="101"/>
      <c r="DH165" s="101"/>
      <c r="DI165" s="101"/>
      <c r="DJ165" s="101"/>
      <c r="DK165" s="101"/>
      <c r="DL165" s="101"/>
      <c r="DM165" s="101"/>
      <c r="DN165" s="101"/>
      <c r="DO165" s="101"/>
      <c r="DP165" s="101"/>
      <c r="DQ165" s="101"/>
      <c r="DR165" s="101"/>
      <c r="DS165" s="101"/>
      <c r="DT165" s="101"/>
      <c r="DU165" s="101"/>
      <c r="DV165" s="101"/>
      <c r="DW165" s="101"/>
      <c r="DX165" s="101"/>
      <c r="DY165" s="101"/>
      <c r="DZ165" s="101"/>
      <c r="EA165" s="102"/>
      <c r="EB165" s="102"/>
      <c r="EC165" s="102"/>
      <c r="ED165" s="102"/>
      <c r="EE165" s="102"/>
      <c r="EF165" s="102"/>
      <c r="EG165" s="102"/>
      <c r="EH165" s="102"/>
      <c r="EI165" s="102"/>
      <c r="EJ165" s="102"/>
      <c r="EK165" s="102"/>
      <c r="EL165" s="102"/>
      <c r="EM165" s="102"/>
      <c r="EN165" s="102"/>
      <c r="EO165" s="102"/>
      <c r="EP165" s="102"/>
      <c r="EQ165" s="102"/>
      <c r="ER165" s="102"/>
      <c r="ES165" s="102"/>
    </row>
    <row r="166" spans="1:149" s="110" customFormat="1" ht="14.25" customHeight="1" x14ac:dyDescent="0.25">
      <c r="A166" s="102"/>
      <c r="B166" s="102"/>
      <c r="C166" s="102"/>
      <c r="D166" s="102"/>
      <c r="E166" s="102"/>
      <c r="F166" s="101"/>
      <c r="G166" s="169" t="s">
        <v>193</v>
      </c>
      <c r="H166" s="101"/>
      <c r="I166" s="101"/>
      <c r="J166" s="101"/>
      <c r="K166" s="148"/>
      <c r="L166" s="148"/>
      <c r="M166" s="148"/>
      <c r="N166" s="148"/>
      <c r="O166" s="148"/>
      <c r="P166" s="148"/>
      <c r="Q166" s="148"/>
      <c r="R166" s="148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  <c r="BH166" s="101"/>
      <c r="BI166" s="101"/>
      <c r="BJ166" s="101"/>
      <c r="BK166" s="101"/>
      <c r="BL166" s="101"/>
      <c r="BM166" s="101"/>
      <c r="BN166" s="101"/>
      <c r="BO166" s="101"/>
      <c r="BP166" s="101"/>
      <c r="BQ166" s="101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  <c r="CP166" s="101"/>
      <c r="CQ166" s="101"/>
      <c r="CR166" s="101"/>
      <c r="CS166" s="101"/>
      <c r="CT166" s="101"/>
      <c r="CU166" s="101"/>
      <c r="CV166" s="101"/>
      <c r="CW166" s="101"/>
      <c r="CX166" s="101"/>
      <c r="CY166" s="101"/>
      <c r="CZ166" s="101"/>
      <c r="DA166" s="101"/>
      <c r="DB166" s="101"/>
      <c r="DC166" s="101"/>
      <c r="DD166" s="101"/>
      <c r="DE166" s="101"/>
      <c r="DF166" s="101"/>
      <c r="DG166" s="101"/>
      <c r="DH166" s="101"/>
      <c r="DI166" s="101"/>
      <c r="DJ166" s="101"/>
      <c r="DK166" s="101"/>
      <c r="DL166" s="101"/>
      <c r="DM166" s="101"/>
      <c r="DN166" s="101"/>
      <c r="DO166" s="101"/>
      <c r="DP166" s="101"/>
      <c r="DQ166" s="101"/>
      <c r="DR166" s="101"/>
      <c r="DS166" s="101"/>
      <c r="DT166" s="101"/>
      <c r="DU166" s="101"/>
      <c r="DV166" s="101"/>
      <c r="DW166" s="101"/>
      <c r="DX166" s="101"/>
      <c r="DY166" s="101"/>
      <c r="DZ166" s="101"/>
      <c r="EA166" s="102"/>
      <c r="EB166" s="102"/>
      <c r="EC166" s="102"/>
      <c r="ED166" s="102"/>
      <c r="EE166" s="102"/>
      <c r="EF166" s="102"/>
      <c r="EG166" s="102"/>
      <c r="EH166" s="102"/>
      <c r="EI166" s="102"/>
      <c r="EJ166" s="102"/>
      <c r="EK166" s="102"/>
      <c r="EL166" s="102"/>
      <c r="EM166" s="102"/>
      <c r="EN166" s="102"/>
      <c r="EO166" s="102"/>
      <c r="EP166" s="102"/>
      <c r="EQ166" s="102"/>
      <c r="ER166" s="102"/>
      <c r="ES166" s="102"/>
    </row>
    <row r="167" spans="1:149" s="110" customFormat="1" x14ac:dyDescent="0.25">
      <c r="A167" s="102"/>
      <c r="B167" s="102"/>
      <c r="C167" s="102"/>
      <c r="D167" s="102"/>
      <c r="E167" s="102"/>
      <c r="F167" s="101"/>
      <c r="G167" s="169" t="s">
        <v>194</v>
      </c>
      <c r="H167" s="101"/>
      <c r="I167" s="101"/>
      <c r="J167" s="101"/>
      <c r="K167" s="148"/>
      <c r="L167" s="148"/>
      <c r="M167" s="148"/>
      <c r="N167" s="148"/>
      <c r="O167" s="148"/>
      <c r="P167" s="148"/>
      <c r="Q167" s="148"/>
      <c r="R167" s="148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1"/>
      <c r="BJ167" s="101"/>
      <c r="BK167" s="101"/>
      <c r="BL167" s="101"/>
      <c r="BM167" s="101"/>
      <c r="BN167" s="101"/>
      <c r="BO167" s="101"/>
      <c r="BP167" s="101"/>
      <c r="BQ167" s="101"/>
      <c r="BR167" s="101"/>
      <c r="BS167" s="101"/>
      <c r="BT167" s="101"/>
      <c r="BU167" s="101"/>
      <c r="BV167" s="101"/>
      <c r="BW167" s="101"/>
      <c r="BX167" s="101"/>
      <c r="BY167" s="101"/>
      <c r="BZ167" s="101"/>
      <c r="CA167" s="101"/>
      <c r="CB167" s="101"/>
      <c r="CC167" s="101"/>
      <c r="CD167" s="101"/>
      <c r="CE167" s="101"/>
      <c r="CF167" s="101"/>
      <c r="CG167" s="101"/>
      <c r="CH167" s="101"/>
      <c r="CI167" s="101"/>
      <c r="CJ167" s="101"/>
      <c r="CK167" s="101"/>
      <c r="CL167" s="101"/>
      <c r="CM167" s="101"/>
      <c r="CN167" s="101"/>
      <c r="CO167" s="101"/>
      <c r="CP167" s="101"/>
      <c r="CQ167" s="101"/>
      <c r="CR167" s="101"/>
      <c r="CS167" s="101"/>
      <c r="CT167" s="101"/>
      <c r="CU167" s="101"/>
      <c r="CV167" s="101"/>
      <c r="CW167" s="101"/>
      <c r="CX167" s="101"/>
      <c r="CY167" s="101"/>
      <c r="CZ167" s="101"/>
      <c r="DA167" s="101"/>
      <c r="DB167" s="101"/>
      <c r="DC167" s="101"/>
      <c r="DD167" s="101"/>
      <c r="DE167" s="101"/>
      <c r="DF167" s="101"/>
      <c r="DG167" s="101"/>
      <c r="DH167" s="101"/>
      <c r="DI167" s="101"/>
      <c r="DJ167" s="101"/>
      <c r="DK167" s="101"/>
      <c r="DL167" s="101"/>
      <c r="DM167" s="101"/>
      <c r="DN167" s="101"/>
      <c r="DO167" s="101"/>
      <c r="DP167" s="101"/>
      <c r="DQ167" s="101"/>
      <c r="DR167" s="101"/>
      <c r="DS167" s="101"/>
      <c r="DT167" s="101"/>
      <c r="DU167" s="101"/>
      <c r="DV167" s="101"/>
      <c r="DW167" s="101"/>
      <c r="DX167" s="101"/>
      <c r="DY167" s="101"/>
      <c r="DZ167" s="101"/>
      <c r="EA167" s="102"/>
      <c r="EB167" s="102"/>
      <c r="EC167" s="102"/>
      <c r="ED167" s="102"/>
      <c r="EE167" s="102"/>
      <c r="EF167" s="102"/>
      <c r="EG167" s="102"/>
      <c r="EH167" s="102"/>
      <c r="EI167" s="102"/>
      <c r="EJ167" s="102"/>
      <c r="EK167" s="102"/>
      <c r="EL167" s="102"/>
      <c r="EM167" s="102"/>
      <c r="EN167" s="102"/>
      <c r="EO167" s="102"/>
      <c r="EP167" s="102"/>
      <c r="EQ167" s="102"/>
      <c r="ER167" s="102"/>
      <c r="ES167" s="102"/>
    </row>
    <row r="168" spans="1:149" s="110" customFormat="1" x14ac:dyDescent="0.25">
      <c r="A168" s="102"/>
      <c r="B168" s="102"/>
      <c r="C168" s="102"/>
      <c r="D168" s="102"/>
      <c r="E168" s="102"/>
      <c r="F168" s="101"/>
      <c r="G168" s="170" t="s">
        <v>202</v>
      </c>
      <c r="H168" s="101"/>
      <c r="I168" s="101"/>
      <c r="J168" s="101"/>
      <c r="K168" s="148"/>
      <c r="L168" s="148"/>
      <c r="M168" s="148"/>
      <c r="N168" s="148"/>
      <c r="O168" s="148"/>
      <c r="P168" s="148"/>
      <c r="Q168" s="148"/>
      <c r="R168" s="148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1"/>
      <c r="BQ168" s="101"/>
      <c r="BR168" s="101"/>
      <c r="BS168" s="101"/>
      <c r="BT168" s="101"/>
      <c r="BU168" s="101"/>
      <c r="BV168" s="101"/>
      <c r="BW168" s="101"/>
      <c r="BX168" s="101"/>
      <c r="BY168" s="101"/>
      <c r="BZ168" s="101"/>
      <c r="CA168" s="101"/>
      <c r="CB168" s="101"/>
      <c r="CC168" s="101"/>
      <c r="CD168" s="101"/>
      <c r="CE168" s="101"/>
      <c r="CF168" s="101"/>
      <c r="CG168" s="101"/>
      <c r="CH168" s="101"/>
      <c r="CI168" s="101"/>
      <c r="CJ168" s="101"/>
      <c r="CK168" s="101"/>
      <c r="CL168" s="101"/>
      <c r="CM168" s="101"/>
      <c r="CN168" s="101"/>
      <c r="CO168" s="101"/>
      <c r="CP168" s="101"/>
      <c r="CQ168" s="101"/>
      <c r="CR168" s="101"/>
      <c r="CS168" s="101"/>
      <c r="CT168" s="101"/>
      <c r="CU168" s="101"/>
      <c r="CV168" s="101"/>
      <c r="CW168" s="101"/>
      <c r="CX168" s="101"/>
      <c r="CY168" s="101"/>
      <c r="CZ168" s="101"/>
      <c r="DA168" s="101"/>
      <c r="DB168" s="101"/>
      <c r="DC168" s="101"/>
      <c r="DD168" s="101"/>
      <c r="DE168" s="101"/>
      <c r="DF168" s="101"/>
      <c r="DG168" s="101"/>
      <c r="DH168" s="101"/>
      <c r="DI168" s="101"/>
      <c r="DJ168" s="101"/>
      <c r="DK168" s="101"/>
      <c r="DL168" s="101"/>
      <c r="DM168" s="101"/>
      <c r="DN168" s="101"/>
      <c r="DO168" s="101"/>
      <c r="DP168" s="101"/>
      <c r="DQ168" s="101"/>
      <c r="DR168" s="101"/>
      <c r="DS168" s="101"/>
      <c r="DT168" s="101"/>
      <c r="DU168" s="101"/>
      <c r="DV168" s="101"/>
      <c r="DW168" s="101"/>
      <c r="DX168" s="101"/>
      <c r="DY168" s="101"/>
      <c r="DZ168" s="101"/>
      <c r="EA168" s="102"/>
      <c r="EB168" s="102"/>
      <c r="EC168" s="102"/>
      <c r="ED168" s="102"/>
      <c r="EE168" s="102"/>
      <c r="EF168" s="102"/>
      <c r="EG168" s="102"/>
      <c r="EH168" s="102"/>
      <c r="EI168" s="102"/>
      <c r="EJ168" s="102"/>
      <c r="EK168" s="102"/>
      <c r="EL168" s="102"/>
      <c r="EM168" s="102"/>
      <c r="EN168" s="102"/>
      <c r="EO168" s="102"/>
      <c r="EP168" s="102"/>
      <c r="EQ168" s="102"/>
      <c r="ER168" s="102"/>
      <c r="ES168" s="102"/>
    </row>
    <row r="169" spans="1:149" s="110" customFormat="1" x14ac:dyDescent="0.25">
      <c r="A169" s="102"/>
      <c r="B169" s="102"/>
      <c r="C169" s="102"/>
      <c r="D169" s="102"/>
      <c r="E169" s="102"/>
      <c r="F169" s="101"/>
      <c r="G169" s="101"/>
      <c r="H169" s="101"/>
      <c r="I169" s="101"/>
      <c r="J169" s="101"/>
      <c r="K169" s="148"/>
      <c r="L169" s="148"/>
      <c r="M169" s="148"/>
      <c r="N169" s="148"/>
      <c r="O169" s="148"/>
      <c r="P169" s="148"/>
      <c r="Q169" s="148"/>
      <c r="R169" s="148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  <c r="BY169" s="101"/>
      <c r="BZ169" s="101"/>
      <c r="CA169" s="101"/>
      <c r="CB169" s="101"/>
      <c r="CC169" s="101"/>
      <c r="CD169" s="101"/>
      <c r="CE169" s="101"/>
      <c r="CF169" s="101"/>
      <c r="CG169" s="101"/>
      <c r="CH169" s="101"/>
      <c r="CI169" s="101"/>
      <c r="CJ169" s="101"/>
      <c r="CK169" s="101"/>
      <c r="CL169" s="101"/>
      <c r="CM169" s="101"/>
      <c r="CN169" s="101"/>
      <c r="CO169" s="101"/>
      <c r="CP169" s="101"/>
      <c r="CQ169" s="101"/>
      <c r="CR169" s="101"/>
      <c r="CS169" s="101"/>
      <c r="CT169" s="101"/>
      <c r="CU169" s="101"/>
      <c r="CV169" s="101"/>
      <c r="CW169" s="101"/>
      <c r="CX169" s="101"/>
      <c r="CY169" s="101"/>
      <c r="CZ169" s="101"/>
      <c r="DA169" s="101"/>
      <c r="DB169" s="101"/>
      <c r="DC169" s="101"/>
      <c r="DD169" s="101"/>
      <c r="DE169" s="101"/>
      <c r="DF169" s="101"/>
      <c r="DG169" s="101"/>
      <c r="DH169" s="101"/>
      <c r="DI169" s="101"/>
      <c r="DJ169" s="101"/>
      <c r="DK169" s="101"/>
      <c r="DL169" s="101"/>
      <c r="DM169" s="101"/>
      <c r="DN169" s="101"/>
      <c r="DO169" s="101"/>
      <c r="DP169" s="101"/>
      <c r="DQ169" s="101"/>
      <c r="DR169" s="101"/>
      <c r="DS169" s="101"/>
      <c r="DT169" s="101"/>
      <c r="DU169" s="101"/>
      <c r="DV169" s="101"/>
      <c r="DW169" s="101"/>
      <c r="DX169" s="101"/>
      <c r="DY169" s="101"/>
      <c r="DZ169" s="101"/>
      <c r="EA169" s="102"/>
      <c r="EB169" s="102"/>
      <c r="EC169" s="102"/>
      <c r="ED169" s="102"/>
      <c r="EE169" s="102"/>
      <c r="EF169" s="102"/>
      <c r="EG169" s="102"/>
      <c r="EH169" s="102"/>
      <c r="EI169" s="102"/>
      <c r="EJ169" s="102"/>
      <c r="EK169" s="102"/>
      <c r="EL169" s="102"/>
      <c r="EM169" s="102"/>
      <c r="EN169" s="102"/>
      <c r="EO169" s="102"/>
      <c r="EP169" s="102"/>
      <c r="EQ169" s="102"/>
      <c r="ER169" s="102"/>
      <c r="ES169" s="102"/>
    </row>
    <row r="170" spans="1:149" s="110" customFormat="1" x14ac:dyDescent="0.25">
      <c r="A170" s="102"/>
      <c r="B170" s="102"/>
      <c r="C170" s="102"/>
      <c r="D170" s="102"/>
      <c r="E170" s="102"/>
      <c r="F170" s="101"/>
      <c r="G170" s="101"/>
      <c r="H170" s="101"/>
      <c r="I170" s="101"/>
      <c r="J170" s="101"/>
      <c r="K170" s="148"/>
      <c r="L170" s="148"/>
      <c r="M170" s="148"/>
      <c r="N170" s="148"/>
      <c r="O170" s="148"/>
      <c r="P170" s="148"/>
      <c r="Q170" s="148"/>
      <c r="R170" s="148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  <c r="BH170" s="101"/>
      <c r="BI170" s="101"/>
      <c r="BJ170" s="101"/>
      <c r="BK170" s="101"/>
      <c r="BL170" s="101"/>
      <c r="BM170" s="101"/>
      <c r="BN170" s="101"/>
      <c r="BO170" s="101"/>
      <c r="BP170" s="101"/>
      <c r="BQ170" s="101"/>
      <c r="BR170" s="101"/>
      <c r="BS170" s="101"/>
      <c r="BT170" s="101"/>
      <c r="BU170" s="101"/>
      <c r="BV170" s="101"/>
      <c r="BW170" s="101"/>
      <c r="BX170" s="101"/>
      <c r="BY170" s="101"/>
      <c r="BZ170" s="101"/>
      <c r="CA170" s="101"/>
      <c r="CB170" s="101"/>
      <c r="CC170" s="101"/>
      <c r="CD170" s="101"/>
      <c r="CE170" s="101"/>
      <c r="CF170" s="101"/>
      <c r="CG170" s="101"/>
      <c r="CH170" s="101"/>
      <c r="CI170" s="101"/>
      <c r="CJ170" s="101"/>
      <c r="CK170" s="101"/>
      <c r="CL170" s="101"/>
      <c r="CM170" s="101"/>
      <c r="CN170" s="101"/>
      <c r="CO170" s="101"/>
      <c r="CP170" s="101"/>
      <c r="CQ170" s="101"/>
      <c r="CR170" s="101"/>
      <c r="CS170" s="101"/>
      <c r="CT170" s="101"/>
      <c r="CU170" s="101"/>
      <c r="CV170" s="101"/>
      <c r="CW170" s="101"/>
      <c r="CX170" s="101"/>
      <c r="CY170" s="101"/>
      <c r="CZ170" s="101"/>
      <c r="DA170" s="101"/>
      <c r="DB170" s="101"/>
      <c r="DC170" s="101"/>
      <c r="DD170" s="101"/>
      <c r="DE170" s="101"/>
      <c r="DF170" s="101"/>
      <c r="DG170" s="101"/>
      <c r="DH170" s="101"/>
      <c r="DI170" s="101"/>
      <c r="DJ170" s="101"/>
      <c r="DK170" s="101"/>
      <c r="DL170" s="101"/>
      <c r="DM170" s="101"/>
      <c r="DN170" s="101"/>
      <c r="DO170" s="101"/>
      <c r="DP170" s="101"/>
      <c r="DQ170" s="101"/>
      <c r="DR170" s="101"/>
      <c r="DS170" s="101"/>
      <c r="DT170" s="101"/>
      <c r="DU170" s="101"/>
      <c r="DV170" s="101"/>
      <c r="DW170" s="101"/>
      <c r="DX170" s="101"/>
      <c r="DY170" s="101"/>
      <c r="DZ170" s="101"/>
      <c r="EA170" s="102"/>
      <c r="EB170" s="102"/>
      <c r="EC170" s="102"/>
      <c r="ED170" s="102"/>
      <c r="EE170" s="102"/>
      <c r="EF170" s="102"/>
      <c r="EG170" s="102"/>
      <c r="EH170" s="102"/>
      <c r="EI170" s="102"/>
      <c r="EJ170" s="102"/>
      <c r="EK170" s="102"/>
      <c r="EL170" s="102"/>
      <c r="EM170" s="102"/>
      <c r="EN170" s="102"/>
      <c r="EO170" s="102"/>
      <c r="EP170" s="102"/>
      <c r="EQ170" s="102"/>
      <c r="ER170" s="102"/>
      <c r="ES170" s="102"/>
    </row>
    <row r="171" spans="1:149" s="110" customFormat="1" x14ac:dyDescent="0.25">
      <c r="A171" s="102"/>
      <c r="B171" s="102"/>
      <c r="C171" s="102"/>
      <c r="D171" s="102"/>
      <c r="E171" s="102"/>
      <c r="F171" s="101"/>
      <c r="G171" s="101"/>
      <c r="H171" s="101"/>
      <c r="I171" s="101"/>
      <c r="J171" s="101"/>
      <c r="K171" s="148"/>
      <c r="L171" s="148"/>
      <c r="M171" s="148"/>
      <c r="N171" s="148"/>
      <c r="O171" s="148"/>
      <c r="P171" s="148"/>
      <c r="Q171" s="148"/>
      <c r="R171" s="148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  <c r="BH171" s="101"/>
      <c r="BI171" s="101"/>
      <c r="BJ171" s="101"/>
      <c r="BK171" s="101"/>
      <c r="BL171" s="101"/>
      <c r="BM171" s="101"/>
      <c r="BN171" s="101"/>
      <c r="BO171" s="101"/>
      <c r="BP171" s="101"/>
      <c r="BQ171" s="101"/>
      <c r="BR171" s="101"/>
      <c r="BS171" s="101"/>
      <c r="BT171" s="101"/>
      <c r="BU171" s="101"/>
      <c r="BV171" s="101"/>
      <c r="BW171" s="101"/>
      <c r="BX171" s="101"/>
      <c r="BY171" s="101"/>
      <c r="BZ171" s="101"/>
      <c r="CA171" s="101"/>
      <c r="CB171" s="101"/>
      <c r="CC171" s="101"/>
      <c r="CD171" s="101"/>
      <c r="CE171" s="101"/>
      <c r="CF171" s="101"/>
      <c r="CG171" s="101"/>
      <c r="CH171" s="101"/>
      <c r="CI171" s="101"/>
      <c r="CJ171" s="101"/>
      <c r="CK171" s="101"/>
      <c r="CL171" s="101"/>
      <c r="CM171" s="101"/>
      <c r="CN171" s="101"/>
      <c r="CO171" s="101"/>
      <c r="CP171" s="101"/>
      <c r="CQ171" s="101"/>
      <c r="CR171" s="101"/>
      <c r="CS171" s="101"/>
      <c r="CT171" s="101"/>
      <c r="CU171" s="101"/>
      <c r="CV171" s="101"/>
      <c r="CW171" s="101"/>
      <c r="CX171" s="101"/>
      <c r="CY171" s="101"/>
      <c r="CZ171" s="101"/>
      <c r="DA171" s="101"/>
      <c r="DB171" s="101"/>
      <c r="DC171" s="101"/>
      <c r="DD171" s="101"/>
      <c r="DE171" s="101"/>
      <c r="DF171" s="101"/>
      <c r="DG171" s="101"/>
      <c r="DH171" s="101"/>
      <c r="DI171" s="101"/>
      <c r="DJ171" s="101"/>
      <c r="DK171" s="101"/>
      <c r="DL171" s="101"/>
      <c r="DM171" s="101"/>
      <c r="DN171" s="101"/>
      <c r="DO171" s="101"/>
      <c r="DP171" s="101"/>
      <c r="DQ171" s="101"/>
      <c r="DR171" s="101"/>
      <c r="DS171" s="101"/>
      <c r="DT171" s="101"/>
      <c r="DU171" s="101"/>
      <c r="DV171" s="101"/>
      <c r="DW171" s="101"/>
      <c r="DX171" s="101"/>
      <c r="DY171" s="101"/>
      <c r="DZ171" s="101"/>
      <c r="EA171" s="102"/>
      <c r="EB171" s="102"/>
      <c r="EC171" s="102"/>
      <c r="ED171" s="102"/>
      <c r="EE171" s="102"/>
      <c r="EF171" s="102"/>
      <c r="EG171" s="102"/>
      <c r="EH171" s="102"/>
      <c r="EI171" s="102"/>
      <c r="EJ171" s="102"/>
      <c r="EK171" s="102"/>
      <c r="EL171" s="102"/>
      <c r="EM171" s="102"/>
      <c r="EN171" s="102"/>
      <c r="EO171" s="102"/>
      <c r="EP171" s="102"/>
      <c r="EQ171" s="102"/>
      <c r="ER171" s="102"/>
      <c r="ES171" s="102"/>
    </row>
    <row r="172" spans="1:149" s="110" customFormat="1" x14ac:dyDescent="0.25">
      <c r="A172" s="102"/>
      <c r="B172" s="102"/>
      <c r="C172" s="102"/>
      <c r="D172" s="102"/>
      <c r="E172" s="101"/>
      <c r="F172" s="101"/>
      <c r="G172" s="101"/>
      <c r="H172" s="101"/>
      <c r="I172" s="101"/>
      <c r="J172" s="148"/>
      <c r="K172" s="148"/>
      <c r="L172" s="148"/>
      <c r="M172" s="148"/>
      <c r="N172" s="148"/>
      <c r="O172" s="148"/>
      <c r="P172" s="148"/>
      <c r="Q172" s="148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  <c r="BH172" s="101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101"/>
      <c r="CH172" s="101"/>
      <c r="CI172" s="101"/>
      <c r="CJ172" s="101"/>
      <c r="CK172" s="101"/>
      <c r="CL172" s="101"/>
      <c r="CM172" s="101"/>
      <c r="CN172" s="101"/>
      <c r="CO172" s="101"/>
      <c r="CP172" s="101"/>
      <c r="CQ172" s="101"/>
      <c r="CR172" s="101"/>
      <c r="CS172" s="101"/>
      <c r="CT172" s="101"/>
      <c r="CU172" s="101"/>
      <c r="CV172" s="101"/>
      <c r="CW172" s="101"/>
      <c r="CX172" s="101"/>
      <c r="CY172" s="101"/>
      <c r="CZ172" s="101"/>
      <c r="DA172" s="101"/>
      <c r="DB172" s="101"/>
      <c r="DC172" s="101"/>
      <c r="DD172" s="101"/>
      <c r="DE172" s="101"/>
      <c r="DF172" s="101"/>
      <c r="DG172" s="101"/>
      <c r="DH172" s="101"/>
      <c r="DI172" s="101"/>
      <c r="DJ172" s="101"/>
      <c r="DK172" s="101"/>
      <c r="DL172" s="101"/>
      <c r="DM172" s="101"/>
      <c r="DN172" s="101"/>
      <c r="DO172" s="101"/>
      <c r="DP172" s="101"/>
      <c r="DQ172" s="101"/>
      <c r="DR172" s="101"/>
      <c r="DS172" s="101"/>
      <c r="DT172" s="101"/>
      <c r="DU172" s="101"/>
      <c r="DV172" s="101"/>
      <c r="DW172" s="101"/>
      <c r="DX172" s="101"/>
      <c r="DY172" s="101"/>
      <c r="DZ172" s="102"/>
      <c r="EA172" s="102"/>
      <c r="EB172" s="102"/>
      <c r="EC172" s="102"/>
      <c r="ED172" s="102"/>
      <c r="EE172" s="102"/>
      <c r="EF172" s="102"/>
      <c r="EG172" s="102"/>
      <c r="EH172" s="102"/>
      <c r="EI172" s="102"/>
      <c r="EJ172" s="102"/>
      <c r="EK172" s="102"/>
      <c r="EL172" s="102"/>
      <c r="EM172" s="102"/>
      <c r="EN172" s="102"/>
      <c r="EO172" s="102"/>
      <c r="EP172" s="102"/>
      <c r="EQ172" s="102"/>
      <c r="ER172" s="102"/>
      <c r="ES172" s="102"/>
    </row>
    <row r="173" spans="1:149" s="110" customFormat="1" x14ac:dyDescent="0.25">
      <c r="A173" s="102"/>
      <c r="B173" s="102"/>
      <c r="C173" s="102"/>
      <c r="D173" s="102"/>
      <c r="E173" s="101"/>
      <c r="F173" s="101"/>
      <c r="G173" s="101"/>
      <c r="H173" s="101"/>
      <c r="I173" s="101"/>
      <c r="J173" s="148"/>
      <c r="K173" s="148"/>
      <c r="L173" s="148"/>
      <c r="M173" s="148"/>
      <c r="N173" s="148"/>
      <c r="O173" s="148"/>
      <c r="P173" s="148"/>
      <c r="Q173" s="148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  <c r="BN173" s="101"/>
      <c r="BO173" s="101"/>
      <c r="BP173" s="101"/>
      <c r="BQ173" s="101"/>
      <c r="BR173" s="101"/>
      <c r="BS173" s="101"/>
      <c r="BT173" s="101"/>
      <c r="BU173" s="101"/>
      <c r="BV173" s="101"/>
      <c r="BW173" s="101"/>
      <c r="BX173" s="101"/>
      <c r="BY173" s="101"/>
      <c r="BZ173" s="101"/>
      <c r="CA173" s="101"/>
      <c r="CB173" s="101"/>
      <c r="CC173" s="101"/>
      <c r="CD173" s="101"/>
      <c r="CE173" s="101"/>
      <c r="CF173" s="101"/>
      <c r="CG173" s="101"/>
      <c r="CH173" s="101"/>
      <c r="CI173" s="101"/>
      <c r="CJ173" s="101"/>
      <c r="CK173" s="101"/>
      <c r="CL173" s="101"/>
      <c r="CM173" s="101"/>
      <c r="CN173" s="101"/>
      <c r="CO173" s="101"/>
      <c r="CP173" s="101"/>
      <c r="CQ173" s="101"/>
      <c r="CR173" s="101"/>
      <c r="CS173" s="101"/>
      <c r="CT173" s="101"/>
      <c r="CU173" s="101"/>
      <c r="CV173" s="101"/>
      <c r="CW173" s="101"/>
      <c r="CX173" s="101"/>
      <c r="CY173" s="101"/>
      <c r="CZ173" s="101"/>
      <c r="DA173" s="101"/>
      <c r="DB173" s="101"/>
      <c r="DC173" s="101"/>
      <c r="DD173" s="101"/>
      <c r="DE173" s="101"/>
      <c r="DF173" s="101"/>
      <c r="DG173" s="101"/>
      <c r="DH173" s="101"/>
      <c r="DI173" s="101"/>
      <c r="DJ173" s="101"/>
      <c r="DK173" s="101"/>
      <c r="DL173" s="101"/>
      <c r="DM173" s="101"/>
      <c r="DN173" s="101"/>
      <c r="DO173" s="101"/>
      <c r="DP173" s="101"/>
      <c r="DQ173" s="101"/>
      <c r="DR173" s="101"/>
      <c r="DS173" s="101"/>
      <c r="DT173" s="101"/>
      <c r="DU173" s="101"/>
      <c r="DV173" s="101"/>
      <c r="DW173" s="101"/>
      <c r="DX173" s="101"/>
      <c r="DY173" s="101"/>
      <c r="DZ173" s="102"/>
      <c r="EA173" s="102"/>
      <c r="EB173" s="102"/>
      <c r="EC173" s="102"/>
      <c r="ED173" s="102"/>
      <c r="EE173" s="102"/>
      <c r="EF173" s="102"/>
      <c r="EG173" s="102"/>
      <c r="EH173" s="102"/>
      <c r="EI173" s="102"/>
      <c r="EJ173" s="102"/>
      <c r="EK173" s="102"/>
      <c r="EL173" s="102"/>
      <c r="EM173" s="102"/>
      <c r="EN173" s="102"/>
      <c r="EO173" s="102"/>
      <c r="EP173" s="102"/>
      <c r="EQ173" s="102"/>
      <c r="ER173" s="102"/>
      <c r="ES173" s="102"/>
    </row>
    <row r="174" spans="1:149" s="110" customFormat="1" x14ac:dyDescent="0.25">
      <c r="A174" s="102"/>
      <c r="B174" s="102"/>
      <c r="C174" s="102"/>
      <c r="D174" s="102"/>
      <c r="E174" s="101"/>
      <c r="F174" s="101"/>
      <c r="G174" s="101"/>
      <c r="H174" s="101"/>
      <c r="I174" s="101"/>
      <c r="J174" s="148"/>
      <c r="K174" s="148"/>
      <c r="L174" s="148"/>
      <c r="M174" s="148"/>
      <c r="N174" s="148"/>
      <c r="O174" s="148"/>
      <c r="P174" s="148"/>
      <c r="Q174" s="148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01"/>
      <c r="BJ174" s="101"/>
      <c r="BK174" s="101"/>
      <c r="BL174" s="101"/>
      <c r="BM174" s="101"/>
      <c r="BN174" s="101"/>
      <c r="BO174" s="101"/>
      <c r="BP174" s="101"/>
      <c r="BQ174" s="101"/>
      <c r="BR174" s="101"/>
      <c r="BS174" s="101"/>
      <c r="BT174" s="101"/>
      <c r="BU174" s="101"/>
      <c r="BV174" s="101"/>
      <c r="BW174" s="101"/>
      <c r="BX174" s="101"/>
      <c r="BY174" s="101"/>
      <c r="BZ174" s="101"/>
      <c r="CA174" s="101"/>
      <c r="CB174" s="101"/>
      <c r="CC174" s="101"/>
      <c r="CD174" s="101"/>
      <c r="CE174" s="101"/>
      <c r="CF174" s="101"/>
      <c r="CG174" s="101"/>
      <c r="CH174" s="101"/>
      <c r="CI174" s="101"/>
      <c r="CJ174" s="101"/>
      <c r="CK174" s="101"/>
      <c r="CL174" s="101"/>
      <c r="CM174" s="101"/>
      <c r="CN174" s="101"/>
      <c r="CO174" s="101"/>
      <c r="CP174" s="101"/>
      <c r="CQ174" s="101"/>
      <c r="CR174" s="101"/>
      <c r="CS174" s="101"/>
      <c r="CT174" s="101"/>
      <c r="CU174" s="101"/>
      <c r="CV174" s="101"/>
      <c r="CW174" s="101"/>
      <c r="CX174" s="101"/>
      <c r="CY174" s="101"/>
      <c r="CZ174" s="101"/>
      <c r="DA174" s="101"/>
      <c r="DB174" s="101"/>
      <c r="DC174" s="101"/>
      <c r="DD174" s="101"/>
      <c r="DE174" s="101"/>
      <c r="DF174" s="101"/>
      <c r="DG174" s="101"/>
      <c r="DH174" s="101"/>
      <c r="DI174" s="101"/>
      <c r="DJ174" s="101"/>
      <c r="DK174" s="101"/>
      <c r="DL174" s="101"/>
      <c r="DM174" s="101"/>
      <c r="DN174" s="101"/>
      <c r="DO174" s="101"/>
      <c r="DP174" s="101"/>
      <c r="DQ174" s="101"/>
      <c r="DR174" s="101"/>
      <c r="DS174" s="101"/>
      <c r="DT174" s="101"/>
      <c r="DU174" s="101"/>
      <c r="DV174" s="101"/>
      <c r="DW174" s="101"/>
      <c r="DX174" s="101"/>
      <c r="DY174" s="101"/>
      <c r="DZ174" s="102"/>
      <c r="EA174" s="102"/>
      <c r="EB174" s="102"/>
      <c r="EC174" s="102"/>
      <c r="ED174" s="102"/>
      <c r="EE174" s="102"/>
      <c r="EF174" s="102"/>
      <c r="EG174" s="102"/>
      <c r="EH174" s="102"/>
      <c r="EI174" s="102"/>
      <c r="EJ174" s="102"/>
      <c r="EK174" s="102"/>
      <c r="EL174" s="102"/>
      <c r="EM174" s="102"/>
      <c r="EN174" s="102"/>
      <c r="EO174" s="102"/>
      <c r="EP174" s="102"/>
      <c r="EQ174" s="102"/>
      <c r="ER174" s="102"/>
      <c r="ES174" s="102"/>
    </row>
    <row r="175" spans="1:149" s="110" customFormat="1" x14ac:dyDescent="0.25">
      <c r="A175" s="102"/>
      <c r="B175" s="102"/>
      <c r="C175" s="102"/>
      <c r="D175" s="102"/>
      <c r="E175" s="101"/>
      <c r="F175" s="101"/>
      <c r="G175" s="101"/>
      <c r="H175" s="101"/>
      <c r="I175" s="101"/>
      <c r="J175" s="148"/>
      <c r="K175" s="148"/>
      <c r="L175" s="148"/>
      <c r="M175" s="148"/>
      <c r="N175" s="148"/>
      <c r="O175" s="148"/>
      <c r="P175" s="148"/>
      <c r="Q175" s="148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01"/>
      <c r="BJ175" s="101"/>
      <c r="BK175" s="101"/>
      <c r="BL175" s="101"/>
      <c r="BM175" s="101"/>
      <c r="BN175" s="101"/>
      <c r="BO175" s="101"/>
      <c r="BP175" s="101"/>
      <c r="BQ175" s="101"/>
      <c r="BR175" s="101"/>
      <c r="BS175" s="101"/>
      <c r="BT175" s="101"/>
      <c r="BU175" s="101"/>
      <c r="BV175" s="101"/>
      <c r="BW175" s="101"/>
      <c r="BX175" s="101"/>
      <c r="BY175" s="101"/>
      <c r="BZ175" s="101"/>
      <c r="CA175" s="101"/>
      <c r="CB175" s="101"/>
      <c r="CC175" s="101"/>
      <c r="CD175" s="101"/>
      <c r="CE175" s="101"/>
      <c r="CF175" s="101"/>
      <c r="CG175" s="101"/>
      <c r="CH175" s="101"/>
      <c r="CI175" s="101"/>
      <c r="CJ175" s="101"/>
      <c r="CK175" s="101"/>
      <c r="CL175" s="101"/>
      <c r="CM175" s="101"/>
      <c r="CN175" s="101"/>
      <c r="CO175" s="101"/>
      <c r="CP175" s="101"/>
      <c r="CQ175" s="101"/>
      <c r="CR175" s="101"/>
      <c r="CS175" s="101"/>
      <c r="CT175" s="101"/>
      <c r="CU175" s="101"/>
      <c r="CV175" s="101"/>
      <c r="CW175" s="101"/>
      <c r="CX175" s="101"/>
      <c r="CY175" s="101"/>
      <c r="CZ175" s="101"/>
      <c r="DA175" s="101"/>
      <c r="DB175" s="101"/>
      <c r="DC175" s="101"/>
      <c r="DD175" s="101"/>
      <c r="DE175" s="101"/>
      <c r="DF175" s="101"/>
      <c r="DG175" s="101"/>
      <c r="DH175" s="101"/>
      <c r="DI175" s="101"/>
      <c r="DJ175" s="101"/>
      <c r="DK175" s="101"/>
      <c r="DL175" s="101"/>
      <c r="DM175" s="101"/>
      <c r="DN175" s="101"/>
      <c r="DO175" s="101"/>
      <c r="DP175" s="101"/>
      <c r="DQ175" s="101"/>
      <c r="DR175" s="101"/>
      <c r="DS175" s="101"/>
      <c r="DT175" s="101"/>
      <c r="DU175" s="101"/>
      <c r="DV175" s="101"/>
      <c r="DW175" s="101"/>
      <c r="DX175" s="101"/>
      <c r="DY175" s="101"/>
      <c r="DZ175" s="102"/>
      <c r="EA175" s="102"/>
      <c r="EB175" s="102"/>
      <c r="EC175" s="102"/>
      <c r="ED175" s="102"/>
      <c r="EE175" s="102"/>
      <c r="EF175" s="102"/>
      <c r="EG175" s="102"/>
      <c r="EH175" s="102"/>
      <c r="EI175" s="102"/>
      <c r="EJ175" s="102"/>
      <c r="EK175" s="102"/>
      <c r="EL175" s="102"/>
      <c r="EM175" s="102"/>
      <c r="EN175" s="102"/>
      <c r="EO175" s="102"/>
      <c r="EP175" s="102"/>
      <c r="EQ175" s="102"/>
      <c r="ER175" s="102"/>
      <c r="ES175" s="102"/>
    </row>
    <row r="176" spans="1:149" s="110" customFormat="1" x14ac:dyDescent="0.25">
      <c r="A176" s="102"/>
      <c r="B176" s="102"/>
      <c r="C176" s="102"/>
      <c r="D176" s="102"/>
      <c r="E176" s="101"/>
      <c r="F176" s="101"/>
      <c r="G176" s="101"/>
      <c r="H176" s="101"/>
      <c r="I176" s="101"/>
      <c r="J176" s="148"/>
      <c r="K176" s="148"/>
      <c r="L176" s="148"/>
      <c r="M176" s="148"/>
      <c r="N176" s="148"/>
      <c r="O176" s="148"/>
      <c r="P176" s="148"/>
      <c r="Q176" s="148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1"/>
      <c r="CD176" s="101"/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1"/>
      <c r="CY176" s="101"/>
      <c r="CZ176" s="101"/>
      <c r="DA176" s="101"/>
      <c r="DB176" s="101"/>
      <c r="DC176" s="101"/>
      <c r="DD176" s="101"/>
      <c r="DE176" s="101"/>
      <c r="DF176" s="101"/>
      <c r="DG176" s="101"/>
      <c r="DH176" s="101"/>
      <c r="DI176" s="101"/>
      <c r="DJ176" s="101"/>
      <c r="DK176" s="101"/>
      <c r="DL176" s="101"/>
      <c r="DM176" s="101"/>
      <c r="DN176" s="101"/>
      <c r="DO176" s="101"/>
      <c r="DP176" s="101"/>
      <c r="DQ176" s="101"/>
      <c r="DR176" s="101"/>
      <c r="DS176" s="101"/>
      <c r="DT176" s="101"/>
      <c r="DU176" s="101"/>
      <c r="DV176" s="101"/>
      <c r="DW176" s="101"/>
      <c r="DX176" s="101"/>
      <c r="DY176" s="101"/>
      <c r="DZ176" s="102"/>
      <c r="EA176" s="102"/>
      <c r="EB176" s="102"/>
      <c r="EC176" s="102"/>
      <c r="ED176" s="102"/>
      <c r="EE176" s="102"/>
      <c r="EF176" s="102"/>
      <c r="EG176" s="102"/>
      <c r="EH176" s="102"/>
      <c r="EI176" s="102"/>
      <c r="EJ176" s="102"/>
      <c r="EK176" s="102"/>
      <c r="EL176" s="102"/>
      <c r="EM176" s="102"/>
      <c r="EN176" s="102"/>
      <c r="EO176" s="102"/>
      <c r="EP176" s="102"/>
      <c r="EQ176" s="102"/>
      <c r="ER176" s="102"/>
      <c r="ES176" s="102"/>
    </row>
    <row r="177" spans="1:149" s="110" customFormat="1" x14ac:dyDescent="0.25">
      <c r="A177" s="102"/>
      <c r="B177" s="102"/>
      <c r="C177" s="102"/>
      <c r="D177" s="102"/>
      <c r="E177" s="101"/>
      <c r="F177" s="101"/>
      <c r="G177" s="101"/>
      <c r="H177" s="101"/>
      <c r="I177" s="101"/>
      <c r="J177" s="148"/>
      <c r="K177" s="148"/>
      <c r="L177" s="148"/>
      <c r="M177" s="148"/>
      <c r="N177" s="148"/>
      <c r="O177" s="148"/>
      <c r="P177" s="148"/>
      <c r="Q177" s="148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BJ177" s="101"/>
      <c r="BK177" s="101"/>
      <c r="BL177" s="101"/>
      <c r="BM177" s="101"/>
      <c r="BN177" s="101"/>
      <c r="BO177" s="101"/>
      <c r="BP177" s="101"/>
      <c r="BQ177" s="101"/>
      <c r="BR177" s="101"/>
      <c r="BS177" s="101"/>
      <c r="BT177" s="101"/>
      <c r="BU177" s="101"/>
      <c r="BV177" s="101"/>
      <c r="BW177" s="101"/>
      <c r="BX177" s="101"/>
      <c r="BY177" s="101"/>
      <c r="BZ177" s="101"/>
      <c r="CA177" s="101"/>
      <c r="CB177" s="101"/>
      <c r="CC177" s="101"/>
      <c r="CD177" s="101"/>
      <c r="CE177" s="101"/>
      <c r="CF177" s="101"/>
      <c r="CG177" s="101"/>
      <c r="CH177" s="101"/>
      <c r="CI177" s="101"/>
      <c r="CJ177" s="101"/>
      <c r="CK177" s="101"/>
      <c r="CL177" s="101"/>
      <c r="CM177" s="101"/>
      <c r="CN177" s="101"/>
      <c r="CO177" s="101"/>
      <c r="CP177" s="101"/>
      <c r="CQ177" s="101"/>
      <c r="CR177" s="101"/>
      <c r="CS177" s="101"/>
      <c r="CT177" s="101"/>
      <c r="CU177" s="101"/>
      <c r="CV177" s="101"/>
      <c r="CW177" s="101"/>
      <c r="CX177" s="101"/>
      <c r="CY177" s="101"/>
      <c r="CZ177" s="101"/>
      <c r="DA177" s="101"/>
      <c r="DB177" s="101"/>
      <c r="DC177" s="101"/>
      <c r="DD177" s="101"/>
      <c r="DE177" s="101"/>
      <c r="DF177" s="101"/>
      <c r="DG177" s="101"/>
      <c r="DH177" s="101"/>
      <c r="DI177" s="101"/>
      <c r="DJ177" s="101"/>
      <c r="DK177" s="101"/>
      <c r="DL177" s="101"/>
      <c r="DM177" s="101"/>
      <c r="DN177" s="101"/>
      <c r="DO177" s="101"/>
      <c r="DP177" s="101"/>
      <c r="DQ177" s="101"/>
      <c r="DR177" s="101"/>
      <c r="DS177" s="101"/>
      <c r="DT177" s="101"/>
      <c r="DU177" s="101"/>
      <c r="DV177" s="101"/>
      <c r="DW177" s="101"/>
      <c r="DX177" s="101"/>
      <c r="DY177" s="101"/>
      <c r="DZ177" s="102"/>
      <c r="EA177" s="102"/>
      <c r="EB177" s="102"/>
      <c r="EC177" s="102"/>
      <c r="ED177" s="102"/>
      <c r="EE177" s="102"/>
      <c r="EF177" s="102"/>
      <c r="EG177" s="102"/>
      <c r="EH177" s="102"/>
      <c r="EI177" s="102"/>
      <c r="EJ177" s="102"/>
      <c r="EK177" s="102"/>
      <c r="EL177" s="102"/>
      <c r="EM177" s="102"/>
      <c r="EN177" s="102"/>
      <c r="EO177" s="102"/>
      <c r="EP177" s="102"/>
      <c r="EQ177" s="102"/>
      <c r="ER177" s="102"/>
      <c r="ES177" s="102"/>
    </row>
    <row r="178" spans="1:149" s="110" customFormat="1" x14ac:dyDescent="0.25">
      <c r="A178" s="102"/>
      <c r="B178" s="102"/>
      <c r="C178" s="102"/>
      <c r="D178" s="102"/>
      <c r="E178" s="101"/>
      <c r="F178" s="101"/>
      <c r="G178" s="101"/>
      <c r="H178" s="101"/>
      <c r="I178" s="101"/>
      <c r="J178" s="148"/>
      <c r="K178" s="148"/>
      <c r="L178" s="148"/>
      <c r="M178" s="148"/>
      <c r="N178" s="148"/>
      <c r="O178" s="148"/>
      <c r="P178" s="148"/>
      <c r="Q178" s="148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  <c r="BH178" s="101"/>
      <c r="BI178" s="101"/>
      <c r="BJ178" s="101"/>
      <c r="BK178" s="101"/>
      <c r="BL178" s="101"/>
      <c r="BM178" s="101"/>
      <c r="BN178" s="101"/>
      <c r="BO178" s="101"/>
      <c r="BP178" s="101"/>
      <c r="BQ178" s="101"/>
      <c r="BR178" s="101"/>
      <c r="BS178" s="101"/>
      <c r="BT178" s="101"/>
      <c r="BU178" s="101"/>
      <c r="BV178" s="101"/>
      <c r="BW178" s="101"/>
      <c r="BX178" s="101"/>
      <c r="BY178" s="101"/>
      <c r="BZ178" s="101"/>
      <c r="CA178" s="101"/>
      <c r="CB178" s="101"/>
      <c r="CC178" s="101"/>
      <c r="CD178" s="101"/>
      <c r="CE178" s="101"/>
      <c r="CF178" s="101"/>
      <c r="CG178" s="101"/>
      <c r="CH178" s="101"/>
      <c r="CI178" s="101"/>
      <c r="CJ178" s="101"/>
      <c r="CK178" s="101"/>
      <c r="CL178" s="101"/>
      <c r="CM178" s="101"/>
      <c r="CN178" s="101"/>
      <c r="CO178" s="101"/>
      <c r="CP178" s="101"/>
      <c r="CQ178" s="101"/>
      <c r="CR178" s="101"/>
      <c r="CS178" s="101"/>
      <c r="CT178" s="101"/>
      <c r="CU178" s="101"/>
      <c r="CV178" s="101"/>
      <c r="CW178" s="101"/>
      <c r="CX178" s="101"/>
      <c r="CY178" s="101"/>
      <c r="CZ178" s="101"/>
      <c r="DA178" s="101"/>
      <c r="DB178" s="101"/>
      <c r="DC178" s="101"/>
      <c r="DD178" s="101"/>
      <c r="DE178" s="101"/>
      <c r="DF178" s="101"/>
      <c r="DG178" s="101"/>
      <c r="DH178" s="101"/>
      <c r="DI178" s="101"/>
      <c r="DJ178" s="101"/>
      <c r="DK178" s="101"/>
      <c r="DL178" s="101"/>
      <c r="DM178" s="101"/>
      <c r="DN178" s="101"/>
      <c r="DO178" s="101"/>
      <c r="DP178" s="101"/>
      <c r="DQ178" s="101"/>
      <c r="DR178" s="101"/>
      <c r="DS178" s="101"/>
      <c r="DT178" s="101"/>
      <c r="DU178" s="101"/>
      <c r="DV178" s="101"/>
      <c r="DW178" s="101"/>
      <c r="DX178" s="101"/>
      <c r="DY178" s="101"/>
      <c r="DZ178" s="102"/>
      <c r="EA178" s="102"/>
      <c r="EB178" s="102"/>
      <c r="EC178" s="102"/>
      <c r="ED178" s="102"/>
      <c r="EE178" s="102"/>
      <c r="EF178" s="102"/>
      <c r="EG178" s="102"/>
      <c r="EH178" s="102"/>
      <c r="EI178" s="102"/>
      <c r="EJ178" s="102"/>
      <c r="EK178" s="102"/>
      <c r="EL178" s="102"/>
      <c r="EM178" s="102"/>
      <c r="EN178" s="102"/>
      <c r="EO178" s="102"/>
      <c r="EP178" s="102"/>
      <c r="EQ178" s="102"/>
      <c r="ER178" s="102"/>
      <c r="ES178" s="102"/>
    </row>
    <row r="179" spans="1:149" s="110" customFormat="1" x14ac:dyDescent="0.25">
      <c r="A179" s="102"/>
      <c r="B179" s="102"/>
      <c r="C179" s="102"/>
      <c r="D179" s="102"/>
      <c r="E179" s="101"/>
      <c r="F179" s="101"/>
      <c r="G179" s="101"/>
      <c r="H179" s="101"/>
      <c r="I179" s="101"/>
      <c r="J179" s="148"/>
      <c r="K179" s="148"/>
      <c r="L179" s="148"/>
      <c r="M179" s="148"/>
      <c r="N179" s="148"/>
      <c r="O179" s="148"/>
      <c r="P179" s="148"/>
      <c r="Q179" s="148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101"/>
      <c r="BR179" s="101"/>
      <c r="BS179" s="101"/>
      <c r="BT179" s="101"/>
      <c r="BU179" s="101"/>
      <c r="BV179" s="101"/>
      <c r="BW179" s="101"/>
      <c r="BX179" s="101"/>
      <c r="BY179" s="101"/>
      <c r="BZ179" s="101"/>
      <c r="CA179" s="101"/>
      <c r="CB179" s="101"/>
      <c r="CC179" s="101"/>
      <c r="CD179" s="101"/>
      <c r="CE179" s="101"/>
      <c r="CF179" s="101"/>
      <c r="CG179" s="101"/>
      <c r="CH179" s="101"/>
      <c r="CI179" s="101"/>
      <c r="CJ179" s="101"/>
      <c r="CK179" s="101"/>
      <c r="CL179" s="101"/>
      <c r="CM179" s="101"/>
      <c r="CN179" s="101"/>
      <c r="CO179" s="101"/>
      <c r="CP179" s="101"/>
      <c r="CQ179" s="101"/>
      <c r="CR179" s="101"/>
      <c r="CS179" s="101"/>
      <c r="CT179" s="101"/>
      <c r="CU179" s="101"/>
      <c r="CV179" s="101"/>
      <c r="CW179" s="101"/>
      <c r="CX179" s="101"/>
      <c r="CY179" s="101"/>
      <c r="CZ179" s="101"/>
      <c r="DA179" s="101"/>
      <c r="DB179" s="101"/>
      <c r="DC179" s="101"/>
      <c r="DD179" s="101"/>
      <c r="DE179" s="101"/>
      <c r="DF179" s="101"/>
      <c r="DG179" s="101"/>
      <c r="DH179" s="101"/>
      <c r="DI179" s="101"/>
      <c r="DJ179" s="101"/>
      <c r="DK179" s="101"/>
      <c r="DL179" s="101"/>
      <c r="DM179" s="101"/>
      <c r="DN179" s="101"/>
      <c r="DO179" s="101"/>
      <c r="DP179" s="101"/>
      <c r="DQ179" s="101"/>
      <c r="DR179" s="101"/>
      <c r="DS179" s="101"/>
      <c r="DT179" s="101"/>
      <c r="DU179" s="101"/>
      <c r="DV179" s="101"/>
      <c r="DW179" s="101"/>
      <c r="DX179" s="101"/>
      <c r="DY179" s="101"/>
      <c r="DZ179" s="102"/>
      <c r="EA179" s="102"/>
      <c r="EB179" s="102"/>
      <c r="EC179" s="102"/>
      <c r="ED179" s="102"/>
      <c r="EE179" s="102"/>
      <c r="EF179" s="102"/>
      <c r="EG179" s="102"/>
      <c r="EH179" s="102"/>
      <c r="EI179" s="102"/>
      <c r="EJ179" s="102"/>
      <c r="EK179" s="102"/>
      <c r="EL179" s="102"/>
      <c r="EM179" s="102"/>
      <c r="EN179" s="102"/>
      <c r="EO179" s="102"/>
      <c r="EP179" s="102"/>
      <c r="EQ179" s="102"/>
      <c r="ER179" s="102"/>
      <c r="ES179" s="102"/>
    </row>
    <row r="180" spans="1:149" s="110" customFormat="1" x14ac:dyDescent="0.25">
      <c r="A180" s="102"/>
      <c r="B180" s="102"/>
      <c r="C180" s="102"/>
      <c r="D180" s="102"/>
      <c r="E180" s="101"/>
      <c r="F180" s="101"/>
      <c r="G180" s="101"/>
      <c r="H180" s="101"/>
      <c r="I180" s="101"/>
      <c r="J180" s="148"/>
      <c r="K180" s="148"/>
      <c r="L180" s="148"/>
      <c r="M180" s="148"/>
      <c r="N180" s="148"/>
      <c r="O180" s="148"/>
      <c r="P180" s="148"/>
      <c r="Q180" s="148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  <c r="BH180" s="101"/>
      <c r="BI180" s="101"/>
      <c r="BJ180" s="101"/>
      <c r="BK180" s="101"/>
      <c r="BL180" s="101"/>
      <c r="BM180" s="101"/>
      <c r="BN180" s="101"/>
      <c r="BO180" s="101"/>
      <c r="BP180" s="101"/>
      <c r="BQ180" s="101"/>
      <c r="BR180" s="101"/>
      <c r="BS180" s="101"/>
      <c r="BT180" s="101"/>
      <c r="BU180" s="101"/>
      <c r="BV180" s="101"/>
      <c r="BW180" s="101"/>
      <c r="BX180" s="101"/>
      <c r="BY180" s="101"/>
      <c r="BZ180" s="101"/>
      <c r="CA180" s="101"/>
      <c r="CB180" s="101"/>
      <c r="CC180" s="101"/>
      <c r="CD180" s="101"/>
      <c r="CE180" s="101"/>
      <c r="CF180" s="101"/>
      <c r="CG180" s="101"/>
      <c r="CH180" s="101"/>
      <c r="CI180" s="101"/>
      <c r="CJ180" s="101"/>
      <c r="CK180" s="101"/>
      <c r="CL180" s="101"/>
      <c r="CM180" s="101"/>
      <c r="CN180" s="101"/>
      <c r="CO180" s="101"/>
      <c r="CP180" s="101"/>
      <c r="CQ180" s="101"/>
      <c r="CR180" s="101"/>
      <c r="CS180" s="101"/>
      <c r="CT180" s="101"/>
      <c r="CU180" s="101"/>
      <c r="CV180" s="101"/>
      <c r="CW180" s="101"/>
      <c r="CX180" s="101"/>
      <c r="CY180" s="101"/>
      <c r="CZ180" s="101"/>
      <c r="DA180" s="101"/>
      <c r="DB180" s="101"/>
      <c r="DC180" s="101"/>
      <c r="DD180" s="101"/>
      <c r="DE180" s="101"/>
      <c r="DF180" s="101"/>
      <c r="DG180" s="101"/>
      <c r="DH180" s="101"/>
      <c r="DI180" s="101"/>
      <c r="DJ180" s="101"/>
      <c r="DK180" s="101"/>
      <c r="DL180" s="101"/>
      <c r="DM180" s="101"/>
      <c r="DN180" s="101"/>
      <c r="DO180" s="101"/>
      <c r="DP180" s="101"/>
      <c r="DQ180" s="101"/>
      <c r="DR180" s="101"/>
      <c r="DS180" s="101"/>
      <c r="DT180" s="101"/>
      <c r="DU180" s="101"/>
      <c r="DV180" s="101"/>
      <c r="DW180" s="101"/>
      <c r="DX180" s="101"/>
      <c r="DY180" s="101"/>
      <c r="DZ180" s="102"/>
      <c r="EA180" s="102"/>
      <c r="EB180" s="102"/>
      <c r="EC180" s="102"/>
      <c r="ED180" s="102"/>
      <c r="EE180" s="102"/>
      <c r="EF180" s="102"/>
      <c r="EG180" s="102"/>
      <c r="EH180" s="102"/>
      <c r="EI180" s="102"/>
      <c r="EJ180" s="102"/>
      <c r="EK180" s="102"/>
      <c r="EL180" s="102"/>
      <c r="EM180" s="102"/>
      <c r="EN180" s="102"/>
      <c r="EO180" s="102"/>
      <c r="EP180" s="102"/>
      <c r="EQ180" s="102"/>
      <c r="ER180" s="102"/>
      <c r="ES180" s="102"/>
    </row>
    <row r="181" spans="1:149" s="110" customFormat="1" x14ac:dyDescent="0.25">
      <c r="A181" s="102"/>
      <c r="B181" s="102"/>
      <c r="C181" s="102"/>
      <c r="D181" s="102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  <c r="BH181" s="101"/>
      <c r="BI181" s="101"/>
      <c r="BJ181" s="101"/>
      <c r="BK181" s="101"/>
      <c r="BL181" s="101"/>
      <c r="BM181" s="101"/>
      <c r="BN181" s="101"/>
      <c r="BO181" s="101"/>
      <c r="BP181" s="101"/>
      <c r="BQ181" s="101"/>
      <c r="BR181" s="101"/>
      <c r="BS181" s="101"/>
      <c r="BT181" s="101"/>
      <c r="BU181" s="101"/>
      <c r="BV181" s="101"/>
      <c r="BW181" s="101"/>
      <c r="BX181" s="101"/>
      <c r="BY181" s="101"/>
      <c r="BZ181" s="101"/>
      <c r="CA181" s="101"/>
      <c r="CB181" s="101"/>
      <c r="CC181" s="101"/>
      <c r="CD181" s="101"/>
      <c r="CE181" s="101"/>
      <c r="CF181" s="101"/>
      <c r="CG181" s="101"/>
      <c r="CH181" s="101"/>
      <c r="CI181" s="101"/>
      <c r="CJ181" s="101"/>
      <c r="CK181" s="101"/>
      <c r="CL181" s="101"/>
      <c r="CM181" s="101"/>
      <c r="CN181" s="101"/>
      <c r="CO181" s="101"/>
      <c r="CP181" s="101"/>
      <c r="CQ181" s="101"/>
      <c r="CR181" s="101"/>
      <c r="CS181" s="101"/>
      <c r="CT181" s="101"/>
      <c r="CU181" s="101"/>
      <c r="CV181" s="101"/>
      <c r="CW181" s="101"/>
      <c r="CX181" s="101"/>
      <c r="CY181" s="101"/>
      <c r="CZ181" s="101"/>
      <c r="DA181" s="101"/>
      <c r="DB181" s="101"/>
      <c r="DC181" s="101"/>
      <c r="DD181" s="101"/>
      <c r="DE181" s="101"/>
      <c r="DF181" s="101"/>
      <c r="DG181" s="101"/>
      <c r="DH181" s="101"/>
      <c r="DI181" s="101"/>
      <c r="DJ181" s="101"/>
      <c r="DK181" s="101"/>
      <c r="DL181" s="101"/>
      <c r="DM181" s="101"/>
      <c r="DN181" s="101"/>
      <c r="DO181" s="101"/>
      <c r="DP181" s="101"/>
      <c r="DQ181" s="101"/>
      <c r="DR181" s="101"/>
      <c r="DS181" s="101"/>
      <c r="DT181" s="101"/>
      <c r="DU181" s="101"/>
      <c r="DV181" s="101"/>
      <c r="DW181" s="101"/>
      <c r="DX181" s="101"/>
      <c r="DY181" s="101"/>
      <c r="DZ181" s="102"/>
      <c r="EA181" s="102"/>
      <c r="EB181" s="102"/>
      <c r="EC181" s="102"/>
      <c r="ED181" s="102"/>
      <c r="EE181" s="102"/>
      <c r="EF181" s="102"/>
      <c r="EG181" s="102"/>
      <c r="EH181" s="102"/>
      <c r="EI181" s="102"/>
      <c r="EJ181" s="102"/>
      <c r="EK181" s="102"/>
      <c r="EL181" s="102"/>
      <c r="EM181" s="102"/>
      <c r="EN181" s="102"/>
      <c r="EO181" s="102"/>
      <c r="EP181" s="102"/>
      <c r="EQ181" s="102"/>
      <c r="ER181" s="102"/>
      <c r="ES181" s="102"/>
    </row>
    <row r="182" spans="1:149" s="110" customFormat="1" x14ac:dyDescent="0.25">
      <c r="A182" s="102"/>
      <c r="B182" s="102"/>
      <c r="C182" s="102"/>
      <c r="D182" s="102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  <c r="BH182" s="101"/>
      <c r="BI182" s="101"/>
      <c r="BJ182" s="101"/>
      <c r="BK182" s="101"/>
      <c r="BL182" s="101"/>
      <c r="BM182" s="101"/>
      <c r="BN182" s="101"/>
      <c r="BO182" s="101"/>
      <c r="BP182" s="101"/>
      <c r="BQ182" s="101"/>
      <c r="BR182" s="101"/>
      <c r="BS182" s="101"/>
      <c r="BT182" s="101"/>
      <c r="BU182" s="101"/>
      <c r="BV182" s="101"/>
      <c r="BW182" s="101"/>
      <c r="BX182" s="101"/>
      <c r="BY182" s="101"/>
      <c r="BZ182" s="101"/>
      <c r="CA182" s="101"/>
      <c r="CB182" s="101"/>
      <c r="CC182" s="101"/>
      <c r="CD182" s="101"/>
      <c r="CE182" s="101"/>
      <c r="CF182" s="101"/>
      <c r="CG182" s="101"/>
      <c r="CH182" s="101"/>
      <c r="CI182" s="101"/>
      <c r="CJ182" s="101"/>
      <c r="CK182" s="101"/>
      <c r="CL182" s="101"/>
      <c r="CM182" s="101"/>
      <c r="CN182" s="101"/>
      <c r="CO182" s="101"/>
      <c r="CP182" s="101"/>
      <c r="CQ182" s="101"/>
      <c r="CR182" s="101"/>
      <c r="CS182" s="101"/>
      <c r="CT182" s="101"/>
      <c r="CU182" s="101"/>
      <c r="CV182" s="101"/>
      <c r="CW182" s="101"/>
      <c r="CX182" s="101"/>
      <c r="CY182" s="101"/>
      <c r="CZ182" s="101"/>
      <c r="DA182" s="101"/>
      <c r="DB182" s="101"/>
      <c r="DC182" s="101"/>
      <c r="DD182" s="101"/>
      <c r="DE182" s="101"/>
      <c r="DF182" s="101"/>
      <c r="DG182" s="101"/>
      <c r="DH182" s="101"/>
      <c r="DI182" s="101"/>
      <c r="DJ182" s="101"/>
      <c r="DK182" s="101"/>
      <c r="DL182" s="101"/>
      <c r="DM182" s="101"/>
      <c r="DN182" s="101"/>
      <c r="DO182" s="101"/>
      <c r="DP182" s="101"/>
      <c r="DQ182" s="101"/>
      <c r="DR182" s="101"/>
      <c r="DS182" s="101"/>
      <c r="DT182" s="101"/>
      <c r="DU182" s="101"/>
      <c r="DV182" s="101"/>
      <c r="DW182" s="101"/>
      <c r="DX182" s="101"/>
      <c r="DY182" s="101"/>
      <c r="DZ182" s="102"/>
      <c r="EA182" s="102"/>
      <c r="EB182" s="102"/>
      <c r="EC182" s="102"/>
      <c r="ED182" s="102"/>
      <c r="EE182" s="102"/>
      <c r="EF182" s="102"/>
      <c r="EG182" s="102"/>
      <c r="EH182" s="102"/>
      <c r="EI182" s="102"/>
      <c r="EJ182" s="102"/>
      <c r="EK182" s="102"/>
      <c r="EL182" s="102"/>
      <c r="EM182" s="102"/>
      <c r="EN182" s="102"/>
      <c r="EO182" s="102"/>
      <c r="EP182" s="102"/>
      <c r="EQ182" s="102"/>
      <c r="ER182" s="102"/>
      <c r="ES182" s="102"/>
    </row>
    <row r="183" spans="1:149" s="110" customFormat="1" x14ac:dyDescent="0.25">
      <c r="A183" s="102"/>
      <c r="B183" s="102"/>
      <c r="C183" s="102"/>
      <c r="D183" s="102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  <c r="BH183" s="101"/>
      <c r="BI183" s="101"/>
      <c r="BJ183" s="101"/>
      <c r="BK183" s="101"/>
      <c r="BL183" s="101"/>
      <c r="BM183" s="101"/>
      <c r="BN183" s="101"/>
      <c r="BO183" s="101"/>
      <c r="BP183" s="101"/>
      <c r="BQ183" s="101"/>
      <c r="BR183" s="101"/>
      <c r="BS183" s="101"/>
      <c r="BT183" s="101"/>
      <c r="BU183" s="101"/>
      <c r="BV183" s="101"/>
      <c r="BW183" s="101"/>
      <c r="BX183" s="101"/>
      <c r="BY183" s="101"/>
      <c r="BZ183" s="101"/>
      <c r="CA183" s="101"/>
      <c r="CB183" s="101"/>
      <c r="CC183" s="101"/>
      <c r="CD183" s="101"/>
      <c r="CE183" s="101"/>
      <c r="CF183" s="101"/>
      <c r="CG183" s="101"/>
      <c r="CH183" s="101"/>
      <c r="CI183" s="101"/>
      <c r="CJ183" s="101"/>
      <c r="CK183" s="101"/>
      <c r="CL183" s="101"/>
      <c r="CM183" s="101"/>
      <c r="CN183" s="101"/>
      <c r="CO183" s="101"/>
      <c r="CP183" s="101"/>
      <c r="CQ183" s="101"/>
      <c r="CR183" s="101"/>
      <c r="CS183" s="101"/>
      <c r="CT183" s="101"/>
      <c r="CU183" s="101"/>
      <c r="CV183" s="101"/>
      <c r="CW183" s="101"/>
      <c r="CX183" s="101"/>
      <c r="CY183" s="101"/>
      <c r="CZ183" s="101"/>
      <c r="DA183" s="101"/>
      <c r="DB183" s="101"/>
      <c r="DC183" s="101"/>
      <c r="DD183" s="101"/>
      <c r="DE183" s="101"/>
      <c r="DF183" s="101"/>
      <c r="DG183" s="101"/>
      <c r="DH183" s="101"/>
      <c r="DI183" s="101"/>
      <c r="DJ183" s="101"/>
      <c r="DK183" s="101"/>
      <c r="DL183" s="101"/>
      <c r="DM183" s="101"/>
      <c r="DN183" s="101"/>
      <c r="DO183" s="101"/>
      <c r="DP183" s="101"/>
      <c r="DQ183" s="101"/>
      <c r="DR183" s="101"/>
      <c r="DS183" s="101"/>
      <c r="DT183" s="101"/>
      <c r="DU183" s="101"/>
      <c r="DV183" s="101"/>
      <c r="DW183" s="101"/>
      <c r="DX183" s="101"/>
      <c r="DY183" s="101"/>
      <c r="DZ183" s="102"/>
      <c r="EA183" s="102"/>
      <c r="EB183" s="102"/>
      <c r="EC183" s="102"/>
      <c r="ED183" s="102"/>
      <c r="EE183" s="102"/>
      <c r="EF183" s="102"/>
      <c r="EG183" s="102"/>
      <c r="EH183" s="102"/>
      <c r="EI183" s="102"/>
      <c r="EJ183" s="102"/>
      <c r="EK183" s="102"/>
      <c r="EL183" s="102"/>
      <c r="EM183" s="102"/>
      <c r="EN183" s="102"/>
      <c r="EO183" s="102"/>
      <c r="EP183" s="102"/>
      <c r="EQ183" s="102"/>
      <c r="ER183" s="102"/>
      <c r="ES183" s="102"/>
    </row>
    <row r="184" spans="1:149" s="110" customFormat="1" x14ac:dyDescent="0.25">
      <c r="A184" s="102"/>
      <c r="B184" s="102"/>
      <c r="C184" s="102"/>
      <c r="D184" s="102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  <c r="BH184" s="101"/>
      <c r="BI184" s="101"/>
      <c r="BJ184" s="101"/>
      <c r="BK184" s="101"/>
      <c r="BL184" s="101"/>
      <c r="BM184" s="101"/>
      <c r="BN184" s="101"/>
      <c r="BO184" s="101"/>
      <c r="BP184" s="101"/>
      <c r="BQ184" s="101"/>
      <c r="BR184" s="101"/>
      <c r="BS184" s="101"/>
      <c r="BT184" s="101"/>
      <c r="BU184" s="101"/>
      <c r="BV184" s="101"/>
      <c r="BW184" s="101"/>
      <c r="BX184" s="101"/>
      <c r="BY184" s="101"/>
      <c r="BZ184" s="101"/>
      <c r="CA184" s="101"/>
      <c r="CB184" s="101"/>
      <c r="CC184" s="101"/>
      <c r="CD184" s="101"/>
      <c r="CE184" s="101"/>
      <c r="CF184" s="101"/>
      <c r="CG184" s="101"/>
      <c r="CH184" s="101"/>
      <c r="CI184" s="101"/>
      <c r="CJ184" s="101"/>
      <c r="CK184" s="101"/>
      <c r="CL184" s="101"/>
      <c r="CM184" s="101"/>
      <c r="CN184" s="101"/>
      <c r="CO184" s="101"/>
      <c r="CP184" s="101"/>
      <c r="CQ184" s="101"/>
      <c r="CR184" s="101"/>
      <c r="CS184" s="101"/>
      <c r="CT184" s="101"/>
      <c r="CU184" s="101"/>
      <c r="CV184" s="101"/>
      <c r="CW184" s="101"/>
      <c r="CX184" s="101"/>
      <c r="CY184" s="101"/>
      <c r="CZ184" s="101"/>
      <c r="DA184" s="101"/>
      <c r="DB184" s="101"/>
      <c r="DC184" s="101"/>
      <c r="DD184" s="101"/>
      <c r="DE184" s="101"/>
      <c r="DF184" s="101"/>
      <c r="DG184" s="101"/>
      <c r="DH184" s="101"/>
      <c r="DI184" s="101"/>
      <c r="DJ184" s="101"/>
      <c r="DK184" s="101"/>
      <c r="DL184" s="101"/>
      <c r="DM184" s="101"/>
      <c r="DN184" s="101"/>
      <c r="DO184" s="101"/>
      <c r="DP184" s="101"/>
      <c r="DQ184" s="101"/>
      <c r="DR184" s="101"/>
      <c r="DS184" s="101"/>
      <c r="DT184" s="101"/>
      <c r="DU184" s="101"/>
      <c r="DV184" s="101"/>
      <c r="DW184" s="101"/>
      <c r="DX184" s="101"/>
      <c r="DY184" s="101"/>
      <c r="DZ184" s="102"/>
      <c r="EA184" s="102"/>
      <c r="EB184" s="102"/>
      <c r="EC184" s="102"/>
      <c r="ED184" s="102"/>
      <c r="EE184" s="102"/>
      <c r="EF184" s="102"/>
      <c r="EG184" s="102"/>
      <c r="EH184" s="102"/>
      <c r="EI184" s="102"/>
      <c r="EJ184" s="102"/>
      <c r="EK184" s="102"/>
      <c r="EL184" s="102"/>
      <c r="EM184" s="102"/>
      <c r="EN184" s="102"/>
      <c r="EO184" s="102"/>
      <c r="EP184" s="102"/>
      <c r="EQ184" s="102"/>
      <c r="ER184" s="102"/>
      <c r="ES184" s="102"/>
    </row>
    <row r="185" spans="1:149" s="110" customFormat="1" x14ac:dyDescent="0.25">
      <c r="A185" s="102"/>
      <c r="B185" s="102"/>
      <c r="C185" s="102"/>
      <c r="D185" s="102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  <c r="BH185" s="101"/>
      <c r="BI185" s="101"/>
      <c r="BJ185" s="101"/>
      <c r="BK185" s="101"/>
      <c r="BL185" s="101"/>
      <c r="BM185" s="101"/>
      <c r="BN185" s="101"/>
      <c r="BO185" s="101"/>
      <c r="BP185" s="101"/>
      <c r="BQ185" s="101"/>
      <c r="BR185" s="101"/>
      <c r="BS185" s="101"/>
      <c r="BT185" s="101"/>
      <c r="BU185" s="101"/>
      <c r="BV185" s="101"/>
      <c r="BW185" s="101"/>
      <c r="BX185" s="101"/>
      <c r="BY185" s="101"/>
      <c r="BZ185" s="101"/>
      <c r="CA185" s="101"/>
      <c r="CB185" s="101"/>
      <c r="CC185" s="101"/>
      <c r="CD185" s="101"/>
      <c r="CE185" s="101"/>
      <c r="CF185" s="101"/>
      <c r="CG185" s="101"/>
      <c r="CH185" s="101"/>
      <c r="CI185" s="101"/>
      <c r="CJ185" s="101"/>
      <c r="CK185" s="101"/>
      <c r="CL185" s="101"/>
      <c r="CM185" s="101"/>
      <c r="CN185" s="101"/>
      <c r="CO185" s="101"/>
      <c r="CP185" s="101"/>
      <c r="CQ185" s="101"/>
      <c r="CR185" s="101"/>
      <c r="CS185" s="101"/>
      <c r="CT185" s="101"/>
      <c r="CU185" s="101"/>
      <c r="CV185" s="101"/>
      <c r="CW185" s="101"/>
      <c r="CX185" s="101"/>
      <c r="CY185" s="101"/>
      <c r="CZ185" s="101"/>
      <c r="DA185" s="101"/>
      <c r="DB185" s="101"/>
      <c r="DC185" s="101"/>
      <c r="DD185" s="101"/>
      <c r="DE185" s="101"/>
      <c r="DF185" s="101"/>
      <c r="DG185" s="101"/>
      <c r="DH185" s="101"/>
      <c r="DI185" s="101"/>
      <c r="DJ185" s="101"/>
      <c r="DK185" s="101"/>
      <c r="DL185" s="101"/>
      <c r="DM185" s="101"/>
      <c r="DN185" s="101"/>
      <c r="DO185" s="101"/>
      <c r="DP185" s="101"/>
      <c r="DQ185" s="101"/>
      <c r="DR185" s="101"/>
      <c r="DS185" s="101"/>
      <c r="DT185" s="101"/>
      <c r="DU185" s="101"/>
      <c r="DV185" s="101"/>
      <c r="DW185" s="101"/>
      <c r="DX185" s="101"/>
      <c r="DY185" s="101"/>
      <c r="DZ185" s="102"/>
      <c r="EA185" s="102"/>
      <c r="EB185" s="102"/>
      <c r="EC185" s="102"/>
      <c r="ED185" s="102"/>
      <c r="EE185" s="102"/>
      <c r="EF185" s="102"/>
      <c r="EG185" s="102"/>
      <c r="EH185" s="102"/>
      <c r="EI185" s="102"/>
      <c r="EJ185" s="102"/>
      <c r="EK185" s="102"/>
      <c r="EL185" s="102"/>
      <c r="EM185" s="102"/>
      <c r="EN185" s="102"/>
      <c r="EO185" s="102"/>
      <c r="EP185" s="102"/>
      <c r="EQ185" s="102"/>
      <c r="ER185" s="102"/>
      <c r="ES185" s="102"/>
    </row>
    <row r="186" spans="1:149" s="110" customFormat="1" x14ac:dyDescent="0.25">
      <c r="A186" s="102"/>
      <c r="B186" s="102"/>
      <c r="C186" s="102"/>
      <c r="D186" s="102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1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  <c r="CG186" s="101"/>
      <c r="CH186" s="101"/>
      <c r="CI186" s="101"/>
      <c r="CJ186" s="101"/>
      <c r="CK186" s="101"/>
      <c r="CL186" s="101"/>
      <c r="CM186" s="101"/>
      <c r="CN186" s="101"/>
      <c r="CO186" s="101"/>
      <c r="CP186" s="101"/>
      <c r="CQ186" s="101"/>
      <c r="CR186" s="101"/>
      <c r="CS186" s="101"/>
      <c r="CT186" s="101"/>
      <c r="CU186" s="101"/>
      <c r="CV186" s="101"/>
      <c r="CW186" s="101"/>
      <c r="CX186" s="101"/>
      <c r="CY186" s="101"/>
      <c r="CZ186" s="101"/>
      <c r="DA186" s="101"/>
      <c r="DB186" s="101"/>
      <c r="DC186" s="101"/>
      <c r="DD186" s="101"/>
      <c r="DE186" s="101"/>
      <c r="DF186" s="101"/>
      <c r="DG186" s="101"/>
      <c r="DH186" s="101"/>
      <c r="DI186" s="101"/>
      <c r="DJ186" s="101"/>
      <c r="DK186" s="101"/>
      <c r="DL186" s="101"/>
      <c r="DM186" s="101"/>
      <c r="DN186" s="101"/>
      <c r="DO186" s="101"/>
      <c r="DP186" s="101"/>
      <c r="DQ186" s="101"/>
      <c r="DR186" s="101"/>
      <c r="DS186" s="101"/>
      <c r="DT186" s="101"/>
      <c r="DU186" s="101"/>
      <c r="DV186" s="101"/>
      <c r="DW186" s="101"/>
      <c r="DX186" s="101"/>
      <c r="DY186" s="101"/>
      <c r="DZ186" s="102"/>
      <c r="EA186" s="102"/>
      <c r="EB186" s="102"/>
      <c r="EC186" s="102"/>
      <c r="ED186" s="102"/>
      <c r="EE186" s="102"/>
      <c r="EF186" s="102"/>
      <c r="EG186" s="102"/>
      <c r="EH186" s="102"/>
      <c r="EI186" s="102"/>
      <c r="EJ186" s="102"/>
      <c r="EK186" s="102"/>
      <c r="EL186" s="102"/>
      <c r="EM186" s="102"/>
      <c r="EN186" s="102"/>
      <c r="EO186" s="102"/>
      <c r="EP186" s="102"/>
      <c r="EQ186" s="102"/>
      <c r="ER186" s="102"/>
      <c r="ES186" s="102"/>
    </row>
    <row r="187" spans="1:149" s="110" customFormat="1" x14ac:dyDescent="0.25">
      <c r="A187" s="102"/>
      <c r="B187" s="102"/>
      <c r="C187" s="102"/>
      <c r="D187" s="102"/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  <c r="BH187" s="101"/>
      <c r="BI187" s="101"/>
      <c r="BJ187" s="101"/>
      <c r="BK187" s="101"/>
      <c r="BL187" s="101"/>
      <c r="BM187" s="101"/>
      <c r="BN187" s="101"/>
      <c r="BO187" s="101"/>
      <c r="BP187" s="101"/>
      <c r="BQ187" s="101"/>
      <c r="BR187" s="101"/>
      <c r="BS187" s="101"/>
      <c r="BT187" s="101"/>
      <c r="BU187" s="101"/>
      <c r="BV187" s="101"/>
      <c r="BW187" s="101"/>
      <c r="BX187" s="101"/>
      <c r="BY187" s="101"/>
      <c r="BZ187" s="101"/>
      <c r="CA187" s="101"/>
      <c r="CB187" s="101"/>
      <c r="CC187" s="101"/>
      <c r="CD187" s="101"/>
      <c r="CE187" s="101"/>
      <c r="CF187" s="101"/>
      <c r="CG187" s="101"/>
      <c r="CH187" s="101"/>
      <c r="CI187" s="101"/>
      <c r="CJ187" s="101"/>
      <c r="CK187" s="101"/>
      <c r="CL187" s="101"/>
      <c r="CM187" s="101"/>
      <c r="CN187" s="101"/>
      <c r="CO187" s="101"/>
      <c r="CP187" s="101"/>
      <c r="CQ187" s="101"/>
      <c r="CR187" s="101"/>
      <c r="CS187" s="101"/>
      <c r="CT187" s="101"/>
      <c r="CU187" s="101"/>
      <c r="CV187" s="101"/>
      <c r="CW187" s="101"/>
      <c r="CX187" s="101"/>
      <c r="CY187" s="101"/>
      <c r="CZ187" s="101"/>
      <c r="DA187" s="101"/>
      <c r="DB187" s="101"/>
      <c r="DC187" s="101"/>
      <c r="DD187" s="101"/>
      <c r="DE187" s="101"/>
      <c r="DF187" s="101"/>
      <c r="DG187" s="101"/>
      <c r="DH187" s="101"/>
      <c r="DI187" s="101"/>
      <c r="DJ187" s="101"/>
      <c r="DK187" s="101"/>
      <c r="DL187" s="101"/>
      <c r="DM187" s="101"/>
      <c r="DN187" s="101"/>
      <c r="DO187" s="101"/>
      <c r="DP187" s="101"/>
      <c r="DQ187" s="101"/>
      <c r="DR187" s="101"/>
      <c r="DS187" s="101"/>
      <c r="DT187" s="101"/>
      <c r="DU187" s="101"/>
      <c r="DV187" s="101"/>
      <c r="DW187" s="101"/>
      <c r="DX187" s="101"/>
      <c r="DY187" s="101"/>
      <c r="DZ187" s="102"/>
      <c r="EA187" s="102"/>
      <c r="EB187" s="102"/>
      <c r="EC187" s="102"/>
      <c r="ED187" s="102"/>
      <c r="EE187" s="102"/>
      <c r="EF187" s="102"/>
      <c r="EG187" s="102"/>
      <c r="EH187" s="102"/>
      <c r="EI187" s="102"/>
      <c r="EJ187" s="102"/>
      <c r="EK187" s="102"/>
      <c r="EL187" s="102"/>
      <c r="EM187" s="102"/>
      <c r="EN187" s="102"/>
      <c r="EO187" s="102"/>
      <c r="EP187" s="102"/>
      <c r="EQ187" s="102"/>
      <c r="ER187" s="102"/>
      <c r="ES187" s="102"/>
    </row>
    <row r="188" spans="1:149" s="110" customFormat="1" x14ac:dyDescent="0.25">
      <c r="A188" s="102"/>
      <c r="B188" s="102"/>
      <c r="C188" s="102"/>
      <c r="D188" s="102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  <c r="BH188" s="101"/>
      <c r="BI188" s="101"/>
      <c r="BJ188" s="101"/>
      <c r="BK188" s="101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1"/>
      <c r="CX188" s="101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1"/>
      <c r="DJ188" s="101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1"/>
      <c r="DV188" s="101"/>
      <c r="DW188" s="101"/>
      <c r="DX188" s="101"/>
      <c r="DY188" s="101"/>
      <c r="DZ188" s="102"/>
      <c r="EA188" s="102"/>
      <c r="EB188" s="102"/>
      <c r="EC188" s="102"/>
      <c r="ED188" s="102"/>
      <c r="EE188" s="102"/>
      <c r="EF188" s="102"/>
      <c r="EG188" s="102"/>
      <c r="EH188" s="102"/>
      <c r="EI188" s="102"/>
      <c r="EJ188" s="102"/>
      <c r="EK188" s="102"/>
      <c r="EL188" s="102"/>
      <c r="EM188" s="102"/>
      <c r="EN188" s="102"/>
      <c r="EO188" s="102"/>
      <c r="EP188" s="102"/>
      <c r="EQ188" s="102"/>
      <c r="ER188" s="102"/>
      <c r="ES188" s="102"/>
    </row>
    <row r="189" spans="1:149" s="110" customFormat="1" x14ac:dyDescent="0.25">
      <c r="A189" s="102"/>
      <c r="B189" s="102"/>
      <c r="C189" s="102"/>
      <c r="D189" s="102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  <c r="BH189" s="101"/>
      <c r="BI189" s="101"/>
      <c r="BJ189" s="101"/>
      <c r="BK189" s="101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1"/>
      <c r="CX189" s="101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1"/>
      <c r="DJ189" s="101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1"/>
      <c r="DV189" s="101"/>
      <c r="DW189" s="101"/>
      <c r="DX189" s="101"/>
      <c r="DY189" s="101"/>
      <c r="DZ189" s="102"/>
      <c r="EA189" s="102"/>
      <c r="EB189" s="102"/>
      <c r="EC189" s="102"/>
      <c r="ED189" s="102"/>
      <c r="EE189" s="102"/>
      <c r="EF189" s="102"/>
      <c r="EG189" s="102"/>
      <c r="EH189" s="102"/>
      <c r="EI189" s="102"/>
      <c r="EJ189" s="102"/>
      <c r="EK189" s="102"/>
      <c r="EL189" s="102"/>
      <c r="EM189" s="102"/>
      <c r="EN189" s="102"/>
      <c r="EO189" s="102"/>
      <c r="EP189" s="102"/>
      <c r="EQ189" s="102"/>
      <c r="ER189" s="102"/>
      <c r="ES189" s="102"/>
    </row>
    <row r="190" spans="1:149" s="110" customFormat="1" x14ac:dyDescent="0.25">
      <c r="A190" s="102"/>
      <c r="B190" s="102"/>
      <c r="C190" s="102"/>
      <c r="D190" s="102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  <c r="BH190" s="101"/>
      <c r="BI190" s="101"/>
      <c r="BJ190" s="101"/>
      <c r="BK190" s="101"/>
      <c r="BL190" s="101"/>
      <c r="BM190" s="101"/>
      <c r="BN190" s="101"/>
      <c r="BO190" s="101"/>
      <c r="BP190" s="101"/>
      <c r="BQ190" s="101"/>
      <c r="BR190" s="101"/>
      <c r="BS190" s="101"/>
      <c r="BT190" s="101"/>
      <c r="BU190" s="101"/>
      <c r="BV190" s="101"/>
      <c r="BW190" s="101"/>
      <c r="BX190" s="101"/>
      <c r="BY190" s="101"/>
      <c r="BZ190" s="101"/>
      <c r="CA190" s="101"/>
      <c r="CB190" s="101"/>
      <c r="CC190" s="101"/>
      <c r="CD190" s="101"/>
      <c r="CE190" s="101"/>
      <c r="CF190" s="101"/>
      <c r="CG190" s="101"/>
      <c r="CH190" s="101"/>
      <c r="CI190" s="101"/>
      <c r="CJ190" s="101"/>
      <c r="CK190" s="101"/>
      <c r="CL190" s="101"/>
      <c r="CM190" s="101"/>
      <c r="CN190" s="101"/>
      <c r="CO190" s="101"/>
      <c r="CP190" s="101"/>
      <c r="CQ190" s="101"/>
      <c r="CR190" s="101"/>
      <c r="CS190" s="101"/>
      <c r="CT190" s="101"/>
      <c r="CU190" s="101"/>
      <c r="CV190" s="101"/>
      <c r="CW190" s="101"/>
      <c r="CX190" s="101"/>
      <c r="CY190" s="101"/>
      <c r="CZ190" s="101"/>
      <c r="DA190" s="101"/>
      <c r="DB190" s="101"/>
      <c r="DC190" s="101"/>
      <c r="DD190" s="101"/>
      <c r="DE190" s="101"/>
      <c r="DF190" s="101"/>
      <c r="DG190" s="101"/>
      <c r="DH190" s="101"/>
      <c r="DI190" s="101"/>
      <c r="DJ190" s="101"/>
      <c r="DK190" s="101"/>
      <c r="DL190" s="101"/>
      <c r="DM190" s="101"/>
      <c r="DN190" s="101"/>
      <c r="DO190" s="101"/>
      <c r="DP190" s="101"/>
      <c r="DQ190" s="101"/>
      <c r="DR190" s="101"/>
      <c r="DS190" s="101"/>
      <c r="DT190" s="101"/>
      <c r="DU190" s="101"/>
      <c r="DV190" s="101"/>
      <c r="DW190" s="101"/>
      <c r="DX190" s="101"/>
      <c r="DY190" s="101"/>
      <c r="DZ190" s="102"/>
      <c r="EA190" s="102"/>
      <c r="EB190" s="102"/>
      <c r="EC190" s="102"/>
      <c r="ED190" s="102"/>
      <c r="EE190" s="102"/>
      <c r="EF190" s="102"/>
      <c r="EG190" s="102"/>
      <c r="EH190" s="102"/>
      <c r="EI190" s="102"/>
      <c r="EJ190" s="102"/>
      <c r="EK190" s="102"/>
      <c r="EL190" s="102"/>
      <c r="EM190" s="102"/>
      <c r="EN190" s="102"/>
      <c r="EO190" s="102"/>
      <c r="EP190" s="102"/>
      <c r="EQ190" s="102"/>
      <c r="ER190" s="102"/>
      <c r="ES190" s="102"/>
    </row>
    <row r="191" spans="1:149" s="110" customFormat="1" x14ac:dyDescent="0.25">
      <c r="A191" s="102"/>
      <c r="B191" s="102"/>
      <c r="C191" s="102"/>
      <c r="D191" s="102"/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  <c r="BJ191" s="101"/>
      <c r="BK191" s="101"/>
      <c r="BL191" s="101"/>
      <c r="BM191" s="101"/>
      <c r="BN191" s="101"/>
      <c r="BO191" s="101"/>
      <c r="BP191" s="101"/>
      <c r="BQ191" s="101"/>
      <c r="BR191" s="101"/>
      <c r="BS191" s="101"/>
      <c r="BT191" s="101"/>
      <c r="BU191" s="101"/>
      <c r="BV191" s="101"/>
      <c r="BW191" s="101"/>
      <c r="BX191" s="101"/>
      <c r="BY191" s="101"/>
      <c r="BZ191" s="101"/>
      <c r="CA191" s="101"/>
      <c r="CB191" s="101"/>
      <c r="CC191" s="101"/>
      <c r="CD191" s="101"/>
      <c r="CE191" s="101"/>
      <c r="CF191" s="101"/>
      <c r="CG191" s="101"/>
      <c r="CH191" s="101"/>
      <c r="CI191" s="101"/>
      <c r="CJ191" s="101"/>
      <c r="CK191" s="101"/>
      <c r="CL191" s="101"/>
      <c r="CM191" s="101"/>
      <c r="CN191" s="101"/>
      <c r="CO191" s="101"/>
      <c r="CP191" s="101"/>
      <c r="CQ191" s="101"/>
      <c r="CR191" s="101"/>
      <c r="CS191" s="101"/>
      <c r="CT191" s="101"/>
      <c r="CU191" s="101"/>
      <c r="CV191" s="101"/>
      <c r="CW191" s="101"/>
      <c r="CX191" s="101"/>
      <c r="CY191" s="101"/>
      <c r="CZ191" s="101"/>
      <c r="DA191" s="101"/>
      <c r="DB191" s="101"/>
      <c r="DC191" s="101"/>
      <c r="DD191" s="101"/>
      <c r="DE191" s="101"/>
      <c r="DF191" s="101"/>
      <c r="DG191" s="101"/>
      <c r="DH191" s="101"/>
      <c r="DI191" s="101"/>
      <c r="DJ191" s="101"/>
      <c r="DK191" s="101"/>
      <c r="DL191" s="101"/>
      <c r="DM191" s="101"/>
      <c r="DN191" s="101"/>
      <c r="DO191" s="101"/>
      <c r="DP191" s="101"/>
      <c r="DQ191" s="101"/>
      <c r="DR191" s="101"/>
      <c r="DS191" s="101"/>
      <c r="DT191" s="101"/>
      <c r="DU191" s="101"/>
      <c r="DV191" s="101"/>
      <c r="DW191" s="101"/>
      <c r="DX191" s="101"/>
      <c r="DY191" s="101"/>
      <c r="DZ191" s="102"/>
      <c r="EA191" s="102"/>
      <c r="EB191" s="102"/>
      <c r="EC191" s="102"/>
      <c r="ED191" s="102"/>
      <c r="EE191" s="102"/>
      <c r="EF191" s="102"/>
      <c r="EG191" s="102"/>
      <c r="EH191" s="102"/>
      <c r="EI191" s="102"/>
      <c r="EJ191" s="102"/>
      <c r="EK191" s="102"/>
      <c r="EL191" s="102"/>
      <c r="EM191" s="102"/>
      <c r="EN191" s="102"/>
      <c r="EO191" s="102"/>
      <c r="EP191" s="102"/>
      <c r="EQ191" s="102"/>
      <c r="ER191" s="102"/>
      <c r="ES191" s="102"/>
    </row>
    <row r="192" spans="1:149" s="110" customFormat="1" x14ac:dyDescent="0.25">
      <c r="A192" s="102"/>
      <c r="B192" s="102"/>
      <c r="C192" s="102"/>
      <c r="D192" s="102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  <c r="BH192" s="101"/>
      <c r="BI192" s="101"/>
      <c r="BJ192" s="101"/>
      <c r="BK192" s="101"/>
      <c r="BL192" s="101"/>
      <c r="BM192" s="101"/>
      <c r="BN192" s="101"/>
      <c r="BO192" s="101"/>
      <c r="BP192" s="101"/>
      <c r="BQ192" s="101"/>
      <c r="BR192" s="101"/>
      <c r="BS192" s="101"/>
      <c r="BT192" s="101"/>
      <c r="BU192" s="101"/>
      <c r="BV192" s="101"/>
      <c r="BW192" s="101"/>
      <c r="BX192" s="101"/>
      <c r="BY192" s="101"/>
      <c r="BZ192" s="101"/>
      <c r="CA192" s="101"/>
      <c r="CB192" s="101"/>
      <c r="CC192" s="101"/>
      <c r="CD192" s="101"/>
      <c r="CE192" s="101"/>
      <c r="CF192" s="101"/>
      <c r="CG192" s="101"/>
      <c r="CH192" s="101"/>
      <c r="CI192" s="101"/>
      <c r="CJ192" s="101"/>
      <c r="CK192" s="101"/>
      <c r="CL192" s="101"/>
      <c r="CM192" s="101"/>
      <c r="CN192" s="101"/>
      <c r="CO192" s="101"/>
      <c r="CP192" s="101"/>
      <c r="CQ192" s="101"/>
      <c r="CR192" s="101"/>
      <c r="CS192" s="101"/>
      <c r="CT192" s="101"/>
      <c r="CU192" s="101"/>
      <c r="CV192" s="101"/>
      <c r="CW192" s="101"/>
      <c r="CX192" s="101"/>
      <c r="CY192" s="101"/>
      <c r="CZ192" s="101"/>
      <c r="DA192" s="101"/>
      <c r="DB192" s="101"/>
      <c r="DC192" s="101"/>
      <c r="DD192" s="101"/>
      <c r="DE192" s="101"/>
      <c r="DF192" s="101"/>
      <c r="DG192" s="101"/>
      <c r="DH192" s="101"/>
      <c r="DI192" s="101"/>
      <c r="DJ192" s="101"/>
      <c r="DK192" s="101"/>
      <c r="DL192" s="101"/>
      <c r="DM192" s="101"/>
      <c r="DN192" s="101"/>
      <c r="DO192" s="101"/>
      <c r="DP192" s="101"/>
      <c r="DQ192" s="101"/>
      <c r="DR192" s="101"/>
      <c r="DS192" s="101"/>
      <c r="DT192" s="101"/>
      <c r="DU192" s="101"/>
      <c r="DV192" s="101"/>
      <c r="DW192" s="101"/>
      <c r="DX192" s="101"/>
      <c r="DY192" s="101"/>
      <c r="DZ192" s="102"/>
      <c r="EA192" s="102"/>
      <c r="EB192" s="102"/>
      <c r="EC192" s="102"/>
      <c r="ED192" s="102"/>
      <c r="EE192" s="102"/>
      <c r="EF192" s="102"/>
      <c r="EG192" s="102"/>
      <c r="EH192" s="102"/>
      <c r="EI192" s="102"/>
      <c r="EJ192" s="102"/>
      <c r="EK192" s="102"/>
      <c r="EL192" s="102"/>
      <c r="EM192" s="102"/>
      <c r="EN192" s="102"/>
      <c r="EO192" s="102"/>
      <c r="EP192" s="102"/>
      <c r="EQ192" s="102"/>
      <c r="ER192" s="102"/>
      <c r="ES192" s="102"/>
    </row>
    <row r="193" spans="1:149" s="110" customFormat="1" x14ac:dyDescent="0.25">
      <c r="A193" s="102"/>
      <c r="B193" s="102"/>
      <c r="C193" s="102"/>
      <c r="D193" s="102"/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1"/>
      <c r="BQ193" s="101"/>
      <c r="BR193" s="101"/>
      <c r="BS193" s="101"/>
      <c r="BT193" s="101"/>
      <c r="BU193" s="101"/>
      <c r="BV193" s="101"/>
      <c r="BW193" s="101"/>
      <c r="BX193" s="101"/>
      <c r="BY193" s="101"/>
      <c r="BZ193" s="101"/>
      <c r="CA193" s="101"/>
      <c r="CB193" s="101"/>
      <c r="CC193" s="101"/>
      <c r="CD193" s="101"/>
      <c r="CE193" s="101"/>
      <c r="CF193" s="101"/>
      <c r="CG193" s="101"/>
      <c r="CH193" s="101"/>
      <c r="CI193" s="101"/>
      <c r="CJ193" s="101"/>
      <c r="CK193" s="101"/>
      <c r="CL193" s="101"/>
      <c r="CM193" s="101"/>
      <c r="CN193" s="101"/>
      <c r="CO193" s="101"/>
      <c r="CP193" s="101"/>
      <c r="CQ193" s="101"/>
      <c r="CR193" s="101"/>
      <c r="CS193" s="101"/>
      <c r="CT193" s="101"/>
      <c r="CU193" s="101"/>
      <c r="CV193" s="101"/>
      <c r="CW193" s="101"/>
      <c r="CX193" s="101"/>
      <c r="CY193" s="101"/>
      <c r="CZ193" s="101"/>
      <c r="DA193" s="101"/>
      <c r="DB193" s="101"/>
      <c r="DC193" s="101"/>
      <c r="DD193" s="101"/>
      <c r="DE193" s="101"/>
      <c r="DF193" s="101"/>
      <c r="DG193" s="101"/>
      <c r="DH193" s="101"/>
      <c r="DI193" s="101"/>
      <c r="DJ193" s="101"/>
      <c r="DK193" s="101"/>
      <c r="DL193" s="101"/>
      <c r="DM193" s="101"/>
      <c r="DN193" s="101"/>
      <c r="DO193" s="101"/>
      <c r="DP193" s="101"/>
      <c r="DQ193" s="101"/>
      <c r="DR193" s="101"/>
      <c r="DS193" s="101"/>
      <c r="DT193" s="101"/>
      <c r="DU193" s="101"/>
      <c r="DV193" s="101"/>
      <c r="DW193" s="101"/>
      <c r="DX193" s="101"/>
      <c r="DY193" s="101"/>
      <c r="DZ193" s="102"/>
      <c r="EA193" s="102"/>
      <c r="EB193" s="102"/>
      <c r="EC193" s="102"/>
      <c r="ED193" s="102"/>
      <c r="EE193" s="102"/>
      <c r="EF193" s="102"/>
      <c r="EG193" s="102"/>
      <c r="EH193" s="102"/>
      <c r="EI193" s="102"/>
      <c r="EJ193" s="102"/>
      <c r="EK193" s="102"/>
      <c r="EL193" s="102"/>
      <c r="EM193" s="102"/>
      <c r="EN193" s="102"/>
      <c r="EO193" s="102"/>
      <c r="EP193" s="102"/>
      <c r="EQ193" s="102"/>
      <c r="ER193" s="102"/>
      <c r="ES193" s="102"/>
    </row>
    <row r="194" spans="1:149" s="110" customFormat="1" x14ac:dyDescent="0.25">
      <c r="A194" s="102"/>
      <c r="B194" s="102"/>
      <c r="C194" s="102"/>
      <c r="D194" s="102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  <c r="BJ194" s="101"/>
      <c r="BK194" s="101"/>
      <c r="BL194" s="101"/>
      <c r="BM194" s="101"/>
      <c r="BN194" s="101"/>
      <c r="BO194" s="101"/>
      <c r="BP194" s="101"/>
      <c r="BQ194" s="101"/>
      <c r="BR194" s="101"/>
      <c r="BS194" s="101"/>
      <c r="BT194" s="101"/>
      <c r="BU194" s="101"/>
      <c r="BV194" s="101"/>
      <c r="BW194" s="101"/>
      <c r="BX194" s="101"/>
      <c r="BY194" s="101"/>
      <c r="BZ194" s="101"/>
      <c r="CA194" s="101"/>
      <c r="CB194" s="101"/>
      <c r="CC194" s="101"/>
      <c r="CD194" s="101"/>
      <c r="CE194" s="101"/>
      <c r="CF194" s="101"/>
      <c r="CG194" s="101"/>
      <c r="CH194" s="101"/>
      <c r="CI194" s="101"/>
      <c r="CJ194" s="101"/>
      <c r="CK194" s="101"/>
      <c r="CL194" s="101"/>
      <c r="CM194" s="101"/>
      <c r="CN194" s="101"/>
      <c r="CO194" s="101"/>
      <c r="CP194" s="101"/>
      <c r="CQ194" s="101"/>
      <c r="CR194" s="101"/>
      <c r="CS194" s="101"/>
      <c r="CT194" s="101"/>
      <c r="CU194" s="101"/>
      <c r="CV194" s="101"/>
      <c r="CW194" s="101"/>
      <c r="CX194" s="101"/>
      <c r="CY194" s="101"/>
      <c r="CZ194" s="101"/>
      <c r="DA194" s="101"/>
      <c r="DB194" s="101"/>
      <c r="DC194" s="101"/>
      <c r="DD194" s="101"/>
      <c r="DE194" s="101"/>
      <c r="DF194" s="101"/>
      <c r="DG194" s="101"/>
      <c r="DH194" s="101"/>
      <c r="DI194" s="101"/>
      <c r="DJ194" s="101"/>
      <c r="DK194" s="101"/>
      <c r="DL194" s="101"/>
      <c r="DM194" s="101"/>
      <c r="DN194" s="101"/>
      <c r="DO194" s="101"/>
      <c r="DP194" s="101"/>
      <c r="DQ194" s="101"/>
      <c r="DR194" s="101"/>
      <c r="DS194" s="101"/>
      <c r="DT194" s="101"/>
      <c r="DU194" s="101"/>
      <c r="DV194" s="101"/>
      <c r="DW194" s="101"/>
      <c r="DX194" s="101"/>
      <c r="DY194" s="101"/>
      <c r="DZ194" s="102"/>
      <c r="EA194" s="102"/>
      <c r="EB194" s="102"/>
      <c r="EC194" s="102"/>
      <c r="ED194" s="102"/>
      <c r="EE194" s="102"/>
      <c r="EF194" s="102"/>
      <c r="EG194" s="102"/>
      <c r="EH194" s="102"/>
      <c r="EI194" s="102"/>
      <c r="EJ194" s="102"/>
      <c r="EK194" s="102"/>
      <c r="EL194" s="102"/>
      <c r="EM194" s="102"/>
      <c r="EN194" s="102"/>
      <c r="EO194" s="102"/>
      <c r="EP194" s="102"/>
      <c r="EQ194" s="102"/>
      <c r="ER194" s="102"/>
      <c r="ES194" s="102"/>
    </row>
    <row r="195" spans="1:149" s="110" customFormat="1" x14ac:dyDescent="0.25">
      <c r="A195" s="102"/>
      <c r="B195" s="102"/>
      <c r="C195" s="102"/>
      <c r="D195" s="102"/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  <c r="BH195" s="101"/>
      <c r="BI195" s="101"/>
      <c r="BJ195" s="101"/>
      <c r="BK195" s="101"/>
      <c r="BL195" s="101"/>
      <c r="BM195" s="101"/>
      <c r="BN195" s="101"/>
      <c r="BO195" s="101"/>
      <c r="BP195" s="101"/>
      <c r="BQ195" s="101"/>
      <c r="BR195" s="101"/>
      <c r="BS195" s="101"/>
      <c r="BT195" s="101"/>
      <c r="BU195" s="101"/>
      <c r="BV195" s="101"/>
      <c r="BW195" s="101"/>
      <c r="BX195" s="101"/>
      <c r="BY195" s="101"/>
      <c r="BZ195" s="101"/>
      <c r="CA195" s="101"/>
      <c r="CB195" s="101"/>
      <c r="CC195" s="101"/>
      <c r="CD195" s="101"/>
      <c r="CE195" s="101"/>
      <c r="CF195" s="101"/>
      <c r="CG195" s="101"/>
      <c r="CH195" s="101"/>
      <c r="CI195" s="101"/>
      <c r="CJ195" s="101"/>
      <c r="CK195" s="101"/>
      <c r="CL195" s="101"/>
      <c r="CM195" s="101"/>
      <c r="CN195" s="101"/>
      <c r="CO195" s="101"/>
      <c r="CP195" s="101"/>
      <c r="CQ195" s="101"/>
      <c r="CR195" s="101"/>
      <c r="CS195" s="101"/>
      <c r="CT195" s="101"/>
      <c r="CU195" s="101"/>
      <c r="CV195" s="101"/>
      <c r="CW195" s="101"/>
      <c r="CX195" s="101"/>
      <c r="CY195" s="101"/>
      <c r="CZ195" s="101"/>
      <c r="DA195" s="101"/>
      <c r="DB195" s="101"/>
      <c r="DC195" s="101"/>
      <c r="DD195" s="101"/>
      <c r="DE195" s="101"/>
      <c r="DF195" s="101"/>
      <c r="DG195" s="101"/>
      <c r="DH195" s="101"/>
      <c r="DI195" s="101"/>
      <c r="DJ195" s="101"/>
      <c r="DK195" s="101"/>
      <c r="DL195" s="101"/>
      <c r="DM195" s="101"/>
      <c r="DN195" s="101"/>
      <c r="DO195" s="101"/>
      <c r="DP195" s="101"/>
      <c r="DQ195" s="101"/>
      <c r="DR195" s="101"/>
      <c r="DS195" s="101"/>
      <c r="DT195" s="101"/>
      <c r="DU195" s="101"/>
      <c r="DV195" s="101"/>
      <c r="DW195" s="101"/>
      <c r="DX195" s="101"/>
      <c r="DY195" s="101"/>
      <c r="DZ195" s="102"/>
      <c r="EA195" s="102"/>
      <c r="EB195" s="102"/>
      <c r="EC195" s="102"/>
      <c r="ED195" s="102"/>
      <c r="EE195" s="102"/>
      <c r="EF195" s="102"/>
      <c r="EG195" s="102"/>
      <c r="EH195" s="102"/>
      <c r="EI195" s="102"/>
      <c r="EJ195" s="102"/>
      <c r="EK195" s="102"/>
      <c r="EL195" s="102"/>
      <c r="EM195" s="102"/>
      <c r="EN195" s="102"/>
      <c r="EO195" s="102"/>
      <c r="EP195" s="102"/>
      <c r="EQ195" s="102"/>
      <c r="ER195" s="102"/>
      <c r="ES195" s="102"/>
    </row>
    <row r="196" spans="1:149" s="110" customFormat="1" x14ac:dyDescent="0.25">
      <c r="A196" s="102"/>
      <c r="B196" s="102"/>
      <c r="C196" s="102"/>
      <c r="D196" s="102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  <c r="BH196" s="101"/>
      <c r="BI196" s="101"/>
      <c r="BJ196" s="101"/>
      <c r="BK196" s="101"/>
      <c r="BL196" s="101"/>
      <c r="BM196" s="101"/>
      <c r="BN196" s="101"/>
      <c r="BO196" s="101"/>
      <c r="BP196" s="101"/>
      <c r="BQ196" s="101"/>
      <c r="BR196" s="101"/>
      <c r="BS196" s="101"/>
      <c r="BT196" s="101"/>
      <c r="BU196" s="101"/>
      <c r="BV196" s="101"/>
      <c r="BW196" s="101"/>
      <c r="BX196" s="101"/>
      <c r="BY196" s="101"/>
      <c r="BZ196" s="101"/>
      <c r="CA196" s="101"/>
      <c r="CB196" s="101"/>
      <c r="CC196" s="101"/>
      <c r="CD196" s="101"/>
      <c r="CE196" s="101"/>
      <c r="CF196" s="101"/>
      <c r="CG196" s="101"/>
      <c r="CH196" s="101"/>
      <c r="CI196" s="101"/>
      <c r="CJ196" s="101"/>
      <c r="CK196" s="101"/>
      <c r="CL196" s="101"/>
      <c r="CM196" s="101"/>
      <c r="CN196" s="101"/>
      <c r="CO196" s="101"/>
      <c r="CP196" s="101"/>
      <c r="CQ196" s="101"/>
      <c r="CR196" s="101"/>
      <c r="CS196" s="101"/>
      <c r="CT196" s="101"/>
      <c r="CU196" s="101"/>
      <c r="CV196" s="101"/>
      <c r="CW196" s="101"/>
      <c r="CX196" s="101"/>
      <c r="CY196" s="101"/>
      <c r="CZ196" s="101"/>
      <c r="DA196" s="101"/>
      <c r="DB196" s="101"/>
      <c r="DC196" s="101"/>
      <c r="DD196" s="101"/>
      <c r="DE196" s="101"/>
      <c r="DF196" s="101"/>
      <c r="DG196" s="101"/>
      <c r="DH196" s="101"/>
      <c r="DI196" s="101"/>
      <c r="DJ196" s="101"/>
      <c r="DK196" s="101"/>
      <c r="DL196" s="101"/>
      <c r="DM196" s="101"/>
      <c r="DN196" s="101"/>
      <c r="DO196" s="101"/>
      <c r="DP196" s="101"/>
      <c r="DQ196" s="101"/>
      <c r="DR196" s="101"/>
      <c r="DS196" s="101"/>
      <c r="DT196" s="101"/>
      <c r="DU196" s="101"/>
      <c r="DV196" s="101"/>
      <c r="DW196" s="101"/>
      <c r="DX196" s="101"/>
      <c r="DY196" s="101"/>
      <c r="DZ196" s="102"/>
      <c r="EA196" s="102"/>
      <c r="EB196" s="102"/>
      <c r="EC196" s="102"/>
      <c r="ED196" s="102"/>
      <c r="EE196" s="102"/>
      <c r="EF196" s="102"/>
      <c r="EG196" s="102"/>
      <c r="EH196" s="102"/>
      <c r="EI196" s="102"/>
      <c r="EJ196" s="102"/>
      <c r="EK196" s="102"/>
      <c r="EL196" s="102"/>
      <c r="EM196" s="102"/>
      <c r="EN196" s="102"/>
      <c r="EO196" s="102"/>
      <c r="EP196" s="102"/>
      <c r="EQ196" s="102"/>
      <c r="ER196" s="102"/>
      <c r="ES196" s="102"/>
    </row>
    <row r="197" spans="1:149" s="110" customFormat="1" x14ac:dyDescent="0.25">
      <c r="A197" s="102"/>
      <c r="B197" s="102"/>
      <c r="C197" s="102"/>
      <c r="D197" s="102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  <c r="BH197" s="101"/>
      <c r="BI197" s="101"/>
      <c r="BJ197" s="101"/>
      <c r="BK197" s="101"/>
      <c r="BL197" s="101"/>
      <c r="BM197" s="101"/>
      <c r="BN197" s="101"/>
      <c r="BO197" s="101"/>
      <c r="BP197" s="101"/>
      <c r="BQ197" s="101"/>
      <c r="BR197" s="101"/>
      <c r="BS197" s="101"/>
      <c r="BT197" s="101"/>
      <c r="BU197" s="101"/>
      <c r="BV197" s="101"/>
      <c r="BW197" s="101"/>
      <c r="BX197" s="101"/>
      <c r="BY197" s="101"/>
      <c r="BZ197" s="101"/>
      <c r="CA197" s="101"/>
      <c r="CB197" s="101"/>
      <c r="CC197" s="101"/>
      <c r="CD197" s="101"/>
      <c r="CE197" s="101"/>
      <c r="CF197" s="101"/>
      <c r="CG197" s="101"/>
      <c r="CH197" s="101"/>
      <c r="CI197" s="101"/>
      <c r="CJ197" s="101"/>
      <c r="CK197" s="101"/>
      <c r="CL197" s="101"/>
      <c r="CM197" s="101"/>
      <c r="CN197" s="101"/>
      <c r="CO197" s="101"/>
      <c r="CP197" s="101"/>
      <c r="CQ197" s="101"/>
      <c r="CR197" s="101"/>
      <c r="CS197" s="101"/>
      <c r="CT197" s="101"/>
      <c r="CU197" s="101"/>
      <c r="CV197" s="101"/>
      <c r="CW197" s="101"/>
      <c r="CX197" s="101"/>
      <c r="CY197" s="101"/>
      <c r="CZ197" s="101"/>
      <c r="DA197" s="101"/>
      <c r="DB197" s="101"/>
      <c r="DC197" s="101"/>
      <c r="DD197" s="101"/>
      <c r="DE197" s="101"/>
      <c r="DF197" s="101"/>
      <c r="DG197" s="101"/>
      <c r="DH197" s="101"/>
      <c r="DI197" s="101"/>
      <c r="DJ197" s="101"/>
      <c r="DK197" s="101"/>
      <c r="DL197" s="101"/>
      <c r="DM197" s="101"/>
      <c r="DN197" s="101"/>
      <c r="DO197" s="101"/>
      <c r="DP197" s="101"/>
      <c r="DQ197" s="101"/>
      <c r="DR197" s="101"/>
      <c r="DS197" s="101"/>
      <c r="DT197" s="101"/>
      <c r="DU197" s="101"/>
      <c r="DV197" s="101"/>
      <c r="DW197" s="101"/>
      <c r="DX197" s="101"/>
      <c r="DY197" s="101"/>
      <c r="DZ197" s="102"/>
      <c r="EA197" s="102"/>
      <c r="EB197" s="102"/>
      <c r="EC197" s="102"/>
      <c r="ED197" s="102"/>
      <c r="EE197" s="102"/>
      <c r="EF197" s="102"/>
      <c r="EG197" s="102"/>
      <c r="EH197" s="102"/>
      <c r="EI197" s="102"/>
      <c r="EJ197" s="102"/>
      <c r="EK197" s="102"/>
      <c r="EL197" s="102"/>
      <c r="EM197" s="102"/>
      <c r="EN197" s="102"/>
      <c r="EO197" s="102"/>
      <c r="EP197" s="102"/>
      <c r="EQ197" s="102"/>
      <c r="ER197" s="102"/>
      <c r="ES197" s="102"/>
    </row>
    <row r="198" spans="1:149" s="110" customFormat="1" x14ac:dyDescent="0.25">
      <c r="A198" s="102"/>
      <c r="B198" s="102"/>
      <c r="C198" s="102"/>
      <c r="D198" s="102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  <c r="BH198" s="101"/>
      <c r="BI198" s="101"/>
      <c r="BJ198" s="101"/>
      <c r="BK198" s="101"/>
      <c r="BL198" s="101"/>
      <c r="BM198" s="101"/>
      <c r="BN198" s="101"/>
      <c r="BO198" s="101"/>
      <c r="BP198" s="101"/>
      <c r="BQ198" s="101"/>
      <c r="BR198" s="101"/>
      <c r="BS198" s="101"/>
      <c r="BT198" s="101"/>
      <c r="BU198" s="101"/>
      <c r="BV198" s="101"/>
      <c r="BW198" s="101"/>
      <c r="BX198" s="101"/>
      <c r="BY198" s="101"/>
      <c r="BZ198" s="101"/>
      <c r="CA198" s="101"/>
      <c r="CB198" s="101"/>
      <c r="CC198" s="101"/>
      <c r="CD198" s="101"/>
      <c r="CE198" s="101"/>
      <c r="CF198" s="101"/>
      <c r="CG198" s="101"/>
      <c r="CH198" s="101"/>
      <c r="CI198" s="101"/>
      <c r="CJ198" s="101"/>
      <c r="CK198" s="101"/>
      <c r="CL198" s="101"/>
      <c r="CM198" s="101"/>
      <c r="CN198" s="101"/>
      <c r="CO198" s="101"/>
      <c r="CP198" s="101"/>
      <c r="CQ198" s="101"/>
      <c r="CR198" s="101"/>
      <c r="CS198" s="101"/>
      <c r="CT198" s="101"/>
      <c r="CU198" s="101"/>
      <c r="CV198" s="101"/>
      <c r="CW198" s="101"/>
      <c r="CX198" s="101"/>
      <c r="CY198" s="101"/>
      <c r="CZ198" s="101"/>
      <c r="DA198" s="101"/>
      <c r="DB198" s="101"/>
      <c r="DC198" s="101"/>
      <c r="DD198" s="101"/>
      <c r="DE198" s="101"/>
      <c r="DF198" s="101"/>
      <c r="DG198" s="101"/>
      <c r="DH198" s="101"/>
      <c r="DI198" s="101"/>
      <c r="DJ198" s="101"/>
      <c r="DK198" s="101"/>
      <c r="DL198" s="101"/>
      <c r="DM198" s="101"/>
      <c r="DN198" s="101"/>
      <c r="DO198" s="101"/>
      <c r="DP198" s="101"/>
      <c r="DQ198" s="101"/>
      <c r="DR198" s="101"/>
      <c r="DS198" s="101"/>
      <c r="DT198" s="101"/>
      <c r="DU198" s="101"/>
      <c r="DV198" s="101"/>
      <c r="DW198" s="101"/>
      <c r="DX198" s="101"/>
      <c r="DY198" s="101"/>
      <c r="DZ198" s="102"/>
      <c r="EA198" s="102"/>
      <c r="EB198" s="102"/>
      <c r="EC198" s="102"/>
      <c r="ED198" s="102"/>
      <c r="EE198" s="102"/>
      <c r="EF198" s="102"/>
      <c r="EG198" s="102"/>
      <c r="EH198" s="102"/>
      <c r="EI198" s="102"/>
      <c r="EJ198" s="102"/>
      <c r="EK198" s="102"/>
      <c r="EL198" s="102"/>
      <c r="EM198" s="102"/>
      <c r="EN198" s="102"/>
      <c r="EO198" s="102"/>
      <c r="EP198" s="102"/>
      <c r="EQ198" s="102"/>
      <c r="ER198" s="102"/>
      <c r="ES198" s="102"/>
    </row>
    <row r="199" spans="1:149" s="110" customFormat="1" x14ac:dyDescent="0.25">
      <c r="A199" s="102"/>
      <c r="B199" s="102"/>
      <c r="C199" s="102"/>
      <c r="D199" s="102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  <c r="BJ199" s="101"/>
      <c r="BK199" s="101"/>
      <c r="BL199" s="101"/>
      <c r="BM199" s="101"/>
      <c r="BN199" s="101"/>
      <c r="BO199" s="101"/>
      <c r="BP199" s="101"/>
      <c r="BQ199" s="101"/>
      <c r="BR199" s="101"/>
      <c r="BS199" s="101"/>
      <c r="BT199" s="101"/>
      <c r="BU199" s="101"/>
      <c r="BV199" s="101"/>
      <c r="BW199" s="101"/>
      <c r="BX199" s="101"/>
      <c r="BY199" s="101"/>
      <c r="BZ199" s="101"/>
      <c r="CA199" s="101"/>
      <c r="CB199" s="101"/>
      <c r="CC199" s="101"/>
      <c r="CD199" s="101"/>
      <c r="CE199" s="101"/>
      <c r="CF199" s="101"/>
      <c r="CG199" s="101"/>
      <c r="CH199" s="101"/>
      <c r="CI199" s="101"/>
      <c r="CJ199" s="101"/>
      <c r="CK199" s="101"/>
      <c r="CL199" s="101"/>
      <c r="CM199" s="101"/>
      <c r="CN199" s="101"/>
      <c r="CO199" s="101"/>
      <c r="CP199" s="101"/>
      <c r="CQ199" s="101"/>
      <c r="CR199" s="101"/>
      <c r="CS199" s="101"/>
      <c r="CT199" s="101"/>
      <c r="CU199" s="101"/>
      <c r="CV199" s="101"/>
      <c r="CW199" s="101"/>
      <c r="CX199" s="101"/>
      <c r="CY199" s="101"/>
      <c r="CZ199" s="101"/>
      <c r="DA199" s="101"/>
      <c r="DB199" s="101"/>
      <c r="DC199" s="101"/>
      <c r="DD199" s="101"/>
      <c r="DE199" s="101"/>
      <c r="DF199" s="101"/>
      <c r="DG199" s="101"/>
      <c r="DH199" s="101"/>
      <c r="DI199" s="101"/>
      <c r="DJ199" s="101"/>
      <c r="DK199" s="101"/>
      <c r="DL199" s="101"/>
      <c r="DM199" s="101"/>
      <c r="DN199" s="101"/>
      <c r="DO199" s="101"/>
      <c r="DP199" s="101"/>
      <c r="DQ199" s="101"/>
      <c r="DR199" s="101"/>
      <c r="DS199" s="101"/>
      <c r="DT199" s="101"/>
      <c r="DU199" s="101"/>
      <c r="DV199" s="101"/>
      <c r="DW199" s="101"/>
      <c r="DX199" s="101"/>
      <c r="DY199" s="101"/>
      <c r="DZ199" s="102"/>
      <c r="EA199" s="102"/>
      <c r="EB199" s="102"/>
      <c r="EC199" s="102"/>
      <c r="ED199" s="102"/>
      <c r="EE199" s="102"/>
      <c r="EF199" s="102"/>
      <c r="EG199" s="102"/>
      <c r="EH199" s="102"/>
      <c r="EI199" s="102"/>
      <c r="EJ199" s="102"/>
      <c r="EK199" s="102"/>
      <c r="EL199" s="102"/>
      <c r="EM199" s="102"/>
      <c r="EN199" s="102"/>
      <c r="EO199" s="102"/>
      <c r="EP199" s="102"/>
      <c r="EQ199" s="102"/>
      <c r="ER199" s="102"/>
      <c r="ES199" s="102"/>
    </row>
    <row r="200" spans="1:149" s="110" customFormat="1" x14ac:dyDescent="0.25">
      <c r="A200" s="102"/>
      <c r="B200" s="102"/>
      <c r="C200" s="102"/>
      <c r="D200" s="102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101"/>
      <c r="BR200" s="101"/>
      <c r="BS200" s="101"/>
      <c r="BT200" s="101"/>
      <c r="BU200" s="101"/>
      <c r="BV200" s="101"/>
      <c r="BW200" s="101"/>
      <c r="BX200" s="101"/>
      <c r="BY200" s="101"/>
      <c r="BZ200" s="101"/>
      <c r="CA200" s="101"/>
      <c r="CB200" s="101"/>
      <c r="CC200" s="101"/>
      <c r="CD200" s="101"/>
      <c r="CE200" s="101"/>
      <c r="CF200" s="101"/>
      <c r="CG200" s="101"/>
      <c r="CH200" s="101"/>
      <c r="CI200" s="101"/>
      <c r="CJ200" s="101"/>
      <c r="CK200" s="101"/>
      <c r="CL200" s="101"/>
      <c r="CM200" s="101"/>
      <c r="CN200" s="101"/>
      <c r="CO200" s="101"/>
      <c r="CP200" s="101"/>
      <c r="CQ200" s="101"/>
      <c r="CR200" s="101"/>
      <c r="CS200" s="101"/>
      <c r="CT200" s="101"/>
      <c r="CU200" s="101"/>
      <c r="CV200" s="101"/>
      <c r="CW200" s="101"/>
      <c r="CX200" s="101"/>
      <c r="CY200" s="101"/>
      <c r="CZ200" s="101"/>
      <c r="DA200" s="101"/>
      <c r="DB200" s="101"/>
      <c r="DC200" s="101"/>
      <c r="DD200" s="101"/>
      <c r="DE200" s="101"/>
      <c r="DF200" s="101"/>
      <c r="DG200" s="101"/>
      <c r="DH200" s="101"/>
      <c r="DI200" s="101"/>
      <c r="DJ200" s="101"/>
      <c r="DK200" s="101"/>
      <c r="DL200" s="101"/>
      <c r="DM200" s="101"/>
      <c r="DN200" s="101"/>
      <c r="DO200" s="101"/>
      <c r="DP200" s="101"/>
      <c r="DQ200" s="101"/>
      <c r="DR200" s="101"/>
      <c r="DS200" s="101"/>
      <c r="DT200" s="101"/>
      <c r="DU200" s="101"/>
      <c r="DV200" s="101"/>
      <c r="DW200" s="101"/>
      <c r="DX200" s="101"/>
      <c r="DY200" s="101"/>
      <c r="DZ200" s="102"/>
      <c r="EA200" s="102"/>
      <c r="EB200" s="102"/>
      <c r="EC200" s="102"/>
      <c r="ED200" s="102"/>
      <c r="EE200" s="102"/>
      <c r="EF200" s="102"/>
      <c r="EG200" s="102"/>
      <c r="EH200" s="102"/>
      <c r="EI200" s="102"/>
      <c r="EJ200" s="102"/>
      <c r="EK200" s="102"/>
      <c r="EL200" s="102"/>
      <c r="EM200" s="102"/>
      <c r="EN200" s="102"/>
      <c r="EO200" s="102"/>
      <c r="EP200" s="102"/>
      <c r="EQ200" s="102"/>
      <c r="ER200" s="102"/>
      <c r="ES200" s="102"/>
    </row>
    <row r="201" spans="1:149" s="110" customFormat="1" x14ac:dyDescent="0.25">
      <c r="A201" s="102"/>
      <c r="B201" s="102"/>
      <c r="C201" s="102"/>
      <c r="D201" s="102"/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  <c r="BH201" s="101"/>
      <c r="BI201" s="101"/>
      <c r="BJ201" s="101"/>
      <c r="BK201" s="101"/>
      <c r="BL201" s="101"/>
      <c r="BM201" s="101"/>
      <c r="BN201" s="101"/>
      <c r="BO201" s="101"/>
      <c r="BP201" s="101"/>
      <c r="BQ201" s="101"/>
      <c r="BR201" s="101"/>
      <c r="BS201" s="101"/>
      <c r="BT201" s="101"/>
      <c r="BU201" s="101"/>
      <c r="BV201" s="101"/>
      <c r="BW201" s="101"/>
      <c r="BX201" s="101"/>
      <c r="BY201" s="101"/>
      <c r="BZ201" s="101"/>
      <c r="CA201" s="101"/>
      <c r="CB201" s="101"/>
      <c r="CC201" s="101"/>
      <c r="CD201" s="101"/>
      <c r="CE201" s="101"/>
      <c r="CF201" s="101"/>
      <c r="CG201" s="101"/>
      <c r="CH201" s="101"/>
      <c r="CI201" s="101"/>
      <c r="CJ201" s="101"/>
      <c r="CK201" s="101"/>
      <c r="CL201" s="101"/>
      <c r="CM201" s="101"/>
      <c r="CN201" s="101"/>
      <c r="CO201" s="101"/>
      <c r="CP201" s="101"/>
      <c r="CQ201" s="101"/>
      <c r="CR201" s="101"/>
      <c r="CS201" s="101"/>
      <c r="CT201" s="101"/>
      <c r="CU201" s="101"/>
      <c r="CV201" s="101"/>
      <c r="CW201" s="101"/>
      <c r="CX201" s="101"/>
      <c r="CY201" s="101"/>
      <c r="CZ201" s="101"/>
      <c r="DA201" s="101"/>
      <c r="DB201" s="101"/>
      <c r="DC201" s="101"/>
      <c r="DD201" s="101"/>
      <c r="DE201" s="101"/>
      <c r="DF201" s="101"/>
      <c r="DG201" s="101"/>
      <c r="DH201" s="101"/>
      <c r="DI201" s="101"/>
      <c r="DJ201" s="101"/>
      <c r="DK201" s="101"/>
      <c r="DL201" s="101"/>
      <c r="DM201" s="101"/>
      <c r="DN201" s="101"/>
      <c r="DO201" s="101"/>
      <c r="DP201" s="101"/>
      <c r="DQ201" s="101"/>
      <c r="DR201" s="101"/>
      <c r="DS201" s="101"/>
      <c r="DT201" s="101"/>
      <c r="DU201" s="101"/>
      <c r="DV201" s="101"/>
      <c r="DW201" s="101"/>
      <c r="DX201" s="101"/>
      <c r="DY201" s="101"/>
      <c r="DZ201" s="102"/>
      <c r="EA201" s="102"/>
      <c r="EB201" s="102"/>
      <c r="EC201" s="102"/>
      <c r="ED201" s="102"/>
      <c r="EE201" s="102"/>
      <c r="EF201" s="102"/>
      <c r="EG201" s="102"/>
      <c r="EH201" s="102"/>
      <c r="EI201" s="102"/>
      <c r="EJ201" s="102"/>
      <c r="EK201" s="102"/>
      <c r="EL201" s="102"/>
      <c r="EM201" s="102"/>
      <c r="EN201" s="102"/>
      <c r="EO201" s="102"/>
      <c r="EP201" s="102"/>
      <c r="EQ201" s="102"/>
      <c r="ER201" s="102"/>
      <c r="ES201" s="102"/>
    </row>
    <row r="202" spans="1:149" s="110" customFormat="1" x14ac:dyDescent="0.25">
      <c r="A202" s="102"/>
      <c r="B202" s="102"/>
      <c r="C202" s="102"/>
      <c r="D202" s="102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  <c r="BH202" s="101"/>
      <c r="BI202" s="101"/>
      <c r="BJ202" s="101"/>
      <c r="BK202" s="101"/>
      <c r="BL202" s="101"/>
      <c r="BM202" s="101"/>
      <c r="BN202" s="101"/>
      <c r="BO202" s="101"/>
      <c r="BP202" s="101"/>
      <c r="BQ202" s="101"/>
      <c r="BR202" s="101"/>
      <c r="BS202" s="101"/>
      <c r="BT202" s="101"/>
      <c r="BU202" s="101"/>
      <c r="BV202" s="101"/>
      <c r="BW202" s="101"/>
      <c r="BX202" s="101"/>
      <c r="BY202" s="101"/>
      <c r="BZ202" s="101"/>
      <c r="CA202" s="101"/>
      <c r="CB202" s="101"/>
      <c r="CC202" s="101"/>
      <c r="CD202" s="101"/>
      <c r="CE202" s="101"/>
      <c r="CF202" s="101"/>
      <c r="CG202" s="101"/>
      <c r="CH202" s="101"/>
      <c r="CI202" s="101"/>
      <c r="CJ202" s="101"/>
      <c r="CK202" s="101"/>
      <c r="CL202" s="101"/>
      <c r="CM202" s="101"/>
      <c r="CN202" s="101"/>
      <c r="CO202" s="101"/>
      <c r="CP202" s="101"/>
      <c r="CQ202" s="101"/>
      <c r="CR202" s="101"/>
      <c r="CS202" s="101"/>
      <c r="CT202" s="101"/>
      <c r="CU202" s="101"/>
      <c r="CV202" s="101"/>
      <c r="CW202" s="101"/>
      <c r="CX202" s="101"/>
      <c r="CY202" s="101"/>
      <c r="CZ202" s="101"/>
      <c r="DA202" s="101"/>
      <c r="DB202" s="101"/>
      <c r="DC202" s="101"/>
      <c r="DD202" s="101"/>
      <c r="DE202" s="101"/>
      <c r="DF202" s="101"/>
      <c r="DG202" s="101"/>
      <c r="DH202" s="101"/>
      <c r="DI202" s="101"/>
      <c r="DJ202" s="101"/>
      <c r="DK202" s="101"/>
      <c r="DL202" s="101"/>
      <c r="DM202" s="101"/>
      <c r="DN202" s="101"/>
      <c r="DO202" s="101"/>
      <c r="DP202" s="101"/>
      <c r="DQ202" s="101"/>
      <c r="DR202" s="101"/>
      <c r="DS202" s="101"/>
      <c r="DT202" s="101"/>
      <c r="DU202" s="101"/>
      <c r="DV202" s="101"/>
      <c r="DW202" s="101"/>
      <c r="DX202" s="101"/>
      <c r="DY202" s="101"/>
      <c r="DZ202" s="102"/>
      <c r="EA202" s="102"/>
      <c r="EB202" s="102"/>
      <c r="EC202" s="102"/>
      <c r="ED202" s="102"/>
      <c r="EE202" s="102"/>
      <c r="EF202" s="102"/>
      <c r="EG202" s="102"/>
      <c r="EH202" s="102"/>
      <c r="EI202" s="102"/>
      <c r="EJ202" s="102"/>
      <c r="EK202" s="102"/>
      <c r="EL202" s="102"/>
      <c r="EM202" s="102"/>
      <c r="EN202" s="102"/>
      <c r="EO202" s="102"/>
      <c r="EP202" s="102"/>
      <c r="EQ202" s="102"/>
      <c r="ER202" s="102"/>
      <c r="ES202" s="102"/>
    </row>
    <row r="203" spans="1:149" s="110" customFormat="1" x14ac:dyDescent="0.25">
      <c r="A203" s="102"/>
      <c r="B203" s="102"/>
      <c r="C203" s="102"/>
      <c r="D203" s="102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  <c r="BH203" s="101"/>
      <c r="BI203" s="101"/>
      <c r="BJ203" s="101"/>
      <c r="BK203" s="101"/>
      <c r="BL203" s="101"/>
      <c r="BM203" s="101"/>
      <c r="BN203" s="101"/>
      <c r="BO203" s="101"/>
      <c r="BP203" s="101"/>
      <c r="BQ203" s="101"/>
      <c r="BR203" s="101"/>
      <c r="BS203" s="101"/>
      <c r="BT203" s="101"/>
      <c r="BU203" s="101"/>
      <c r="BV203" s="101"/>
      <c r="BW203" s="101"/>
      <c r="BX203" s="101"/>
      <c r="BY203" s="101"/>
      <c r="BZ203" s="101"/>
      <c r="CA203" s="101"/>
      <c r="CB203" s="101"/>
      <c r="CC203" s="101"/>
      <c r="CD203" s="101"/>
      <c r="CE203" s="101"/>
      <c r="CF203" s="101"/>
      <c r="CG203" s="101"/>
      <c r="CH203" s="101"/>
      <c r="CI203" s="101"/>
      <c r="CJ203" s="101"/>
      <c r="CK203" s="101"/>
      <c r="CL203" s="101"/>
      <c r="CM203" s="101"/>
      <c r="CN203" s="101"/>
      <c r="CO203" s="101"/>
      <c r="CP203" s="101"/>
      <c r="CQ203" s="101"/>
      <c r="CR203" s="101"/>
      <c r="CS203" s="101"/>
      <c r="CT203" s="101"/>
      <c r="CU203" s="101"/>
      <c r="CV203" s="101"/>
      <c r="CW203" s="101"/>
      <c r="CX203" s="101"/>
      <c r="CY203" s="101"/>
      <c r="CZ203" s="101"/>
      <c r="DA203" s="101"/>
      <c r="DB203" s="101"/>
      <c r="DC203" s="101"/>
      <c r="DD203" s="101"/>
      <c r="DE203" s="101"/>
      <c r="DF203" s="101"/>
      <c r="DG203" s="101"/>
      <c r="DH203" s="101"/>
      <c r="DI203" s="101"/>
      <c r="DJ203" s="101"/>
      <c r="DK203" s="101"/>
      <c r="DL203" s="101"/>
      <c r="DM203" s="101"/>
      <c r="DN203" s="101"/>
      <c r="DO203" s="101"/>
      <c r="DP203" s="101"/>
      <c r="DQ203" s="101"/>
      <c r="DR203" s="101"/>
      <c r="DS203" s="101"/>
      <c r="DT203" s="101"/>
      <c r="DU203" s="101"/>
      <c r="DV203" s="101"/>
      <c r="DW203" s="101"/>
      <c r="DX203" s="101"/>
      <c r="DY203" s="101"/>
      <c r="DZ203" s="102"/>
      <c r="EA203" s="102"/>
      <c r="EB203" s="102"/>
      <c r="EC203" s="102"/>
      <c r="ED203" s="102"/>
      <c r="EE203" s="102"/>
      <c r="EF203" s="102"/>
      <c r="EG203" s="102"/>
      <c r="EH203" s="102"/>
      <c r="EI203" s="102"/>
      <c r="EJ203" s="102"/>
      <c r="EK203" s="102"/>
      <c r="EL203" s="102"/>
      <c r="EM203" s="102"/>
      <c r="EN203" s="102"/>
      <c r="EO203" s="102"/>
      <c r="EP203" s="102"/>
      <c r="EQ203" s="102"/>
      <c r="ER203" s="102"/>
      <c r="ES203" s="102"/>
    </row>
    <row r="204" spans="1:149" s="110" customFormat="1" x14ac:dyDescent="0.25">
      <c r="A204" s="102"/>
      <c r="B204" s="102"/>
      <c r="C204" s="102"/>
      <c r="D204" s="102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  <c r="BH204" s="101"/>
      <c r="BI204" s="101"/>
      <c r="BJ204" s="101"/>
      <c r="BK204" s="101"/>
      <c r="BL204" s="101"/>
      <c r="BM204" s="101"/>
      <c r="BN204" s="101"/>
      <c r="BO204" s="101"/>
      <c r="BP204" s="101"/>
      <c r="BQ204" s="101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1"/>
      <c r="CE204" s="101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  <c r="CP204" s="101"/>
      <c r="CQ204" s="101"/>
      <c r="CR204" s="101"/>
      <c r="CS204" s="101"/>
      <c r="CT204" s="101"/>
      <c r="CU204" s="101"/>
      <c r="CV204" s="101"/>
      <c r="CW204" s="101"/>
      <c r="CX204" s="101"/>
      <c r="CY204" s="101"/>
      <c r="CZ204" s="101"/>
      <c r="DA204" s="101"/>
      <c r="DB204" s="101"/>
      <c r="DC204" s="101"/>
      <c r="DD204" s="101"/>
      <c r="DE204" s="101"/>
      <c r="DF204" s="101"/>
      <c r="DG204" s="101"/>
      <c r="DH204" s="101"/>
      <c r="DI204" s="101"/>
      <c r="DJ204" s="101"/>
      <c r="DK204" s="101"/>
      <c r="DL204" s="101"/>
      <c r="DM204" s="101"/>
      <c r="DN204" s="101"/>
      <c r="DO204" s="101"/>
      <c r="DP204" s="101"/>
      <c r="DQ204" s="101"/>
      <c r="DR204" s="101"/>
      <c r="DS204" s="101"/>
      <c r="DT204" s="101"/>
      <c r="DU204" s="101"/>
      <c r="DV204" s="101"/>
      <c r="DW204" s="101"/>
      <c r="DX204" s="101"/>
      <c r="DY204" s="101"/>
      <c r="DZ204" s="102"/>
      <c r="EA204" s="102"/>
      <c r="EB204" s="102"/>
      <c r="EC204" s="102"/>
      <c r="ED204" s="102"/>
      <c r="EE204" s="102"/>
      <c r="EF204" s="102"/>
      <c r="EG204" s="102"/>
      <c r="EH204" s="102"/>
      <c r="EI204" s="102"/>
      <c r="EJ204" s="102"/>
      <c r="EK204" s="102"/>
      <c r="EL204" s="102"/>
      <c r="EM204" s="102"/>
      <c r="EN204" s="102"/>
      <c r="EO204" s="102"/>
      <c r="EP204" s="102"/>
      <c r="EQ204" s="102"/>
      <c r="ER204" s="102"/>
      <c r="ES204" s="102"/>
    </row>
    <row r="205" spans="1:149" s="110" customFormat="1" x14ac:dyDescent="0.25">
      <c r="A205" s="102"/>
      <c r="B205" s="102"/>
      <c r="C205" s="102"/>
      <c r="D205" s="102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  <c r="CP205" s="101"/>
      <c r="CQ205" s="101"/>
      <c r="CR205" s="101"/>
      <c r="CS205" s="101"/>
      <c r="CT205" s="101"/>
      <c r="CU205" s="101"/>
      <c r="CV205" s="101"/>
      <c r="CW205" s="101"/>
      <c r="CX205" s="101"/>
      <c r="CY205" s="101"/>
      <c r="CZ205" s="101"/>
      <c r="DA205" s="101"/>
      <c r="DB205" s="101"/>
      <c r="DC205" s="101"/>
      <c r="DD205" s="101"/>
      <c r="DE205" s="101"/>
      <c r="DF205" s="101"/>
      <c r="DG205" s="101"/>
      <c r="DH205" s="101"/>
      <c r="DI205" s="101"/>
      <c r="DJ205" s="101"/>
      <c r="DK205" s="101"/>
      <c r="DL205" s="101"/>
      <c r="DM205" s="101"/>
      <c r="DN205" s="101"/>
      <c r="DO205" s="101"/>
      <c r="DP205" s="101"/>
      <c r="DQ205" s="101"/>
      <c r="DR205" s="101"/>
      <c r="DS205" s="101"/>
      <c r="DT205" s="101"/>
      <c r="DU205" s="101"/>
      <c r="DV205" s="101"/>
      <c r="DW205" s="101"/>
      <c r="DX205" s="101"/>
      <c r="DY205" s="101"/>
      <c r="DZ205" s="102"/>
      <c r="EA205" s="102"/>
      <c r="EB205" s="102"/>
      <c r="EC205" s="102"/>
      <c r="ED205" s="102"/>
      <c r="EE205" s="102"/>
      <c r="EF205" s="102"/>
      <c r="EG205" s="102"/>
      <c r="EH205" s="102"/>
      <c r="EI205" s="102"/>
      <c r="EJ205" s="102"/>
      <c r="EK205" s="102"/>
      <c r="EL205" s="102"/>
      <c r="EM205" s="102"/>
      <c r="EN205" s="102"/>
      <c r="EO205" s="102"/>
      <c r="EP205" s="102"/>
      <c r="EQ205" s="102"/>
      <c r="ER205" s="102"/>
      <c r="ES205" s="102"/>
    </row>
    <row r="206" spans="1:149" s="110" customFormat="1" x14ac:dyDescent="0.25">
      <c r="A206" s="102"/>
      <c r="B206" s="102"/>
      <c r="C206" s="102"/>
      <c r="D206" s="102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  <c r="BH206" s="101"/>
      <c r="BI206" s="101"/>
      <c r="BJ206" s="101"/>
      <c r="BK206" s="101"/>
      <c r="BL206" s="101"/>
      <c r="BM206" s="101"/>
      <c r="BN206" s="101"/>
      <c r="BO206" s="101"/>
      <c r="BP206" s="101"/>
      <c r="BQ206" s="101"/>
      <c r="BR206" s="101"/>
      <c r="BS206" s="101"/>
      <c r="BT206" s="101"/>
      <c r="BU206" s="101"/>
      <c r="BV206" s="101"/>
      <c r="BW206" s="101"/>
      <c r="BX206" s="101"/>
      <c r="BY206" s="101"/>
      <c r="BZ206" s="101"/>
      <c r="CA206" s="101"/>
      <c r="CB206" s="101"/>
      <c r="CC206" s="101"/>
      <c r="CD206" s="101"/>
      <c r="CE206" s="101"/>
      <c r="CF206" s="101"/>
      <c r="CG206" s="101"/>
      <c r="CH206" s="101"/>
      <c r="CI206" s="101"/>
      <c r="CJ206" s="101"/>
      <c r="CK206" s="101"/>
      <c r="CL206" s="101"/>
      <c r="CM206" s="101"/>
      <c r="CN206" s="101"/>
      <c r="CO206" s="101"/>
      <c r="CP206" s="101"/>
      <c r="CQ206" s="101"/>
      <c r="CR206" s="101"/>
      <c r="CS206" s="101"/>
      <c r="CT206" s="101"/>
      <c r="CU206" s="101"/>
      <c r="CV206" s="101"/>
      <c r="CW206" s="101"/>
      <c r="CX206" s="101"/>
      <c r="CY206" s="101"/>
      <c r="CZ206" s="101"/>
      <c r="DA206" s="101"/>
      <c r="DB206" s="101"/>
      <c r="DC206" s="101"/>
      <c r="DD206" s="101"/>
      <c r="DE206" s="101"/>
      <c r="DF206" s="101"/>
      <c r="DG206" s="101"/>
      <c r="DH206" s="101"/>
      <c r="DI206" s="101"/>
      <c r="DJ206" s="101"/>
      <c r="DK206" s="101"/>
      <c r="DL206" s="101"/>
      <c r="DM206" s="101"/>
      <c r="DN206" s="101"/>
      <c r="DO206" s="101"/>
      <c r="DP206" s="101"/>
      <c r="DQ206" s="101"/>
      <c r="DR206" s="101"/>
      <c r="DS206" s="101"/>
      <c r="DT206" s="101"/>
      <c r="DU206" s="101"/>
      <c r="DV206" s="101"/>
      <c r="DW206" s="101"/>
      <c r="DX206" s="101"/>
      <c r="DY206" s="101"/>
      <c r="DZ206" s="102"/>
      <c r="EA206" s="102"/>
      <c r="EB206" s="102"/>
      <c r="EC206" s="102"/>
      <c r="ED206" s="102"/>
      <c r="EE206" s="102"/>
      <c r="EF206" s="102"/>
      <c r="EG206" s="102"/>
      <c r="EH206" s="102"/>
      <c r="EI206" s="102"/>
      <c r="EJ206" s="102"/>
      <c r="EK206" s="102"/>
      <c r="EL206" s="102"/>
      <c r="EM206" s="102"/>
      <c r="EN206" s="102"/>
      <c r="EO206" s="102"/>
      <c r="EP206" s="102"/>
      <c r="EQ206" s="102"/>
      <c r="ER206" s="102"/>
      <c r="ES206" s="102"/>
    </row>
    <row r="207" spans="1:149" s="110" customFormat="1" x14ac:dyDescent="0.25">
      <c r="A207" s="102"/>
      <c r="B207" s="102"/>
      <c r="C207" s="102"/>
      <c r="D207" s="102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  <c r="BH207" s="101"/>
      <c r="BI207" s="101"/>
      <c r="BJ207" s="101"/>
      <c r="BK207" s="101"/>
      <c r="BL207" s="101"/>
      <c r="BM207" s="101"/>
      <c r="BN207" s="101"/>
      <c r="BO207" s="101"/>
      <c r="BP207" s="101"/>
      <c r="BQ207" s="101"/>
      <c r="BR207" s="101"/>
      <c r="BS207" s="101"/>
      <c r="BT207" s="101"/>
      <c r="BU207" s="101"/>
      <c r="BV207" s="101"/>
      <c r="BW207" s="101"/>
      <c r="BX207" s="101"/>
      <c r="BY207" s="101"/>
      <c r="BZ207" s="101"/>
      <c r="CA207" s="101"/>
      <c r="CB207" s="101"/>
      <c r="CC207" s="101"/>
      <c r="CD207" s="101"/>
      <c r="CE207" s="101"/>
      <c r="CF207" s="101"/>
      <c r="CG207" s="101"/>
      <c r="CH207" s="101"/>
      <c r="CI207" s="101"/>
      <c r="CJ207" s="101"/>
      <c r="CK207" s="101"/>
      <c r="CL207" s="101"/>
      <c r="CM207" s="101"/>
      <c r="CN207" s="101"/>
      <c r="CO207" s="101"/>
      <c r="CP207" s="101"/>
      <c r="CQ207" s="101"/>
      <c r="CR207" s="101"/>
      <c r="CS207" s="101"/>
      <c r="CT207" s="101"/>
      <c r="CU207" s="101"/>
      <c r="CV207" s="101"/>
      <c r="CW207" s="101"/>
      <c r="CX207" s="101"/>
      <c r="CY207" s="101"/>
      <c r="CZ207" s="101"/>
      <c r="DA207" s="101"/>
      <c r="DB207" s="101"/>
      <c r="DC207" s="101"/>
      <c r="DD207" s="101"/>
      <c r="DE207" s="101"/>
      <c r="DF207" s="101"/>
      <c r="DG207" s="101"/>
      <c r="DH207" s="101"/>
      <c r="DI207" s="101"/>
      <c r="DJ207" s="101"/>
      <c r="DK207" s="101"/>
      <c r="DL207" s="101"/>
      <c r="DM207" s="101"/>
      <c r="DN207" s="101"/>
      <c r="DO207" s="101"/>
      <c r="DP207" s="101"/>
      <c r="DQ207" s="101"/>
      <c r="DR207" s="101"/>
      <c r="DS207" s="101"/>
      <c r="DT207" s="101"/>
      <c r="DU207" s="101"/>
      <c r="DV207" s="101"/>
      <c r="DW207" s="101"/>
      <c r="DX207" s="101"/>
      <c r="DY207" s="101"/>
      <c r="DZ207" s="102"/>
      <c r="EA207" s="102"/>
      <c r="EB207" s="102"/>
      <c r="EC207" s="102"/>
      <c r="ED207" s="102"/>
      <c r="EE207" s="102"/>
      <c r="EF207" s="102"/>
      <c r="EG207" s="102"/>
      <c r="EH207" s="102"/>
      <c r="EI207" s="102"/>
      <c r="EJ207" s="102"/>
      <c r="EK207" s="102"/>
      <c r="EL207" s="102"/>
      <c r="EM207" s="102"/>
      <c r="EN207" s="102"/>
      <c r="EO207" s="102"/>
      <c r="EP207" s="102"/>
      <c r="EQ207" s="102"/>
      <c r="ER207" s="102"/>
      <c r="ES207" s="102"/>
    </row>
    <row r="208" spans="1:149" s="110" customFormat="1" x14ac:dyDescent="0.25">
      <c r="A208" s="102"/>
      <c r="B208" s="102"/>
      <c r="C208" s="102"/>
      <c r="D208" s="102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  <c r="BH208" s="101"/>
      <c r="BI208" s="101"/>
      <c r="BJ208" s="101"/>
      <c r="BK208" s="101"/>
      <c r="BL208" s="101"/>
      <c r="BM208" s="101"/>
      <c r="BN208" s="101"/>
      <c r="BO208" s="101"/>
      <c r="BP208" s="101"/>
      <c r="BQ208" s="101"/>
      <c r="BR208" s="101"/>
      <c r="BS208" s="101"/>
      <c r="BT208" s="101"/>
      <c r="BU208" s="101"/>
      <c r="BV208" s="101"/>
      <c r="BW208" s="101"/>
      <c r="BX208" s="101"/>
      <c r="BY208" s="101"/>
      <c r="BZ208" s="101"/>
      <c r="CA208" s="101"/>
      <c r="CB208" s="101"/>
      <c r="CC208" s="101"/>
      <c r="CD208" s="101"/>
      <c r="CE208" s="101"/>
      <c r="CF208" s="101"/>
      <c r="CG208" s="101"/>
      <c r="CH208" s="101"/>
      <c r="CI208" s="101"/>
      <c r="CJ208" s="101"/>
      <c r="CK208" s="101"/>
      <c r="CL208" s="101"/>
      <c r="CM208" s="101"/>
      <c r="CN208" s="101"/>
      <c r="CO208" s="101"/>
      <c r="CP208" s="101"/>
      <c r="CQ208" s="101"/>
      <c r="CR208" s="101"/>
      <c r="CS208" s="101"/>
      <c r="CT208" s="101"/>
      <c r="CU208" s="101"/>
      <c r="CV208" s="101"/>
      <c r="CW208" s="101"/>
      <c r="CX208" s="101"/>
      <c r="CY208" s="101"/>
      <c r="CZ208" s="101"/>
      <c r="DA208" s="101"/>
      <c r="DB208" s="101"/>
      <c r="DC208" s="101"/>
      <c r="DD208" s="101"/>
      <c r="DE208" s="101"/>
      <c r="DF208" s="101"/>
      <c r="DG208" s="101"/>
      <c r="DH208" s="101"/>
      <c r="DI208" s="101"/>
      <c r="DJ208" s="101"/>
      <c r="DK208" s="101"/>
      <c r="DL208" s="101"/>
      <c r="DM208" s="101"/>
      <c r="DN208" s="101"/>
      <c r="DO208" s="101"/>
      <c r="DP208" s="101"/>
      <c r="DQ208" s="101"/>
      <c r="DR208" s="101"/>
      <c r="DS208" s="101"/>
      <c r="DT208" s="101"/>
      <c r="DU208" s="101"/>
      <c r="DV208" s="101"/>
      <c r="DW208" s="101"/>
      <c r="DX208" s="101"/>
      <c r="DY208" s="101"/>
      <c r="DZ208" s="102"/>
      <c r="EA208" s="102"/>
      <c r="EB208" s="102"/>
      <c r="EC208" s="102"/>
      <c r="ED208" s="102"/>
      <c r="EE208" s="102"/>
      <c r="EF208" s="102"/>
      <c r="EG208" s="102"/>
      <c r="EH208" s="102"/>
      <c r="EI208" s="102"/>
      <c r="EJ208" s="102"/>
      <c r="EK208" s="102"/>
      <c r="EL208" s="102"/>
      <c r="EM208" s="102"/>
      <c r="EN208" s="102"/>
      <c r="EO208" s="102"/>
      <c r="EP208" s="102"/>
      <c r="EQ208" s="102"/>
      <c r="ER208" s="102"/>
      <c r="ES208" s="102"/>
    </row>
    <row r="209" spans="1:149" x14ac:dyDescent="0.25">
      <c r="A209" s="101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  <c r="BH209" s="101"/>
      <c r="BI209" s="101"/>
      <c r="BJ209" s="101"/>
      <c r="BK209" s="101"/>
      <c r="BL209" s="101"/>
      <c r="BM209" s="101"/>
      <c r="BN209" s="101"/>
      <c r="BO209" s="101"/>
      <c r="BP209" s="101"/>
      <c r="BQ209" s="101"/>
      <c r="BR209" s="101"/>
      <c r="BS209" s="101"/>
      <c r="BT209" s="101"/>
      <c r="BU209" s="101"/>
      <c r="BV209" s="101"/>
      <c r="BW209" s="101"/>
      <c r="BX209" s="101"/>
      <c r="BY209" s="101"/>
      <c r="BZ209" s="101"/>
      <c r="CA209" s="101"/>
      <c r="CB209" s="101"/>
      <c r="CC209" s="101"/>
      <c r="CD209" s="101"/>
      <c r="CE209" s="101"/>
      <c r="CF209" s="101"/>
      <c r="CG209" s="101"/>
      <c r="CH209" s="101"/>
      <c r="CI209" s="101"/>
      <c r="CJ209" s="101"/>
      <c r="CK209" s="101"/>
      <c r="CL209" s="101"/>
      <c r="CM209" s="101"/>
      <c r="CN209" s="101"/>
      <c r="CO209" s="101"/>
      <c r="CP209" s="101"/>
      <c r="CQ209" s="101"/>
      <c r="CR209" s="101"/>
      <c r="CS209" s="101"/>
      <c r="CT209" s="101"/>
      <c r="CU209" s="101"/>
      <c r="CV209" s="101"/>
      <c r="CW209" s="101"/>
      <c r="CX209" s="101"/>
      <c r="CY209" s="101"/>
      <c r="CZ209" s="101"/>
      <c r="DA209" s="101"/>
      <c r="DB209" s="101"/>
      <c r="DC209" s="101"/>
      <c r="DD209" s="101"/>
      <c r="DE209" s="101"/>
      <c r="DF209" s="101"/>
      <c r="DG209" s="101"/>
      <c r="DH209" s="101"/>
      <c r="DI209" s="101"/>
      <c r="DJ209" s="101"/>
      <c r="DK209" s="101"/>
      <c r="DL209" s="101"/>
      <c r="DM209" s="101"/>
      <c r="DN209" s="101"/>
      <c r="DO209" s="101"/>
      <c r="DP209" s="101"/>
      <c r="DQ209" s="101"/>
      <c r="DR209" s="101"/>
      <c r="DS209" s="101"/>
      <c r="DT209" s="101"/>
      <c r="DU209" s="101"/>
      <c r="DV209" s="101"/>
      <c r="DW209" s="101"/>
      <c r="DX209" s="101"/>
      <c r="DY209" s="101"/>
      <c r="DZ209" s="101"/>
      <c r="EA209" s="101"/>
      <c r="EB209" s="101"/>
      <c r="EC209" s="101"/>
      <c r="ED209" s="101"/>
      <c r="EE209" s="101"/>
      <c r="EF209" s="101"/>
      <c r="EG209" s="101"/>
      <c r="EH209" s="101"/>
      <c r="EI209" s="101"/>
      <c r="EJ209" s="101"/>
      <c r="EK209" s="101"/>
      <c r="EL209" s="101"/>
      <c r="EM209" s="101"/>
      <c r="EN209" s="101"/>
      <c r="EO209" s="101"/>
      <c r="EP209" s="101"/>
      <c r="EQ209" s="101"/>
      <c r="ER209" s="101"/>
      <c r="ES209" s="101"/>
    </row>
    <row r="210" spans="1:149" x14ac:dyDescent="0.25">
      <c r="A210" s="101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  <c r="BH210" s="101"/>
      <c r="BI210" s="101"/>
      <c r="BJ210" s="101"/>
      <c r="BK210" s="101"/>
      <c r="BL210" s="101"/>
      <c r="BM210" s="101"/>
      <c r="BN210" s="101"/>
      <c r="BO210" s="101"/>
      <c r="BP210" s="101"/>
      <c r="BQ210" s="101"/>
      <c r="BR210" s="101"/>
      <c r="BS210" s="101"/>
      <c r="BT210" s="101"/>
      <c r="BU210" s="101"/>
      <c r="BV210" s="101"/>
      <c r="BW210" s="101"/>
      <c r="BX210" s="101"/>
      <c r="BY210" s="101"/>
      <c r="BZ210" s="101"/>
      <c r="CA210" s="101"/>
      <c r="CB210" s="101"/>
      <c r="CC210" s="101"/>
      <c r="CD210" s="101"/>
      <c r="CE210" s="101"/>
      <c r="CF210" s="101"/>
      <c r="CG210" s="101"/>
      <c r="CH210" s="101"/>
      <c r="CI210" s="101"/>
      <c r="CJ210" s="101"/>
      <c r="CK210" s="101"/>
      <c r="CL210" s="101"/>
      <c r="CM210" s="101"/>
      <c r="CN210" s="101"/>
      <c r="CO210" s="101"/>
      <c r="CP210" s="101"/>
      <c r="CQ210" s="101"/>
      <c r="CR210" s="101"/>
      <c r="CS210" s="101"/>
      <c r="CT210" s="101"/>
      <c r="CU210" s="101"/>
      <c r="CV210" s="101"/>
      <c r="CW210" s="101"/>
      <c r="CX210" s="101"/>
      <c r="CY210" s="101"/>
      <c r="CZ210" s="101"/>
      <c r="DA210" s="101"/>
      <c r="DB210" s="101"/>
      <c r="DC210" s="101"/>
      <c r="DD210" s="101"/>
      <c r="DE210" s="101"/>
      <c r="DF210" s="101"/>
      <c r="DG210" s="101"/>
      <c r="DH210" s="101"/>
      <c r="DI210" s="101"/>
      <c r="DJ210" s="101"/>
      <c r="DK210" s="101"/>
      <c r="DL210" s="101"/>
      <c r="DM210" s="101"/>
      <c r="DN210" s="101"/>
      <c r="DO210" s="101"/>
      <c r="DP210" s="101"/>
      <c r="DQ210" s="101"/>
      <c r="DR210" s="101"/>
      <c r="DS210" s="101"/>
      <c r="DT210" s="101"/>
      <c r="DU210" s="101"/>
      <c r="DV210" s="101"/>
      <c r="DW210" s="101"/>
      <c r="DX210" s="101"/>
      <c r="DY210" s="101"/>
      <c r="DZ210" s="101"/>
      <c r="EA210" s="101"/>
      <c r="EB210" s="101"/>
      <c r="EC210" s="101"/>
      <c r="ED210" s="101"/>
      <c r="EE210" s="101"/>
      <c r="EF210" s="101"/>
      <c r="EG210" s="101"/>
      <c r="EH210" s="101"/>
      <c r="EI210" s="101"/>
      <c r="EJ210" s="101"/>
      <c r="EK210" s="101"/>
      <c r="EL210" s="101"/>
      <c r="EM210" s="101"/>
      <c r="EN210" s="101"/>
      <c r="EO210" s="101"/>
      <c r="EP210" s="101"/>
      <c r="EQ210" s="101"/>
      <c r="ER210" s="101"/>
      <c r="ES210" s="101"/>
    </row>
  </sheetData>
  <mergeCells count="53">
    <mergeCell ref="G129:H129"/>
    <mergeCell ref="G130:H130"/>
    <mergeCell ref="BG3:CT4"/>
    <mergeCell ref="CW3:EJ4"/>
    <mergeCell ref="B8:B9"/>
    <mergeCell ref="C8:C9"/>
    <mergeCell ref="D8:D9"/>
    <mergeCell ref="E8:E9"/>
    <mergeCell ref="F8:F9"/>
    <mergeCell ref="G8:H8"/>
    <mergeCell ref="I8:I9"/>
    <mergeCell ref="J8:J9"/>
    <mergeCell ref="CW8:CW9"/>
    <mergeCell ref="EF8:EH8"/>
    <mergeCell ref="EI8:EI9"/>
    <mergeCell ref="K8:L8"/>
    <mergeCell ref="CP8:CR8"/>
    <mergeCell ref="CS8:CS9"/>
    <mergeCell ref="CT8:CT9"/>
    <mergeCell ref="I142:J142"/>
    <mergeCell ref="M126:O126"/>
    <mergeCell ref="Q126:V126"/>
    <mergeCell ref="J127:K127"/>
    <mergeCell ref="L124:X124"/>
    <mergeCell ref="X8:AN8"/>
    <mergeCell ref="AO8:BE8"/>
    <mergeCell ref="BG8:BG9"/>
    <mergeCell ref="M8:Q8"/>
    <mergeCell ref="R8:V8"/>
    <mergeCell ref="G131:H131"/>
    <mergeCell ref="G132:H132"/>
    <mergeCell ref="G133:H133"/>
    <mergeCell ref="G134:H134"/>
    <mergeCell ref="M141:U141"/>
    <mergeCell ref="G155:H155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I162:J162"/>
    <mergeCell ref="G156:H156"/>
    <mergeCell ref="G157:H157"/>
    <mergeCell ref="G158:H158"/>
    <mergeCell ref="G159:H159"/>
    <mergeCell ref="G160:H160"/>
    <mergeCell ref="G161:H162"/>
  </mergeCells>
  <dataValidations count="1">
    <dataValidation type="list" allowBlank="1" showInputMessage="1" showErrorMessage="1" sqref="G124">
      <formula1>$E$10:$E$116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Poblacion General</vt:lpstr>
      <vt:lpstr>Poblacion Femenina</vt:lpstr>
      <vt:lpstr>Poblacion Masculina</vt:lpstr>
      <vt:lpstr>Piramide Poblacional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Miguel Sanchez Villalobos</dc:creator>
  <cp:lastModifiedBy>Luis Miguel Sanchez Villalobos</cp:lastModifiedBy>
  <dcterms:created xsi:type="dcterms:W3CDTF">2024-02-01T20:44:16Z</dcterms:created>
  <dcterms:modified xsi:type="dcterms:W3CDTF">2025-04-02T16:28:38Z</dcterms:modified>
</cp:coreProperties>
</file>