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theme/themeOverride1.xml" ContentType="application/vnd.openxmlformats-officedocument.themeOverride+xml"/>
  <Override PartName="/xl/drawings/drawing24.xml" ContentType="application/vnd.openxmlformats-officedocument.drawingml.chartshapes+xml"/>
  <Override PartName="/xl/charts/chart17.xml" ContentType="application/vnd.openxmlformats-officedocument.drawingml.chart+xml"/>
  <Override PartName="/xl/theme/themeOverride2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theme/themeOverride3.xml" ContentType="application/vnd.openxmlformats-officedocument.themeOverride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EST\ESTADISTICA\INTERNET\2_Difusión Información Estadística\Anuarios\ANUARIO 2024\0_Documento 2024\Excel ok\"/>
    </mc:Choice>
  </mc:AlternateContent>
  <xr:revisionPtr revIDLastSave="0" documentId="13_ncr:1_{90BEBB06-6B7A-462C-A075-2773365F25F8}" xr6:coauthVersionLast="47" xr6:coauthVersionMax="47" xr10:uidLastSave="{00000000-0000-0000-0000-000000000000}"/>
  <bookViews>
    <workbookView xWindow="-120" yWindow="-120" windowWidth="29040" windowHeight="15720" firstSheet="1" activeTab="16" xr2:uid="{00000000-000D-0000-FFFF-FFFF00000000}"/>
  </bookViews>
  <sheets>
    <sheet name="7.1" sheetId="1" r:id="rId1"/>
    <sheet name="7.2" sheetId="2" r:id="rId2"/>
    <sheet name="7.3" sheetId="3" r:id="rId3"/>
    <sheet name="7.4" sheetId="4" r:id="rId4"/>
    <sheet name="7.5" sheetId="5" r:id="rId5"/>
    <sheet name="7.6" sheetId="6" r:id="rId6"/>
    <sheet name="7.7" sheetId="7" r:id="rId7"/>
    <sheet name="7.8" sheetId="13" r:id="rId8"/>
    <sheet name="7.9" sheetId="14" r:id="rId9"/>
    <sheet name="7.10" sheetId="15" r:id="rId10"/>
    <sheet name="7.17" sheetId="16" r:id="rId11"/>
    <sheet name="7.26" sheetId="17" r:id="rId12"/>
    <sheet name="7.18" sheetId="18" r:id="rId13"/>
    <sheet name="7.19" sheetId="19" r:id="rId14"/>
    <sheet name="7.27" sheetId="20" r:id="rId15"/>
    <sheet name="7.28" sheetId="21" r:id="rId16"/>
    <sheet name="7.20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Toc171516559" localSheetId="0">'7.1'!#REF!</definedName>
    <definedName name="_Toc171516560" localSheetId="1">'7.2'!#REF!</definedName>
    <definedName name="_Toc201043109" localSheetId="11">'7.26'!$B$2</definedName>
    <definedName name="_Toc201043110" localSheetId="14">'7.27'!$B$2</definedName>
    <definedName name="_Toc201043111" localSheetId="15">'7.28'!$B$2</definedName>
    <definedName name="_Toc201043742" localSheetId="10">'7.17'!$B$2</definedName>
    <definedName name="_Toc201043743" localSheetId="12">'7.18'!$B$2</definedName>
    <definedName name="_Toc201043744" localSheetId="13">'7.19'!$B$2</definedName>
    <definedName name="_Toc201043745" localSheetId="16">'7.20'!$B$2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5" l="1"/>
  <c r="E11" i="15"/>
  <c r="C21" i="15" l="1"/>
  <c r="E20" i="15"/>
  <c r="C20" i="15"/>
  <c r="E19" i="15"/>
  <c r="C19" i="15"/>
  <c r="C18" i="15"/>
  <c r="C17" i="15"/>
  <c r="C16" i="15"/>
  <c r="C15" i="15"/>
  <c r="F14" i="15"/>
  <c r="G15" i="15" s="1"/>
  <c r="D14" i="15"/>
  <c r="E21" i="15" s="1"/>
  <c r="C13" i="15"/>
  <c r="C12" i="15"/>
  <c r="F11" i="15"/>
  <c r="G13" i="15" s="1"/>
  <c r="D11" i="15"/>
  <c r="E13" i="15" s="1"/>
  <c r="C11" i="15"/>
  <c r="D10" i="15"/>
  <c r="F10" i="15" l="1"/>
  <c r="C10" i="15" s="1"/>
  <c r="E16" i="15"/>
  <c r="G21" i="15"/>
  <c r="G18" i="15"/>
  <c r="G19" i="15"/>
  <c r="G11" i="15"/>
  <c r="E12" i="15"/>
  <c r="G12" i="15"/>
  <c r="C14" i="15"/>
  <c r="E15" i="15"/>
  <c r="G16" i="15"/>
  <c r="E17" i="15"/>
  <c r="G17" i="15"/>
  <c r="G20" i="15"/>
  <c r="G14" i="15"/>
  <c r="E18" i="15"/>
  <c r="G10" i="15" l="1"/>
  <c r="E10" i="15"/>
  <c r="M16" i="5"/>
  <c r="M15" i="5"/>
  <c r="M14" i="5"/>
  <c r="M13" i="5"/>
  <c r="M12" i="5"/>
</calcChain>
</file>

<file path=xl/sharedStrings.xml><?xml version="1.0" encoding="utf-8"?>
<sst xmlns="http://schemas.openxmlformats.org/spreadsheetml/2006/main" count="1418" uniqueCount="491">
  <si>
    <t>7.1. Servicio de Pasajeros</t>
  </si>
  <si>
    <t>AMBITO DE OPERACIÓN Y SERVICIO</t>
  </si>
  <si>
    <t xml:space="preserve">TOTAL </t>
  </si>
  <si>
    <t>NACIONAL</t>
  </si>
  <si>
    <t>REGULAR</t>
  </si>
  <si>
    <t>TRABAJADORES</t>
  </si>
  <si>
    <t>PRIVADO</t>
  </si>
  <si>
    <t>INTERNACIONAL</t>
  </si>
  <si>
    <r>
      <t>Fuente:</t>
    </r>
    <r>
      <rPr>
        <sz val="7"/>
        <color rgb="FF262626"/>
        <rFont val="Lato"/>
        <family val="2"/>
      </rPr>
      <t xml:space="preserve"> MTC - DGATR - Dirección de Servicios de Transporte Terrestre </t>
    </r>
  </si>
  <si>
    <r>
      <t>Elaboración:</t>
    </r>
    <r>
      <rPr>
        <sz val="7"/>
        <color rgb="FF262626"/>
        <rFont val="Lato"/>
        <family val="2"/>
      </rPr>
      <t xml:space="preserve"> MTC - OGPP - Oficina Estadística</t>
    </r>
  </si>
  <si>
    <t>(Miles de pasajeros)</t>
  </si>
  <si>
    <t>ZONA</t>
  </si>
  <si>
    <t>TOTAL</t>
  </si>
  <si>
    <r>
      <t>NORTE</t>
    </r>
    <r>
      <rPr>
        <vertAlign val="superscript"/>
        <sz val="8"/>
        <color rgb="FF000000"/>
        <rFont val="Lato"/>
        <family val="2"/>
      </rPr>
      <t xml:space="preserve"> 1</t>
    </r>
  </si>
  <si>
    <r>
      <t>CENTRO</t>
    </r>
    <r>
      <rPr>
        <vertAlign val="superscript"/>
        <sz val="8"/>
        <color rgb="FF000000"/>
        <rFont val="Lato"/>
        <family val="2"/>
      </rPr>
      <t xml:space="preserve"> 2</t>
    </r>
  </si>
  <si>
    <r>
      <t>SUR</t>
    </r>
    <r>
      <rPr>
        <vertAlign val="superscript"/>
        <sz val="8"/>
        <color rgb="FF000000"/>
        <rFont val="Lato"/>
        <family val="2"/>
      </rPr>
      <t xml:space="preserve"> 3</t>
    </r>
  </si>
  <si>
    <r>
      <t>LIMA</t>
    </r>
    <r>
      <rPr>
        <vertAlign val="superscript"/>
        <sz val="8"/>
        <color rgb="FF000000"/>
        <rFont val="Lato"/>
        <family val="2"/>
      </rPr>
      <t xml:space="preserve"> 4</t>
    </r>
  </si>
  <si>
    <r>
      <t>Nota:</t>
    </r>
    <r>
      <rPr>
        <sz val="7"/>
        <color rgb="FF262626"/>
        <rFont val="Lato"/>
        <family val="2"/>
      </rPr>
      <t xml:space="preserve"> La información mostrada para el tráfico de pasajeros en el transporte Interprovincial, es una estimación considerando la oferta y demanda del parque automotor autorizado y operativo. Así como de los resultados de la Encuesta Económica Anual (A partir del año 2009, se incluye información del transporte regular Intradepartamental - Región Lima).</t>
    </r>
  </si>
  <si>
    <t>2/ La Zona Centro incluye a los departamentos de Huancavelica, Huánuco, Ica, Junín, Pasco y Ucayali.</t>
  </si>
  <si>
    <t>3/ La Zona Sur incluye a los departamentos de Apurímac, Arequipa, Ayacucho, Cusco, Madre de Dios, Moquegua, Puno y Tacna.</t>
  </si>
  <si>
    <t>4/ La Zona Lima incluye al departamento de Lima y la Provincia Constitucional del Callao.</t>
  </si>
  <si>
    <r>
      <t>Elaboración:</t>
    </r>
    <r>
      <rPr>
        <sz val="7"/>
        <color rgb="FF262626"/>
        <rFont val="Lato"/>
        <family val="2"/>
      </rPr>
      <t xml:space="preserve"> MTC - OGPP - Oficina de Estadística</t>
    </r>
  </si>
  <si>
    <t>(Número de vehículos)</t>
  </si>
  <si>
    <t>AMBITO DE OPERACIÓN Y CLASE</t>
  </si>
  <si>
    <t>Automóvil</t>
  </si>
  <si>
    <t>Station Wagon</t>
  </si>
  <si>
    <t>-</t>
  </si>
  <si>
    <t>Camioneta Rural</t>
  </si>
  <si>
    <t>Ómnibus</t>
  </si>
  <si>
    <r>
      <t>Fuente:</t>
    </r>
    <r>
      <rPr>
        <sz val="7"/>
        <color rgb="FF262626"/>
        <rFont val="Lato"/>
        <family val="2"/>
      </rPr>
      <t xml:space="preserve"> MTC - DGATR - Dirección de Servicios de Transporte Terrestre</t>
    </r>
  </si>
  <si>
    <t>N° DE ASIENTOS</t>
  </si>
  <si>
    <t xml:space="preserve">   ≤ 25</t>
  </si>
  <si>
    <t>26 - 35</t>
  </si>
  <si>
    <t>36 - 45</t>
  </si>
  <si>
    <t>46 - 55</t>
  </si>
  <si>
    <t>56 - 65</t>
  </si>
  <si>
    <t>ANTIGÜEDAD</t>
  </si>
  <si>
    <t>≤ 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</si>
  <si>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</si>
  <si>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</si>
  <si>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</si>
  <si>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</si>
  <si>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</si>
  <si>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</si>
  <si>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</si>
  <si>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</si>
  <si>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</si>
  <si>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</si>
  <si>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</si>
  <si>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</si>
  <si>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</si>
  <si>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</si>
  <si>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</si>
  <si>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</si>
  <si>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</si>
  <si>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</si>
  <si>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</si>
  <si>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</si>
  <si>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≥ 22 años</t>
  </si>
  <si>
    <t>Nota: Se incluye a toda clase de vehículos que realizan los diversos servicios en el ámbito Nacional e Internacional.</t>
  </si>
  <si>
    <r>
      <t>Fuente:</t>
    </r>
    <r>
      <rPr>
        <sz val="7"/>
        <color rgb="FF262626"/>
        <rFont val="Lato"/>
        <family val="2"/>
      </rPr>
      <t xml:space="preserve"> MTC - DGATR - Dirección de Servicios de Transporte Terrestre.</t>
    </r>
  </si>
  <si>
    <r>
      <t>Elaboración:</t>
    </r>
    <r>
      <rPr>
        <sz val="7"/>
        <color rgb="FF262626"/>
        <rFont val="Lato"/>
        <family val="2"/>
      </rPr>
      <t xml:space="preserve"> MTC - OGPP - Oficina de Estadística.</t>
    </r>
  </si>
  <si>
    <t>ESTADO DE CONFORMIDAD</t>
  </si>
  <si>
    <t>CONFORME</t>
  </si>
  <si>
    <t>NO CONFORME</t>
  </si>
  <si>
    <r>
      <t>Fuente:</t>
    </r>
    <r>
      <rPr>
        <sz val="7"/>
        <color rgb="FF262626"/>
        <rFont val="Lato"/>
        <family val="2"/>
      </rPr>
      <t xml:space="preserve"> MTC - SUTRAN - OPP</t>
    </r>
  </si>
  <si>
    <t>DEPARTAMENTO</t>
  </si>
  <si>
    <t>Amazonas</t>
  </si>
  <si>
    <t>Ancash</t>
  </si>
  <si>
    <t>Apurímac</t>
  </si>
  <si>
    <t>Arequipa</t>
  </si>
  <si>
    <t>Ayacucho</t>
  </si>
  <si>
    <t>Cajamarca</t>
  </si>
  <si>
    <t>Cuzco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</si>
  <si>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</si>
  <si>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</si>
  <si>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</si>
  <si>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</si>
  <si>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</si>
  <si>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</si>
  <si>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</si>
  <si>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</si>
  <si>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</si>
  <si>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</si>
  <si>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</si>
  <si>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</si>
  <si>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</si>
  <si>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</si>
  <si>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</si>
  <si>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</si>
  <si>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</si>
  <si>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>Nota:</t>
    </r>
    <r>
      <rPr>
        <sz val="7"/>
        <color rgb="FF262626"/>
        <rFont val="Lato"/>
        <family val="2"/>
      </rPr>
      <t xml:space="preserve"> El departamento de Lima incluye a la Provincia Constitucional del Callao</t>
    </r>
  </si>
  <si>
    <t>7.2. Servicio de Carga</t>
  </si>
  <si>
    <t>01 a 05 Años</t>
  </si>
  <si>
    <t>06 a 10 Años</t>
  </si>
  <si>
    <t>11 a 15 Años</t>
  </si>
  <si>
    <t>16 a 20 Años</t>
  </si>
  <si>
    <t>21 a 25 Años</t>
  </si>
  <si>
    <t>26 a 30 Años</t>
  </si>
  <si>
    <t>&gt; 30 Años</t>
  </si>
  <si>
    <r>
      <t>Nota:</t>
    </r>
    <r>
      <rPr>
        <sz val="7"/>
        <color rgb="FF262626"/>
        <rFont val="Lato"/>
        <family val="2"/>
      </rPr>
      <t xml:space="preserve"> Se consideran con un año de antigüedad a vehículos con menos de 12 meses, así como de los años siguientes.</t>
    </r>
  </si>
  <si>
    <t>7.3. Servicios Complementarios</t>
  </si>
  <si>
    <t>CERTIFICACIÓN Y CATEGORÍA</t>
  </si>
  <si>
    <t>Privado</t>
  </si>
  <si>
    <t>A I</t>
  </si>
  <si>
    <t>Profesional</t>
  </si>
  <si>
    <t>A II a</t>
  </si>
  <si>
    <t>A II b</t>
  </si>
  <si>
    <t>A III a</t>
  </si>
  <si>
    <t>A III b</t>
  </si>
  <si>
    <t>A III c</t>
  </si>
  <si>
    <r>
      <t>Fuente:</t>
    </r>
    <r>
      <rPr>
        <sz val="7"/>
        <color rgb="FF262626"/>
        <rFont val="Lato"/>
        <family val="2"/>
      </rPr>
      <t xml:space="preserve"> MTC - DGATR - Dirección de Circulación Vial</t>
    </r>
  </si>
  <si>
    <t>CATEGORIA</t>
  </si>
  <si>
    <t>A II</t>
  </si>
  <si>
    <t>A III</t>
  </si>
  <si>
    <t>Especial</t>
  </si>
  <si>
    <r>
      <t>Nota:</t>
    </r>
    <r>
      <rPr>
        <sz val="7"/>
        <color rgb="FF262626"/>
        <rFont val="Lato"/>
        <family val="2"/>
      </rPr>
      <t xml:space="preserve"> La categoría especial, incluye autorización especial para el transporte de materiales y residuos peligrosos - Categoría A IV.</t>
    </r>
  </si>
  <si>
    <t>AÑOS / CATEGORIA</t>
  </si>
  <si>
    <t>CANJE</t>
  </si>
  <si>
    <t>Duplicado</t>
  </si>
  <si>
    <t>Nuevo</t>
  </si>
  <si>
    <t>Recategorización</t>
  </si>
  <si>
    <t>Revalidación</t>
  </si>
  <si>
    <t>Diplomático</t>
  </si>
  <si>
    <t>España</t>
  </si>
  <si>
    <t>Extranjero</t>
  </si>
  <si>
    <t>Modificación</t>
  </si>
  <si>
    <t>A IV</t>
  </si>
  <si>
    <t>A IIa</t>
  </si>
  <si>
    <t>A IIb</t>
  </si>
  <si>
    <t>A IIIa</t>
  </si>
  <si>
    <t>A IIIb</t>
  </si>
  <si>
    <t>A IIIc</t>
  </si>
  <si>
    <t>1/ Abril no se atendió por efectos de la pandemia COVID 19.</t>
  </si>
  <si>
    <r>
      <t xml:space="preserve">2020 </t>
    </r>
    <r>
      <rPr>
        <vertAlign val="superscript"/>
        <sz val="8"/>
        <color rgb="FFFFFFFF"/>
        <rFont val="Lato"/>
        <family val="2"/>
      </rPr>
      <t>1/</t>
    </r>
  </si>
  <si>
    <t>Militar</t>
  </si>
  <si>
    <t>Cusco</t>
  </si>
  <si>
    <t>Madre De Dios</t>
  </si>
  <si>
    <r>
      <t>Nota:</t>
    </r>
    <r>
      <rPr>
        <sz val="7"/>
        <color rgb="FF262626"/>
        <rFont val="Lato"/>
        <family val="2"/>
      </rPr>
      <t xml:space="preserve"> Lima incluye a la Provincia Constitucional del Callao</t>
    </r>
  </si>
  <si>
    <r>
      <t>Fuente:</t>
    </r>
    <r>
      <rPr>
        <sz val="7"/>
        <color rgb="FF262626"/>
        <rFont val="Lato"/>
        <family val="2"/>
      </rPr>
      <t xml:space="preserve"> MTC – DGATR- Dirección de Circulación Vial </t>
    </r>
  </si>
  <si>
    <r>
      <t>Elaboración</t>
    </r>
    <r>
      <rPr>
        <sz val="7"/>
        <color rgb="FF262626"/>
        <rFont val="Lato"/>
        <family val="2"/>
      </rPr>
      <t>: MTC - OGPP - Oficina de Estadística</t>
    </r>
  </si>
  <si>
    <r>
      <t>Elaboración:</t>
    </r>
    <r>
      <rPr>
        <sz val="7"/>
        <color rgb="FF262626"/>
        <rFont val="Lato"/>
        <family val="2"/>
      </rPr>
      <t xml:space="preserve"> MTC - OGPP - Oficina de Estadística </t>
    </r>
  </si>
  <si>
    <t>EMPRESAS</t>
  </si>
  <si>
    <r>
      <t>Fuente:</t>
    </r>
    <r>
      <rPr>
        <sz val="7"/>
        <color rgb="FF262626"/>
        <rFont val="Lato"/>
        <family val="2"/>
      </rPr>
      <t xml:space="preserve"> MTC - DGATR - Dirección de Circulación Vial </t>
    </r>
  </si>
  <si>
    <t>DESCRIPCIÓN</t>
  </si>
  <si>
    <t>Áncash</t>
  </si>
  <si>
    <t>ESTABLECIMIENTOS</t>
  </si>
  <si>
    <r>
      <t xml:space="preserve">Fuente: </t>
    </r>
    <r>
      <rPr>
        <sz val="7"/>
        <color rgb="FF262626"/>
        <rFont val="Lato"/>
        <family val="2"/>
      </rPr>
      <t>MTC - DGATR - Dirección de Circulación Vial</t>
    </r>
  </si>
  <si>
    <t>CLASE Y ESTADO</t>
  </si>
  <si>
    <t>Autos ST. Wagon</t>
  </si>
  <si>
    <t>Camionetas</t>
  </si>
  <si>
    <t>Camiones</t>
  </si>
  <si>
    <t>Buses y Chasises</t>
  </si>
  <si>
    <t>Tracto Camiones</t>
  </si>
  <si>
    <t>Remolque - Semiremolque</t>
  </si>
  <si>
    <t>NUEVOS</t>
  </si>
  <si>
    <t>USADOS</t>
  </si>
  <si>
    <r>
      <t>Fuente:</t>
    </r>
    <r>
      <rPr>
        <sz val="7"/>
        <color rgb="FF262626"/>
        <rFont val="Lato"/>
        <family val="2"/>
      </rPr>
      <t xml:space="preserve"> Asociación Automotriz del Perú - AAP</t>
    </r>
  </si>
  <si>
    <t>TIPO DE VEHÍCULO</t>
  </si>
  <si>
    <t>VEHÍCULOS LIGEROS</t>
  </si>
  <si>
    <t>Tarifa Diferencial</t>
  </si>
  <si>
    <t>Automóviles</t>
  </si>
  <si>
    <t>VEHÍCULOS PESADOS</t>
  </si>
  <si>
    <t>2 Ejes</t>
  </si>
  <si>
    <t>3 Ejes</t>
  </si>
  <si>
    <t>4 Ejes</t>
  </si>
  <si>
    <t>5 Ejes</t>
  </si>
  <si>
    <t>6 Ejes</t>
  </si>
  <si>
    <t>ADMINISTRACIÓN</t>
  </si>
  <si>
    <t>VEHICULOS LIGEROS</t>
  </si>
  <si>
    <t>VEHICULOS PESADOS</t>
  </si>
  <si>
    <t>Cuadro 7.23: Importación de vehículos automotores, según clase y estado conservación, 2019 – 2023</t>
  </si>
  <si>
    <t>Cuadro 7.1: Empresas autorizadas para el transporte terrestre de pasajeros, según ámbito de operación y servicio, 2015 - 2024</t>
  </si>
  <si>
    <t>SERVICIO SOCIAL</t>
  </si>
  <si>
    <t>TURÍSTICO</t>
  </si>
  <si>
    <t>Cuadro 7.2: Pasajeros movilizados por años en el servicio regular del transporte terrestre, según zona, 2015 - 2024</t>
  </si>
  <si>
    <t>1/ La Zona Norte incluye a los departamentos de Amazonas, Áncash, Cajamarca, La Libertad, Lambayeque, Piura, Loreto, San Martín y Tumbes.</t>
  </si>
  <si>
    <t>Gráfico 7.2: Pasajeros movilizados en el servicio regular del transporte terrestre nacional por zona, 2015 - 2024</t>
  </si>
  <si>
    <t>Gráfico 7.3: Participación del parque vehicular en el transporte terrestre de pasajeros, según clase vehicular, 2020 - 2024</t>
  </si>
  <si>
    <t>Cuadro 7.3: Parque vehicular del transporte de pasajeros, según ámbito de operación y clase, 2020 - 2024</t>
  </si>
  <si>
    <t>Cuadro 7.4: Parque vehicular habilitado, según número de asientos, 2020 - 2024</t>
  </si>
  <si>
    <t xml:space="preserve">   ≥ 66</t>
  </si>
  <si>
    <t>Cuadro 7.5: Parque vehicular habilitado, según antigüedad, 2015 - 2024</t>
  </si>
  <si>
    <t>Cuadro 7.6: Fiscalización a unidades de transporte de pasajeros por carretera, 2020 - 2024</t>
  </si>
  <si>
    <t>Gráfico 7.4: Intervenciones en el transporte de pasajeros por carretera, 2024</t>
  </si>
  <si>
    <t>7 Ejes a más</t>
  </si>
  <si>
    <r>
      <t>7.</t>
    </r>
    <r>
      <rPr>
        <sz val="18"/>
        <color rgb="FF003EAB"/>
        <rFont val="Times New Roman"/>
        <family val="1"/>
      </rPr>
      <t> </t>
    </r>
    <r>
      <rPr>
        <sz val="18"/>
        <color rgb="FF003EAB"/>
        <rFont val="Asap"/>
        <family val="3"/>
      </rPr>
      <t>Transporte Terrestre</t>
    </r>
  </si>
  <si>
    <t>Gráfico 7.5: Empresas en el servicio de carga, por ámbito, 2020 - 2024</t>
  </si>
  <si>
    <t>Cuadro 7.7: Empresas en el servicio de carga nacional, según departamento, 2020 - 2024</t>
  </si>
  <si>
    <t>Gráfico 7.6: Empresas y parque vehicular en el transporte terrestre de carga, 2015 - 2024</t>
  </si>
  <si>
    <t>Gráfico 7.7: Participación del parque vehicular en el transporte terrestre de carga, según clase, 2024</t>
  </si>
  <si>
    <t>Cuadro 7.8: Parque vehicular en el transporte terrestre de carga, según antigüedad 2015 - 2024</t>
  </si>
  <si>
    <t>Cuadro 7.9: Fiscalización a unidades de transporte de carga por carretera, 2020 - 2024</t>
  </si>
  <si>
    <t>Gráfico 7.8: Intervenciones en el transporte de carga por carretera, 2024</t>
  </si>
  <si>
    <t>Gráfico 7.9: Participación de Licencias de conducir vigentes a nivel nacional por categoría, 2024</t>
  </si>
  <si>
    <t>%</t>
  </si>
  <si>
    <t>Cuadro 7.10: Licencias de conducir vigentes a nivel nacional por certificación y categoría en el transporte carretero, 2020 - 2024</t>
  </si>
  <si>
    <r>
      <t>Nota:</t>
    </r>
    <r>
      <rPr>
        <sz val="7"/>
        <color rgb="FF262626"/>
        <rFont val="Lato"/>
        <family val="2"/>
      </rPr>
      <t xml:space="preserve"> No se incluye a la categoría A IV son adicionales que portan los conductores de vehículos de transporte de carga de materiales peligrosos.
Cifras actualizadas del año 2023.</t>
    </r>
  </si>
  <si>
    <t>Cuadro 7.11: Licencias de conducir emitidas, por categoría, 2020 - 2024</t>
  </si>
  <si>
    <t>Gráfico 7.10: Participación de las licencias de conducir emitidas, por procedimiento administrativo, 2024</t>
  </si>
  <si>
    <r>
      <rPr>
        <b/>
        <sz val="8"/>
        <rFont val="Lato"/>
        <family val="2"/>
      </rPr>
      <t xml:space="preserve">Nota: </t>
    </r>
    <r>
      <rPr>
        <sz val="8"/>
        <rFont val="Lato"/>
        <family val="2"/>
      </rPr>
      <t>Se incluye a las autorizaciones especiales para el transporte de materiales y residuos peligrosos con categoría A IV y se considera como "emitida" el mes de impresión de la licencia de conducir.</t>
    </r>
  </si>
  <si>
    <r>
      <rPr>
        <b/>
        <sz val="8"/>
        <rFont val="Lato"/>
        <family val="2"/>
      </rPr>
      <t xml:space="preserve">Fuente: </t>
    </r>
    <r>
      <rPr>
        <sz val="8"/>
        <rFont val="Lato"/>
        <family val="2"/>
      </rPr>
      <t>MTC - DGATR- Dirección de Circulación Vial (Consulta al Cubo 29.03.24)</t>
    </r>
  </si>
  <si>
    <r>
      <rPr>
        <b/>
        <sz val="8"/>
        <rFont val="Lato"/>
        <family val="2"/>
      </rPr>
      <t>Elaboración:</t>
    </r>
    <r>
      <rPr>
        <sz val="8"/>
        <rFont val="Lato"/>
        <family val="2"/>
      </rPr>
      <t xml:space="preserve"> MTC - OGPP - Oficina de Estadística</t>
    </r>
  </si>
  <si>
    <t>Cuadro 7.12: Licencias de conducir por procedimiento administrativo, según categoría, 2020 – 2024</t>
  </si>
  <si>
    <t>Cuadro 7.13: Establecimientos autorizados como CITV, 2015 - 2024</t>
  </si>
  <si>
    <r>
      <t>Fuente:</t>
    </r>
    <r>
      <rPr>
        <sz val="7"/>
        <color rgb="FF262626"/>
        <rFont val="Lato"/>
        <family val="2"/>
      </rPr>
      <t xml:space="preserve"> MTC – DGATR - Dirección de Circulación Vial</t>
    </r>
  </si>
  <si>
    <t>Cuadro 7.14: Establecimientos autorizados para escuela de conductores, 2015 - 2024</t>
  </si>
  <si>
    <t>Cuadro 7.15: Establecimientos autorizados para centros médicos, 2015 - 2024</t>
  </si>
  <si>
    <t>Cuadro 7.16: Establecimientos autorizados para conversión a gas natural vehicular, 2015 - 2024</t>
  </si>
  <si>
    <t>Cuadro 7.17: Empresas de talleres para conversión a gas natural vehicular, 2015 - 2024</t>
  </si>
  <si>
    <t>Cuadro 7.19: Empresas autorizadas para certificaciones de conversión a gas natural vehicular, 2015 - 2024</t>
  </si>
  <si>
    <t>A Y N RAND S.A.C.</t>
  </si>
  <si>
    <t>AGRUPACIÓN TÉCNICA AUTOMOTRIZ IRH S.A.C</t>
  </si>
  <si>
    <t>ARMENCA INGENIEROS S.A.C.</t>
  </si>
  <si>
    <t>BUREAU VERITAS DEL PERU S.A.</t>
  </si>
  <si>
    <t>CENTRO TECNICO AUTOMOTRIZ HERSA SRL-CTA HERSA SRL</t>
  </si>
  <si>
    <t>CERTHIA INSPECTION PERU S.A.C.</t>
  </si>
  <si>
    <t>CERTIFICACION TECNIMOTORS S.R.L.</t>
  </si>
  <si>
    <t>CERTIFICADORA  MRS S.A.C.</t>
  </si>
  <si>
    <t>CERTIFICADORA INNOVA GROUP SOCIEDAD ANONIMA CERRADA</t>
  </si>
  <si>
    <t>CERTIFICADORA VERITAS PERU S.A.C.</t>
  </si>
  <si>
    <t>CERTIFICADORES PROFESIONALES S.A.C.</t>
  </si>
  <si>
    <t>CERTIGAS PERU SOCIEDAD ANONIMA CERRADA</t>
  </si>
  <si>
    <t>CORPORACION AMERICAN GAS S.A.C.</t>
  </si>
  <si>
    <t>CORPORACION ROY NILS S.A.C.</t>
  </si>
  <si>
    <t>DIAGNOSTIGAS E.I.R.L.</t>
  </si>
  <si>
    <t>ECOMOTRIZ SUR S.R.L.</t>
  </si>
  <si>
    <t>ESCUELA CATALANA DE AUTOMOCION PERU S.A.C.</t>
  </si>
  <si>
    <t>ICONTEC DEL PERU S.R.L.</t>
  </si>
  <si>
    <t>INVERSIONES MONTGALL S,A,C, - INVERSIONES MONTGALL S.A.C</t>
  </si>
  <si>
    <t>MOTOR GAS COMPANY S.A.</t>
  </si>
  <si>
    <t>MULTIMEDIA DIFUSION E.I.R.L - MULTIDIFUSION E.I.R.L</t>
  </si>
  <si>
    <t>ORGANIZACION TECNICA AUTOMOTRIZ DEL NORTE S.A.C. - OTANOR S.A.C.</t>
  </si>
  <si>
    <t>PEAC CERTI S.A.C</t>
  </si>
  <si>
    <t>PUI HUANG S.A.C.</t>
  </si>
  <si>
    <t>SERVICIOS COMPLEMENTARIOS DE TRANSPORTE TERRESTRE Y GRUAS S.A.C.</t>
  </si>
  <si>
    <t xml:space="preserve">SGS DEL PERU S.A.C.                          </t>
  </si>
  <si>
    <t>SOFTWARE Y HARDWARE INGENIEROS SRL (S&amp;H INGENIEROS SRL)</t>
  </si>
  <si>
    <t xml:space="preserve">TANTTECH PERU S.A.C. 
</t>
  </si>
  <si>
    <t>T-ASISTO S.A.C.</t>
  </si>
  <si>
    <t>VCN SERVICES S.A.C.</t>
  </si>
  <si>
    <t>Cuadro 7.20: Empresas y establecimientos autorizados para conversión a gas licuado de petróleo, 2015 - 2024</t>
  </si>
  <si>
    <t>Cuadro 7.22: Empresas autorizadas para certificaciones de conversión a gas licuado de petróleo, 2020 - 2024</t>
  </si>
  <si>
    <t>AUTOMOTRIZ JURU EMPRESA INDIVIDUAL DE REPONSABILIDAD LIMITADA - AUTOMOTRIZ JURU E.I.R.L.</t>
  </si>
  <si>
    <t>CENTRO DE DIAGNOSTICO TECNICO VEHICULAR S.A.C. - CEDITEV S.A.C.</t>
  </si>
  <si>
    <t>CENTRO TECNICO AUTOMOTRIZ HERSA E.I.R.L.</t>
  </si>
  <si>
    <t>CERTIFICACIÓN TECNIMOTORS S.R.L.</t>
  </si>
  <si>
    <t>CERTIFICADORA ECOKARRU E.I.R.L.</t>
  </si>
  <si>
    <t>CERTIPREMIUM SOCIEDAD ANONIMA CERRADA</t>
  </si>
  <si>
    <t>CYN REPRUEBAS DE CILINDROS DE GNV S.A</t>
  </si>
  <si>
    <t>DIAGNOSTIGAS EMPRESA INDIVIDUAL DE RESPONSABILIDAD LIMITADA - DIAGNOSTIGAS E.I.R.L.</t>
  </si>
  <si>
    <t>ECOMOTRIZ SUR SOCIEDAD COMERCIAL DE RESPONSABILIDAD LIMITADA - ECOMOTRIZ SUR S.R.L.</t>
  </si>
  <si>
    <t>ENTIDAD CERTIFICADORA AUTOMOTRIZ S.R.L.</t>
  </si>
  <si>
    <t>ESCUELA DE CONDUCTORES BREVET DAKAR PERU E.I.R.L.</t>
  </si>
  <si>
    <t>INVERSIONES MONTGALL SOCIEDAD ANONIMA CERRADA - INVERSIONES MONTGALL S.A.C</t>
  </si>
  <si>
    <t>MOTOR GAS COMPANY S.A</t>
  </si>
  <si>
    <t>ORGANIZACIÓN TÉCNICA AUTOMOTRIZ DEL NORTE S.A.C. – OTANOR S.A.C.</t>
  </si>
  <si>
    <t>PIU HUANG S.A.C.</t>
  </si>
  <si>
    <t>RTV CENTRO PERU S.A.C.</t>
  </si>
  <si>
    <t>SGM INGENIEROS E.I.R.L.</t>
  </si>
  <si>
    <t>SOFTWARE Y HARDWARE INGENIEROS S.R.L. – S &amp; H INGENIEROS S.R.L.</t>
  </si>
  <si>
    <t>TANTTECH PERU S.A.C.</t>
  </si>
  <si>
    <t>Cuadro 7.18: Establecimientos autorizados para conversión a gas natural vehicular, 2015 – 2024</t>
  </si>
  <si>
    <t>Gráfico 7.11: Importación de vehículos automotores por estado de conservación, 2015 - 2024</t>
  </si>
  <si>
    <t>Cuadro 7.23: Importación de vehículos automotores, según clase y estado, 2020 - 2024</t>
  </si>
  <si>
    <t>Gráfico 7.12: Parque automotor nacional estimado, 2015 - 2024</t>
  </si>
  <si>
    <t>Gráfico 7.13: Estructura porcentual del parque automotor nacional estimado por clase, 2024</t>
  </si>
  <si>
    <t>Cuadro 7.24: Tránsito vehicular registrado en las unidades de peaje público y privado, según tipo de vehículo, 2020 – 2024</t>
  </si>
  <si>
    <r>
      <rPr>
        <b/>
        <sz val="7"/>
        <color theme="1"/>
        <rFont val="Lato"/>
        <family val="2"/>
      </rPr>
      <t>Fuente:</t>
    </r>
    <r>
      <rPr>
        <sz val="7"/>
        <color theme="1"/>
        <rFont val="Lato"/>
        <family val="2"/>
      </rPr>
      <t xml:space="preserve"> MTC - PVN, OSITRAN</t>
    </r>
  </si>
  <si>
    <r>
      <rPr>
        <b/>
        <sz val="7"/>
        <color theme="1"/>
        <rFont val="Lato"/>
        <family val="2"/>
      </rPr>
      <t>Elaboración:</t>
    </r>
    <r>
      <rPr>
        <sz val="7"/>
        <color theme="1"/>
        <rFont val="Lato"/>
        <family val="2"/>
      </rPr>
      <t xml:space="preserve"> MTC - OGPP - Oficina de Estadística</t>
    </r>
  </si>
  <si>
    <t>Gráfico 7.14: Variación porcentual del tránsito vehicular en las unidades de peaje público y privado, 2015 – 2024</t>
  </si>
  <si>
    <t>Gráfico 7.15: Estructura porcentual del tránsito vehicular en las unidades de peaje público y privado por tipo de vehículos, 2015 – 2024</t>
  </si>
  <si>
    <t>Cuadro 7.25: Tránsito vehicular registrado en las unidades de peaje por tipo de administración, 2024</t>
  </si>
  <si>
    <r>
      <t xml:space="preserve">PROVIAS NACIONAL </t>
    </r>
    <r>
      <rPr>
        <sz val="8"/>
        <color indexed="8"/>
        <rFont val="Lato"/>
        <family val="2"/>
      </rPr>
      <t>(26 Peajes)</t>
    </r>
  </si>
  <si>
    <r>
      <t xml:space="preserve">EMPRESAS CONCESIONARIAS </t>
    </r>
    <r>
      <rPr>
        <sz val="8"/>
        <color indexed="8"/>
        <rFont val="Lato"/>
        <family val="2"/>
      </rPr>
      <t xml:space="preserve">(53 Peajes) </t>
    </r>
    <r>
      <rPr>
        <vertAlign val="superscript"/>
        <sz val="8"/>
        <color indexed="8"/>
        <rFont val="Lato"/>
        <family val="2"/>
      </rPr>
      <t>/1</t>
    </r>
  </si>
  <si>
    <t>Fuente: MTC - Provias Nacional, OSITRAN</t>
  </si>
  <si>
    <t>Elaboración: MTC - OGPP - Oficina de Estadística</t>
  </si>
  <si>
    <t>1/. Los peajes de Pampamarca y Ccasacancha fueron siniestrados en diciembre de 2022 y no han sido reconstruidos.</t>
  </si>
  <si>
    <t>Gráfico 7.1: Distribución porcentual de las empresas autorizadas, según ámbito de operación y tipo de servicio, 2024</t>
  </si>
  <si>
    <t>Cuadro 7.21: Empresas autorizadas para certificaciones de conversión a GLP, por departamento, 2020 - 2024</t>
  </si>
  <si>
    <t>Gráfico 7.16: Recaudación en las unidades de peaje administradas por PVN, 2020 – 2024</t>
  </si>
  <si>
    <t>Gráfico 7.17: Número de accidentes de tránsito fatales y no fatales, 2015 – 2024</t>
  </si>
  <si>
    <t>Cuadro 7.26: Número de accidentes de tránsito fatales y no fatales, según clase, 2020 – 2024</t>
  </si>
  <si>
    <t>CLASE DE ACCIDENTE</t>
  </si>
  <si>
    <t>VAR. (%) 23 - 24</t>
  </si>
  <si>
    <t>57 396</t>
  </si>
  <si>
    <t>74 624</t>
  </si>
  <si>
    <t>83 897</t>
  </si>
  <si>
    <t>87 084</t>
  </si>
  <si>
    <t>86 757</t>
  </si>
  <si>
    <t xml:space="preserve">Choque  </t>
  </si>
  <si>
    <t>25 193</t>
  </si>
  <si>
    <t>33 607</t>
  </si>
  <si>
    <t>36 966</t>
  </si>
  <si>
    <t>38 865</t>
  </si>
  <si>
    <t>39 306</t>
  </si>
  <si>
    <t>Choque y fuga</t>
  </si>
  <si>
    <t>5 640</t>
  </si>
  <si>
    <t>7 249</t>
  </si>
  <si>
    <t>8 640</t>
  </si>
  <si>
    <t>9 594</t>
  </si>
  <si>
    <t>9 324</t>
  </si>
  <si>
    <t xml:space="preserve">Choque y atropello </t>
  </si>
  <si>
    <t>1 093</t>
  </si>
  <si>
    <t>1 566</t>
  </si>
  <si>
    <t>1 812</t>
  </si>
  <si>
    <t>1 556</t>
  </si>
  <si>
    <t>1 167</t>
  </si>
  <si>
    <t>Colisión y fuga</t>
  </si>
  <si>
    <t xml:space="preserve">Colisión </t>
  </si>
  <si>
    <t xml:space="preserve">Atropello </t>
  </si>
  <si>
    <t>6 811</t>
  </si>
  <si>
    <t>7 727</t>
  </si>
  <si>
    <t>9 648</t>
  </si>
  <si>
    <t>10 360</t>
  </si>
  <si>
    <t>10 430</t>
  </si>
  <si>
    <t xml:space="preserve">Atropello y fuga </t>
  </si>
  <si>
    <t>1 267</t>
  </si>
  <si>
    <t>1 398</t>
  </si>
  <si>
    <t>1 807</t>
  </si>
  <si>
    <t>2 167</t>
  </si>
  <si>
    <t>2 267</t>
  </si>
  <si>
    <t xml:space="preserve">Despiste y volcadura </t>
  </si>
  <si>
    <t>1 018</t>
  </si>
  <si>
    <t>1 321</t>
  </si>
  <si>
    <t>1 207</t>
  </si>
  <si>
    <t>1 074</t>
  </si>
  <si>
    <t xml:space="preserve">Despiste  </t>
  </si>
  <si>
    <t>8 230</t>
  </si>
  <si>
    <t>12 049</t>
  </si>
  <si>
    <t>12 205</t>
  </si>
  <si>
    <t>12 466</t>
  </si>
  <si>
    <t>12 339</t>
  </si>
  <si>
    <t xml:space="preserve">Caída de pasajero </t>
  </si>
  <si>
    <t>1 006</t>
  </si>
  <si>
    <t>1 112</t>
  </si>
  <si>
    <t>1 518</t>
  </si>
  <si>
    <t>1 607</t>
  </si>
  <si>
    <t>1 751</t>
  </si>
  <si>
    <t xml:space="preserve">Volcadura  </t>
  </si>
  <si>
    <t>1 119</t>
  </si>
  <si>
    <t>1 595</t>
  </si>
  <si>
    <t>1 642</t>
  </si>
  <si>
    <t>1 706</t>
  </si>
  <si>
    <t>1 729</t>
  </si>
  <si>
    <t xml:space="preserve">Incendio de vehículo  </t>
  </si>
  <si>
    <t xml:space="preserve">Otros </t>
  </si>
  <si>
    <t>5 556</t>
  </si>
  <si>
    <t>6 377</t>
  </si>
  <si>
    <t>7 642</t>
  </si>
  <si>
    <t>7 370</t>
  </si>
  <si>
    <t>6 711</t>
  </si>
  <si>
    <r>
      <t>Fuente:</t>
    </r>
    <r>
      <rPr>
        <sz val="7"/>
        <color rgb="FF000000"/>
        <rFont val="Lato"/>
        <family val="2"/>
      </rPr>
      <t xml:space="preserve"> MININTER - PNP y MTC -DGPRTM / DSV</t>
    </r>
  </si>
  <si>
    <r>
      <t>Elaboración:</t>
    </r>
    <r>
      <rPr>
        <sz val="7"/>
        <color rgb="FF000000"/>
        <rFont val="Lato"/>
        <family val="2"/>
      </rPr>
      <t xml:space="preserve"> MTC - OGPP - Oficina de Estadística</t>
    </r>
  </si>
  <si>
    <t>Gráfico 7.18: Distribución de accidentes de tránsito fatales y no fatales, según clase, 2024</t>
  </si>
  <si>
    <t>Gráfico 7.19: Principales factores de accidentes de tránsito fatal y no fatal, 2024</t>
  </si>
  <si>
    <t>Cuadro 7.27: Principales factores de accidentes de tránsito fatal y no fatal, 2024</t>
  </si>
  <si>
    <t>FACTORES Y CAUSAS DEL ACCIDENTE</t>
  </si>
  <si>
    <t xml:space="preserve"> 57 396</t>
  </si>
  <si>
    <t xml:space="preserve"> 74 624</t>
  </si>
  <si>
    <t xml:space="preserve"> 83 897</t>
  </si>
  <si>
    <t xml:space="preserve"> 87 084</t>
  </si>
  <si>
    <t xml:space="preserve"> 86 757</t>
  </si>
  <si>
    <t>Humano</t>
  </si>
  <si>
    <t xml:space="preserve"> 41 043</t>
  </si>
  <si>
    <t xml:space="preserve"> 52 039</t>
  </si>
  <si>
    <t xml:space="preserve"> 58 956</t>
  </si>
  <si>
    <t xml:space="preserve"> 60 782</t>
  </si>
  <si>
    <t xml:space="preserve"> 59 155</t>
  </si>
  <si>
    <t>Imprudencia del conductor</t>
  </si>
  <si>
    <t xml:space="preserve"> 17 136</t>
  </si>
  <si>
    <t xml:space="preserve"> 21 057</t>
  </si>
  <si>
    <t xml:space="preserve"> 23 375</t>
  </si>
  <si>
    <t xml:space="preserve"> 24 513</t>
  </si>
  <si>
    <t xml:space="preserve"> 24 594</t>
  </si>
  <si>
    <t xml:space="preserve">Exceso de velocidad  </t>
  </si>
  <si>
    <t xml:space="preserve"> 15 435</t>
  </si>
  <si>
    <t xml:space="preserve"> 20 608</t>
  </si>
  <si>
    <t xml:space="preserve"> 22 525</t>
  </si>
  <si>
    <t xml:space="preserve"> 22 996</t>
  </si>
  <si>
    <t xml:space="preserve"> 22 388</t>
  </si>
  <si>
    <t>Ebriedad al conductor</t>
  </si>
  <si>
    <t xml:space="preserve"> 3 512</t>
  </si>
  <si>
    <t xml:space="preserve"> 4 897</t>
  </si>
  <si>
    <t xml:space="preserve"> 6 325</t>
  </si>
  <si>
    <t xml:space="preserve"> 6 144</t>
  </si>
  <si>
    <t xml:space="preserve"> 5 929</t>
  </si>
  <si>
    <t xml:space="preserve">Imprudencia peatón </t>
  </si>
  <si>
    <t xml:space="preserve"> 2 068</t>
  </si>
  <si>
    <t xml:space="preserve"> 2 472</t>
  </si>
  <si>
    <t xml:space="preserve"> 2 724</t>
  </si>
  <si>
    <t xml:space="preserve"> 2 599</t>
  </si>
  <si>
    <t xml:space="preserve"> 2 196</t>
  </si>
  <si>
    <t xml:space="preserve">Invasión carril </t>
  </si>
  <si>
    <t xml:space="preserve"> 1 212</t>
  </si>
  <si>
    <t xml:space="preserve"> 1 421</t>
  </si>
  <si>
    <t xml:space="preserve"> 1 869</t>
  </si>
  <si>
    <t xml:space="preserve"> 2 231</t>
  </si>
  <si>
    <t xml:space="preserve"> 2 095</t>
  </si>
  <si>
    <t>Desacato señal tránsito</t>
  </si>
  <si>
    <t xml:space="preserve">Imprudencia del pasajero </t>
  </si>
  <si>
    <t xml:space="preserve">Exceso de carga </t>
  </si>
  <si>
    <t>Vehículo mal estacionado</t>
  </si>
  <si>
    <t xml:space="preserve">Ebriedad peatón </t>
  </si>
  <si>
    <t>Desacato señal peatón</t>
  </si>
  <si>
    <t>Infraestructura</t>
  </si>
  <si>
    <t xml:space="preserve"> 1 523</t>
  </si>
  <si>
    <t xml:space="preserve"> 2 179</t>
  </si>
  <si>
    <t xml:space="preserve"> 2 243</t>
  </si>
  <si>
    <t xml:space="preserve"> 2 024</t>
  </si>
  <si>
    <t xml:space="preserve"> 2 064</t>
  </si>
  <si>
    <t xml:space="preserve">Vía mal estado </t>
  </si>
  <si>
    <t xml:space="preserve"> 1 302</t>
  </si>
  <si>
    <t xml:space="preserve"> 1 417</t>
  </si>
  <si>
    <t xml:space="preserve"> 1 217</t>
  </si>
  <si>
    <t xml:space="preserve"> 1 134</t>
  </si>
  <si>
    <t xml:space="preserve">Factor ambiental </t>
  </si>
  <si>
    <t>Señalización defectuosa</t>
  </si>
  <si>
    <t>Vehículo</t>
  </si>
  <si>
    <t xml:space="preserve"> 1 082</t>
  </si>
  <si>
    <t xml:space="preserve"> 1 455</t>
  </si>
  <si>
    <t xml:space="preserve"> 1 243</t>
  </si>
  <si>
    <t xml:space="preserve"> 1 190</t>
  </si>
  <si>
    <t xml:space="preserve">Falla mecánica </t>
  </si>
  <si>
    <t xml:space="preserve"> 1 301</t>
  </si>
  <si>
    <t xml:space="preserve"> 1 215</t>
  </si>
  <si>
    <t xml:space="preserve"> 1 084</t>
  </si>
  <si>
    <t xml:space="preserve"> 1 022</t>
  </si>
  <si>
    <t xml:space="preserve">Falta de luces </t>
  </si>
  <si>
    <t>Otros</t>
  </si>
  <si>
    <t xml:space="preserve"> 13 748</t>
  </si>
  <si>
    <t xml:space="preserve"> 18 951</t>
  </si>
  <si>
    <t xml:space="preserve"> 21 277</t>
  </si>
  <si>
    <t xml:space="preserve"> 23 035</t>
  </si>
  <si>
    <t xml:space="preserve"> 24 348</t>
  </si>
  <si>
    <t xml:space="preserve">No identifica la causa </t>
  </si>
  <si>
    <t xml:space="preserve"> 2 751</t>
  </si>
  <si>
    <t xml:space="preserve"> 3 877</t>
  </si>
  <si>
    <t xml:space="preserve"> 4 313</t>
  </si>
  <si>
    <t xml:space="preserve"> 5 471</t>
  </si>
  <si>
    <t xml:space="preserve"> 5 684</t>
  </si>
  <si>
    <t xml:space="preserve">No tiene certeza  </t>
  </si>
  <si>
    <t xml:space="preserve"> 3 515</t>
  </si>
  <si>
    <t xml:space="preserve"> 4 034</t>
  </si>
  <si>
    <t xml:space="preserve"> 3 910</t>
  </si>
  <si>
    <t xml:space="preserve"> 4 452</t>
  </si>
  <si>
    <t xml:space="preserve"> 6 025</t>
  </si>
  <si>
    <t xml:space="preserve">Otros   </t>
  </si>
  <si>
    <t xml:space="preserve"> 7 482</t>
  </si>
  <si>
    <t xml:space="preserve"> 11 040</t>
  </si>
  <si>
    <t xml:space="preserve"> 13 054</t>
  </si>
  <si>
    <t xml:space="preserve"> 13 112</t>
  </si>
  <si>
    <t xml:space="preserve"> 12 639</t>
  </si>
  <si>
    <t>Cuadro 7.28: Número de víctimas en accidentes de tránsito fatales y no fatales, 2020 - 2024</t>
  </si>
  <si>
    <t>VICTIMAS POR SEXO</t>
  </si>
  <si>
    <t xml:space="preserve"> 40 606</t>
  </si>
  <si>
    <t xml:space="preserve"> 52 551</t>
  </si>
  <si>
    <t xml:space="preserve"> 56 880</t>
  </si>
  <si>
    <t xml:space="preserve"> 61 317</t>
  </si>
  <si>
    <t xml:space="preserve"> 59 749</t>
  </si>
  <si>
    <t>Heridos</t>
  </si>
  <si>
    <t xml:space="preserve"> 38 447</t>
  </si>
  <si>
    <t xml:space="preserve"> 49 519</t>
  </si>
  <si>
    <t xml:space="preserve"> 53 552</t>
  </si>
  <si>
    <t xml:space="preserve"> 58 000</t>
  </si>
  <si>
    <t xml:space="preserve"> 56 747</t>
  </si>
  <si>
    <t xml:space="preserve">  Masculino</t>
  </si>
  <si>
    <t xml:space="preserve"> 26 224</t>
  </si>
  <si>
    <t xml:space="preserve"> 34 131</t>
  </si>
  <si>
    <t xml:space="preserve"> 35 622</t>
  </si>
  <si>
    <t xml:space="preserve"> 38 228</t>
  </si>
  <si>
    <t xml:space="preserve"> 37 382</t>
  </si>
  <si>
    <t xml:space="preserve">  Femenino</t>
  </si>
  <si>
    <t xml:space="preserve"> 12 223</t>
  </si>
  <si>
    <t xml:space="preserve"> 15 388</t>
  </si>
  <si>
    <t xml:space="preserve"> 17 930</t>
  </si>
  <si>
    <t xml:space="preserve"> 19 772</t>
  </si>
  <si>
    <t xml:space="preserve"> 19 365</t>
  </si>
  <si>
    <t>Muertos</t>
  </si>
  <si>
    <t xml:space="preserve"> 2 159</t>
  </si>
  <si>
    <t xml:space="preserve"> 3 032</t>
  </si>
  <si>
    <t xml:space="preserve"> 3 328</t>
  </si>
  <si>
    <t xml:space="preserve"> 3 317</t>
  </si>
  <si>
    <t xml:space="preserve"> 3 002</t>
  </si>
  <si>
    <t xml:space="preserve"> 1 736</t>
  </si>
  <si>
    <t xml:space="preserve"> 2 419</t>
  </si>
  <si>
    <t xml:space="preserve"> 2 623</t>
  </si>
  <si>
    <t xml:space="preserve"> 2 586</t>
  </si>
  <si>
    <t xml:space="preserve"> 2 346</t>
  </si>
  <si>
    <r>
      <t>Nota:</t>
    </r>
    <r>
      <rPr>
        <sz val="7"/>
        <color rgb="FF000000"/>
        <rFont val="Lato"/>
        <family val="2"/>
      </rPr>
      <t xml:space="preserve"> No se incluye a los ilesos</t>
    </r>
  </si>
  <si>
    <t>Gráfico 7.20: Distribución proporcional de víctimas en accidentes de tránsito fatal y no fatal por sexo, 2020 - 2024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</si>
</sst>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 ###\ ##0"/>
    <numFmt numFmtId="165" formatCode="0.0%"/>
  </numFmts>
  <fonts count="41">
    <font>
      <sz val="11"/>
      <color theme="1"/>
      <name val="Calibri"/>
      <family val="2"/>
      <scheme val="minor"/>
    </font>
    <font>
      <sz val="10"/>
      <color theme="7"/>
      <name val="Asap"/>
      <family val="3"/>
    </font>
    <font>
      <sz val="8"/>
      <color rgb="FFFFFFFF"/>
      <name val="Lato"/>
      <family val="2"/>
    </font>
    <font>
      <sz val="8"/>
      <color theme="1"/>
      <name val="Lato"/>
      <family val="2"/>
    </font>
    <font>
      <b/>
      <sz val="7"/>
      <color rgb="FF262626"/>
      <name val="Lato"/>
      <family val="2"/>
    </font>
    <font>
      <sz val="7"/>
      <color rgb="FF262626"/>
      <name val="Lato"/>
      <family val="2"/>
    </font>
    <font>
      <sz val="10"/>
      <color theme="5"/>
      <name val="Asap"/>
      <family val="3"/>
    </font>
    <font>
      <sz val="7"/>
      <color rgb="FF000000"/>
      <name val="Lato"/>
      <family val="2"/>
    </font>
    <font>
      <sz val="8"/>
      <color rgb="FF000000"/>
      <name val="Lato"/>
      <family val="2"/>
    </font>
    <font>
      <vertAlign val="superscript"/>
      <sz val="8"/>
      <color rgb="FF000000"/>
      <name val="Lato"/>
      <family val="2"/>
    </font>
    <font>
      <sz val="10"/>
      <color theme="1"/>
      <name val="Optima"/>
      <family val="2"/>
    </font>
    <font>
      <b/>
      <sz val="8"/>
      <color rgb="FFFFFFFF"/>
      <name val="Lato"/>
      <family val="2"/>
    </font>
    <font>
      <vertAlign val="superscript"/>
      <sz val="8"/>
      <color rgb="FFFFFFFF"/>
      <name val="Lato"/>
      <family val="2"/>
    </font>
    <font>
      <sz val="8"/>
      <color rgb="FF262626"/>
      <name val="Lato"/>
      <family val="2"/>
    </font>
    <font>
      <sz val="11"/>
      <color theme="1"/>
      <name val="Calibri"/>
      <family val="2"/>
      <scheme val="minor"/>
    </font>
    <font>
      <sz val="8"/>
      <color theme="1"/>
      <name val="Lato"/>
      <family val="2"/>
    </font>
    <font>
      <sz val="8"/>
      <color rgb="FF000000"/>
      <name val="Lato"/>
      <family val="2"/>
    </font>
    <font>
      <sz val="8"/>
      <color theme="0"/>
      <name val="Lato"/>
      <family val="2"/>
    </font>
    <font>
      <sz val="10"/>
      <color rgb="FFFF0000"/>
      <name val="Asap"/>
      <family val="3"/>
    </font>
    <font>
      <sz val="10"/>
      <color rgb="FF00B0F0"/>
      <name val="Asap"/>
      <family val="3"/>
    </font>
    <font>
      <sz val="10"/>
      <color theme="4"/>
      <name val="Asap"/>
      <family val="3"/>
    </font>
    <font>
      <sz val="8"/>
      <name val="Lato"/>
      <family val="2"/>
    </font>
    <font>
      <sz val="18"/>
      <color rgb="FF003EAB"/>
      <name val="Asap"/>
      <family val="3"/>
    </font>
    <font>
      <sz val="18"/>
      <color rgb="FF003EAB"/>
      <name val="Times New Roman"/>
      <family val="1"/>
    </font>
    <font>
      <sz val="14"/>
      <color rgb="FF003EAB"/>
      <name val="Asap"/>
      <family val="3"/>
    </font>
    <font>
      <sz val="10"/>
      <color rgb="FF003EAB"/>
      <name val="Asap"/>
      <family val="3"/>
    </font>
    <font>
      <sz val="8"/>
      <color rgb="FF003EAB"/>
      <name val="Lato"/>
      <family val="2"/>
    </font>
    <font>
      <b/>
      <sz val="8"/>
      <name val="Lato"/>
      <family val="2"/>
    </font>
    <font>
      <sz val="10"/>
      <name val="Arial"/>
      <family val="2"/>
    </font>
    <font>
      <sz val="7"/>
      <color theme="1"/>
      <name val="Lato"/>
      <family val="2"/>
    </font>
    <font>
      <b/>
      <sz val="7"/>
      <color theme="1"/>
      <name val="Lato"/>
      <family val="2"/>
    </font>
    <font>
      <sz val="8"/>
      <color indexed="8"/>
      <name val="Lato"/>
      <family val="2"/>
    </font>
    <font>
      <vertAlign val="superscript"/>
      <sz val="8"/>
      <color indexed="8"/>
      <name val="Lato"/>
      <family val="2"/>
    </font>
    <font>
      <sz val="9"/>
      <color rgb="FF00525E"/>
      <name val="Asap"/>
    </font>
    <font>
      <sz val="9"/>
      <color rgb="FF004D86"/>
      <name val="Asap"/>
    </font>
    <font>
      <sz val="8"/>
      <color rgb="FF0058BC"/>
      <name val="Lato"/>
      <family val="2"/>
    </font>
    <font>
      <b/>
      <sz val="7"/>
      <color rgb="FF000000"/>
      <name val="Lato"/>
      <family val="2"/>
    </font>
    <font>
      <sz val="8"/>
      <color rgb="FF4472C4"/>
      <name val="Lato"/>
      <family val="2"/>
    </font>
    <font>
      <sz val="8"/>
      <color rgb="FF002C5E"/>
      <name val="Lato"/>
      <family val="2"/>
    </font>
    <font>
      <sz val="9"/>
      <color rgb="FF000000"/>
      <name val="Lato"/>
      <family val="2"/>
    </font>
    <font>
      <sz val="9"/>
      <color theme="1"/>
      <name val="Lat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3EA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8DDF2"/>
        <bgColor indexed="64"/>
      </patternFill>
    </fill>
    <fill>
      <patternFill patternType="solid">
        <fgColor rgb="FF0058B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5E6F7"/>
        <bgColor indexed="64"/>
      </patternFill>
    </fill>
    <fill>
      <patternFill patternType="solid">
        <fgColor rgb="FFBEDCFF"/>
        <bgColor indexed="64"/>
      </patternFill>
    </fill>
  </fills>
  <borders count="30">
    <border>
      <left/>
      <right/>
      <top/>
      <bottom/>
      <diagonal/>
    </border>
    <border>
      <left style="medium">
        <color rgb="FF003EAB"/>
      </left>
      <right/>
      <top style="medium">
        <color rgb="FF003EAB"/>
      </top>
      <bottom/>
      <diagonal/>
    </border>
    <border>
      <left/>
      <right/>
      <top style="medium">
        <color rgb="FF003EAB"/>
      </top>
      <bottom/>
      <diagonal/>
    </border>
    <border>
      <left/>
      <right style="medium">
        <color rgb="FF003EAB"/>
      </right>
      <top style="medium">
        <color rgb="FF003EAB"/>
      </top>
      <bottom/>
      <diagonal/>
    </border>
    <border>
      <left style="medium">
        <color rgb="FF003EAB"/>
      </left>
      <right/>
      <top/>
      <bottom/>
      <diagonal/>
    </border>
    <border>
      <left/>
      <right style="medium">
        <color rgb="FF003EAB"/>
      </right>
      <top/>
      <bottom/>
      <diagonal/>
    </border>
    <border>
      <left style="medium">
        <color rgb="FF003EAB"/>
      </left>
      <right/>
      <top/>
      <bottom style="medium">
        <color rgb="FF003EAB"/>
      </bottom>
      <diagonal/>
    </border>
    <border>
      <left/>
      <right/>
      <top/>
      <bottom style="medium">
        <color rgb="FF003EAB"/>
      </bottom>
      <diagonal/>
    </border>
    <border>
      <left/>
      <right style="medium">
        <color rgb="FF003EAB"/>
      </right>
      <top/>
      <bottom style="medium">
        <color rgb="FF003EAB"/>
      </bottom>
      <diagonal/>
    </border>
    <border>
      <left style="medium">
        <color rgb="FF003EAB"/>
      </left>
      <right style="medium">
        <color rgb="FF003EAB"/>
      </right>
      <top style="medium">
        <color rgb="FF003EAB"/>
      </top>
      <bottom style="medium">
        <color rgb="FF003EAB"/>
      </bottom>
      <diagonal/>
    </border>
    <border>
      <left style="medium">
        <color rgb="FF003EA1"/>
      </left>
      <right/>
      <top style="medium">
        <color rgb="FF003EA1"/>
      </top>
      <bottom/>
      <diagonal/>
    </border>
    <border>
      <left/>
      <right/>
      <top style="medium">
        <color rgb="FF003EA1"/>
      </top>
      <bottom/>
      <diagonal/>
    </border>
    <border>
      <left/>
      <right style="medium">
        <color rgb="FF003EA1"/>
      </right>
      <top style="medium">
        <color rgb="FF003EA1"/>
      </top>
      <bottom/>
      <diagonal/>
    </border>
    <border>
      <left style="medium">
        <color rgb="FF003EA1"/>
      </left>
      <right/>
      <top/>
      <bottom/>
      <diagonal/>
    </border>
    <border>
      <left/>
      <right style="medium">
        <color rgb="FF003EA1"/>
      </right>
      <top/>
      <bottom/>
      <diagonal/>
    </border>
    <border>
      <left style="medium">
        <color rgb="FF003EA1"/>
      </left>
      <right/>
      <top/>
      <bottom style="medium">
        <color rgb="FF003EA1"/>
      </bottom>
      <diagonal/>
    </border>
    <border>
      <left/>
      <right/>
      <top/>
      <bottom style="medium">
        <color rgb="FF003EA1"/>
      </bottom>
      <diagonal/>
    </border>
    <border>
      <left/>
      <right style="medium">
        <color rgb="FF003EA1"/>
      </right>
      <top/>
      <bottom style="medium">
        <color rgb="FF003EA1"/>
      </bottom>
      <diagonal/>
    </border>
    <border>
      <left style="medium">
        <color rgb="FF003EAB"/>
      </left>
      <right style="medium">
        <color rgb="FF003EAB"/>
      </right>
      <top style="medium">
        <color rgb="FF003EAB"/>
      </top>
      <bottom/>
      <diagonal/>
    </border>
    <border>
      <left style="medium">
        <color rgb="FF003EAB"/>
      </left>
      <right style="medium">
        <color rgb="FF003EAB"/>
      </right>
      <top/>
      <bottom/>
      <diagonal/>
    </border>
    <border>
      <left style="medium">
        <color rgb="FF003EAB"/>
      </left>
      <right/>
      <top style="medium">
        <color rgb="FF003EAB"/>
      </top>
      <bottom style="medium">
        <color rgb="FF003EAB"/>
      </bottom>
      <diagonal/>
    </border>
    <border>
      <left/>
      <right/>
      <top style="medium">
        <color rgb="FF003EAB"/>
      </top>
      <bottom style="medium">
        <color rgb="FF003EAB"/>
      </bottom>
      <diagonal/>
    </border>
    <border>
      <left/>
      <right/>
      <top/>
      <bottom style="medium">
        <color rgb="FF0058BC"/>
      </bottom>
      <diagonal/>
    </border>
    <border>
      <left style="medium">
        <color rgb="FF0058BC"/>
      </left>
      <right/>
      <top style="medium">
        <color rgb="FF0058BC"/>
      </top>
      <bottom/>
      <diagonal/>
    </border>
    <border>
      <left/>
      <right/>
      <top style="medium">
        <color rgb="FF0058BC"/>
      </top>
      <bottom/>
      <diagonal/>
    </border>
    <border>
      <left/>
      <right style="medium">
        <color rgb="FF0058BC"/>
      </right>
      <top style="medium">
        <color rgb="FF0058BC"/>
      </top>
      <bottom/>
      <diagonal/>
    </border>
    <border>
      <left style="medium">
        <color rgb="FF0058BC"/>
      </left>
      <right/>
      <top/>
      <bottom/>
      <diagonal/>
    </border>
    <border>
      <left/>
      <right style="medium">
        <color rgb="FF0058BC"/>
      </right>
      <top/>
      <bottom/>
      <diagonal/>
    </border>
    <border>
      <left style="medium">
        <color rgb="FF0058BC"/>
      </left>
      <right/>
      <top/>
      <bottom style="medium">
        <color rgb="FF0058BC"/>
      </bottom>
      <diagonal/>
    </border>
    <border>
      <left/>
      <right style="medium">
        <color rgb="FF0058BC"/>
      </right>
      <top/>
      <bottom style="medium">
        <color rgb="FF0058BC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0" fontId="28" fillId="0" borderId="0"/>
  </cellStyleXfs>
  <cellXfs count="258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/>
    </xf>
    <xf numFmtId="164" fontId="8" fillId="3" borderId="0" xfId="0" applyNumberFormat="1" applyFont="1" applyFill="1" applyAlignment="1">
      <alignment horizontal="right" vertical="center" inden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21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justify"/>
    </xf>
    <xf numFmtId="164" fontId="15" fillId="0" borderId="0" xfId="0" applyNumberFormat="1" applyFont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164" fontId="15" fillId="0" borderId="5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indent="1"/>
    </xf>
    <xf numFmtId="164" fontId="15" fillId="0" borderId="7" xfId="0" applyNumberFormat="1" applyFont="1" applyBorder="1" applyAlignment="1">
      <alignment horizontal="right" vertical="center"/>
    </xf>
    <xf numFmtId="164" fontId="15" fillId="0" borderId="8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 indent="2"/>
    </xf>
    <xf numFmtId="164" fontId="17" fillId="4" borderId="0" xfId="0" applyNumberFormat="1" applyFont="1" applyFill="1" applyAlignment="1">
      <alignment horizontal="right" vertical="center"/>
    </xf>
    <xf numFmtId="164" fontId="17" fillId="4" borderId="5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 wrapText="1" indent="1"/>
    </xf>
    <xf numFmtId="0" fontId="26" fillId="3" borderId="2" xfId="0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3" fontId="21" fillId="2" borderId="5" xfId="1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3" fontId="21" fillId="2" borderId="7" xfId="1" applyNumberFormat="1" applyFont="1" applyFill="1" applyBorder="1" applyAlignment="1">
      <alignment horizontal="right" vertical="center"/>
    </xf>
    <xf numFmtId="3" fontId="21" fillId="2" borderId="8" xfId="1" applyNumberFormat="1" applyFont="1" applyFill="1" applyBorder="1" applyAlignment="1">
      <alignment horizontal="righ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right" vertical="center"/>
    </xf>
    <xf numFmtId="0" fontId="26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indent="1"/>
    </xf>
    <xf numFmtId="0" fontId="16" fillId="2" borderId="7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 indent="1"/>
    </xf>
    <xf numFmtId="164" fontId="8" fillId="3" borderId="5" xfId="0" applyNumberFormat="1" applyFont="1" applyFill="1" applyBorder="1" applyAlignment="1">
      <alignment horizontal="right" vertical="center" indent="1"/>
    </xf>
    <xf numFmtId="0" fontId="8" fillId="3" borderId="6" xfId="0" applyFont="1" applyFill="1" applyBorder="1" applyAlignment="1">
      <alignment horizontal="left" vertical="center" indent="1"/>
    </xf>
    <xf numFmtId="164" fontId="8" fillId="3" borderId="7" xfId="0" applyNumberFormat="1" applyFont="1" applyFill="1" applyBorder="1" applyAlignment="1">
      <alignment horizontal="right" vertical="center" indent="1"/>
    </xf>
    <xf numFmtId="164" fontId="8" fillId="3" borderId="8" xfId="0" applyNumberFormat="1" applyFont="1" applyFill="1" applyBorder="1" applyAlignment="1">
      <alignment horizontal="right" vertical="center" indent="1"/>
    </xf>
    <xf numFmtId="0" fontId="26" fillId="3" borderId="1" xfId="0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164" fontId="2" fillId="4" borderId="0" xfId="0" applyNumberFormat="1" applyFont="1" applyFill="1" applyAlignment="1">
      <alignment horizontal="right" vertical="center" indent="1"/>
    </xf>
    <xf numFmtId="164" fontId="2" fillId="4" borderId="5" xfId="0" applyNumberFormat="1" applyFont="1" applyFill="1" applyBorder="1" applyAlignment="1">
      <alignment horizontal="right" vertical="center" indent="1"/>
    </xf>
    <xf numFmtId="0" fontId="2" fillId="4" borderId="4" xfId="0" applyFont="1" applyFill="1" applyBorder="1" applyAlignment="1">
      <alignment horizontal="left" vertical="center"/>
    </xf>
    <xf numFmtId="3" fontId="2" fillId="4" borderId="0" xfId="0" applyNumberFormat="1" applyFont="1" applyFill="1" applyAlignment="1">
      <alignment horizontal="right" vertical="center"/>
    </xf>
    <xf numFmtId="3" fontId="2" fillId="4" borderId="5" xfId="0" applyNumberFormat="1" applyFont="1" applyFill="1" applyBorder="1" applyAlignment="1">
      <alignment horizontal="right" vertical="center"/>
    </xf>
    <xf numFmtId="164" fontId="17" fillId="4" borderId="4" xfId="0" applyNumberFormat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indent="1"/>
    </xf>
    <xf numFmtId="0" fontId="26" fillId="3" borderId="2" xfId="0" applyFont="1" applyFill="1" applyBorder="1" applyAlignment="1">
      <alignment horizontal="right" vertical="center" indent="1"/>
    </xf>
    <xf numFmtId="0" fontId="26" fillId="3" borderId="3" xfId="0" applyFont="1" applyFill="1" applyBorder="1" applyAlignment="1">
      <alignment horizontal="right" vertical="center" indent="1"/>
    </xf>
    <xf numFmtId="0" fontId="26" fillId="5" borderId="4" xfId="0" applyFont="1" applyFill="1" applyBorder="1" applyAlignment="1">
      <alignment horizontal="left" vertical="center" indent="1"/>
    </xf>
    <xf numFmtId="0" fontId="26" fillId="2" borderId="1" xfId="0" applyFont="1" applyFill="1" applyBorder="1" applyAlignment="1">
      <alignment horizontal="left" vertical="center" wrapText="1" indent="1"/>
    </xf>
    <xf numFmtId="164" fontId="26" fillId="5" borderId="0" xfId="0" applyNumberFormat="1" applyFont="1" applyFill="1" applyAlignment="1">
      <alignment vertical="center"/>
    </xf>
    <xf numFmtId="164" fontId="17" fillId="4" borderId="0" xfId="0" applyNumberFormat="1" applyFont="1" applyFill="1" applyAlignment="1">
      <alignment vertical="center"/>
    </xf>
    <xf numFmtId="164" fontId="17" fillId="4" borderId="5" xfId="0" applyNumberFormat="1" applyFont="1" applyFill="1" applyBorder="1" applyAlignment="1">
      <alignment vertical="center"/>
    </xf>
    <xf numFmtId="164" fontId="26" fillId="5" borderId="5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164" fontId="15" fillId="0" borderId="0" xfId="0" applyNumberFormat="1" applyFont="1" applyAlignment="1">
      <alignment vertical="center"/>
    </xf>
    <xf numFmtId="164" fontId="15" fillId="0" borderId="5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0" fontId="26" fillId="6" borderId="4" xfId="0" applyFont="1" applyFill="1" applyBorder="1" applyAlignment="1">
      <alignment horizontal="left" vertical="center" indent="1"/>
    </xf>
    <xf numFmtId="164" fontId="26" fillId="6" borderId="0" xfId="0" applyNumberFormat="1" applyFont="1" applyFill="1" applyAlignment="1">
      <alignment horizontal="right" vertical="center"/>
    </xf>
    <xf numFmtId="164" fontId="26" fillId="6" borderId="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4" xfId="0" applyFont="1" applyFill="1" applyBorder="1" applyAlignment="1">
      <alignment horizontal="left" vertical="center" indent="1"/>
    </xf>
    <xf numFmtId="164" fontId="3" fillId="3" borderId="0" xfId="0" applyNumberFormat="1" applyFont="1" applyFill="1" applyAlignment="1">
      <alignment horizontal="right" vertical="center" indent="1"/>
    </xf>
    <xf numFmtId="164" fontId="3" fillId="3" borderId="5" xfId="0" applyNumberFormat="1" applyFont="1" applyFill="1" applyBorder="1" applyAlignment="1">
      <alignment horizontal="right" vertical="center" indent="1"/>
    </xf>
    <xf numFmtId="0" fontId="3" fillId="3" borderId="5" xfId="0" applyFont="1" applyFill="1" applyBorder="1" applyAlignment="1">
      <alignment horizontal="right" vertical="center" indent="1"/>
    </xf>
    <xf numFmtId="0" fontId="3" fillId="3" borderId="6" xfId="0" applyFont="1" applyFill="1" applyBorder="1" applyAlignment="1">
      <alignment horizontal="left" vertical="center" indent="1"/>
    </xf>
    <xf numFmtId="164" fontId="3" fillId="3" borderId="7" xfId="0" applyNumberFormat="1" applyFont="1" applyFill="1" applyBorder="1" applyAlignment="1">
      <alignment horizontal="right" vertical="center" indent="1"/>
    </xf>
    <xf numFmtId="164" fontId="3" fillId="3" borderId="8" xfId="0" applyNumberFormat="1" applyFont="1" applyFill="1" applyBorder="1" applyAlignment="1">
      <alignment horizontal="right" vertical="center" indent="1"/>
    </xf>
    <xf numFmtId="0" fontId="26" fillId="3" borderId="2" xfId="0" applyFont="1" applyFill="1" applyBorder="1" applyAlignment="1">
      <alignment horizontal="right" vertical="center" wrapText="1" indent="1"/>
    </xf>
    <xf numFmtId="0" fontId="26" fillId="3" borderId="3" xfId="0" applyFont="1" applyFill="1" applyBorder="1" applyAlignment="1">
      <alignment horizontal="right" vertical="center" wrapText="1" indent="1"/>
    </xf>
    <xf numFmtId="0" fontId="2" fillId="4" borderId="4" xfId="0" applyFont="1" applyFill="1" applyBorder="1" applyAlignment="1">
      <alignment horizontal="left" vertical="center" wrapText="1" indent="1"/>
    </xf>
    <xf numFmtId="164" fontId="11" fillId="4" borderId="0" xfId="0" applyNumberFormat="1" applyFont="1" applyFill="1" applyAlignment="1">
      <alignment horizontal="right" vertical="center" indent="1"/>
    </xf>
    <xf numFmtId="164" fontId="11" fillId="4" borderId="5" xfId="0" applyNumberFormat="1" applyFont="1" applyFill="1" applyBorder="1" applyAlignment="1">
      <alignment horizontal="right" vertical="center" indent="1"/>
    </xf>
    <xf numFmtId="0" fontId="3" fillId="2" borderId="13" xfId="0" applyFont="1" applyFill="1" applyBorder="1" applyAlignment="1">
      <alignment horizontal="left" vertical="center" indent="1"/>
    </xf>
    <xf numFmtId="164" fontId="3" fillId="2" borderId="0" xfId="0" applyNumberFormat="1" applyFont="1" applyFill="1" applyAlignment="1">
      <alignment horizontal="right" vertical="center" indent="2"/>
    </xf>
    <xf numFmtId="164" fontId="3" fillId="2" borderId="14" xfId="0" applyNumberFormat="1" applyFont="1" applyFill="1" applyBorder="1" applyAlignment="1">
      <alignment horizontal="right" vertical="center" indent="2"/>
    </xf>
    <xf numFmtId="0" fontId="3" fillId="2" borderId="15" xfId="0" applyFont="1" applyFill="1" applyBorder="1" applyAlignment="1">
      <alignment horizontal="left" vertical="center" indent="1"/>
    </xf>
    <xf numFmtId="164" fontId="3" fillId="2" borderId="16" xfId="0" applyNumberFormat="1" applyFont="1" applyFill="1" applyBorder="1" applyAlignment="1">
      <alignment horizontal="right" vertical="center" indent="2"/>
    </xf>
    <xf numFmtId="164" fontId="3" fillId="2" borderId="17" xfId="0" applyNumberFormat="1" applyFont="1" applyFill="1" applyBorder="1" applyAlignment="1">
      <alignment horizontal="right" vertical="center" indent="2"/>
    </xf>
    <xf numFmtId="0" fontId="2" fillId="4" borderId="13" xfId="0" applyFont="1" applyFill="1" applyBorder="1" applyAlignment="1">
      <alignment horizontal="left" vertical="center" indent="1"/>
    </xf>
    <xf numFmtId="164" fontId="2" fillId="4" borderId="0" xfId="0" applyNumberFormat="1" applyFont="1" applyFill="1" applyAlignment="1">
      <alignment horizontal="right" vertical="center" indent="2"/>
    </xf>
    <xf numFmtId="0" fontId="26" fillId="2" borderId="10" xfId="0" applyFont="1" applyFill="1" applyBorder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64" fontId="11" fillId="4" borderId="0" xfId="0" applyNumberFormat="1" applyFont="1" applyFill="1" applyAlignment="1">
      <alignment horizontal="right" vertical="center" indent="2"/>
    </xf>
    <xf numFmtId="164" fontId="11" fillId="4" borderId="14" xfId="0" applyNumberFormat="1" applyFont="1" applyFill="1" applyBorder="1" applyAlignment="1">
      <alignment horizontal="right" vertical="center" indent="2"/>
    </xf>
    <xf numFmtId="164" fontId="3" fillId="2" borderId="0" xfId="0" applyNumberFormat="1" applyFont="1" applyFill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 wrapText="1"/>
    </xf>
    <xf numFmtId="0" fontId="26" fillId="2" borderId="3" xfId="0" applyFont="1" applyFill="1" applyBorder="1" applyAlignment="1">
      <alignment horizontal="right" vertical="center" wrapText="1"/>
    </xf>
    <xf numFmtId="164" fontId="2" fillId="4" borderId="0" xfId="0" applyNumberFormat="1" applyFont="1" applyFill="1" applyAlignment="1">
      <alignment horizontal="right" vertical="center"/>
    </xf>
    <xf numFmtId="164" fontId="2" fillId="4" borderId="5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Alignment="1">
      <alignment horizontal="right" vertical="center"/>
    </xf>
    <xf numFmtId="164" fontId="11" fillId="4" borderId="5" xfId="0" applyNumberFormat="1" applyFont="1" applyFill="1" applyBorder="1" applyAlignment="1">
      <alignment horizontal="right" vertical="center"/>
    </xf>
    <xf numFmtId="0" fontId="26" fillId="3" borderId="18" xfId="0" applyFont="1" applyFill="1" applyBorder="1" applyAlignment="1">
      <alignment horizontal="right" vertical="center" indent="1"/>
    </xf>
    <xf numFmtId="165" fontId="8" fillId="3" borderId="19" xfId="1" applyNumberFormat="1" applyFont="1" applyFill="1" applyBorder="1" applyAlignment="1">
      <alignment horizontal="right" vertical="center" indent="1"/>
    </xf>
    <xf numFmtId="0" fontId="2" fillId="4" borderId="20" xfId="0" applyFont="1" applyFill="1" applyBorder="1" applyAlignment="1">
      <alignment horizontal="left" vertical="center" indent="1"/>
    </xf>
    <xf numFmtId="164" fontId="2" fillId="4" borderId="21" xfId="0" applyNumberFormat="1" applyFont="1" applyFill="1" applyBorder="1" applyAlignment="1">
      <alignment horizontal="right" vertical="center" indent="1"/>
    </xf>
    <xf numFmtId="165" fontId="2" fillId="4" borderId="9" xfId="1" applyNumberFormat="1" applyFont="1" applyFill="1" applyBorder="1" applyAlignment="1">
      <alignment horizontal="right" vertical="center" indent="1"/>
    </xf>
    <xf numFmtId="0" fontId="11" fillId="4" borderId="4" xfId="0" applyFont="1" applyFill="1" applyBorder="1" applyAlignment="1">
      <alignment horizontal="left" vertical="center" indent="1"/>
    </xf>
    <xf numFmtId="164" fontId="26" fillId="6" borderId="0" xfId="0" applyNumberFormat="1" applyFont="1" applyFill="1" applyAlignment="1">
      <alignment horizontal="right" vertical="center" indent="1"/>
    </xf>
    <xf numFmtId="164" fontId="26" fillId="6" borderId="5" xfId="0" applyNumberFormat="1" applyFont="1" applyFill="1" applyBorder="1" applyAlignment="1">
      <alignment horizontal="right" vertical="center" indent="1"/>
    </xf>
    <xf numFmtId="0" fontId="8" fillId="3" borderId="4" xfId="0" applyFont="1" applyFill="1" applyBorder="1" applyAlignment="1">
      <alignment horizontal="left" vertical="center" indent="2"/>
    </xf>
    <xf numFmtId="16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 indent="2"/>
    </xf>
    <xf numFmtId="0" fontId="8" fillId="3" borderId="6" xfId="0" applyFont="1" applyFill="1" applyBorder="1" applyAlignment="1">
      <alignment horizontal="left" vertical="center" indent="2"/>
    </xf>
    <xf numFmtId="164" fontId="3" fillId="3" borderId="7" xfId="0" applyNumberFormat="1" applyFont="1" applyFill="1" applyBorder="1" applyAlignment="1">
      <alignment horizontal="right" vertical="center" indent="2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vertical="center"/>
    </xf>
    <xf numFmtId="0" fontId="26" fillId="6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 indent="1"/>
    </xf>
    <xf numFmtId="0" fontId="3" fillId="3" borderId="7" xfId="0" applyFont="1" applyFill="1" applyBorder="1" applyAlignment="1">
      <alignment horizontal="right" vertical="center" indent="1"/>
    </xf>
    <xf numFmtId="0" fontId="3" fillId="3" borderId="8" xfId="0" applyFont="1" applyFill="1" applyBorder="1" applyAlignment="1">
      <alignment horizontal="right" vertical="center" indent="1"/>
    </xf>
    <xf numFmtId="0" fontId="2" fillId="4" borderId="0" xfId="0" applyFont="1" applyFill="1" applyAlignment="1">
      <alignment horizontal="right" vertical="center" indent="1"/>
    </xf>
    <xf numFmtId="0" fontId="2" fillId="4" borderId="5" xfId="0" applyFont="1" applyFill="1" applyBorder="1" applyAlignment="1">
      <alignment horizontal="right" vertical="center" indent="1"/>
    </xf>
    <xf numFmtId="0" fontId="8" fillId="3" borderId="0" xfId="0" applyFont="1" applyFill="1" applyAlignment="1">
      <alignment horizontal="right" vertical="center" indent="1"/>
    </xf>
    <xf numFmtId="0" fontId="8" fillId="3" borderId="5" xfId="0" applyFont="1" applyFill="1" applyBorder="1" applyAlignment="1">
      <alignment horizontal="right" vertical="center" indent="1"/>
    </xf>
    <xf numFmtId="0" fontId="8" fillId="3" borderId="7" xfId="0" applyFont="1" applyFill="1" applyBorder="1" applyAlignment="1">
      <alignment horizontal="right" vertical="center" indent="1"/>
    </xf>
    <xf numFmtId="0" fontId="8" fillId="3" borderId="8" xfId="0" applyFont="1" applyFill="1" applyBorder="1" applyAlignment="1">
      <alignment horizontal="right" vertical="center" indent="1"/>
    </xf>
    <xf numFmtId="0" fontId="3" fillId="3" borderId="4" xfId="0" applyFont="1" applyFill="1" applyBorder="1" applyAlignment="1">
      <alignment horizontal="left" vertical="center" wrapText="1" indent="1"/>
    </xf>
    <xf numFmtId="164" fontId="3" fillId="2" borderId="5" xfId="0" applyNumberFormat="1" applyFont="1" applyFill="1" applyBorder="1" applyAlignment="1">
      <alignment horizontal="right" vertical="center" indent="1"/>
    </xf>
    <xf numFmtId="164" fontId="3" fillId="2" borderId="7" xfId="0" applyNumberFormat="1" applyFont="1" applyFill="1" applyBorder="1" applyAlignment="1">
      <alignment horizontal="right" vertical="center" indent="1"/>
    </xf>
    <xf numFmtId="164" fontId="3" fillId="2" borderId="8" xfId="0" applyNumberFormat="1" applyFont="1" applyFill="1" applyBorder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0" fontId="29" fillId="2" borderId="0" xfId="2" applyFont="1" applyFill="1" applyAlignment="1">
      <alignment vertical="center"/>
    </xf>
    <xf numFmtId="0" fontId="26" fillId="2" borderId="23" xfId="2" applyFont="1" applyFill="1" applyBorder="1" applyAlignment="1">
      <alignment horizontal="left" vertical="center" indent="1"/>
    </xf>
    <xf numFmtId="0" fontId="26" fillId="2" borderId="24" xfId="2" applyFont="1" applyFill="1" applyBorder="1" applyAlignment="1">
      <alignment horizontal="center" vertical="center"/>
    </xf>
    <xf numFmtId="0" fontId="26" fillId="2" borderId="25" xfId="2" applyFont="1" applyFill="1" applyBorder="1" applyAlignment="1">
      <alignment horizontal="center" vertical="center"/>
    </xf>
    <xf numFmtId="0" fontId="0" fillId="2" borderId="26" xfId="0" applyFill="1" applyBorder="1"/>
    <xf numFmtId="0" fontId="17" fillId="7" borderId="26" xfId="2" applyFont="1" applyFill="1" applyBorder="1" applyAlignment="1">
      <alignment horizontal="left" vertical="center" indent="1"/>
    </xf>
    <xf numFmtId="3" fontId="17" fillId="7" borderId="27" xfId="2" applyNumberFormat="1" applyFont="1" applyFill="1" applyBorder="1" applyAlignment="1">
      <alignment horizontal="right" vertical="center" indent="1"/>
    </xf>
    <xf numFmtId="0" fontId="3" fillId="2" borderId="26" xfId="2" applyFont="1" applyFill="1" applyBorder="1" applyAlignment="1">
      <alignment horizontal="left" vertical="center" indent="1"/>
    </xf>
    <xf numFmtId="3" fontId="3" fillId="2" borderId="27" xfId="2" applyNumberFormat="1" applyFont="1" applyFill="1" applyBorder="1" applyAlignment="1">
      <alignment horizontal="right" vertical="center" indent="1"/>
    </xf>
    <xf numFmtId="0" fontId="3" fillId="2" borderId="28" xfId="2" applyFont="1" applyFill="1" applyBorder="1" applyAlignment="1">
      <alignment horizontal="left" vertical="center" indent="1"/>
    </xf>
    <xf numFmtId="3" fontId="3" fillId="2" borderId="22" xfId="2" applyNumberFormat="1" applyFont="1" applyFill="1" applyBorder="1" applyAlignment="1">
      <alignment horizontal="right" vertical="center" indent="1"/>
    </xf>
    <xf numFmtId="3" fontId="3" fillId="2" borderId="29" xfId="2" applyNumberFormat="1" applyFont="1" applyFill="1" applyBorder="1" applyAlignment="1">
      <alignment horizontal="right" vertical="center" indent="1"/>
    </xf>
    <xf numFmtId="0" fontId="3" fillId="2" borderId="0" xfId="2" applyFont="1" applyFill="1" applyAlignment="1">
      <alignment horizontal="left" vertical="center"/>
    </xf>
    <xf numFmtId="0" fontId="17" fillId="4" borderId="4" xfId="2" applyFont="1" applyFill="1" applyBorder="1" applyAlignment="1">
      <alignment horizontal="left" vertical="center" indent="1"/>
    </xf>
    <xf numFmtId="165" fontId="17" fillId="4" borderId="5" xfId="2" applyNumberFormat="1" applyFont="1" applyFill="1" applyBorder="1" applyAlignment="1">
      <alignment horizontal="right" vertical="center" indent="1"/>
    </xf>
    <xf numFmtId="0" fontId="3" fillId="2" borderId="4" xfId="2" applyFont="1" applyFill="1" applyBorder="1" applyAlignment="1">
      <alignment horizontal="left" vertical="center" indent="1"/>
    </xf>
    <xf numFmtId="165" fontId="3" fillId="2" borderId="5" xfId="2" applyNumberFormat="1" applyFont="1" applyFill="1" applyBorder="1" applyAlignment="1">
      <alignment horizontal="right" vertical="center" indent="1"/>
    </xf>
    <xf numFmtId="0" fontId="3" fillId="2" borderId="6" xfId="2" applyFont="1" applyFill="1" applyBorder="1" applyAlignment="1">
      <alignment horizontal="left" vertical="center" indent="1"/>
    </xf>
    <xf numFmtId="3" fontId="3" fillId="2" borderId="7" xfId="2" applyNumberFormat="1" applyFont="1" applyFill="1" applyBorder="1" applyAlignment="1">
      <alignment horizontal="right" vertical="center" indent="1"/>
    </xf>
    <xf numFmtId="165" fontId="3" fillId="2" borderId="7" xfId="2" applyNumberFormat="1" applyFont="1" applyFill="1" applyBorder="1" applyAlignment="1">
      <alignment horizontal="right" vertical="center" indent="1"/>
    </xf>
    <xf numFmtId="165" fontId="3" fillId="2" borderId="8" xfId="2" applyNumberFormat="1" applyFont="1" applyFill="1" applyBorder="1" applyAlignment="1">
      <alignment horizontal="right" vertical="center" indent="1"/>
    </xf>
    <xf numFmtId="0" fontId="3" fillId="2" borderId="0" xfId="2" applyFont="1" applyFill="1" applyAlignment="1">
      <alignment vertical="center"/>
    </xf>
    <xf numFmtId="0" fontId="29" fillId="2" borderId="0" xfId="2" applyFont="1" applyFill="1" applyAlignment="1">
      <alignment horizontal="left" vertical="center"/>
    </xf>
    <xf numFmtId="0" fontId="3" fillId="8" borderId="26" xfId="2" applyFont="1" applyFill="1" applyBorder="1" applyAlignment="1">
      <alignment horizontal="left" vertical="center" indent="1"/>
    </xf>
    <xf numFmtId="3" fontId="3" fillId="8" borderId="0" xfId="2" applyNumberFormat="1" applyFont="1" applyFill="1" applyAlignment="1">
      <alignment horizontal="right" vertical="center" indent="1"/>
    </xf>
    <xf numFmtId="3" fontId="3" fillId="8" borderId="27" xfId="2" applyNumberFormat="1" applyFont="1" applyFill="1" applyBorder="1" applyAlignment="1">
      <alignment horizontal="right" vertical="center" indent="1"/>
    </xf>
    <xf numFmtId="3" fontId="17" fillId="7" borderId="0" xfId="2" applyNumberFormat="1" applyFont="1" applyFill="1" applyAlignment="1">
      <alignment horizontal="right" vertical="center" indent="1"/>
    </xf>
    <xf numFmtId="3" fontId="3" fillId="2" borderId="0" xfId="2" applyNumberFormat="1" applyFont="1" applyFill="1" applyAlignment="1">
      <alignment horizontal="right" vertical="center" indent="1"/>
    </xf>
    <xf numFmtId="0" fontId="7" fillId="0" borderId="0" xfId="0" applyFont="1" applyAlignment="1">
      <alignment vertical="center" wrapText="1"/>
    </xf>
    <xf numFmtId="3" fontId="17" fillId="4" borderId="0" xfId="2" applyNumberFormat="1" applyFont="1" applyFill="1" applyAlignment="1">
      <alignment horizontal="right" vertical="center" indent="1"/>
    </xf>
    <xf numFmtId="165" fontId="17" fillId="4" borderId="0" xfId="2" applyNumberFormat="1" applyFont="1" applyFill="1" applyAlignment="1">
      <alignment horizontal="right" vertical="center" indent="1"/>
    </xf>
    <xf numFmtId="165" fontId="3" fillId="2" borderId="0" xfId="2" applyNumberFormat="1" applyFont="1" applyFill="1" applyAlignment="1">
      <alignment horizontal="right" vertical="center" indent="1"/>
    </xf>
    <xf numFmtId="3" fontId="3" fillId="2" borderId="0" xfId="2" applyNumberFormat="1" applyFont="1" applyFill="1" applyAlignment="1">
      <alignment vertical="center"/>
    </xf>
    <xf numFmtId="3" fontId="3" fillId="0" borderId="0" xfId="2" applyNumberFormat="1" applyFont="1" applyAlignment="1">
      <alignment horizontal="right" vertical="center" indent="1"/>
    </xf>
    <xf numFmtId="0" fontId="3" fillId="9" borderId="4" xfId="2" applyFont="1" applyFill="1" applyBorder="1" applyAlignment="1">
      <alignment horizontal="left" vertical="center" indent="1"/>
    </xf>
    <xf numFmtId="3" fontId="3" fillId="9" borderId="0" xfId="2" applyNumberFormat="1" applyFont="1" applyFill="1" applyAlignment="1">
      <alignment horizontal="right" vertical="center" indent="1"/>
    </xf>
    <xf numFmtId="165" fontId="3" fillId="9" borderId="0" xfId="2" applyNumberFormat="1" applyFont="1" applyFill="1" applyAlignment="1">
      <alignment horizontal="right" vertical="center" indent="1"/>
    </xf>
    <xf numFmtId="165" fontId="3" fillId="9" borderId="5" xfId="2" applyNumberFormat="1" applyFont="1" applyFill="1" applyBorder="1" applyAlignment="1">
      <alignment horizontal="right" vertical="center" indent="1"/>
    </xf>
    <xf numFmtId="164" fontId="3" fillId="0" borderId="0" xfId="0" applyNumberFormat="1" applyFont="1" applyAlignment="1">
      <alignment horizontal="right" vertical="center"/>
    </xf>
    <xf numFmtId="164" fontId="0" fillId="2" borderId="0" xfId="0" applyNumberFormat="1" applyFill="1"/>
    <xf numFmtId="0" fontId="1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 indent="2"/>
    </xf>
    <xf numFmtId="0" fontId="26" fillId="3" borderId="4" xfId="0" applyFont="1" applyFill="1" applyBorder="1" applyAlignment="1">
      <alignment horizontal="left" vertical="center" wrapText="1" indent="2"/>
    </xf>
    <xf numFmtId="0" fontId="2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9" fillId="2" borderId="22" xfId="2" applyFont="1" applyFill="1" applyBorder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3" borderId="1" xfId="0" applyFont="1" applyFill="1" applyBorder="1" applyAlignment="1">
      <alignment horizontal="left" vertical="center" indent="1"/>
    </xf>
    <xf numFmtId="0" fontId="35" fillId="3" borderId="2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10" fontId="2" fillId="4" borderId="5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 indent="1"/>
    </xf>
    <xf numFmtId="0" fontId="3" fillId="0" borderId="0" xfId="0" applyFont="1" applyAlignment="1">
      <alignment horizontal="right" vertical="center"/>
    </xf>
    <xf numFmtId="10" fontId="8" fillId="0" borderId="5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/>
    </xf>
    <xf numFmtId="10" fontId="8" fillId="0" borderId="8" xfId="0" applyNumberFormat="1" applyFont="1" applyBorder="1" applyAlignment="1">
      <alignment horizontal="right" vertical="center"/>
    </xf>
    <xf numFmtId="0" fontId="36" fillId="3" borderId="0" xfId="0" applyFont="1" applyFill="1" applyAlignment="1">
      <alignment horizontal="left" vertical="center"/>
    </xf>
    <xf numFmtId="0" fontId="34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0" fontId="38" fillId="10" borderId="4" xfId="0" applyFont="1" applyFill="1" applyBorder="1" applyAlignment="1">
      <alignment horizontal="left" vertical="center" indent="1"/>
    </xf>
    <xf numFmtId="0" fontId="38" fillId="10" borderId="0" xfId="0" applyFont="1" applyFill="1" applyAlignment="1">
      <alignment horizontal="right" vertical="center"/>
    </xf>
    <xf numFmtId="0" fontId="38" fillId="10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 wrapText="1" indent="1"/>
    </xf>
    <xf numFmtId="0" fontId="39" fillId="3" borderId="0" xfId="0" applyFont="1" applyFill="1" applyAlignment="1">
      <alignment horizontal="right" vertical="center"/>
    </xf>
    <xf numFmtId="0" fontId="39" fillId="3" borderId="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left" vertical="center" wrapText="1" indent="1"/>
    </xf>
    <xf numFmtId="0" fontId="39" fillId="3" borderId="7" xfId="0" applyFont="1" applyFill="1" applyBorder="1" applyAlignment="1">
      <alignment horizontal="right" vertical="center"/>
    </xf>
    <xf numFmtId="0" fontId="39" fillId="3" borderId="8" xfId="0" applyFont="1" applyFill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0" fontId="35" fillId="3" borderId="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right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BBD4FF"/>
      <color rgb="FF002C8C"/>
      <color rgb="FF2FA6FF"/>
      <color rgb="FF2167FF"/>
      <color rgb="FFCEE4F9"/>
      <color rgb="FF0058BC"/>
      <color rgb="FF001646"/>
      <color rgb="FF2FE4FF"/>
      <color rgb="FF6B9AFF"/>
      <color rgb="FF9D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1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029017452076498E-2"/>
          <c:y val="7.6304346455639049E-2"/>
          <c:w val="0.83097509037785366"/>
          <c:h val="0.785854693695203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3C-4549-A3C5-AC58D8D6EB97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3C-4549-A3C5-AC58D8D6EB97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3C-4549-A3C5-AC58D8D6EB97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3C-4549-A3C5-AC58D8D6EB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3C-4549-A3C5-AC58D8D6EB97}"/>
              </c:ext>
            </c:extLst>
          </c:dPt>
          <c:dPt>
            <c:idx val="5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3C-4549-A3C5-AC58D8D6EB97}"/>
              </c:ext>
            </c:extLst>
          </c:dPt>
          <c:dPt>
            <c:idx val="6"/>
            <c:bubble3D val="0"/>
            <c:spPr>
              <a:solidFill>
                <a:srgbClr val="003EA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3C-4549-A3C5-AC58D8D6EB97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chemeClr val="tx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F3C-4549-A3C5-AC58D8D6EB97}"/>
                </c:ext>
              </c:extLst>
            </c:dLbl>
            <c:dLbl>
              <c:idx val="1"/>
              <c:layout>
                <c:manualLayout>
                  <c:x val="0.10860523081652707"/>
                  <c:y val="5.38330383101123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chemeClr val="tx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5347313237222"/>
                      <c:h val="9.18075026404193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3C-4549-A3C5-AC58D8D6EB97}"/>
                </c:ext>
              </c:extLst>
            </c:dLbl>
            <c:dLbl>
              <c:idx val="2"/>
              <c:layout>
                <c:manualLayout>
                  <c:x val="-6.5455149877948732E-2"/>
                  <c:y val="0.1246704110037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3C-4549-A3C5-AC58D8D6EB97}"/>
                </c:ext>
              </c:extLst>
            </c:dLbl>
            <c:dLbl>
              <c:idx val="3"/>
              <c:layout>
                <c:manualLayout>
                  <c:x val="-8.3646539595394614E-2"/>
                  <c:y val="-0.1210720044159803"/>
                </c:manualLayout>
              </c:layout>
              <c:tx>
                <c:rich>
                  <a:bodyPr/>
                  <a:lstStyle/>
                  <a:p>
                    <a:fld id="{BAAAC46E-29BB-4CA0-A090-FD375491576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DFC0DDDD-F262-4EB5-87F8-655AE8E8F92D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F3C-4549-A3C5-AC58D8D6EB97}"/>
                </c:ext>
              </c:extLst>
            </c:dLbl>
            <c:dLbl>
              <c:idx val="4"/>
              <c:layout>
                <c:manualLayout>
                  <c:x val="-6.2094537711087999E-2"/>
                  <c:y val="-3.80090668737671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chemeClr val="tx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3C-4549-A3C5-AC58D8D6EB97}"/>
                </c:ext>
              </c:extLst>
            </c:dLbl>
            <c:dLbl>
              <c:idx val="5"/>
              <c:layout>
                <c:manualLayout>
                  <c:x val="0.10412555077581154"/>
                  <c:y val="-0.1153741389384535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75154581225407"/>
                      <c:h val="7.71143003027363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F3C-4549-A3C5-AC58D8D6EB97}"/>
                </c:ext>
              </c:extLst>
            </c:dLbl>
            <c:dLbl>
              <c:idx val="6"/>
              <c:layout>
                <c:manualLayout>
                  <c:x val="-0.21764894067140689"/>
                  <c:y val="4.0869515107724678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baseline="0">
                        <a:solidFill>
                          <a:schemeClr val="bg1"/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t>Nacional, </a:t>
                    </a:r>
                    <a:fld id="{B59E0AF6-C8B8-4CD4-91D2-BAF11DF74CBC}" type="VALUE">
                      <a:rPr lang="en-US" sz="800" b="0" baseline="0">
                        <a:solidFill>
                          <a:schemeClr val="bg1"/>
                        </a:solidFill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/>
                      <a:t>[VALOR]</a:t>
                    </a:fld>
                    <a:endParaRPr lang="en-US" sz="800" b="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F3C-4549-A3C5-AC58D8D6EB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'[1]1 REP_GRAF'!$B$40:$B$45</c:f>
              <c:strCache>
                <c:ptCount val="6"/>
                <c:pt idx="0">
                  <c:v>Internacional</c:v>
                </c:pt>
                <c:pt idx="1">
                  <c:v>Regular</c:v>
                </c:pt>
                <c:pt idx="2">
                  <c:v>Turistico</c:v>
                </c:pt>
                <c:pt idx="3">
                  <c:v>Trabajadores</c:v>
                </c:pt>
                <c:pt idx="4">
                  <c:v>Servicio Social</c:v>
                </c:pt>
                <c:pt idx="5">
                  <c:v>Privado</c:v>
                </c:pt>
              </c:strCache>
            </c:strRef>
          </c:cat>
          <c:val>
            <c:numRef>
              <c:f>'[1]1 REP_GRAF'!$C$40:$C$45</c:f>
              <c:numCache>
                <c:formatCode>General</c:formatCode>
                <c:ptCount val="6"/>
                <c:pt idx="0">
                  <c:v>2.0266357845975681E-3</c:v>
                </c:pt>
                <c:pt idx="1">
                  <c:v>8.6855819339895779E-2</c:v>
                </c:pt>
                <c:pt idx="2">
                  <c:v>0.40243196294151706</c:v>
                </c:pt>
                <c:pt idx="3">
                  <c:v>0.30544296467863347</c:v>
                </c:pt>
                <c:pt idx="4">
                  <c:v>2.8951939779965256E-4</c:v>
                </c:pt>
                <c:pt idx="5">
                  <c:v>0.20295309785755647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3C-4549-A3C5-AC58D8D6E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419" sz="800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(Estructura</a:t>
            </a:r>
            <a:r>
              <a:rPr lang="es-419" sz="800" baseline="0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 porcentual)</a:t>
            </a:r>
            <a:endPara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7010815958583"/>
          <c:y val="0.16957610608936413"/>
          <c:w val="0.73846791669374423"/>
          <c:h val="0.67227901418081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[4]GRAF2!$B$22:$B$27</c:f>
              <c:strCache>
                <c:ptCount val="1"/>
                <c:pt idx="0">
                  <c:v>Otros 1/ Cmta. Panel Cmta. Pick Up Remolcador Remolque y Semirem. Camión</c:v>
                </c:pt>
              </c:strCache>
            </c:strRef>
          </c:tx>
          <c:spPr>
            <a:solidFill>
              <a:srgbClr val="003EAB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82-46FE-83E5-A386BF4623D7}"/>
              </c:ext>
            </c:extLst>
          </c:dPt>
          <c:dPt>
            <c:idx val="1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82-46FE-83E5-A386BF4623D7}"/>
              </c:ext>
            </c:extLst>
          </c:dPt>
          <c:dPt>
            <c:idx val="2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2-46FE-83E5-A386BF4623D7}"/>
              </c:ext>
            </c:extLst>
          </c:dPt>
          <c:dPt>
            <c:idx val="3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82-46FE-83E5-A386BF4623D7}"/>
              </c:ext>
            </c:extLst>
          </c:dPt>
          <c:dPt>
            <c:idx val="4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82-46FE-83E5-A386BF4623D7}"/>
              </c:ext>
            </c:extLst>
          </c:dPt>
          <c:dPt>
            <c:idx val="5"/>
            <c:invertIfNegative val="0"/>
            <c:bubble3D val="0"/>
            <c:spPr>
              <a:solidFill>
                <a:srgbClr val="003EAB"/>
              </a:solidFill>
              <a:ln w="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382-46FE-83E5-A386BF4623D7}"/>
              </c:ext>
            </c:extLst>
          </c:dPt>
          <c:dLbls>
            <c:dLbl>
              <c:idx val="0"/>
              <c:layout>
                <c:manualLayout>
                  <c:x val="3.4154711243618821E-3"/>
                  <c:y val="6.110236220472441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82-46FE-83E5-A386BF4623D7}"/>
                </c:ext>
              </c:extLst>
            </c:dLbl>
            <c:dLbl>
              <c:idx val="1"/>
              <c:layout>
                <c:manualLayout>
                  <c:x val="6.7018321738908848E-4"/>
                  <c:y val="1.192941307868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82-46FE-83E5-A386BF4623D7}"/>
                </c:ext>
              </c:extLst>
            </c:dLbl>
            <c:dLbl>
              <c:idx val="2"/>
              <c:layout>
                <c:manualLayout>
                  <c:x val="7.0458425706495425E-3"/>
                  <c:y val="3.331211258167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82-46FE-83E5-A386BF4623D7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382-46FE-83E5-A386BF4623D7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382-46FE-83E5-A386BF4623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[4]GRAF2!$B$22:$B$27</c:f>
              <c:strCache>
                <c:ptCount val="6"/>
                <c:pt idx="0">
                  <c:v>Otros 1/</c:v>
                </c:pt>
                <c:pt idx="1">
                  <c:v>Cmta. Panel</c:v>
                </c:pt>
                <c:pt idx="2">
                  <c:v>Cmta. Pick Up</c:v>
                </c:pt>
                <c:pt idx="3">
                  <c:v>Remolcador</c:v>
                </c:pt>
                <c:pt idx="4">
                  <c:v>Remolque y Semirem.</c:v>
                </c:pt>
                <c:pt idx="5">
                  <c:v>Camión</c:v>
                </c:pt>
              </c:strCache>
            </c:strRef>
          </c:cat>
          <c:val>
            <c:numRef>
              <c:f>[4]GRAF2!$D$22:$D$27</c:f>
              <c:numCache>
                <c:formatCode>General</c:formatCode>
                <c:ptCount val="6"/>
                <c:pt idx="0">
                  <c:v>4.3309036869294457E-4</c:v>
                </c:pt>
                <c:pt idx="1">
                  <c:v>9.5732786073172461E-3</c:v>
                </c:pt>
                <c:pt idx="2">
                  <c:v>4.5443351496709361E-2</c:v>
                </c:pt>
                <c:pt idx="3">
                  <c:v>0.1716141815865827</c:v>
                </c:pt>
                <c:pt idx="4">
                  <c:v>0.24060292972896469</c:v>
                </c:pt>
                <c:pt idx="5">
                  <c:v>0.53233316821173304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82-46FE-83E5-A386BF46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66191632"/>
        <c:axId val="-766192176"/>
      </c:barChart>
      <c:valAx>
        <c:axId val="-766192176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-766191632"/>
        <c:crosses val="autoZero"/>
        <c:crossBetween val="between"/>
      </c:valAx>
      <c:catAx>
        <c:axId val="-76619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2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tima" panose="000B0000000000000000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60929424137973"/>
          <c:y val="0.10703674540682416"/>
          <c:w val="0.34417520882621899"/>
          <c:h val="0.70192621755613882"/>
        </c:manualLayout>
      </c:layout>
      <c:doughnutChart>
        <c:varyColors val="1"/>
        <c:ser>
          <c:idx val="0"/>
          <c:order val="0"/>
          <c:tx>
            <c:strRef>
              <c:f>'[2]7.5'!$O$12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003EA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95-4846-BCCA-87E0513511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95-4846-BCCA-87E0513511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95-4846-BCCA-87E0513511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95-4846-BCCA-87E051351134}"/>
              </c:ext>
            </c:extLst>
          </c:dPt>
          <c:dLbls>
            <c:dLbl>
              <c:idx val="0"/>
              <c:layout>
                <c:manualLayout>
                  <c:x val="7.6757465131517363E-2"/>
                  <c:y val="3.3712600084281501E-2"/>
                </c:manualLayout>
              </c:layout>
              <c:tx>
                <c:rich>
                  <a:bodyPr/>
                  <a:lstStyle/>
                  <a:p>
                    <a:fld id="{65A169F2-A864-4D8D-A691-BCE13C2B12CB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4BAEEC8-DA9B-492A-B4BE-D741F3AC0010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95-4846-BCCA-87E051351134}"/>
                </c:ext>
              </c:extLst>
            </c:dLbl>
            <c:dLbl>
              <c:idx val="1"/>
              <c:layout>
                <c:manualLayout>
                  <c:x val="-7.3013198539736035E-2"/>
                  <c:y val="-2.1070375052676015E-2"/>
                </c:manualLayout>
              </c:layout>
              <c:tx>
                <c:rich>
                  <a:bodyPr/>
                  <a:lstStyle/>
                  <a:p>
                    <a:fld id="{CC598BE5-3C6A-48F5-9E3D-E386B2083FB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84FB1007-D41B-4E93-B536-9E4A03BA2147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95-4846-BCCA-87E051351134}"/>
                </c:ext>
              </c:extLst>
            </c:dLbl>
            <c:dLbl>
              <c:idx val="2"/>
              <c:layout>
                <c:manualLayout>
                  <c:x val="-4.4931199101376017E-2"/>
                  <c:y val="-0.10535187526337969"/>
                </c:manualLayout>
              </c:layout>
              <c:tx>
                <c:rich>
                  <a:bodyPr/>
                  <a:lstStyle/>
                  <a:p>
                    <a:fld id="{6F265BD2-AC3F-4116-B511-71F614FA3B50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fld id="{F25AB41A-981A-4EFC-9C55-B4CA59351147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D95-4846-BCCA-87E051351134}"/>
                </c:ext>
              </c:extLst>
            </c:dLbl>
            <c:dLbl>
              <c:idx val="3"/>
              <c:layout>
                <c:manualLayout>
                  <c:x val="1.4977066367125339E-2"/>
                  <c:y val="-0.1221686988562873"/>
                </c:manualLayout>
              </c:layout>
              <c:tx>
                <c:rich>
                  <a:bodyPr/>
                  <a:lstStyle/>
                  <a:p>
                    <a:fld id="{AB7C127E-4483-423C-B232-B01434EBC1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608600E-773D-43BD-BC3B-E9375F2ACFD5}" type="VALUE">
                      <a:rPr lang="en-US" baseline="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D95-4846-BCCA-87E0513511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'[2]7.5'!$M$13:$M$16</c:f>
              <c:strCache>
                <c:ptCount val="4"/>
                <c:pt idx="0">
                  <c:v>A I</c:v>
                </c:pt>
                <c:pt idx="1">
                  <c:v>A II</c:v>
                </c:pt>
                <c:pt idx="2">
                  <c:v>A III</c:v>
                </c:pt>
                <c:pt idx="3">
                  <c:v>Especial</c:v>
                </c:pt>
              </c:strCache>
            </c:strRef>
          </c:cat>
          <c:val>
            <c:numRef>
              <c:f>'[2]7.5'!$O$13:$O$16</c:f>
              <c:numCache>
                <c:formatCode>General</c:formatCode>
                <c:ptCount val="4"/>
                <c:pt idx="0">
                  <c:v>0.64760722707370499</c:v>
                </c:pt>
                <c:pt idx="1">
                  <c:v>0.20546487349379691</c:v>
                </c:pt>
                <c:pt idx="2">
                  <c:v>0.12067316912422107</c:v>
                </c:pt>
                <c:pt idx="3">
                  <c:v>2.6254730308276991E-2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95-4846-BCCA-87E051351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1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3301426771806"/>
          <c:y val="9.1243802857976064E-2"/>
          <c:w val="0.49466105449349451"/>
          <c:h val="0.71955797916737096"/>
        </c:manualLayout>
      </c:layout>
      <c:doughnutChart>
        <c:varyColors val="1"/>
        <c:ser>
          <c:idx val="0"/>
          <c:order val="0"/>
          <c:tx>
            <c:strRef>
              <c:f>'[2]7.5'!$P$62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FC-438E-97AF-53AEF98C892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FC-438E-97AF-53AEF98C892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9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9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9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FC-438E-97AF-53AEF98C892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9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9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9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FC-438E-97AF-53AEF98C8921}"/>
              </c:ext>
            </c:extLst>
          </c:dPt>
          <c:dPt>
            <c:idx val="4"/>
            <c:bubble3D val="0"/>
            <c:explosion val="12"/>
            <c:spPr>
              <a:gradFill rotWithShape="1">
                <a:gsLst>
                  <a:gs pos="0">
                    <a:schemeClr val="accent1">
                      <a:shade val="7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FC-438E-97AF-53AEF98C8921}"/>
              </c:ext>
            </c:extLst>
          </c:dPt>
          <c:dLbls>
            <c:dLbl>
              <c:idx val="3"/>
              <c:layout>
                <c:manualLayout>
                  <c:x val="-1.9550342130988728E-3"/>
                  <c:y val="-1.8026668188346892E-1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FC-438E-97AF-53AEF98C8921}"/>
                </c:ext>
              </c:extLst>
            </c:dLbl>
            <c:dLbl>
              <c:idx val="4"/>
              <c:layout>
                <c:manualLayout>
                  <c:x val="4.4503813856112559E-2"/>
                  <c:y val="-0.131247841807384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FC-438E-97AF-53AEF98C89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'[2]7.5'!$N$63:$N$67</c:f>
              <c:strCache>
                <c:ptCount val="5"/>
                <c:pt idx="0">
                  <c:v>Revalidación</c:v>
                </c:pt>
                <c:pt idx="1">
                  <c:v>Nuevo</c:v>
                </c:pt>
                <c:pt idx="2">
                  <c:v>Duplicado</c:v>
                </c:pt>
                <c:pt idx="3">
                  <c:v>Recategorización</c:v>
                </c:pt>
                <c:pt idx="4">
                  <c:v>Canje</c:v>
                </c:pt>
              </c:strCache>
            </c:strRef>
          </c:cat>
          <c:val>
            <c:numRef>
              <c:f>'[2]7.5'!$P$63:$P$67</c:f>
              <c:numCache>
                <c:formatCode>General</c:formatCode>
                <c:ptCount val="5"/>
                <c:pt idx="0">
                  <c:v>0.41077768939153497</c:v>
                </c:pt>
                <c:pt idx="1">
                  <c:v>0.31975846695937671</c:v>
                </c:pt>
                <c:pt idx="2">
                  <c:v>0.20568934291506233</c:v>
                </c:pt>
                <c:pt idx="3">
                  <c:v>5.2970070377358236E-2</c:v>
                </c:pt>
                <c:pt idx="4">
                  <c:v>1.0805780910462335E-2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FC-438E-97AF-53AEF98C89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107898431124185"/>
          <c:y val="0.14108563863145426"/>
          <c:w val="0.21154470793790073"/>
          <c:h val="0.60966219930473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/>
              <a:t>(Unidades vehiculares)</a:t>
            </a:r>
          </a:p>
        </c:rich>
      </c:tx>
      <c:layout>
        <c:manualLayout>
          <c:xMode val="edge"/>
          <c:yMode val="edge"/>
          <c:x val="0.43276159256524876"/>
          <c:y val="2.2598800547769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8.0060143235864356E-2"/>
          <c:w val="0.98199212474494757"/>
          <c:h val="0.7405842862606998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'[5]Importación Vehicular'!$B$12</c:f>
              <c:strCache>
                <c:ptCount val="1"/>
                <c:pt idx="0">
                  <c:v>NUEVOS</c:v>
                </c:pt>
              </c:strCache>
            </c:strRef>
          </c:tx>
          <c:spPr>
            <a:solidFill>
              <a:srgbClr val="003EAB"/>
            </a:solidFill>
            <a:ln w="25400">
              <a:noFill/>
            </a:ln>
            <a:effectLst/>
          </c:spPr>
          <c:invertIfNegative val="0"/>
          <c:cat>
            <c:numRef>
              <c:f>'[5]Importación Vehicular'!$C$4:$L$4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'[5]Importación Vehicular'!$C$12:$L$12</c:f>
              <c:numCache>
                <c:formatCode>General</c:formatCode>
                <c:ptCount val="10"/>
                <c:pt idx="0">
                  <c:v>161005</c:v>
                </c:pt>
                <c:pt idx="1">
                  <c:v>167586</c:v>
                </c:pt>
                <c:pt idx="2">
                  <c:v>181282</c:v>
                </c:pt>
                <c:pt idx="3">
                  <c:v>159367</c:v>
                </c:pt>
                <c:pt idx="4">
                  <c:v>165397</c:v>
                </c:pt>
                <c:pt idx="5">
                  <c:v>113630</c:v>
                </c:pt>
                <c:pt idx="6">
                  <c:v>174876</c:v>
                </c:pt>
                <c:pt idx="7">
                  <c:v>194477</c:v>
                </c:pt>
                <c:pt idx="8">
                  <c:v>188169</c:v>
                </c:pt>
                <c:pt idx="9">
                  <c:v>160435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7-47F8-AC58-0C38BE914F0C}"/>
            </c:ext>
          </c:extLst>
        </c:ser>
        <c:ser>
          <c:idx val="2"/>
          <c:order val="2"/>
          <c:tx>
            <c:strRef>
              <c:f>'[5]Importación Vehicular'!$B$19</c:f>
              <c:strCache>
                <c:ptCount val="1"/>
                <c:pt idx="0">
                  <c:v>USADOS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'[5]Importación Vehicular'!$C$4:$L$4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'[5]Importación Vehicular'!$C$19:$L$19</c:f>
              <c:numCache>
                <c:formatCode>General</c:formatCode>
                <c:ptCount val="10"/>
                <c:pt idx="0">
                  <c:v>712</c:v>
                </c:pt>
                <c:pt idx="1">
                  <c:v>936</c:v>
                </c:pt>
                <c:pt idx="2">
                  <c:v>1477</c:v>
                </c:pt>
                <c:pt idx="3">
                  <c:v>2465</c:v>
                </c:pt>
                <c:pt idx="4">
                  <c:v>2662</c:v>
                </c:pt>
                <c:pt idx="5">
                  <c:v>653</c:v>
                </c:pt>
                <c:pt idx="6">
                  <c:v>351</c:v>
                </c:pt>
                <c:pt idx="7">
                  <c:v>277</c:v>
                </c:pt>
                <c:pt idx="8">
                  <c:v>256</c:v>
                </c:pt>
                <c:pt idx="9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7-47F8-AC58-0C38BE914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-998833088"/>
        <c:axId val="-614916848"/>
      </c:barChart>
      <c:lineChart>
        <c:grouping val="standard"/>
        <c:varyColors val="0"/>
        <c:ser>
          <c:idx val="1"/>
          <c:order val="0"/>
          <c:tx>
            <c:strRef>
              <c:f>'[5]Importación Vehicular'!$B$5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9311528232856026E-2"/>
                  <c:y val="-3.4101942790365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7-47F8-AC58-0C38BE914F0C}"/>
                </c:ext>
              </c:extLst>
            </c:dLbl>
            <c:dLbl>
              <c:idx val="1"/>
              <c:layout>
                <c:manualLayout>
                  <c:x val="-6.7054618535854024E-2"/>
                  <c:y val="-4.0680932556560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77-47F8-AC58-0C38BE914F0C}"/>
                </c:ext>
              </c:extLst>
            </c:dLbl>
            <c:dLbl>
              <c:idx val="2"/>
              <c:layout>
                <c:manualLayout>
                  <c:x val="-5.2634296905617474E-2"/>
                  <c:y val="-4.3551134654877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7-47F8-AC58-0C38BE914F0C}"/>
                </c:ext>
              </c:extLst>
            </c:dLbl>
            <c:dLbl>
              <c:idx val="3"/>
              <c:layout>
                <c:manualLayout>
                  <c:x val="-4.7765267826680315E-2"/>
                  <c:y val="-4.020100502512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77-47F8-AC58-0C38BE914F0C}"/>
                </c:ext>
              </c:extLst>
            </c:dLbl>
            <c:dLbl>
              <c:idx val="4"/>
              <c:layout>
                <c:manualLayout>
                  <c:x val="-4.0941658137154557E-2"/>
                  <c:y val="-4.355108877721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77-47F8-AC58-0C38BE914F0C}"/>
                </c:ext>
              </c:extLst>
            </c:dLbl>
            <c:dLbl>
              <c:idx val="5"/>
              <c:layout>
                <c:manualLayout>
                  <c:x val="-4.4353454680246512E-2"/>
                  <c:y val="-7.0997828216430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77-47F8-AC58-0C38BE914F0C}"/>
                </c:ext>
              </c:extLst>
            </c:dLbl>
            <c:dLbl>
              <c:idx val="6"/>
              <c:layout>
                <c:manualLayout>
                  <c:x val="-3.75298532923918E-2"/>
                  <c:y val="-6.030150753768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77-47F8-AC58-0C38BE914F0C}"/>
                </c:ext>
              </c:extLst>
            </c:dLbl>
            <c:dLbl>
              <c:idx val="7"/>
              <c:layout>
                <c:manualLayout>
                  <c:x val="-5.8311593981560335E-2"/>
                  <c:y val="-3.691092250320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77-47F8-AC58-0C38BE914F0C}"/>
                </c:ext>
              </c:extLst>
            </c:dLbl>
            <c:dLbl>
              <c:idx val="8"/>
              <c:layout>
                <c:manualLayout>
                  <c:x val="-5.1938281256296515E-2"/>
                  <c:y val="-3.6850921273031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77-47F8-AC58-0C38BE914F0C}"/>
                </c:ext>
              </c:extLst>
            </c:dLbl>
            <c:dLbl>
              <c:idx val="9"/>
              <c:layout>
                <c:manualLayout>
                  <c:x val="-3.4118048447628793E-2"/>
                  <c:y val="-4.355108877721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77-47F8-AC58-0C38BE914F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'[5]Importación Vehicular'!$C$4:$L$4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'[5]Importación Vehicular'!$C$5:$L$5</c:f>
              <c:numCache>
                <c:formatCode>General</c:formatCode>
                <c:ptCount val="10"/>
                <c:pt idx="0">
                  <c:v>161717</c:v>
                </c:pt>
                <c:pt idx="1">
                  <c:v>168522</c:v>
                </c:pt>
                <c:pt idx="2">
                  <c:v>182759</c:v>
                </c:pt>
                <c:pt idx="3">
                  <c:v>161832</c:v>
                </c:pt>
                <c:pt idx="4">
                  <c:v>168059</c:v>
                </c:pt>
                <c:pt idx="5">
                  <c:v>114283</c:v>
                </c:pt>
                <c:pt idx="6">
                  <c:v>175227</c:v>
                </c:pt>
                <c:pt idx="7">
                  <c:v>194754</c:v>
                </c:pt>
                <c:pt idx="8">
                  <c:v>188425</c:v>
                </c:pt>
                <c:pt idx="9">
                  <c:v>160641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577-47F8-AC58-0C38BE914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8833088"/>
        <c:axId val="-614916848"/>
      </c:lineChart>
      <c:catAx>
        <c:axId val="-9988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14916848"/>
        <c:crosses val="autoZero"/>
        <c:auto val="1"/>
        <c:lblAlgn val="ctr"/>
        <c:lblOffset val="100"/>
        <c:noMultiLvlLbl val="0"/>
      </c:catAx>
      <c:valAx>
        <c:axId val="-614916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988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5041795799604498"/>
          <c:y val="0.89422315262684215"/>
          <c:w val="0.31301918584174449"/>
          <c:h val="5.0155728155707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63488231019184E-2"/>
          <c:y val="5.0925925925925923E-2"/>
          <c:w val="0.76840498627602905"/>
          <c:h val="0.82853239409398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[6]Graf_2!$B$23:$B$32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[6]Graf_2!$C$23:$C$32</c:f>
              <c:numCache>
                <c:formatCode>General</c:formatCode>
                <c:ptCount val="10"/>
                <c:pt idx="0">
                  <c:v>2544133</c:v>
                </c:pt>
                <c:pt idx="1">
                  <c:v>2661719</c:v>
                </c:pt>
                <c:pt idx="2">
                  <c:v>2786101</c:v>
                </c:pt>
                <c:pt idx="3">
                  <c:v>2894327</c:v>
                </c:pt>
                <c:pt idx="4">
                  <c:v>3004308</c:v>
                </c:pt>
                <c:pt idx="5">
                  <c:v>3070704</c:v>
                </c:pt>
                <c:pt idx="6">
                  <c:v>3186730</c:v>
                </c:pt>
                <c:pt idx="7">
                  <c:v>3303476</c:v>
                </c:pt>
                <c:pt idx="8">
                  <c:v>3422588</c:v>
                </c:pt>
                <c:pt idx="9">
                  <c:v>3531251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1-4AB0-B8DC-A2F21406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614920656"/>
        <c:axId val="-614932080"/>
      </c:barChart>
      <c:catAx>
        <c:axId val="-61492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14932080"/>
        <c:crosses val="autoZero"/>
        <c:auto val="1"/>
        <c:lblAlgn val="ctr"/>
        <c:lblOffset val="100"/>
        <c:noMultiLvlLbl val="0"/>
      </c:catAx>
      <c:valAx>
        <c:axId val="-614932080"/>
        <c:scaling>
          <c:orientation val="minMax"/>
          <c:min val="1000000"/>
        </c:scaling>
        <c:delete val="1"/>
        <c:axPos val="b"/>
        <c:numFmt formatCode="General" sourceLinked="1"/>
        <c:majorTickMark val="out"/>
        <c:minorTickMark val="none"/>
        <c:tickLblPos val="nextTo"/>
        <c:crossAx val="-61492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Esphimere Light" panose="020B0403030202020204" pitchFamily="34" charset="0"/>
          <a:ea typeface="Esphimere Light" panose="020B040303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24085404213489"/>
          <c:y val="3.0451408020949977E-2"/>
          <c:w val="0.69711592800458133"/>
          <c:h val="0.882911193662868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EAB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[6]Rep_Graf_1!$B$44:$B$52</c:f>
              <c:strCache>
                <c:ptCount val="9"/>
                <c:pt idx="0">
                  <c:v>Automóvil</c:v>
                </c:pt>
                <c:pt idx="1">
                  <c:v>Cmta Rural</c:v>
                </c:pt>
                <c:pt idx="2">
                  <c:v>Station Wagon</c:v>
                </c:pt>
                <c:pt idx="3">
                  <c:v>Cmta Pick Up</c:v>
                </c:pt>
                <c:pt idx="4">
                  <c:v>Camión</c:v>
                </c:pt>
                <c:pt idx="5">
                  <c:v>Ómnibus</c:v>
                </c:pt>
                <c:pt idx="6">
                  <c:v>Remolque y Semiremolque</c:v>
                </c:pt>
                <c:pt idx="7">
                  <c:v>Remolcador</c:v>
                </c:pt>
                <c:pt idx="8">
                  <c:v>Cmta Panel</c:v>
                </c:pt>
              </c:strCache>
            </c:strRef>
          </c:cat>
          <c:val>
            <c:numRef>
              <c:f>[6]Rep_Graf_1!$D$44:$D$52</c:f>
              <c:numCache>
                <c:formatCode>General</c:formatCode>
                <c:ptCount val="9"/>
                <c:pt idx="0">
                  <c:v>0.37845766273765302</c:v>
                </c:pt>
                <c:pt idx="1">
                  <c:v>0.18689637185235489</c:v>
                </c:pt>
                <c:pt idx="2">
                  <c:v>0.15857354801457046</c:v>
                </c:pt>
                <c:pt idx="3">
                  <c:v>0.12081865605135404</c:v>
                </c:pt>
                <c:pt idx="4">
                  <c:v>7.1433041718076684E-2</c:v>
                </c:pt>
                <c:pt idx="5">
                  <c:v>2.8249761911571847E-2</c:v>
                </c:pt>
                <c:pt idx="6">
                  <c:v>2.5628311326495908E-2</c:v>
                </c:pt>
                <c:pt idx="7">
                  <c:v>1.5897482223721848E-2</c:v>
                </c:pt>
                <c:pt idx="8">
                  <c:v>1.4045164164201299E-2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B-4E5B-A460-B68342EE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614919024"/>
        <c:axId val="-614924464"/>
      </c:barChart>
      <c:valAx>
        <c:axId val="-6149244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-614919024"/>
        <c:crosses val="autoZero"/>
        <c:crossBetween val="between"/>
      </c:valAx>
      <c:catAx>
        <c:axId val="-6149190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61492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577214313848917E-2"/>
          <c:y val="4.4580482196549802E-2"/>
          <c:w val="0.89682720235005686"/>
          <c:h val="0.71156946328561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'[7]5_ANUARIO_2024'!$B$21</c:f>
              <c:strCache>
                <c:ptCount val="1"/>
                <c:pt idx="0">
                  <c:v>VEHÍCULOS LIGEROS</c:v>
                </c:pt>
              </c:strCache>
            </c:strRef>
          </c:tx>
          <c:spPr>
            <a:solidFill>
              <a:srgbClr val="358EE7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'[7]5_ANUARIO_2024'!$Q$19:$Z$19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'[7]5_ANUARIO_2024'!$Q$21:$Z$21</c:f>
              <c:numCache>
                <c:formatCode>General</c:formatCode>
                <c:ptCount val="10"/>
                <c:pt idx="0">
                  <c:v>9.8536658189679063</c:v>
                </c:pt>
                <c:pt idx="1">
                  <c:v>11.697015627559793</c:v>
                </c:pt>
                <c:pt idx="2">
                  <c:v>-5.3208614657711912</c:v>
                </c:pt>
                <c:pt idx="3">
                  <c:v>11.841259614190538</c:v>
                </c:pt>
                <c:pt idx="4">
                  <c:v>10.581845206711842</c:v>
                </c:pt>
                <c:pt idx="5">
                  <c:v>-21.954150241734467</c:v>
                </c:pt>
                <c:pt idx="6">
                  <c:v>50.993061371859042</c:v>
                </c:pt>
                <c:pt idx="7">
                  <c:v>14.1427091829873</c:v>
                </c:pt>
                <c:pt idx="8">
                  <c:v>-15.050730997948531</c:v>
                </c:pt>
                <c:pt idx="9">
                  <c:v>7.6862589928512053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B-449A-9913-B175F9EF8503}"/>
            </c:ext>
          </c:extLst>
        </c:ser>
        <c:ser>
          <c:idx val="1"/>
          <c:order val="1"/>
          <c:tx>
            <c:strRef>
              <c:f>'[7]5_ANUARIO_2024'!$B$24</c:f>
              <c:strCache>
                <c:ptCount val="1"/>
                <c:pt idx="0">
                  <c:v>VEHÍCULOS PESADOS</c:v>
                </c:pt>
              </c:strCache>
            </c:strRef>
          </c:tx>
          <c:spPr>
            <a:solidFill>
              <a:srgbClr val="003EAB"/>
            </a:solidFill>
          </c:spPr>
          <c:invertIfNegative val="0"/>
          <c:dLbls>
            <c:dLbl>
              <c:idx val="7"/>
              <c:layout>
                <c:manualLayout>
                  <c:x val="3.7400654511453952E-3"/>
                  <c:y val="2.9433413738312385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A-4DB1-A4CB-ED7D3273511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'[7]5_ANUARIO_2024'!$Q$19:$Z$19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'[7]5_ANUARIO_2024'!$Q$24:$Z$24</c:f>
              <c:numCache>
                <c:formatCode>General</c:formatCode>
                <c:ptCount val="10"/>
                <c:pt idx="0">
                  <c:v>3.5073401423076032</c:v>
                </c:pt>
                <c:pt idx="1">
                  <c:v>8.0984610710801785</c:v>
                </c:pt>
                <c:pt idx="2">
                  <c:v>-5.7689833876154779</c:v>
                </c:pt>
                <c:pt idx="3">
                  <c:v>12.285497817806398</c:v>
                </c:pt>
                <c:pt idx="4">
                  <c:v>6.5113819516002795</c:v>
                </c:pt>
                <c:pt idx="5">
                  <c:v>-27.548812244398551</c:v>
                </c:pt>
                <c:pt idx="6">
                  <c:v>33.454451506814074</c:v>
                </c:pt>
                <c:pt idx="7">
                  <c:v>13.219265142436418</c:v>
                </c:pt>
                <c:pt idx="8">
                  <c:v>-10.787404790906793</c:v>
                </c:pt>
                <c:pt idx="9">
                  <c:v>8.5792821089797009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B-449A-9913-B175F9EF8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998829824"/>
        <c:axId val="-1000315360"/>
      </c:barChart>
      <c:catAx>
        <c:axId val="-9988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Optima"/>
                <a:cs typeface="Optima"/>
              </a:defRPr>
            </a:pPr>
            <a:endParaRPr lang="es-PE"/>
          </a:p>
        </c:txPr>
        <c:crossAx val="-1000315360"/>
        <c:crosses val="autoZero"/>
        <c:auto val="1"/>
        <c:lblAlgn val="ctr"/>
        <c:lblOffset val="100"/>
        <c:noMultiLvlLbl val="0"/>
      </c:catAx>
      <c:valAx>
        <c:axId val="-1000315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solidFill>
              <a:schemeClr val="tx1">
                <a:lumMod val="75000"/>
                <a:lumOff val="2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998829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2094222140136336E-2"/>
          <c:y val="8.1723307477213722E-2"/>
          <c:w val="0.27658551217882488"/>
          <c:h val="4.9470675186784996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tima"/>
          <a:ea typeface="Optima"/>
          <a:cs typeface="Optima"/>
        </a:defRPr>
      </a:pPr>
      <a:endParaRPr lang="es-PE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213916176171287E-2"/>
          <c:y val="0.11349737533297505"/>
          <c:w val="0.9039767796882533"/>
          <c:h val="0.648407858126528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'[7]5_ANUARIO_2024'!$B$61</c:f>
              <c:strCache>
                <c:ptCount val="1"/>
                <c:pt idx="0">
                  <c:v>VEHÍCULOS LIGEROS</c:v>
                </c:pt>
              </c:strCache>
            </c:strRef>
          </c:tx>
          <c:spPr>
            <a:solidFill>
              <a:srgbClr val="358EE7"/>
            </a:solidFill>
          </c:spPr>
          <c:invertIfNegative val="0"/>
          <c:dLbls>
            <c:numFmt formatCode="0.0%" sourceLinked="0"/>
            <c:spPr>
              <a:noFill/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'[7]5_ANUARIO_2024'!$Q$60:$Z$60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'[7]5_ANUARIO_2024'!$Q$61:$Z$61</c:f>
              <c:numCache>
                <c:formatCode>General</c:formatCode>
                <c:ptCount val="10"/>
                <c:pt idx="0">
                  <c:v>0.54785970840323661</c:v>
                </c:pt>
                <c:pt idx="1">
                  <c:v>0.55595815715828623</c:v>
                </c:pt>
                <c:pt idx="2">
                  <c:v>0.55712906200055534</c:v>
                </c:pt>
                <c:pt idx="3">
                  <c:v>0.55615073609625987</c:v>
                </c:pt>
                <c:pt idx="4">
                  <c:v>0.56538797287229359</c:v>
                </c:pt>
                <c:pt idx="5">
                  <c:v>0.58356898183931027</c:v>
                </c:pt>
                <c:pt idx="6">
                  <c:v>0.61323133392150875</c:v>
                </c:pt>
                <c:pt idx="7">
                  <c:v>0.61515619366712493</c:v>
                </c:pt>
                <c:pt idx="8">
                  <c:v>0.60350015958978143</c:v>
                </c:pt>
                <c:pt idx="9">
                  <c:v>0.60152229227023035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F-41A6-8111-6616BFCA964E}"/>
            </c:ext>
          </c:extLst>
        </c:ser>
        <c:ser>
          <c:idx val="1"/>
          <c:order val="1"/>
          <c:tx>
            <c:strRef>
              <c:f>'[7]5_ANUARIO_2024'!$B$64</c:f>
              <c:strCache>
                <c:ptCount val="1"/>
                <c:pt idx="0">
                  <c:v>VEHÍCULOS PESADOS</c:v>
                </c:pt>
              </c:strCache>
            </c:strRef>
          </c:tx>
          <c:spPr>
            <a:solidFill>
              <a:srgbClr val="003EAB"/>
            </a:solidFill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'[7]5_ANUARIO_2024'!$Q$60:$Z$60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'[7]5_ANUARIO_2024'!$Q$64:$Z$64</c:f>
              <c:numCache>
                <c:formatCode>General</c:formatCode>
                <c:ptCount val="10"/>
                <c:pt idx="0">
                  <c:v>0.45214029159676339</c:v>
                </c:pt>
                <c:pt idx="1">
                  <c:v>0.44404184284171377</c:v>
                </c:pt>
                <c:pt idx="2">
                  <c:v>0.44287093799944471</c:v>
                </c:pt>
                <c:pt idx="3">
                  <c:v>0.44384926390374013</c:v>
                </c:pt>
                <c:pt idx="4">
                  <c:v>0.43461202712770641</c:v>
                </c:pt>
                <c:pt idx="5">
                  <c:v>0.41643101816068973</c:v>
                </c:pt>
                <c:pt idx="6">
                  <c:v>0.38676866607849125</c:v>
                </c:pt>
                <c:pt idx="7">
                  <c:v>0.38484380633287507</c:v>
                </c:pt>
                <c:pt idx="8">
                  <c:v>0.39649984041021857</c:v>
                </c:pt>
                <c:pt idx="9">
                  <c:v>0.39847770772976959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F-41A6-8111-6616BFCA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1000324608"/>
        <c:axId val="-1229448016"/>
      </c:barChart>
      <c:catAx>
        <c:axId val="-10003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1229448016"/>
        <c:crosses val="autoZero"/>
        <c:auto val="1"/>
        <c:lblAlgn val="ctr"/>
        <c:lblOffset val="100"/>
        <c:noMultiLvlLbl val="0"/>
      </c:catAx>
      <c:valAx>
        <c:axId val="-122944801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one"/>
        <c:spPr>
          <a:noFill/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Optima"/>
                <a:ea typeface="Optima"/>
                <a:cs typeface="Optima"/>
              </a:defRPr>
            </a:pPr>
            <a:endParaRPr lang="es-PE"/>
          </a:p>
        </c:txPr>
        <c:crossAx val="-1000324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512038052139485"/>
          <c:y val="3.7220156230239214E-2"/>
          <c:w val="0.45350237762335782"/>
          <c:h val="5.019716906247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tima"/>
          <a:ea typeface="Optima"/>
          <a:cs typeface="Optima"/>
        </a:defRPr>
      </a:pPr>
      <a:endParaRPr lang="es-PE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315472469840898E-2"/>
          <c:y val="0.1785364670955745"/>
          <c:w val="0.82720956995759998"/>
          <c:h val="0.589907844833322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'[7]5_ANUARIO_2024'!$B$124</c:f>
              <c:strCache>
                <c:ptCount val="1"/>
                <c:pt idx="0">
                  <c:v>Total Recaudado</c:v>
                </c:pt>
              </c:strCache>
            </c:strRef>
          </c:tx>
          <c:spPr>
            <a:solidFill>
              <a:srgbClr val="002C8C"/>
            </a:solidFill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'[7]5_ANUARIO_2024'!$R$122:$V$122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'[7]5_ANUARIO_2024'!$R$124:$V$124</c:f>
              <c:numCache>
                <c:formatCode>General</c:formatCode>
                <c:ptCount val="5"/>
                <c:pt idx="0">
                  <c:v>55148906.5</c:v>
                </c:pt>
                <c:pt idx="1">
                  <c:v>135769058.10000002</c:v>
                </c:pt>
                <c:pt idx="2">
                  <c:v>129412819</c:v>
                </c:pt>
                <c:pt idx="3">
                  <c:v>92288021.599999994</c:v>
                </c:pt>
                <c:pt idx="4">
                  <c:v>104830717.40000001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8-4B9F-97F6-9E58B6C2B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60"/>
        <c:axId val="-526267968"/>
        <c:axId val="-526269600"/>
      </c:barChart>
      <c:lineChart>
        <c:grouping val="stacked"/>
        <c:varyColors val="0"/>
        <c:ser>
          <c:idx val="0"/>
          <c:order val="0"/>
          <c:tx>
            <c:strRef>
              <c:f>'[7]5_ANUARIO_2024'!$B$123</c:f>
              <c:strCache>
                <c:ptCount val="1"/>
                <c:pt idx="0">
                  <c:v>Unidades de Peaje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 w="38100">
                <a:solidFill>
                  <a:srgbClr val="00B0F0"/>
                </a:solidFill>
              </a:ln>
            </c:spPr>
          </c:marker>
          <c:dLbls>
            <c:dLbl>
              <c:idx val="0"/>
              <c:layout>
                <c:manualLayout>
                  <c:x val="-4.3855061037610769E-2"/>
                  <c:y val="-4.0263058979804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38-4B82-9FA0-749853C74847}"/>
                </c:ext>
              </c:extLst>
            </c:dLbl>
            <c:dLbl>
              <c:idx val="3"/>
              <c:layout>
                <c:manualLayout>
                  <c:x val="-3.4710739282589678E-2"/>
                  <c:y val="-3.2838283828382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8-4B9F-97F6-9E58B6C2BDA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13B4E5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[8]Hoja1!$D$6:$I$6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'[7]5_ANUARIO_2024'!$R$123:$V$123</c:f>
              <c:numCache>
                <c:formatCode>General</c:formatCode>
                <c:ptCount val="5"/>
                <c:pt idx="0">
                  <c:v>24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38-4B9F-97F6-9E58B6C2B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6282112"/>
        <c:axId val="-526271776"/>
      </c:lineChart>
      <c:catAx>
        <c:axId val="-5262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es-PE" sz="7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rPr>
                  <a:t>Fuente: MTC - PVN</a:t>
                </a:r>
              </a:p>
              <a:p>
                <a:pPr algn="l">
                  <a:defRPr sz="7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es-PE" sz="700" b="0" i="0" u="none" strike="noStrike" baseline="0">
                    <a:solidFill>
                      <a:srgbClr val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rPr>
                  <a:t>Elaboración: MTC - OGPP - Oficina de Estadística </a:t>
                </a:r>
              </a:p>
            </c:rich>
          </c:tx>
          <c:layout>
            <c:manualLayout>
              <c:xMode val="edge"/>
              <c:yMode val="edge"/>
              <c:x val="4.0580254466041597E-2"/>
              <c:y val="0.865775181364355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526269600"/>
        <c:crosses val="autoZero"/>
        <c:auto val="1"/>
        <c:lblAlgn val="ctr"/>
        <c:lblOffset val="100"/>
        <c:noMultiLvlLbl val="0"/>
      </c:catAx>
      <c:valAx>
        <c:axId val="-5262696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5262679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0389593312009329E-2"/>
                <c:y val="0.34187757835671795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r>
                    <a:rPr lang="es-PE" sz="800"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rPr>
                    <a:t>Millones de soles</a:t>
                  </a:r>
                </a:p>
              </c:rich>
            </c:tx>
          </c:dispUnitsLbl>
        </c:dispUnits>
      </c:valAx>
      <c:catAx>
        <c:axId val="-52628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526271776"/>
        <c:crosses val="autoZero"/>
        <c:auto val="1"/>
        <c:lblAlgn val="ctr"/>
        <c:lblOffset val="100"/>
        <c:noMultiLvlLbl val="0"/>
      </c:catAx>
      <c:valAx>
        <c:axId val="-526271776"/>
        <c:scaling>
          <c:orientation val="minMax"/>
          <c:max val="2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526282112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20041800826566136"/>
          <c:y val="2.7564322519066597E-2"/>
          <c:w val="0.57424609103349256"/>
          <c:h val="4.9125565455185406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tima"/>
          <a:ea typeface="Optima"/>
          <a:cs typeface="Optima"/>
        </a:defRPr>
      </a:pPr>
      <a:endParaRPr lang="es-PE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93273542600896E-2"/>
          <c:y val="8.4126484964873766E-2"/>
          <c:w val="0.94079983051445926"/>
          <c:h val="0.71329356953050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'[9]Graf 1'!$B$34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00164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'[9]Graf 1'!$H$31:$Q$31</c:f>
              <c:numCache>
                <c:formatCode>##\ ###\ ##0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'[9]Graf 1'!$H$34:$Q$34</c:f>
              <c:numCache>
                <c:formatCode>##\ ###\ ##0</c:formatCode>
                <c:ptCount val="10"/>
                <c:pt idx="0">
                  <c:v>2452</c:v>
                </c:pt>
                <c:pt idx="1">
                  <c:v>2175</c:v>
                </c:pt>
                <c:pt idx="2">
                  <c:v>2343</c:v>
                </c:pt>
                <c:pt idx="3">
                  <c:v>2576</c:v>
                </c:pt>
                <c:pt idx="4">
                  <c:v>2501</c:v>
                </c:pt>
                <c:pt idx="5">
                  <c:v>1814</c:v>
                </c:pt>
                <c:pt idx="6">
                  <c:v>2592</c:v>
                </c:pt>
                <c:pt idx="7">
                  <c:v>2783</c:v>
                </c:pt>
                <c:pt idx="8">
                  <c:v>2894</c:v>
                </c:pt>
                <c:pt idx="9">
                  <c:v>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C-4573-9885-316DDB669049}"/>
            </c:ext>
          </c:extLst>
        </c:ser>
        <c:ser>
          <c:idx val="1"/>
          <c:order val="1"/>
          <c:tx>
            <c:strRef>
              <c:f>'[9]Graf 1'!$B$35</c:f>
              <c:strCache>
                <c:ptCount val="1"/>
                <c:pt idx="0">
                  <c:v>NO FATAL</c:v>
                </c:pt>
              </c:strCache>
            </c:strRef>
          </c:tx>
          <c:spPr>
            <a:solidFill>
              <a:srgbClr val="BBD4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7458100558659217E-3"/>
                  <c:y val="0.141875000000000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3C-4573-9885-316DDB669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'[9]Graf 1'!$H$31:$Q$31</c:f>
              <c:numCache>
                <c:formatCode>##\ ###\ ##0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'[9]Graf 1'!$H$35:$Q$35</c:f>
              <c:numCache>
                <c:formatCode>##\ ###\ ##0</c:formatCode>
                <c:ptCount val="10"/>
                <c:pt idx="0">
                  <c:v>93080</c:v>
                </c:pt>
                <c:pt idx="1">
                  <c:v>87129</c:v>
                </c:pt>
                <c:pt idx="2">
                  <c:v>85825</c:v>
                </c:pt>
                <c:pt idx="3">
                  <c:v>87480</c:v>
                </c:pt>
                <c:pt idx="4">
                  <c:v>93299</c:v>
                </c:pt>
                <c:pt idx="5">
                  <c:v>55582</c:v>
                </c:pt>
                <c:pt idx="6">
                  <c:v>72032</c:v>
                </c:pt>
                <c:pt idx="7">
                  <c:v>81114</c:v>
                </c:pt>
                <c:pt idx="8">
                  <c:v>84190</c:v>
                </c:pt>
                <c:pt idx="9">
                  <c:v>84214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C-4573-9885-316DDB66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34337232"/>
        <c:axId val="234340112"/>
      </c:barChart>
      <c:lineChart>
        <c:grouping val="standard"/>
        <c:varyColors val="0"/>
        <c:ser>
          <c:idx val="2"/>
          <c:order val="2"/>
          <c:tx>
            <c:strRef>
              <c:f>'[9]Graf 1'!$B$32</c:f>
              <c:strCache>
                <c:ptCount val="1"/>
                <c:pt idx="0">
                  <c:v>T O T A L</c:v>
                </c:pt>
              </c:strCache>
            </c:strRef>
          </c:tx>
          <c:spPr>
            <a:ln w="38100" cap="rnd">
              <a:solidFill>
                <a:srgbClr val="0058B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384923411482201E-2"/>
                  <c:y val="-2.4283627033707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3C-4573-9885-316DDB669049}"/>
                </c:ext>
              </c:extLst>
            </c:dLbl>
            <c:dLbl>
              <c:idx val="1"/>
              <c:layout>
                <c:manualLayout>
                  <c:x val="-2.677124114723093E-2"/>
                  <c:y val="-2.975229658792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3C-4573-9885-316DDB669049}"/>
                </c:ext>
              </c:extLst>
            </c:dLbl>
            <c:dLbl>
              <c:idx val="2"/>
              <c:layout>
                <c:manualLayout>
                  <c:x val="-3.8925240839308525E-2"/>
                  <c:y val="-3.1305774278215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3C-4573-9885-316DDB669049}"/>
                </c:ext>
              </c:extLst>
            </c:dLbl>
            <c:dLbl>
              <c:idx val="3"/>
              <c:layout>
                <c:manualLayout>
                  <c:x val="-4.4491213214270006E-2"/>
                  <c:y val="-4.7436752697579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3C-4573-9885-316DDB669049}"/>
                </c:ext>
              </c:extLst>
            </c:dLbl>
            <c:dLbl>
              <c:idx val="4"/>
              <c:layout>
                <c:manualLayout>
                  <c:x val="-2.3849827343509437E-2"/>
                  <c:y val="-3.8548592884222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3C-4573-9885-316DDB669049}"/>
                </c:ext>
              </c:extLst>
            </c:dLbl>
            <c:dLbl>
              <c:idx val="5"/>
              <c:layout>
                <c:manualLayout>
                  <c:x val="-2.3056102362204789E-2"/>
                  <c:y val="-7.0466426071741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3C-4573-9885-316DDB669049}"/>
                </c:ext>
              </c:extLst>
            </c:dLbl>
            <c:dLbl>
              <c:idx val="6"/>
              <c:layout>
                <c:manualLayout>
                  <c:x val="-2.3731057273567061E-2"/>
                  <c:y val="-6.0557013706620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3C-4573-9885-316DDB669049}"/>
                </c:ext>
              </c:extLst>
            </c:dLbl>
            <c:dLbl>
              <c:idx val="7"/>
              <c:layout>
                <c:manualLayout>
                  <c:x val="-2.435734944793912E-2"/>
                  <c:y val="-3.9916338582677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3C-4573-9885-316DDB669049}"/>
                </c:ext>
              </c:extLst>
            </c:dLbl>
            <c:dLbl>
              <c:idx val="8"/>
              <c:layout>
                <c:manualLayout>
                  <c:x val="-3.1109372938019748E-2"/>
                  <c:y val="-3.372630504520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3C-4573-9885-316DDB669049}"/>
                </c:ext>
              </c:extLst>
            </c:dLbl>
            <c:dLbl>
              <c:idx val="9"/>
              <c:layout>
                <c:manualLayout>
                  <c:x val="-3.6917009413627765E-2"/>
                  <c:y val="-3.63843321668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3C-4573-9885-316DDB669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'[9]Graf 1'!$H$31:$Q$31</c:f>
              <c:numCache>
                <c:formatCode>##\ ###\ ##0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'[9]Graf 1'!$H$32:$Q$32</c:f>
              <c:numCache>
                <c:formatCode>##\ ###\ ##0</c:formatCode>
                <c:ptCount val="10"/>
                <c:pt idx="0">
                  <c:v>95532</c:v>
                </c:pt>
                <c:pt idx="1">
                  <c:v>89304</c:v>
                </c:pt>
                <c:pt idx="2">
                  <c:v>88168</c:v>
                </c:pt>
                <c:pt idx="3">
                  <c:v>90056</c:v>
                </c:pt>
                <c:pt idx="4">
                  <c:v>95800</c:v>
                </c:pt>
                <c:pt idx="5">
                  <c:v>57396</c:v>
                </c:pt>
                <c:pt idx="6">
                  <c:v>74624</c:v>
                </c:pt>
                <c:pt idx="7">
                  <c:v>83897</c:v>
                </c:pt>
                <c:pt idx="8">
                  <c:v>87084</c:v>
                </c:pt>
                <c:pt idx="9">
                  <c:v>86757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F13C-4573-9885-316DDB669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5968"/>
        <c:axId val="64357168"/>
      </c:lineChart>
      <c:catAx>
        <c:axId val="234337232"/>
        <c:scaling>
          <c:orientation val="minMax"/>
        </c:scaling>
        <c:delete val="0"/>
        <c:axPos val="b"/>
        <c:numFmt formatCode="##\ ###\ 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34340112"/>
        <c:crosses val="autoZero"/>
        <c:auto val="1"/>
        <c:lblAlgn val="ctr"/>
        <c:lblOffset val="100"/>
        <c:noMultiLvlLbl val="0"/>
      </c:catAx>
      <c:valAx>
        <c:axId val="234340112"/>
        <c:scaling>
          <c:orientation val="minMax"/>
          <c:max val="100000"/>
        </c:scaling>
        <c:delete val="1"/>
        <c:axPos val="l"/>
        <c:numFmt formatCode="##\ ###\ ##0" sourceLinked="1"/>
        <c:majorTickMark val="none"/>
        <c:minorTickMark val="none"/>
        <c:tickLblPos val="nextTo"/>
        <c:crossAx val="234337232"/>
        <c:crosses val="autoZero"/>
        <c:crossBetween val="between"/>
      </c:valAx>
      <c:valAx>
        <c:axId val="64357168"/>
        <c:scaling>
          <c:orientation val="minMax"/>
          <c:max val="100000"/>
        </c:scaling>
        <c:delete val="1"/>
        <c:axPos val="r"/>
        <c:numFmt formatCode="##\ ###\ ##0" sourceLinked="1"/>
        <c:majorTickMark val="out"/>
        <c:minorTickMark val="none"/>
        <c:tickLblPos val="nextTo"/>
        <c:crossAx val="64385968"/>
        <c:crosses val="max"/>
        <c:crossBetween val="between"/>
      </c:valAx>
      <c:catAx>
        <c:axId val="64385968"/>
        <c:scaling>
          <c:orientation val="minMax"/>
        </c:scaling>
        <c:delete val="1"/>
        <c:axPos val="b"/>
        <c:numFmt formatCode="##\ ###\ ##0" sourceLinked="1"/>
        <c:majorTickMark val="out"/>
        <c:minorTickMark val="none"/>
        <c:tickLblPos val="nextTo"/>
        <c:crossAx val="6435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63843861346943"/>
          <c:y val="0.92308877243353649"/>
          <c:w val="0.36169319260624344"/>
          <c:h val="5.2266427222912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 b="1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(Miles de Pasajeros)</a:t>
            </a:r>
          </a:p>
        </c:rich>
      </c:tx>
      <c:layout>
        <c:manualLayout>
          <c:xMode val="edge"/>
          <c:yMode val="edge"/>
          <c:x val="0.50771869617992671"/>
          <c:y val="8.1089622967192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8.0179469091787262E-2"/>
          <c:y val="0.14180444006188742"/>
          <c:w val="0.851057736487975"/>
          <c:h val="0.58973061861153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'[1]5REP_GRAF'!$B$74</c:f>
              <c:strCache>
                <c:ptCount val="1"/>
                <c:pt idx="0">
                  <c:v>NORTE 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6007806226535515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82-4735-AD77-8BB9A83EC829}"/>
                </c:ext>
              </c:extLst>
            </c:dLbl>
            <c:dLbl>
              <c:idx val="1"/>
              <c:layout>
                <c:manualLayout>
                  <c:x val="0"/>
                  <c:y val="0.16398240524743696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2-4735-AD77-8BB9A83EC829}"/>
                </c:ext>
              </c:extLst>
            </c:dLbl>
            <c:dLbl>
              <c:idx val="2"/>
              <c:layout>
                <c:manualLayout>
                  <c:x val="-7.638800644811996E-17"/>
                  <c:y val="0.15617371928327331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82-4735-AD77-8BB9A83EC829}"/>
                </c:ext>
              </c:extLst>
            </c:dLbl>
            <c:dLbl>
              <c:idx val="3"/>
              <c:layout>
                <c:manualLayout>
                  <c:x val="1.1140693744217224E-3"/>
                  <c:y val="0.2654953227815646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82-4735-AD77-8BB9A83EC829}"/>
                </c:ext>
              </c:extLst>
            </c:dLbl>
            <c:dLbl>
              <c:idx val="4"/>
              <c:layout>
                <c:manualLayout>
                  <c:x val="0"/>
                  <c:y val="0.16007806226535515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82-4735-AD77-8BB9A83EC829}"/>
                </c:ext>
              </c:extLst>
            </c:dLbl>
            <c:dLbl>
              <c:idx val="5"/>
              <c:layout>
                <c:manualLayout>
                  <c:x val="0"/>
                  <c:y val="0.121697833184921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82-4735-AD77-8BB9A83EC829}"/>
                </c:ext>
              </c:extLst>
            </c:dLbl>
            <c:dLbl>
              <c:idx val="6"/>
              <c:layout>
                <c:manualLayout>
                  <c:x val="0"/>
                  <c:y val="0.10685663401602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82-4735-AD77-8BB9A83EC829}"/>
                </c:ext>
              </c:extLst>
            </c:dLbl>
            <c:dLbl>
              <c:idx val="7"/>
              <c:layout>
                <c:manualLayout>
                  <c:x val="0"/>
                  <c:y val="0.15731671119026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82-4735-AD77-8BB9A83EC829}"/>
                </c:ext>
              </c:extLst>
            </c:dLbl>
            <c:dLbl>
              <c:idx val="8"/>
              <c:layout>
                <c:manualLayout>
                  <c:x val="0"/>
                  <c:y val="0.124666073018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82-4735-AD77-8BB9A83EC829}"/>
                </c:ext>
              </c:extLst>
            </c:dLbl>
            <c:dLbl>
              <c:idx val="9"/>
              <c:layout>
                <c:manualLayout>
                  <c:x val="-1.9251131003946481E-3"/>
                  <c:y val="0.127634312852478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82-4735-AD77-8BB9A83EC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'[1]5REP_GRAF'!$C$71:$L$71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'[1]5REP_GRAF'!$C$74:$L$74</c:f>
              <c:numCache>
                <c:formatCode>General</c:formatCode>
                <c:ptCount val="10"/>
                <c:pt idx="0">
                  <c:v>20221.8</c:v>
                </c:pt>
                <c:pt idx="1">
                  <c:v>19979</c:v>
                </c:pt>
                <c:pt idx="2">
                  <c:v>19855.2</c:v>
                </c:pt>
                <c:pt idx="3">
                  <c:v>21075.691999999999</c:v>
                </c:pt>
                <c:pt idx="4">
                  <c:v>20342.489000000001</c:v>
                </c:pt>
                <c:pt idx="5">
                  <c:v>9088.9240000000009</c:v>
                </c:pt>
                <c:pt idx="6">
                  <c:v>12209.194</c:v>
                </c:pt>
                <c:pt idx="7">
                  <c:v>18018.811000000002</c:v>
                </c:pt>
                <c:pt idx="8">
                  <c:v>18576.915000000001</c:v>
                </c:pt>
                <c:pt idx="9">
                  <c:v>20540.796999999999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82-4735-AD77-8BB9A83EC829}"/>
            </c:ext>
          </c:extLst>
        </c:ser>
        <c:ser>
          <c:idx val="2"/>
          <c:order val="2"/>
          <c:tx>
            <c:strRef>
              <c:f>'[1]5REP_GRAF'!$B$76</c:f>
              <c:strCache>
                <c:ptCount val="1"/>
                <c:pt idx="0">
                  <c:v>CENTRO 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09700161202999E-17"/>
                  <c:y val="0.163982405247437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82-4735-AD77-8BB9A83EC829}"/>
                </c:ext>
              </c:extLst>
            </c:dLbl>
            <c:dLbl>
              <c:idx val="1"/>
              <c:layout>
                <c:manualLayout>
                  <c:x val="0"/>
                  <c:y val="0.11461846432152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82-4735-AD77-8BB9A83EC829}"/>
                </c:ext>
              </c:extLst>
            </c:dLbl>
            <c:dLbl>
              <c:idx val="2"/>
              <c:layout>
                <c:manualLayout>
                  <c:x val="-1.598753375579713E-3"/>
                  <c:y val="0.11194658103177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82-4735-AD77-8BB9A83EC829}"/>
                </c:ext>
              </c:extLst>
            </c:dLbl>
            <c:dLbl>
              <c:idx val="3"/>
              <c:layout>
                <c:manualLayout>
                  <c:x val="-1.4117332984925433E-16"/>
                  <c:y val="0.14430086265930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82-4735-AD77-8BB9A83EC829}"/>
                </c:ext>
              </c:extLst>
            </c:dLbl>
            <c:dLbl>
              <c:idx val="4"/>
              <c:layout>
                <c:manualLayout>
                  <c:x val="-1.9251131003946481E-3"/>
                  <c:y val="0.141951979956200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82-4735-AD77-8BB9A83EC829}"/>
                </c:ext>
              </c:extLst>
            </c:dLbl>
            <c:dLbl>
              <c:idx val="5"/>
              <c:layout>
                <c:manualLayout>
                  <c:x val="0"/>
                  <c:y val="9.5679925926285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82-4735-AD77-8BB9A83EC829}"/>
                </c:ext>
              </c:extLst>
            </c:dLbl>
            <c:dLbl>
              <c:idx val="6"/>
              <c:layout>
                <c:manualLayout>
                  <c:x val="-1.4117332984925433E-16"/>
                  <c:y val="0.106856634016028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82-4735-AD77-8BB9A83EC829}"/>
                </c:ext>
              </c:extLst>
            </c:dLbl>
            <c:dLbl>
              <c:idx val="7"/>
              <c:layout>
                <c:manualLayout>
                  <c:x val="0"/>
                  <c:y val="0.109824873849807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82-4735-AD77-8BB9A83EC829}"/>
                </c:ext>
              </c:extLst>
            </c:dLbl>
            <c:dLbl>
              <c:idx val="8"/>
              <c:layout>
                <c:manualLayout>
                  <c:x val="0"/>
                  <c:y val="0.12763431285247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82-4735-AD77-8BB9A83EC829}"/>
                </c:ext>
              </c:extLst>
            </c:dLbl>
            <c:dLbl>
              <c:idx val="9"/>
              <c:layout>
                <c:manualLayout>
                  <c:x val="-1.4117332984925433E-16"/>
                  <c:y val="0.127634312852478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82-4735-AD77-8BB9A83EC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'[1]5REP_GRAF'!$C$71:$L$71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'[1]5REP_GRAF'!$C$76:$L$76</c:f>
              <c:numCache>
                <c:formatCode>General</c:formatCode>
                <c:ptCount val="10"/>
                <c:pt idx="0">
                  <c:v>13384.4</c:v>
                </c:pt>
                <c:pt idx="1">
                  <c:v>13227.5</c:v>
                </c:pt>
                <c:pt idx="2">
                  <c:v>12257.3</c:v>
                </c:pt>
                <c:pt idx="3">
                  <c:v>13504.24</c:v>
                </c:pt>
                <c:pt idx="4">
                  <c:v>13979.464</c:v>
                </c:pt>
                <c:pt idx="5">
                  <c:v>5350.3010000000004</c:v>
                </c:pt>
                <c:pt idx="6">
                  <c:v>7228.52</c:v>
                </c:pt>
                <c:pt idx="7">
                  <c:v>12484.069</c:v>
                </c:pt>
                <c:pt idx="8">
                  <c:v>12522.703</c:v>
                </c:pt>
                <c:pt idx="9">
                  <c:v>12296.742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482-4735-AD77-8BB9A83EC829}"/>
            </c:ext>
          </c:extLst>
        </c:ser>
        <c:ser>
          <c:idx val="4"/>
          <c:order val="4"/>
          <c:tx>
            <c:strRef>
              <c:f>'[1]5REP_GRAF'!$B$78</c:f>
              <c:strCache>
                <c:ptCount val="1"/>
                <c:pt idx="0">
                  <c:v>SUR 3</c:v>
                </c:pt>
              </c:strCache>
            </c:strRef>
          </c:tx>
          <c:spPr>
            <a:solidFill>
              <a:srgbClr val="9DC8F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6398240524743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82-4735-AD77-8BB9A83EC829}"/>
                </c:ext>
              </c:extLst>
            </c:dLbl>
            <c:dLbl>
              <c:idx val="1"/>
              <c:layout>
                <c:manualLayout>
                  <c:x val="-7.638800644811996E-17"/>
                  <c:y val="0.156173719283273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82-4735-AD77-8BB9A83EC829}"/>
                </c:ext>
              </c:extLst>
            </c:dLbl>
            <c:dLbl>
              <c:idx val="2"/>
              <c:layout>
                <c:manualLayout>
                  <c:x val="-7.638800644811996E-17"/>
                  <c:y val="0.15617371928327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82-4735-AD77-8BB9A83EC829}"/>
                </c:ext>
              </c:extLst>
            </c:dLbl>
            <c:dLbl>
              <c:idx val="3"/>
              <c:layout>
                <c:manualLayout>
                  <c:x val="0"/>
                  <c:y val="0.16398240524743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82-4735-AD77-8BB9A83EC829}"/>
                </c:ext>
              </c:extLst>
            </c:dLbl>
            <c:dLbl>
              <c:idx val="4"/>
              <c:layout>
                <c:manualLayout>
                  <c:x val="-1.5277601289623992E-16"/>
                  <c:y val="0.15617371928327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82-4735-AD77-8BB9A83EC829}"/>
                </c:ext>
              </c:extLst>
            </c:dLbl>
            <c:dLbl>
              <c:idx val="5"/>
              <c:layout>
                <c:manualLayout>
                  <c:x val="0"/>
                  <c:y val="0.11872959335114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82-4735-AD77-8BB9A83EC829}"/>
                </c:ext>
              </c:extLst>
            </c:dLbl>
            <c:dLbl>
              <c:idx val="6"/>
              <c:layout>
                <c:manualLayout>
                  <c:x val="7.0586664924627164E-17"/>
                  <c:y val="0.124666073018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82-4735-AD77-8BB9A83EC829}"/>
                </c:ext>
              </c:extLst>
            </c:dLbl>
            <c:dLbl>
              <c:idx val="7"/>
              <c:layout>
                <c:manualLayout>
                  <c:x val="0"/>
                  <c:y val="0.121697833184921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482-4735-AD77-8BB9A83EC829}"/>
                </c:ext>
              </c:extLst>
            </c:dLbl>
            <c:dLbl>
              <c:idx val="8"/>
              <c:layout>
                <c:manualLayout>
                  <c:x val="0"/>
                  <c:y val="0.118729593351142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482-4735-AD77-8BB9A83EC829}"/>
                </c:ext>
              </c:extLst>
            </c:dLbl>
            <c:dLbl>
              <c:idx val="9"/>
              <c:layout>
                <c:manualLayout>
                  <c:x val="0"/>
                  <c:y val="0.124666073018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482-4735-AD77-8BB9A83EC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'[1]5REP_GRAF'!$C$71:$L$71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'[1]5REP_GRAF'!$C$78:$L$78</c:f>
              <c:numCache>
                <c:formatCode>General</c:formatCode>
                <c:ptCount val="10"/>
                <c:pt idx="0">
                  <c:v>18750.099999999999</c:v>
                </c:pt>
                <c:pt idx="1">
                  <c:v>19563.5</c:v>
                </c:pt>
                <c:pt idx="2">
                  <c:v>20274</c:v>
                </c:pt>
                <c:pt idx="3">
                  <c:v>19273.737000000001</c:v>
                </c:pt>
                <c:pt idx="4">
                  <c:v>19361.377</c:v>
                </c:pt>
                <c:pt idx="5">
                  <c:v>8441.73</c:v>
                </c:pt>
                <c:pt idx="6">
                  <c:v>11293.55</c:v>
                </c:pt>
                <c:pt idx="7">
                  <c:v>16814.275000000001</c:v>
                </c:pt>
                <c:pt idx="8">
                  <c:v>17347.21</c:v>
                </c:pt>
                <c:pt idx="9">
                  <c:v>16967.059000000001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482-4735-AD77-8BB9A83EC829}"/>
            </c:ext>
          </c:extLst>
        </c:ser>
        <c:ser>
          <c:idx val="6"/>
          <c:order val="6"/>
          <c:tx>
            <c:strRef>
              <c:f>'[1]5REP_GRAF'!$B$80</c:f>
              <c:strCache>
                <c:ptCount val="1"/>
                <c:pt idx="0">
                  <c:v>LIMA 4</c:v>
                </c:pt>
              </c:strCache>
            </c:strRef>
          </c:tx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251131003946834E-3"/>
                  <c:y val="0.11649055889385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482-4735-AD77-8BB9A83EC829}"/>
                </c:ext>
              </c:extLst>
            </c:dLbl>
            <c:dLbl>
              <c:idx val="1"/>
              <c:layout>
                <c:manualLayout>
                  <c:x val="-1.5825339187503222E-4"/>
                  <c:y val="0.1233630858475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482-4735-AD77-8BB9A83EC829}"/>
                </c:ext>
              </c:extLst>
            </c:dLbl>
            <c:dLbl>
              <c:idx val="2"/>
              <c:layout>
                <c:manualLayout>
                  <c:x val="-3.1650678374995858E-4"/>
                  <c:y val="0.15710986928058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482-4735-AD77-8BB9A83EC829}"/>
                </c:ext>
              </c:extLst>
            </c:dLbl>
            <c:dLbl>
              <c:idx val="3"/>
              <c:layout>
                <c:manualLayout>
                  <c:x val="3.2635972481493525E-4"/>
                  <c:y val="0.135507627441494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482-4735-AD77-8BB9A83EC829}"/>
                </c:ext>
              </c:extLst>
            </c:dLbl>
            <c:dLbl>
              <c:idx val="4"/>
              <c:layout>
                <c:manualLayout>
                  <c:x val="0"/>
                  <c:y val="0.128693441330420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482-4735-AD77-8BB9A83EC829}"/>
                </c:ext>
              </c:extLst>
            </c:dLbl>
            <c:dLbl>
              <c:idx val="5"/>
              <c:layout>
                <c:manualLayout>
                  <c:x val="-7.0586664924627164E-17"/>
                  <c:y val="0.10982487384980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482-4735-AD77-8BB9A83EC829}"/>
                </c:ext>
              </c:extLst>
            </c:dLbl>
            <c:dLbl>
              <c:idx val="6"/>
              <c:layout>
                <c:manualLayout>
                  <c:x val="0"/>
                  <c:y val="0.121697833184921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482-4735-AD77-8BB9A83EC829}"/>
                </c:ext>
              </c:extLst>
            </c:dLbl>
            <c:dLbl>
              <c:idx val="7"/>
              <c:layout>
                <c:manualLayout>
                  <c:x val="-1.4117332984925433E-16"/>
                  <c:y val="0.124666073018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482-4735-AD77-8BB9A83EC829}"/>
                </c:ext>
              </c:extLst>
            </c:dLbl>
            <c:dLbl>
              <c:idx val="8"/>
              <c:layout>
                <c:manualLayout>
                  <c:x val="-1.4117332984925433E-16"/>
                  <c:y val="0.136539032353814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482-4735-AD77-8BB9A83EC829}"/>
                </c:ext>
              </c:extLst>
            </c:dLbl>
            <c:dLbl>
              <c:idx val="9"/>
              <c:layout>
                <c:manualLayout>
                  <c:x val="0"/>
                  <c:y val="0.136539032353814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482-4735-AD77-8BB9A83EC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'[1]5REP_GRAF'!$C$71:$L$71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'[1]5REP_GRAF'!$C$80:$L$80</c:f>
              <c:numCache>
                <c:formatCode>General</c:formatCode>
                <c:ptCount val="10"/>
                <c:pt idx="0">
                  <c:v>30787.7</c:v>
                </c:pt>
                <c:pt idx="1">
                  <c:v>30529.599999999999</c:v>
                </c:pt>
                <c:pt idx="2">
                  <c:v>31808.6</c:v>
                </c:pt>
                <c:pt idx="3">
                  <c:v>31115.06</c:v>
                </c:pt>
                <c:pt idx="4">
                  <c:v>32599.378000000001</c:v>
                </c:pt>
                <c:pt idx="5">
                  <c:v>14441.665000000001</c:v>
                </c:pt>
                <c:pt idx="6">
                  <c:v>17930.262999999999</c:v>
                </c:pt>
                <c:pt idx="7">
                  <c:v>28342.912</c:v>
                </c:pt>
                <c:pt idx="8">
                  <c:v>27911.934000000001</c:v>
                </c:pt>
                <c:pt idx="9">
                  <c:v>29866.5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8482-4735-AD77-8BB9A83E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-766189456"/>
        <c:axId val="-766186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'[1]5REP_GRAF'!$B$75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'[1]5REP_GRAF'!$C$71:$L$71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'[1]5REP_GRAF'!$H$75:$L$75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37-8482-4735-AD77-8BB9A83EC82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'[1]5REP_GRAF'!$B$77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'[1]5REP_GRAF'!$C$71:$L$71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'[1]5REP_GRAF'!$H$77:$L$77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8-8482-4735-AD77-8BB9A83EC82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'[1]5REP_GRAF'!$B$79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'[1]5REP_GRAF'!$C$71:$L$71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'[1]5REP_GRAF'!$H$79:$L$79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9-8482-4735-AD77-8BB9A83EC82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'[1]5REP_GRAF'!$B$73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'[1]5REP_GRAF'!$C$71:$L$71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'[1]5REP_GRAF'!$H$73:$L$73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A-8482-4735-AD77-8BB9A83EC82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8"/>
          <c:tx>
            <c:strRef>
              <c:f>'[1]5REP_GRAF'!$B$72</c:f>
              <c:strCache>
                <c:ptCount val="1"/>
                <c:pt idx="0">
                  <c:v>TOTAL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C-8482-4735-AD77-8BB9A83EC829}"/>
              </c:ext>
            </c:extLst>
          </c:dPt>
          <c:dLbls>
            <c:dLbl>
              <c:idx val="0"/>
              <c:layout>
                <c:manualLayout>
                  <c:x val="-5.9672139596469019E-2"/>
                  <c:y val="-2.3736336163678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482-4735-AD77-8BB9A83EC829}"/>
                </c:ext>
              </c:extLst>
            </c:dLbl>
            <c:dLbl>
              <c:idx val="1"/>
              <c:layout>
                <c:manualLayout>
                  <c:x val="-4.5809506269123265E-2"/>
                  <c:y val="-2.6439537889464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482-4735-AD77-8BB9A83EC829}"/>
                </c:ext>
              </c:extLst>
            </c:dLbl>
            <c:dLbl>
              <c:idx val="2"/>
              <c:layout>
                <c:manualLayout>
                  <c:x val="-4.4966667302180477E-2"/>
                  <c:y val="-2.725846746000025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accent4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313410749472339E-2"/>
                      <c:h val="3.85067603601342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F-8482-4735-AD77-8BB9A83EC829}"/>
                </c:ext>
              </c:extLst>
            </c:dLbl>
            <c:dLbl>
              <c:idx val="3"/>
              <c:layout>
                <c:manualLayout>
                  <c:x val="-3.3538973171740219E-2"/>
                  <c:y val="-2.73327634712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482-4735-AD77-8BB9A83EC829}"/>
                </c:ext>
              </c:extLst>
            </c:dLbl>
            <c:dLbl>
              <c:idx val="4"/>
              <c:layout>
                <c:manualLayout>
                  <c:x val="-2.8579729575589678E-2"/>
                  <c:y val="-3.420050404488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482-4735-AD77-8BB9A83EC829}"/>
                </c:ext>
              </c:extLst>
            </c:dLbl>
            <c:dLbl>
              <c:idx val="5"/>
              <c:layout>
                <c:manualLayout>
                  <c:x val="-4.3162350010939002E-2"/>
                  <c:y val="-0.16538355019340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482-4735-AD77-8BB9A83EC829}"/>
                </c:ext>
              </c:extLst>
            </c:dLbl>
            <c:dLbl>
              <c:idx val="6"/>
              <c:layout>
                <c:manualLayout>
                  <c:x val="-3.4230298929567249E-2"/>
                  <c:y val="-0.210745109251117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482-4735-AD77-8BB9A83EC829}"/>
                </c:ext>
              </c:extLst>
            </c:dLbl>
            <c:dLbl>
              <c:idx val="7"/>
              <c:layout>
                <c:manualLayout>
                  <c:x val="-3.894187869218816E-2"/>
                  <c:y val="-5.3740956971760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482-4735-AD77-8BB9A83EC829}"/>
                </c:ext>
              </c:extLst>
            </c:dLbl>
            <c:dLbl>
              <c:idx val="8"/>
              <c:layout>
                <c:manualLayout>
                  <c:x val="-3.4440361130090413E-2"/>
                  <c:y val="-5.0404981333613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482-4735-AD77-8BB9A83EC829}"/>
                </c:ext>
              </c:extLst>
            </c:dLbl>
            <c:dLbl>
              <c:idx val="9"/>
              <c:layout>
                <c:manualLayout>
                  <c:x val="-3.4440361130090413E-2"/>
                  <c:y val="-5.046021711161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482-4735-AD77-8BB9A83EC82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accent4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'[1]5REP_GRAF'!$C$71:$L$71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'[1]5REP_GRAF'!$C$72:$L$72</c:f>
              <c:numCache>
                <c:formatCode>General</c:formatCode>
                <c:ptCount val="10"/>
                <c:pt idx="0">
                  <c:v>83144</c:v>
                </c:pt>
                <c:pt idx="1">
                  <c:v>83299.600000000006</c:v>
                </c:pt>
                <c:pt idx="2">
                  <c:v>84195.1</c:v>
                </c:pt>
                <c:pt idx="3">
                  <c:v>84968.729000000007</c:v>
                </c:pt>
                <c:pt idx="4">
                  <c:v>86282.707999999999</c:v>
                </c:pt>
                <c:pt idx="5">
                  <c:v>37322.620000000003</c:v>
                </c:pt>
                <c:pt idx="6">
                  <c:v>48661.527000000002</c:v>
                </c:pt>
                <c:pt idx="7">
                  <c:v>75660.066999999995</c:v>
                </c:pt>
                <c:pt idx="8">
                  <c:v>76358.762000000002</c:v>
                </c:pt>
                <c:pt idx="9">
                  <c:v>79671.097999999998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36-8482-4735-AD77-8BB9A83EC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6192720"/>
        <c:axId val="-766186192"/>
      </c:lineChart>
      <c:catAx>
        <c:axId val="-7661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86736"/>
        <c:crosses val="autoZero"/>
        <c:auto val="1"/>
        <c:lblAlgn val="ctr"/>
        <c:lblOffset val="100"/>
        <c:noMultiLvlLbl val="0"/>
      </c:catAx>
      <c:valAx>
        <c:axId val="-766186736"/>
        <c:scaling>
          <c:orientation val="minMax"/>
          <c:max val="35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89456"/>
        <c:crosses val="autoZero"/>
        <c:crossBetween val="between"/>
      </c:valAx>
      <c:valAx>
        <c:axId val="-766186192"/>
        <c:scaling>
          <c:orientation val="minMax"/>
          <c:max val="90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2720"/>
        <c:crosses val="max"/>
        <c:crossBetween val="between"/>
      </c:valAx>
      <c:catAx>
        <c:axId val="-76619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6618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98096231907784"/>
          <c:y val="5.9167046912598033E-2"/>
          <c:w val="0.65390543810728818"/>
          <c:h val="4.48210308372808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1395919534662"/>
          <c:y val="4.4135813195249632E-2"/>
          <c:w val="0.73861902587308403"/>
          <c:h val="0.8403587786820765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2C8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1-415F-9B4E-E135B55BD053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1-415F-9B4E-E135B55BD053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1-415F-9B4E-E135B55BD053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4F1-415F-9B4E-E135B55BD05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4F1-415F-9B4E-E135B55BD05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F1-415F-9B4E-E135B55BD05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F1-415F-9B4E-E135B55BD053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F1-415F-9B4E-E135B55BD05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4F1-415F-9B4E-E135B55BD05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4F1-415F-9B4E-E135B55BD05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4F1-415F-9B4E-E135B55BD05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4F1-415F-9B4E-E135B55BD05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4F1-415F-9B4E-E135B55BD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'[9]Rep - Graf 2'!$B$8:$B$20</c:f>
              <c:strCache>
                <c:ptCount val="13"/>
                <c:pt idx="0">
                  <c:v>Choque  </c:v>
                </c:pt>
                <c:pt idx="1">
                  <c:v>Choque  y fuga</c:v>
                </c:pt>
                <c:pt idx="2">
                  <c:v>Choque y atropello </c:v>
                </c:pt>
                <c:pt idx="3">
                  <c:v>Colisión y fuga</c:v>
                </c:pt>
                <c:pt idx="4">
                  <c:v>Colisión </c:v>
                </c:pt>
                <c:pt idx="5">
                  <c:v>Atropello </c:v>
                </c:pt>
                <c:pt idx="6">
                  <c:v>Atropello y fuga </c:v>
                </c:pt>
                <c:pt idx="7">
                  <c:v>Despiste y volcadura </c:v>
                </c:pt>
                <c:pt idx="8">
                  <c:v>Despiste  </c:v>
                </c:pt>
                <c:pt idx="9">
                  <c:v>Caída de pasajero </c:v>
                </c:pt>
                <c:pt idx="10">
                  <c:v>Volcadura  </c:v>
                </c:pt>
                <c:pt idx="11">
                  <c:v>Incendio de vehículo  </c:v>
                </c:pt>
                <c:pt idx="12">
                  <c:v>Otros </c:v>
                </c:pt>
              </c:strCache>
            </c:strRef>
          </c:cat>
          <c:val>
            <c:numRef>
              <c:f>'[9]Rep - Graf 2'!$I$8:$I$20</c:f>
              <c:numCache>
                <c:formatCode>0.0%</c:formatCode>
                <c:ptCount val="13"/>
                <c:pt idx="0">
                  <c:v>0.45305854282651542</c:v>
                </c:pt>
                <c:pt idx="1">
                  <c:v>0.10747259587122653</c:v>
                </c:pt>
                <c:pt idx="2">
                  <c:v>1.3451364155053771E-2</c:v>
                </c:pt>
                <c:pt idx="3">
                  <c:v>3.7460954159318554E-3</c:v>
                </c:pt>
                <c:pt idx="4">
                  <c:v>1.8096522470809273E-3</c:v>
                </c:pt>
                <c:pt idx="5">
                  <c:v>0.12022084673282847</c:v>
                </c:pt>
                <c:pt idx="6">
                  <c:v>2.6130456332053898E-2</c:v>
                </c:pt>
                <c:pt idx="7">
                  <c:v>1.1514920986202843E-2</c:v>
                </c:pt>
                <c:pt idx="8">
                  <c:v>0.14222483488364052</c:v>
                </c:pt>
                <c:pt idx="9">
                  <c:v>2.0182809456297475E-2</c:v>
                </c:pt>
                <c:pt idx="10">
                  <c:v>1.9929227612757471E-2</c:v>
                </c:pt>
                <c:pt idx="11">
                  <c:v>2.9046647532763926E-3</c:v>
                </c:pt>
                <c:pt idx="12">
                  <c:v>7.7353988727134407E-2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4F1-415F-9B4E-E135B55BD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268722592"/>
        <c:axId val="268724992"/>
      </c:barChart>
      <c:catAx>
        <c:axId val="26872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268724992"/>
        <c:crosses val="autoZero"/>
        <c:auto val="1"/>
        <c:lblAlgn val="ctr"/>
        <c:lblOffset val="100"/>
        <c:noMultiLvlLbl val="0"/>
      </c:catAx>
      <c:valAx>
        <c:axId val="268724992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26872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95149876491638E-2"/>
          <c:y val="0.10896235593640778"/>
          <c:w val="0.91113302018731623"/>
          <c:h val="0.776255260112859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'[9]Rep - Graf 3'!$B$66</c:f>
              <c:strCache>
                <c:ptCount val="1"/>
                <c:pt idx="0">
                  <c:v>HUMANO</c:v>
                </c:pt>
              </c:strCache>
            </c:strRef>
          </c:tx>
          <c:spPr>
            <a:solidFill>
              <a:srgbClr val="002C8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6601251464064624"/>
                  <c:y val="-3.7505854752523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4B-4BF4-B779-8B4D61E2EC90}"/>
                </c:ext>
              </c:extLst>
            </c:dLbl>
            <c:dLbl>
              <c:idx val="1"/>
              <c:layout>
                <c:manualLayout>
                  <c:x val="-0.26165165374489791"/>
                  <c:y val="-1.37519878784544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4B-4BF4-B779-8B4D61E2EC90}"/>
                </c:ext>
              </c:extLst>
            </c:dLbl>
            <c:dLbl>
              <c:idx val="2"/>
              <c:layout>
                <c:manualLayout>
                  <c:x val="-0.26383208419277204"/>
                  <c:y val="-6.8759939392272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4B-4BF4-B779-8B4D61E2EC90}"/>
                </c:ext>
              </c:extLst>
            </c:dLbl>
            <c:dLbl>
              <c:idx val="3"/>
              <c:layout>
                <c:manualLayout>
                  <c:x val="-0.261651653744897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4B-4BF4-B779-8B4D61E2EC90}"/>
                </c:ext>
              </c:extLst>
            </c:dLbl>
            <c:dLbl>
              <c:idx val="4"/>
              <c:layout>
                <c:manualLayout>
                  <c:x val="-0.25511036240127549"/>
                  <c:y val="-3.7505854752523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4B-4BF4-B779-8B4D61E2E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'[9]Rep - Graf 3'!$C$7:$G$7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'[9]Rep - Graf 3'!$C$66:$G$66</c:f>
              <c:numCache>
                <c:formatCode>0.0%</c:formatCode>
                <c:ptCount val="5"/>
                <c:pt idx="0">
                  <c:v>0.7150846748902363</c:v>
                </c:pt>
                <c:pt idx="1">
                  <c:v>0.69734937821612353</c:v>
                </c:pt>
                <c:pt idx="2">
                  <c:v>0.7027188099693672</c:v>
                </c:pt>
                <c:pt idx="3">
                  <c:v>0.69796977630793255</c:v>
                </c:pt>
                <c:pt idx="4">
                  <c:v>0.68184699793676595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4B-4BF4-B779-8B4D61E2EC90}"/>
            </c:ext>
          </c:extLst>
        </c:ser>
        <c:ser>
          <c:idx val="1"/>
          <c:order val="1"/>
          <c:tx>
            <c:strRef>
              <c:f>'[9]Rep - Graf 3'!$B$67</c:f>
              <c:strCache>
                <c:ptCount val="1"/>
                <c:pt idx="0">
                  <c:v>INFRAESTRUCTURA</c:v>
                </c:pt>
              </c:strCache>
            </c:strRef>
          </c:tx>
          <c:spPr>
            <a:solidFill>
              <a:srgbClr val="2FA6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2180447616617831E-2"/>
                  <c:y val="-1.37519878784544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4B-4BF4-B779-8B4D61E2EC90}"/>
                </c:ext>
              </c:extLst>
            </c:dLbl>
            <c:dLbl>
              <c:idx val="1"/>
              <c:layout>
                <c:manualLayout>
                  <c:x val="-5.00000000000001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4B-4BF4-B779-8B4D61E2EC90}"/>
                </c:ext>
              </c:extLst>
            </c:dLbl>
            <c:dLbl>
              <c:idx val="2"/>
              <c:layout>
                <c:manualLayout>
                  <c:x val="-4.602751325512864E-2"/>
                  <c:y val="-6.8759939392272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4B-4BF4-B779-8B4D61E2EC90}"/>
                </c:ext>
              </c:extLst>
            </c:dLbl>
            <c:dLbl>
              <c:idx val="3"/>
              <c:layout>
                <c:manualLayout>
                  <c:x val="-4.72222222222223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4B-4BF4-B779-8B4D61E2EC90}"/>
                </c:ext>
              </c:extLst>
            </c:dLbl>
            <c:dLbl>
              <c:idx val="4"/>
              <c:layout>
                <c:manualLayout>
                  <c:x val="-4.166665235938026E-2"/>
                  <c:y val="-2.8714128012503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4B-4BF4-B779-8B4D61E2E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'[9]Rep - Graf 3'!$C$7:$G$7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'[9]Rep - Graf 3'!$C$67:$G$67</c:f>
              <c:numCache>
                <c:formatCode>0.0%</c:formatCode>
                <c:ptCount val="5"/>
                <c:pt idx="0">
                  <c:v>2.6534950170743605E-2</c:v>
                </c:pt>
                <c:pt idx="1">
                  <c:v>2.9199721269296743E-2</c:v>
                </c:pt>
                <c:pt idx="2">
                  <c:v>2.673516335506633E-2</c:v>
                </c:pt>
                <c:pt idx="3">
                  <c:v>2.3241927334527582E-2</c:v>
                </c:pt>
                <c:pt idx="4">
                  <c:v>2.3790587503025692E-2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14B-4BF4-B779-8B4D61E2EC90}"/>
            </c:ext>
          </c:extLst>
        </c:ser>
        <c:ser>
          <c:idx val="2"/>
          <c:order val="2"/>
          <c:tx>
            <c:strRef>
              <c:f>'[9]Rep - Graf 3'!$B$68</c:f>
              <c:strCache>
                <c:ptCount val="1"/>
                <c:pt idx="0">
                  <c:v>VEHICULO</c:v>
                </c:pt>
              </c:strCache>
            </c:strRef>
          </c:tx>
          <c:spPr>
            <a:solidFill>
              <a:srgbClr val="2167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5260262702380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4B-4BF4-B779-8B4D61E2EC90}"/>
                </c:ext>
              </c:extLst>
            </c:dLbl>
            <c:dLbl>
              <c:idx val="1"/>
              <c:layout>
                <c:manualLayout>
                  <c:x val="3.2706456718112238E-2"/>
                  <c:y val="-6.8759939392272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4B-4BF4-B779-8B4D61E2EC90}"/>
                </c:ext>
              </c:extLst>
            </c:dLbl>
            <c:dLbl>
              <c:idx val="2"/>
              <c:layout>
                <c:manualLayout>
                  <c:x val="3.2706456718112238E-2"/>
                  <c:y val="-7.5011709505047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4B-4BF4-B779-8B4D61E2EC90}"/>
                </c:ext>
              </c:extLst>
            </c:dLbl>
            <c:dLbl>
              <c:idx val="3"/>
              <c:layout>
                <c:manualLayout>
                  <c:x val="3.2706456718112238E-2"/>
                  <c:y val="-7.5011709505046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4B-4BF4-B779-8B4D61E2EC90}"/>
                </c:ext>
              </c:extLst>
            </c:dLbl>
            <c:dLbl>
              <c:idx val="4"/>
              <c:layout>
                <c:manualLayout>
                  <c:x val="3.0526026270238087E-2"/>
                  <c:y val="-3.7505854752523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4B-4BF4-B779-8B4D61E2E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'[9]Rep - Graf 3'!$C$7:$G$7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'[9]Rep - Graf 3'!$C$68:$G$68</c:f>
              <c:numCache>
                <c:formatCode>0.0%</c:formatCode>
                <c:ptCount val="5"/>
                <c:pt idx="0">
                  <c:v>1.8851487908565057E-2</c:v>
                </c:pt>
                <c:pt idx="1">
                  <c:v>1.9497748713550599E-2</c:v>
                </c:pt>
                <c:pt idx="2">
                  <c:v>1.6937435188385759E-2</c:v>
                </c:pt>
                <c:pt idx="3">
                  <c:v>1.4273574939139222E-2</c:v>
                </c:pt>
                <c:pt idx="4">
                  <c:v>1.371647244602741E-2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4B-4BF4-B779-8B4D61E2EC90}"/>
            </c:ext>
          </c:extLst>
        </c:ser>
        <c:ser>
          <c:idx val="3"/>
          <c:order val="3"/>
          <c:tx>
            <c:strRef>
              <c:f>'[9]Rep - Graf 3'!$B$69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EE4F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954204779846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4B-4BF4-B779-8B4D61E2EC90}"/>
                </c:ext>
              </c:extLst>
            </c:dLbl>
            <c:dLbl>
              <c:idx val="1"/>
              <c:layout>
                <c:manualLayout>
                  <c:x val="7.8495496123469358E-2"/>
                  <c:y val="-6.87599393922721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4B-4BF4-B779-8B4D61E2EC90}"/>
                </c:ext>
              </c:extLst>
            </c:dLbl>
            <c:dLbl>
              <c:idx val="2"/>
              <c:layout>
                <c:manualLayout>
                  <c:x val="7.6315065675595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4B-4BF4-B779-8B4D61E2EC90}"/>
                </c:ext>
              </c:extLst>
            </c:dLbl>
            <c:dLbl>
              <c:idx val="3"/>
              <c:layout>
                <c:manualLayout>
                  <c:x val="8.2856357019217508E-2"/>
                  <c:y val="-3.75058547525233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4B-4BF4-B779-8B4D61E2EC90}"/>
                </c:ext>
              </c:extLst>
            </c:dLbl>
            <c:dLbl>
              <c:idx val="4"/>
              <c:layout>
                <c:manualLayout>
                  <c:x val="9.1578078810714253E-2"/>
                  <c:y val="-3.43799696961360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14B-4BF4-B779-8B4D61E2E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'[9]Rep - Graf 3'!$C$7:$G$7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'[9]Rep - Graf 3'!$C$69:$G$69</c:f>
              <c:numCache>
                <c:formatCode>0.0%</c:formatCode>
                <c:ptCount val="5"/>
                <c:pt idx="0">
                  <c:v>0.23952888703045508</c:v>
                </c:pt>
                <c:pt idx="1">
                  <c:v>0.25395315180102918</c:v>
                </c:pt>
                <c:pt idx="2">
                  <c:v>0.25360859148718073</c:v>
                </c:pt>
                <c:pt idx="3">
                  <c:v>0.2645147214184006</c:v>
                </c:pt>
                <c:pt idx="4">
                  <c:v>0.28064594211418098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14B-4BF4-B779-8B4D61E2E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013216"/>
        <c:axId val="143014176"/>
      </c:barChart>
      <c:catAx>
        <c:axId val="14301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43014176"/>
        <c:crosses val="autoZero"/>
        <c:auto val="1"/>
        <c:lblAlgn val="ctr"/>
        <c:lblOffset val="100"/>
        <c:noMultiLvlLbl val="0"/>
      </c:catAx>
      <c:valAx>
        <c:axId val="1430141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30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786304824095017"/>
          <c:y val="4.872372607533889E-2"/>
          <c:w val="0.50687691761728848"/>
          <c:h val="5.689040327166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024784089300219E-2"/>
          <c:y val="4.8945653857176794E-2"/>
          <c:w val="0.9479504318213996"/>
          <c:h val="0.6341233542593229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BD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B9-47AD-A4B6-17AEAE39587D}"/>
              </c:ext>
            </c:extLst>
          </c:dPt>
          <c:dPt>
            <c:idx val="1"/>
            <c:invertIfNegative val="0"/>
            <c:bubble3D val="0"/>
            <c:spPr>
              <a:solidFill>
                <a:srgbClr val="002C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B9-47AD-A4B6-17AEAE39587D}"/>
              </c:ext>
            </c:extLst>
          </c:dPt>
          <c:dPt>
            <c:idx val="2"/>
            <c:invertIfNegative val="0"/>
            <c:bubble3D val="0"/>
            <c:spPr>
              <a:solidFill>
                <a:srgbClr val="BBD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3B9-47AD-A4B6-17AEAE39587D}"/>
              </c:ext>
            </c:extLst>
          </c:dPt>
          <c:dPt>
            <c:idx val="3"/>
            <c:invertIfNegative val="0"/>
            <c:bubble3D val="0"/>
            <c:spPr>
              <a:solidFill>
                <a:srgbClr val="002C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3B9-47AD-A4B6-17AEAE39587D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3B9-47AD-A4B6-17AEAE39587D}"/>
              </c:ext>
            </c:extLst>
          </c:dPt>
          <c:dLbls>
            <c:dLbl>
              <c:idx val="0"/>
              <c:layout>
                <c:manualLayout>
                  <c:x val="1.9570300912638461E-3"/>
                  <c:y val="-0.17246929556497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9-47AD-A4B6-17AEAE39587D}"/>
                </c:ext>
              </c:extLst>
            </c:dLbl>
            <c:dLbl>
              <c:idx val="1"/>
              <c:layout>
                <c:manualLayout>
                  <c:x val="0"/>
                  <c:y val="-6.9737736151847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B9-47AD-A4B6-17AEAE39587D}"/>
                </c:ext>
              </c:extLst>
            </c:dLbl>
            <c:dLbl>
              <c:idx val="3"/>
              <c:layout>
                <c:manualLayout>
                  <c:x val="1.8842489046845797E-4"/>
                  <c:y val="-1.892586007394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B9-47AD-A4B6-17AEAE39587D}"/>
                </c:ext>
              </c:extLst>
            </c:dLbl>
            <c:dLbl>
              <c:idx val="4"/>
              <c:layout>
                <c:manualLayout>
                  <c:x val="2.7777777777777779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B9-47AD-A4B6-17AEAE395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('[9]Rep - Graf 4'!$B$30:$C$31,'[9]Rep - Graf 4'!$B$33:$C$34)</c:f>
              <c:multiLvlStrCache>
                <c:ptCount val="4"/>
                <c:lvl>
                  <c:pt idx="0">
                    <c:v>Masculino</c:v>
                  </c:pt>
                  <c:pt idx="1">
                    <c:v>Femenino</c:v>
                  </c:pt>
                  <c:pt idx="2">
                    <c:v>Masculino</c:v>
                  </c:pt>
                  <c:pt idx="3">
                    <c:v>Femenino</c:v>
                  </c:pt>
                </c:lvl>
                <c:lvl>
                  <c:pt idx="0">
                    <c:v>Heridos</c:v>
                  </c:pt>
                  <c:pt idx="2">
                    <c:v>Muertos</c:v>
                  </c:pt>
                </c:lvl>
              </c:multiLvlStrCache>
            </c:multiLvlStrRef>
          </c:cat>
          <c:val>
            <c:numRef>
              <c:f>('[9]Rep - Graf 4'!$D$30:$D$31,'[9]Rep - Graf 4'!$D$33:$D$34)</c:f>
              <c:numCache>
                <c:formatCode>0.0%</c:formatCode>
                <c:ptCount val="4"/>
                <c:pt idx="0">
                  <c:v>0.65874848009586406</c:v>
                </c:pt>
                <c:pt idx="1">
                  <c:v>0.34125151990413588</c:v>
                </c:pt>
                <c:pt idx="2">
                  <c:v>0.78147901399067288</c:v>
                </c:pt>
                <c:pt idx="3">
                  <c:v>0.21852098600932712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B9-47AD-A4B6-17AEAE395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626176"/>
        <c:axId val="403644416"/>
      </c:barChart>
      <c:catAx>
        <c:axId val="403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403644416"/>
        <c:crosses val="autoZero"/>
        <c:auto val="1"/>
        <c:lblAlgn val="ctr"/>
        <c:lblOffset val="100"/>
        <c:noMultiLvlLbl val="0"/>
      </c:catAx>
      <c:valAx>
        <c:axId val="403644416"/>
        <c:scaling>
          <c:orientation val="minMax"/>
          <c:max val="0.8"/>
        </c:scaling>
        <c:delete val="1"/>
        <c:axPos val="l"/>
        <c:numFmt formatCode="0.0%" sourceLinked="1"/>
        <c:majorTickMark val="none"/>
        <c:minorTickMark val="none"/>
        <c:tickLblPos val="nextTo"/>
        <c:crossAx val="4036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172229089411E-2"/>
          <c:y val="4.3177892918825561E-3"/>
          <c:w val="0.95467655541821184"/>
          <c:h val="0.70050118351770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'[2]7.2'!$C$125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Lbls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'[2]7.2'!$B$126:$B$137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'[2]7.2'!$C$126:$C$137</c:f>
              <c:numCache>
                <c:formatCode>General</c:formatCode>
                <c:ptCount val="12"/>
                <c:pt idx="0">
                  <c:v>114055</c:v>
                </c:pt>
                <c:pt idx="1">
                  <c:v>104750</c:v>
                </c:pt>
                <c:pt idx="2">
                  <c:v>108887</c:v>
                </c:pt>
                <c:pt idx="3">
                  <c:v>98460</c:v>
                </c:pt>
                <c:pt idx="4">
                  <c:v>104275</c:v>
                </c:pt>
                <c:pt idx="5">
                  <c:v>102367</c:v>
                </c:pt>
                <c:pt idx="6">
                  <c:v>117028</c:v>
                </c:pt>
                <c:pt idx="7">
                  <c:v>117727</c:v>
                </c:pt>
                <c:pt idx="8">
                  <c:v>110462</c:v>
                </c:pt>
                <c:pt idx="9">
                  <c:v>104605</c:v>
                </c:pt>
                <c:pt idx="10">
                  <c:v>101211</c:v>
                </c:pt>
                <c:pt idx="11">
                  <c:v>110621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0-4F09-8145-CC5BD5600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766195984"/>
        <c:axId val="-766195440"/>
      </c:barChart>
      <c:catAx>
        <c:axId val="-76619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5440"/>
        <c:crosses val="autoZero"/>
        <c:auto val="1"/>
        <c:lblAlgn val="ctr"/>
        <c:lblOffset val="100"/>
        <c:noMultiLvlLbl val="0"/>
      </c:catAx>
      <c:valAx>
        <c:axId val="-766195440"/>
        <c:scaling>
          <c:orientation val="minMax"/>
          <c:min val="70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crossAx val="-76619598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17142412122391"/>
          <c:y val="0.15892751032247129"/>
          <c:w val="0.52643432531496281"/>
          <c:h val="0.62315906533722498"/>
        </c:manualLayout>
      </c:layout>
      <c:doughnutChart>
        <c:varyColors val="1"/>
        <c:ser>
          <c:idx val="0"/>
          <c:order val="0"/>
          <c:tx>
            <c:strRef>
              <c:f>'[2]7.2'!$D$142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003EAB"/>
            </a:solidFill>
          </c:spPr>
          <c:dPt>
            <c:idx val="0"/>
            <c:bubble3D val="0"/>
            <c:spPr>
              <a:solidFill>
                <a:srgbClr val="003EA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93-4A8D-A56A-257EB9C308A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93-4A8D-A56A-257EB9C308A4}"/>
              </c:ext>
            </c:extLst>
          </c:dPt>
          <c:dLbls>
            <c:dLbl>
              <c:idx val="0"/>
              <c:layout>
                <c:manualLayout>
                  <c:x val="0.32803687146436111"/>
                  <c:y val="0.13071895424836602"/>
                </c:manualLayout>
              </c:layout>
              <c:tx>
                <c:rich>
                  <a:bodyPr/>
                  <a:lstStyle/>
                  <a:p>
                    <a:fld id="{BF587760-D421-44A8-8BFB-E408A8DBBBC9}" type="CATEGORYNAME">
                      <a:rPr lang="en-US" sz="80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/>
                      <a:t>[NOMBRE DE CATEGORÍA]</a:t>
                    </a:fld>
                    <a:endParaRPr lang="en-US" sz="800"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endParaRPr>
                  </a:p>
                  <a:p>
                    <a:fld id="{D2164684-B7DC-4E4A-AE0C-3CF9FD4601FC}" type="VALUE">
                      <a:rPr lang="en-US" sz="800" baseline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377405447088926"/>
                      <c:h val="0.113769318773409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93-4A8D-A56A-257EB9C308A4}"/>
                </c:ext>
              </c:extLst>
            </c:dLbl>
            <c:dLbl>
              <c:idx val="1"/>
              <c:layout>
                <c:manualLayout>
                  <c:x val="0.21931933541075127"/>
                  <c:y val="-0.146302863825929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3E1F4D8-E05A-43ED-8C33-154E9117A6D8}" type="CATEGORYNAME">
                      <a:rPr lang="en-US" sz="80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>
                        <a:defRPr/>
                      </a:pPr>
                      <a:t>[NOMBRE DE CATEGORÍA]</a:t>
                    </a:fld>
                    <a:endParaRPr lang="en-US" sz="800">
                      <a:latin typeface="Lato" panose="020F0502020204030203" pitchFamily="34" charset="0"/>
                      <a:ea typeface="Lato" panose="020F0502020204030203" pitchFamily="34" charset="0"/>
                      <a:cs typeface="Lato" panose="020F0502020204030203" pitchFamily="34" charset="0"/>
                    </a:endParaRPr>
                  </a:p>
                  <a:p>
                    <a:pPr>
                      <a:defRPr/>
                    </a:pPr>
                    <a:fld id="{63B025D5-1E8E-4334-AD96-865BB27CB127}" type="VALUE">
                      <a:rPr lang="en-US" sz="800" baseline="0">
                        <a:latin typeface="Lato" panose="020F0502020204030203" pitchFamily="34" charset="0"/>
                        <a:ea typeface="Lato" panose="020F0502020204030203" pitchFamily="34" charset="0"/>
                        <a:cs typeface="Lato" panose="020F0502020204030203" pitchFamily="34" charset="0"/>
                      </a:rPr>
                      <a:pPr>
                        <a:defRPr/>
                      </a:pPr>
                      <a:t>[VALOR]</a:t>
                    </a:fld>
                    <a:endParaRPr lang="es-PE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37312742756327"/>
                      <c:h val="0.156975962200318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93-4A8D-A56A-257EB9C308A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'[2]7.2'!$B$143:$B$144</c:f>
              <c:strCache>
                <c:ptCount val="2"/>
                <c:pt idx="0">
                  <c:v>CONFORME</c:v>
                </c:pt>
                <c:pt idx="1">
                  <c:v>NO CONFORME</c:v>
                </c:pt>
              </c:strCache>
            </c:strRef>
          </c:cat>
          <c:val>
            <c:numRef>
              <c:f>'[2]7.2'!$D$143:$D$144</c:f>
              <c:numCache>
                <c:formatCode>General</c:formatCode>
                <c:ptCount val="2"/>
                <c:pt idx="0">
                  <c:v>0.99209701741591783</c:v>
                </c:pt>
                <c:pt idx="1">
                  <c:v>7.9029825840821726E-3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3-4A8D-A56A-257EB9C3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 b="1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(Porcentaje - %)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887139107611546E-2"/>
          <c:y val="0.18671520748962095"/>
          <c:w val="0.90689063867016628"/>
          <c:h val="0.66501921727769953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'[3]2 REP_GRAF'!$B$56</c:f>
              <c:strCache>
                <c:ptCount val="1"/>
                <c:pt idx="0">
                  <c:v>Automóvil / Station Wagon</c:v>
                </c:pt>
              </c:strCache>
            </c:strRef>
          </c:tx>
          <c:spPr>
            <a:solidFill>
              <a:srgbClr val="2FE4F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FE4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27F-492D-82DD-E3CD313092B4}"/>
              </c:ext>
            </c:extLst>
          </c:dPt>
          <c:dLbls>
            <c:dLbl>
              <c:idx val="0"/>
              <c:layout>
                <c:manualLayout>
                  <c:x val="5.4320987654320987E-2"/>
                  <c:y val="-1.8526205006770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7F-492D-82DD-E3CD313092B4}"/>
                </c:ext>
              </c:extLst>
            </c:dLbl>
            <c:dLbl>
              <c:idx val="1"/>
              <c:layout>
                <c:manualLayout>
                  <c:x val="5.1935063672596482E-2"/>
                  <c:y val="-1.8526205006770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F-492D-82DD-E3CD313092B4}"/>
                </c:ext>
              </c:extLst>
            </c:dLbl>
            <c:dLbl>
              <c:idx val="2"/>
              <c:layout>
                <c:manualLayout>
                  <c:x val="5.5215061080327921E-2"/>
                  <c:y val="-2.0014246385460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7F-492D-82DD-E3CD313092B4}"/>
                </c:ext>
              </c:extLst>
            </c:dLbl>
            <c:dLbl>
              <c:idx val="3"/>
              <c:layout>
                <c:manualLayout>
                  <c:x val="5.4475227633582715E-2"/>
                  <c:y val="-1.852620500677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F-492D-82DD-E3CD313092B4}"/>
                </c:ext>
              </c:extLst>
            </c:dLbl>
            <c:dLbl>
              <c:idx val="4"/>
              <c:layout>
                <c:manualLayout>
                  <c:x val="5.4475227633582715E-2"/>
                  <c:y val="-2.2622746728786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7F-492D-82DD-E3CD313092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'[3]2 REP_GRAF'!$H$55:$L$55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'[3]2 REP_GRAF'!$H$56:$L$56</c:f>
              <c:numCache>
                <c:formatCode>General</c:formatCode>
                <c:ptCount val="5"/>
                <c:pt idx="0">
                  <c:v>1.020408163265306E-2</c:v>
                </c:pt>
                <c:pt idx="1">
                  <c:v>1.545E-2</c:v>
                </c:pt>
                <c:pt idx="2">
                  <c:v>1.9199785177228788E-2</c:v>
                </c:pt>
                <c:pt idx="3">
                  <c:v>2.4005343798271614E-2</c:v>
                </c:pt>
                <c:pt idx="4">
                  <c:v>6.6377836956953776E-3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7F-492D-82DD-E3CD313092B4}"/>
            </c:ext>
          </c:extLst>
        </c:ser>
        <c:ser>
          <c:idx val="3"/>
          <c:order val="1"/>
          <c:tx>
            <c:strRef>
              <c:f>'[3]2 REP_GRAF'!$B$57</c:f>
              <c:strCache>
                <c:ptCount val="1"/>
                <c:pt idx="0">
                  <c:v>Camioneta Rural</c:v>
                </c:pt>
              </c:strCache>
            </c:strRef>
          </c:tx>
          <c:spPr>
            <a:solidFill>
              <a:srgbClr val="6B9A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3964320257910766E-17"/>
                  <c:y val="-1.6753921176098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7F-492D-82DD-E3CD313092B4}"/>
                </c:ext>
              </c:extLst>
            </c:dLbl>
            <c:dLbl>
              <c:idx val="2"/>
              <c:layout>
                <c:manualLayout>
                  <c:x val="2.3980815347721821E-3"/>
                  <c:y val="-3.6300162548214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7F-492D-82DD-E3CD313092B4}"/>
                </c:ext>
              </c:extLst>
            </c:dLbl>
            <c:dLbl>
              <c:idx val="3"/>
              <c:layout>
                <c:manualLayout>
                  <c:x val="0"/>
                  <c:y val="-6.9808004900412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7F-492D-82DD-E3CD313092B4}"/>
                </c:ext>
              </c:extLst>
            </c:dLbl>
            <c:dLbl>
              <c:idx val="4"/>
              <c:layout>
                <c:manualLayout>
                  <c:x val="0"/>
                  <c:y val="-2.7923201960164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F-492D-82DD-E3CD313092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'[3]2 REP_GRAF'!$H$55:$L$55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'[3]2 REP_GRAF'!$H$57:$L$57</c:f>
              <c:numCache>
                <c:formatCode>General</c:formatCode>
                <c:ptCount val="5"/>
                <c:pt idx="0">
                  <c:v>0.3182289865098582</c:v>
                </c:pt>
                <c:pt idx="1">
                  <c:v>0.34484999999999999</c:v>
                </c:pt>
                <c:pt idx="2">
                  <c:v>0.35383100608664519</c:v>
                </c:pt>
                <c:pt idx="3">
                  <c:v>0.26852586314866611</c:v>
                </c:pt>
                <c:pt idx="4">
                  <c:v>0.34786756230374816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F-492D-82DD-E3CD313092B4}"/>
            </c:ext>
          </c:extLst>
        </c:ser>
        <c:ser>
          <c:idx val="0"/>
          <c:order val="2"/>
          <c:tx>
            <c:strRef>
              <c:f>'[3]2 REP_GRAF'!$B$58</c:f>
              <c:strCache>
                <c:ptCount val="1"/>
                <c:pt idx="0">
                  <c:v>Ómnibus</c:v>
                </c:pt>
              </c:strCache>
            </c:strRef>
          </c:tx>
          <c:spPr>
            <a:solidFill>
              <a:srgbClr val="003EAB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'[3]2 REP_GRAF'!$H$55:$L$55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'[3]2 REP_GRAF'!$H$58:$L$58</c:f>
              <c:numCache>
                <c:formatCode>General</c:formatCode>
                <c:ptCount val="5"/>
                <c:pt idx="0">
                  <c:v>0.67156693185748872</c:v>
                </c:pt>
                <c:pt idx="1">
                  <c:v>0.63970000000000005</c:v>
                </c:pt>
                <c:pt idx="2">
                  <c:v>0.62696920873612605</c:v>
                </c:pt>
                <c:pt idx="3">
                  <c:v>0.70746879305306221</c:v>
                </c:pt>
                <c:pt idx="4">
                  <c:v>0.6454946540005565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7F-492D-82DD-E3CD31309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008784"/>
        <c:axId val="1379010448"/>
      </c:barChart>
      <c:catAx>
        <c:axId val="137900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1379010448"/>
        <c:crosses val="autoZero"/>
        <c:auto val="1"/>
        <c:lblAlgn val="ctr"/>
        <c:lblOffset val="100"/>
        <c:noMultiLvlLbl val="0"/>
      </c:catAx>
      <c:valAx>
        <c:axId val="13790104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379008784"/>
        <c:crosses val="autoZero"/>
        <c:crossBetween val="between"/>
        <c:majorUnit val="0.25"/>
        <c:minorUnit val="2.0000000000000004E-2"/>
      </c:valAx>
    </c:plotArea>
    <c:legend>
      <c:legendPos val="b"/>
      <c:layout>
        <c:manualLayout>
          <c:xMode val="edge"/>
          <c:yMode val="edge"/>
          <c:x val="0.40487463141181429"/>
          <c:y val="0.91639065899158689"/>
          <c:w val="0.57122141213829758"/>
          <c:h val="5.8124898803377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n-US" sz="800"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Unidades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1219203054163684"/>
          <c:y val="0.14812056518000682"/>
          <c:w val="0.79772502982581728"/>
          <c:h val="0.65478316656623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[4]GRAF1!$O$7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003EAB"/>
            </a:solidFill>
            <a:ln w="41275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16-473A-B161-8121DDE0B057}"/>
              </c:ext>
            </c:extLst>
          </c:dPt>
          <c:dLbls>
            <c:dLbl>
              <c:idx val="0"/>
              <c:layout>
                <c:manualLayout>
                  <c:x val="-2.3631591505607363E-3"/>
                  <c:y val="0.426965395280211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16-473A-B161-8121DDE0B057}"/>
                </c:ext>
              </c:extLst>
            </c:dLbl>
            <c:dLbl>
              <c:idx val="1"/>
              <c:layout>
                <c:manualLayout>
                  <c:x val="2.8314006203769538E-3"/>
                  <c:y val="0.344662460681576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16-473A-B161-8121DDE0B057}"/>
                </c:ext>
              </c:extLst>
            </c:dLbl>
            <c:dLbl>
              <c:idx val="2"/>
              <c:layout>
                <c:manualLayout>
                  <c:x val="-2.3631591505607254E-3"/>
                  <c:y val="0.35689784309291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16-473A-B161-8121DDE0B057}"/>
                </c:ext>
              </c:extLst>
            </c:dLbl>
            <c:dLbl>
              <c:idx val="3"/>
              <c:layout>
                <c:manualLayout>
                  <c:x val="-2.7703173466952996E-3"/>
                  <c:y val="0.3624159447802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16-473A-B161-8121DDE0B057}"/>
                </c:ext>
              </c:extLst>
            </c:dLbl>
            <c:dLbl>
              <c:idx val="4"/>
              <c:layout>
                <c:manualLayout>
                  <c:x val="-8.8887862048721399E-17"/>
                  <c:y val="0.37647967612211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16-473A-B161-8121DDE0B05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[4]GRAF1!$P$4:$T$4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[4]GRAF1!$P$7:$T$7</c:f>
              <c:numCache>
                <c:formatCode>General</c:formatCode>
                <c:ptCount val="5"/>
                <c:pt idx="0">
                  <c:v>113605</c:v>
                </c:pt>
                <c:pt idx="1">
                  <c:v>131617</c:v>
                </c:pt>
                <c:pt idx="2">
                  <c:v>125320</c:v>
                </c:pt>
                <c:pt idx="3">
                  <c:v>131292</c:v>
                </c:pt>
                <c:pt idx="4">
                  <c:v>129385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16-473A-B161-8121DDE0B057}"/>
            </c:ext>
          </c:extLst>
        </c:ser>
        <c:ser>
          <c:idx val="1"/>
          <c:order val="1"/>
          <c:tx>
            <c:strRef>
              <c:f>[4]GRAF1!$O$8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47625">
              <a:noFill/>
              <a:headEnd type="none"/>
            </a:ln>
            <a:effectLst/>
          </c:spPr>
          <c:invertIfNegative val="0"/>
          <c:dLbls>
            <c:dLbl>
              <c:idx val="0"/>
              <c:layout>
                <c:manualLayout>
                  <c:x val="2.5413076467178577E-3"/>
                  <c:y val="-1.3139285987309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16-473A-B161-8121DDE0B057}"/>
                </c:ext>
              </c:extLst>
            </c:dLbl>
            <c:dLbl>
              <c:idx val="1"/>
              <c:layout>
                <c:manualLayout>
                  <c:x val="3.3964209019327128E-3"/>
                  <c:y val="3.4516072567514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16-473A-B161-8121DDE0B057}"/>
                </c:ext>
              </c:extLst>
            </c:dLbl>
            <c:dLbl>
              <c:idx val="2"/>
              <c:layout>
                <c:manualLayout>
                  <c:x val="-2.6533047005487952E-3"/>
                  <c:y val="3.5858927714201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16-473A-B161-8121DDE0B057}"/>
                </c:ext>
              </c:extLst>
            </c:dLbl>
            <c:dLbl>
              <c:idx val="3"/>
              <c:layout>
                <c:manualLayout>
                  <c:x val="-2.7752803626819376E-3"/>
                  <c:y val="1.8987783962213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16-473A-B161-8121DDE0B057}"/>
                </c:ext>
              </c:extLst>
            </c:dLbl>
            <c:dLbl>
              <c:idx val="4"/>
              <c:layout>
                <c:manualLayout>
                  <c:x val="-9.5809114769744696E-3"/>
                  <c:y val="4.2398538372602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16-473A-B161-8121DDE0B0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[4]GRAF1!$P$4:$T$4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[4]GRAF1!$P$8:$T$8</c:f>
              <c:numCache>
                <c:formatCode>General</c:formatCode>
                <c:ptCount val="5"/>
                <c:pt idx="0">
                  <c:v>1308</c:v>
                </c:pt>
                <c:pt idx="1">
                  <c:v>1022</c:v>
                </c:pt>
                <c:pt idx="2">
                  <c:v>1120</c:v>
                </c:pt>
                <c:pt idx="3">
                  <c:v>1208</c:v>
                </c:pt>
                <c:pt idx="4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16-473A-B161-8121DDE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766185104"/>
        <c:axId val="-766184560"/>
      </c:barChart>
      <c:lineChart>
        <c:grouping val="stacked"/>
        <c:varyColors val="0"/>
        <c:ser>
          <c:idx val="2"/>
          <c:order val="2"/>
          <c:tx>
            <c:strRef>
              <c:f>[4]GRAF1!$O$6</c:f>
              <c:strCache>
                <c:ptCount val="1"/>
                <c:pt idx="0">
                  <c:v>TOTAL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>
                  <a:lumMod val="75000"/>
                </a:schemeClr>
              </a:solidFill>
              <a:ln w="4127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0088378296975146E-2"/>
                  <c:y val="3.943865366991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16-473A-B161-8121DDE0B057}"/>
                </c:ext>
              </c:extLst>
            </c:dLbl>
            <c:dLbl>
              <c:idx val="1"/>
              <c:layout>
                <c:manualLayout>
                  <c:x val="-6.2603292770221905E-2"/>
                  <c:y val="-3.3848213420437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16-473A-B161-8121DDE0B057}"/>
                </c:ext>
              </c:extLst>
            </c:dLbl>
            <c:dLbl>
              <c:idx val="2"/>
              <c:layout>
                <c:manualLayout>
                  <c:x val="-1.1658362376834043E-2"/>
                  <c:y val="4.6028036095907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16-473A-B161-8121DDE0B057}"/>
                </c:ext>
              </c:extLst>
            </c:dLbl>
            <c:dLbl>
              <c:idx val="3"/>
              <c:layout>
                <c:manualLayout>
                  <c:x val="-6.2542209496540199E-2"/>
                  <c:y val="-3.1333787587736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16-473A-B161-8121DDE0B057}"/>
                </c:ext>
              </c:extLst>
            </c:dLbl>
            <c:dLbl>
              <c:idx val="4"/>
              <c:layout>
                <c:manualLayout>
                  <c:x val="-6.3197510147297159E-3"/>
                  <c:y val="3.0988890977063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16-473A-B161-8121DDE0B057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[4]GRAF1!$P$6:$T$6</c:f>
              <c:numCache>
                <c:formatCode>General</c:formatCode>
                <c:ptCount val="5"/>
                <c:pt idx="0">
                  <c:v>114913</c:v>
                </c:pt>
                <c:pt idx="1">
                  <c:v>132639</c:v>
                </c:pt>
                <c:pt idx="2">
                  <c:v>126440</c:v>
                </c:pt>
                <c:pt idx="3">
                  <c:v>132500</c:v>
                </c:pt>
                <c:pt idx="4">
                  <c:v>130542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AD16-473A-B161-8121DDE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6191088"/>
        <c:axId val="-766184016"/>
      </c:lineChart>
      <c:catAx>
        <c:axId val="-7661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84560"/>
        <c:crosses val="autoZero"/>
        <c:auto val="1"/>
        <c:lblAlgn val="ctr"/>
        <c:lblOffset val="100"/>
        <c:noMultiLvlLbl val="0"/>
      </c:catAx>
      <c:valAx>
        <c:axId val="-766184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85104"/>
        <c:crosses val="autoZero"/>
        <c:crossBetween val="between"/>
      </c:valAx>
      <c:valAx>
        <c:axId val="-7661840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1088"/>
        <c:crosses val="max"/>
        <c:crossBetween val="between"/>
      </c:valAx>
      <c:catAx>
        <c:axId val="-76619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6618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35967693261932"/>
          <c:y val="0.93468382837355912"/>
          <c:w val="0.55350674217831952"/>
          <c:h val="5.0290907913342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PE" sz="800" b="0" i="0" u="none" strike="noStrike" kern="1200" spc="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es-PE" sz="800" b="0" i="0" u="none" strike="noStrike" kern="1200" spc="0" baseline="0">
                <a:solidFill>
                  <a:sysClr val="windowText" lastClr="000000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Unidades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PE" sz="800" b="0" i="0" u="none" strike="noStrike" kern="1200" spc="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4235822843464059E-2"/>
          <c:y val="0.1446641844188081"/>
          <c:w val="0.81152835431307191"/>
          <c:h val="0.7331622210014446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[4]GRAF1!$B$7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77-4051-AA44-50DE592D22A9}"/>
              </c:ext>
            </c:extLst>
          </c:dPt>
          <c:dLbls>
            <c:dLbl>
              <c:idx val="0"/>
              <c:layout>
                <c:manualLayout>
                  <c:x val="0"/>
                  <c:y val="0.3286929621036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77-4051-AA44-50DE592D22A9}"/>
                </c:ext>
              </c:extLst>
            </c:dLbl>
            <c:dLbl>
              <c:idx val="1"/>
              <c:layout>
                <c:manualLayout>
                  <c:x val="-2.0300446609825789E-3"/>
                  <c:y val="0.30935808197989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7-4051-AA44-50DE592D22A9}"/>
                </c:ext>
              </c:extLst>
            </c:dLbl>
            <c:dLbl>
              <c:idx val="2"/>
              <c:layout>
                <c:manualLayout>
                  <c:x val="-2.0300446609825416E-3"/>
                  <c:y val="0.30162412993039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77-4051-AA44-50DE592D22A9}"/>
                </c:ext>
              </c:extLst>
            </c:dLbl>
            <c:dLbl>
              <c:idx val="3"/>
              <c:layout>
                <c:manualLayout>
                  <c:x val="-7.4434111033490821E-17"/>
                  <c:y val="0.28228924980665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77-4051-AA44-50DE592D22A9}"/>
                </c:ext>
              </c:extLst>
            </c:dLbl>
            <c:dLbl>
              <c:idx val="4"/>
              <c:layout>
                <c:manualLayout>
                  <c:x val="1.5048907170875363E-3"/>
                  <c:y val="0.27075937541705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77-4051-AA44-50DE592D22A9}"/>
                </c:ext>
              </c:extLst>
            </c:dLbl>
            <c:dLbl>
              <c:idx val="5"/>
              <c:layout>
                <c:manualLayout>
                  <c:x val="-2.0300620287514704E-3"/>
                  <c:y val="0.296586655481624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77-4051-AA44-50DE592D22A9}"/>
                </c:ext>
              </c:extLst>
            </c:dLbl>
            <c:dLbl>
              <c:idx val="6"/>
              <c:layout>
                <c:manualLayout>
                  <c:x val="-2.0300620287514704E-3"/>
                  <c:y val="0.21449276467560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77-4051-AA44-50DE592D22A9}"/>
                </c:ext>
              </c:extLst>
            </c:dLbl>
            <c:dLbl>
              <c:idx val="7"/>
              <c:layout>
                <c:manualLayout>
                  <c:x val="-1.5048907170875363E-3"/>
                  <c:y val="0.25596563141471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77-4051-AA44-50DE592D22A9}"/>
                </c:ext>
              </c:extLst>
            </c:dLbl>
            <c:dLbl>
              <c:idx val="8"/>
              <c:layout>
                <c:manualLayout>
                  <c:x val="-1.5048907170876467E-3"/>
                  <c:y val="0.22038194378245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77-4051-AA44-50DE592D22A9}"/>
                </c:ext>
              </c:extLst>
            </c:dLbl>
            <c:dLbl>
              <c:idx val="9"/>
              <c:layout>
                <c:manualLayout>
                  <c:x val="5.2517131166393398E-4"/>
                  <c:y val="0.23989475891784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77-4051-AA44-50DE592D22A9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[4]GRAF1!$C$4:$L$4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[4]GRAF1!$C$7:$L$7</c:f>
              <c:numCache>
                <c:formatCode>General</c:formatCode>
                <c:ptCount val="10"/>
                <c:pt idx="0">
                  <c:v>96263</c:v>
                </c:pt>
                <c:pt idx="1">
                  <c:v>107164</c:v>
                </c:pt>
                <c:pt idx="2">
                  <c:v>116305</c:v>
                </c:pt>
                <c:pt idx="3">
                  <c:v>124742</c:v>
                </c:pt>
                <c:pt idx="4">
                  <c:v>117192</c:v>
                </c:pt>
                <c:pt idx="5">
                  <c:v>114913</c:v>
                </c:pt>
                <c:pt idx="6">
                  <c:v>132639</c:v>
                </c:pt>
                <c:pt idx="7">
                  <c:v>126440</c:v>
                </c:pt>
                <c:pt idx="8">
                  <c:v>132500</c:v>
                </c:pt>
                <c:pt idx="9">
                  <c:v>130542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77-4051-AA44-50DE592D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45"/>
        <c:axId val="-766194896"/>
        <c:axId val="-766183472"/>
      </c:barChart>
      <c:lineChart>
        <c:grouping val="stacked"/>
        <c:varyColors val="0"/>
        <c:ser>
          <c:idx val="0"/>
          <c:order val="0"/>
          <c:tx>
            <c:strRef>
              <c:f>[4]GRAF1!$B$6</c:f>
              <c:strCache>
                <c:ptCount val="1"/>
                <c:pt idx="0">
                  <c:v>Vehículos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9525" cap="rnd">
                <a:solidFill>
                  <a:schemeClr val="accent4"/>
                </a:solidFill>
                <a:bevel/>
              </a:ln>
              <a:effectLst/>
            </c:spPr>
          </c:marker>
          <c:dLbls>
            <c:dLbl>
              <c:idx val="0"/>
              <c:layout>
                <c:manualLayout>
                  <c:x val="-4.8721093736221271E-2"/>
                  <c:y val="-6.834055626767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77-4051-AA44-50DE592D22A9}"/>
                </c:ext>
              </c:extLst>
            </c:dLbl>
            <c:dLbl>
              <c:idx val="1"/>
              <c:layout>
                <c:manualLayout>
                  <c:x val="-4.8721093736221271E-2"/>
                  <c:y val="-5.538464668660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77-4051-AA44-50DE592D22A9}"/>
                </c:ext>
              </c:extLst>
            </c:dLbl>
            <c:dLbl>
              <c:idx val="2"/>
              <c:layout>
                <c:manualLayout>
                  <c:x val="-4.8727346772551451E-2"/>
                  <c:y val="-8.9012390892998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577-4051-AA44-50DE592D22A9}"/>
                </c:ext>
              </c:extLst>
            </c:dLbl>
            <c:dLbl>
              <c:idx val="3"/>
              <c:layout>
                <c:manualLayout>
                  <c:x val="-5.0757338900139087E-2"/>
                  <c:y val="-9.6728315937252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77-4051-AA44-50DE592D22A9}"/>
                </c:ext>
              </c:extLst>
            </c:dLbl>
            <c:dLbl>
              <c:idx val="4"/>
              <c:layout>
                <c:manualLayout>
                  <c:x val="-5.6872327428222361E-2"/>
                  <c:y val="-6.566664632037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77-4051-AA44-50DE592D22A9}"/>
                </c:ext>
              </c:extLst>
            </c:dLbl>
            <c:dLbl>
              <c:idx val="5"/>
              <c:layout>
                <c:manualLayout>
                  <c:x val="-4.8721071863581072E-2"/>
                  <c:y val="-6.5738592420726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577-4051-AA44-50DE592D22A9}"/>
                </c:ext>
              </c:extLst>
            </c:dLbl>
            <c:dLbl>
              <c:idx val="6"/>
              <c:layout>
                <c:manualLayout>
                  <c:x val="-4.6684848572303615E-2"/>
                  <c:y val="-7.0906630857189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577-4051-AA44-50DE592D22A9}"/>
                </c:ext>
              </c:extLst>
            </c:dLbl>
            <c:dLbl>
              <c:idx val="7"/>
              <c:layout>
                <c:manualLayout>
                  <c:x val="-5.4829829227974552E-2"/>
                  <c:y val="-5.4101609391849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577-4051-AA44-50DE592D22A9}"/>
                </c:ext>
              </c:extLst>
            </c:dLbl>
            <c:dLbl>
              <c:idx val="8"/>
              <c:layout>
                <c:manualLayout>
                  <c:x val="-5.0751085863808866E-2"/>
                  <c:y val="-5.932368919001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577-4051-AA44-50DE592D22A9}"/>
                </c:ext>
              </c:extLst>
            </c:dLbl>
            <c:dLbl>
              <c:idx val="9"/>
              <c:layout>
                <c:manualLayout>
                  <c:x val="-4.8721071863581149E-2"/>
                  <c:y val="-5.800464037122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577-4051-AA44-50DE592D22A9}"/>
                </c:ext>
              </c:extLst>
            </c:dLbl>
            <c:numFmt formatCode="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[4]GRAF1!$C$4:$L$4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[4]GRAF1!$C$6:$L$6</c:f>
              <c:numCache>
                <c:formatCode>General</c:formatCode>
                <c:ptCount val="10"/>
                <c:pt idx="0">
                  <c:v>250028</c:v>
                </c:pt>
                <c:pt idx="1">
                  <c:v>287080</c:v>
                </c:pt>
                <c:pt idx="2">
                  <c:v>298670</c:v>
                </c:pt>
                <c:pt idx="3">
                  <c:v>315670</c:v>
                </c:pt>
                <c:pt idx="4">
                  <c:v>313250</c:v>
                </c:pt>
                <c:pt idx="5">
                  <c:v>304732</c:v>
                </c:pt>
                <c:pt idx="6">
                  <c:v>351997</c:v>
                </c:pt>
                <c:pt idx="7">
                  <c:v>344955</c:v>
                </c:pt>
                <c:pt idx="8">
                  <c:v>358653</c:v>
                </c:pt>
                <c:pt idx="9">
                  <c:v>353275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577-4051-AA44-50DE592D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66182384"/>
        <c:axId val="-766182928"/>
      </c:lineChart>
      <c:catAx>
        <c:axId val="-7661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766183472"/>
        <c:crosses val="autoZero"/>
        <c:auto val="1"/>
        <c:lblAlgn val="ctr"/>
        <c:lblOffset val="100"/>
        <c:noMultiLvlLbl val="0"/>
      </c:catAx>
      <c:valAx>
        <c:axId val="-766183472"/>
        <c:scaling>
          <c:orientation val="minMax"/>
          <c:max val="18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4896"/>
        <c:crosses val="autoZero"/>
        <c:crossBetween val="between"/>
      </c:valAx>
      <c:valAx>
        <c:axId val="-7661829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82384"/>
        <c:crosses val="max"/>
        <c:crossBetween val="between"/>
      </c:valAx>
      <c:catAx>
        <c:axId val="-76618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6618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64442074801123"/>
          <c:y val="7.4902671064422027E-2"/>
          <c:w val="0.53181993820717433"/>
          <c:h val="5.70062463122342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628836545324768E-2"/>
          <c:y val="4.7743055555555552E-2"/>
          <c:w val="0.96074232690935046"/>
          <c:h val="0.71255741469816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'[2]7.4'!$C$79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003EAB"/>
            </a:solidFill>
            <a:ln>
              <a:noFill/>
            </a:ln>
            <a:effectLst/>
          </c:spPr>
          <c:invertIfNegative val="0"/>
          <c:dLbls>
            <c:numFmt formatCode="##\ ##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'[2]7.4'!$B$80:$B$91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'[2]7.4'!$C$80:$C$91</c:f>
              <c:numCache>
                <c:formatCode>General</c:formatCode>
                <c:ptCount val="12"/>
                <c:pt idx="0">
                  <c:v>90088</c:v>
                </c:pt>
                <c:pt idx="1">
                  <c:v>85671</c:v>
                </c:pt>
                <c:pt idx="2">
                  <c:v>96237</c:v>
                </c:pt>
                <c:pt idx="3">
                  <c:v>94299</c:v>
                </c:pt>
                <c:pt idx="4">
                  <c:v>95187</c:v>
                </c:pt>
                <c:pt idx="5">
                  <c:v>91705</c:v>
                </c:pt>
                <c:pt idx="6">
                  <c:v>93888</c:v>
                </c:pt>
                <c:pt idx="7">
                  <c:v>89447</c:v>
                </c:pt>
                <c:pt idx="8">
                  <c:v>92105</c:v>
                </c:pt>
                <c:pt idx="9">
                  <c:v>91065</c:v>
                </c:pt>
                <c:pt idx="10">
                  <c:v>97016</c:v>
                </c:pt>
                <c:pt idx="11">
                  <c:v>92802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0-4556-AE77-C87704CD6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66194352"/>
        <c:axId val="-766193264"/>
      </c:barChart>
      <c:catAx>
        <c:axId val="-76619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es-PE"/>
          </a:p>
        </c:txPr>
        <c:crossAx val="-766193264"/>
        <c:crosses val="autoZero"/>
        <c:auto val="1"/>
        <c:lblAlgn val="ctr"/>
        <c:lblOffset val="100"/>
        <c:noMultiLvlLbl val="0"/>
      </c:catAx>
      <c:valAx>
        <c:axId val="-766193264"/>
        <c:scaling>
          <c:orientation val="minMax"/>
          <c:min val="60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;[Red]#,##0" sourceLinked="0"/>
        <c:majorTickMark val="none"/>
        <c:minorTickMark val="none"/>
        <c:tickLblPos val="nextTo"/>
        <c:crossAx val="-76619435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26981472270769"/>
          <c:y val="0.16354598436410159"/>
          <c:w val="0.54984398170606008"/>
          <c:h val="0.65086990958700663"/>
        </c:manualLayout>
      </c:layout>
      <c:doughnutChart>
        <c:varyColors val="1"/>
        <c:ser>
          <c:idx val="0"/>
          <c:order val="0"/>
          <c:tx>
            <c:strRef>
              <c:f>'[2]7.4'!$D$95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003EA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13-4655-8BF8-F5684458876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13-4655-8BF8-F56844588768}"/>
              </c:ext>
            </c:extLst>
          </c:dPt>
          <c:dLbls>
            <c:dLbl>
              <c:idx val="0"/>
              <c:layout>
                <c:manualLayout>
                  <c:x val="0.41367597770169923"/>
                  <c:y val="2.7677689966866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158427768153468"/>
                      <c:h val="0.14686752793359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313-4655-8BF8-F56844588768}"/>
                </c:ext>
              </c:extLst>
            </c:dLbl>
            <c:dLbl>
              <c:idx val="1"/>
              <c:layout>
                <c:manualLayout>
                  <c:x val="0.13659107398073705"/>
                  <c:y val="-0.14761355950918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0347328515207"/>
                      <c:h val="0.1912047271150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313-4655-8BF8-F5684458876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'[2]7.4'!$B$96:$B$97</c:f>
              <c:strCache>
                <c:ptCount val="2"/>
                <c:pt idx="0">
                  <c:v>CONFORME</c:v>
                </c:pt>
                <c:pt idx="1">
                  <c:v>NO CONFORME</c:v>
                </c:pt>
              </c:strCache>
            </c:strRef>
          </c:cat>
          <c:val>
            <c:numRef>
              <c:f>'[2]7.4'!$D$96:$D$97</c:f>
              <c:numCache>
                <c:formatCode>General</c:formatCode>
                <c:ptCount val="2"/>
                <c:pt idx="0">
                  <c:v>0.98350803507854823</c:v>
                </c:pt>
                <c:pt idx="1">
                  <c:v>1.6491964921451812E-2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3-4655-8BF8-F568445887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21</xdr:row>
      <xdr:rowOff>190499</xdr:rowOff>
    </xdr:from>
    <xdr:to>
      <xdr:col>10</xdr:col>
      <xdr:colOff>206376</xdr:colOff>
      <xdr:row>42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AAB8170-4806-4239-8311-5E8BDD2E2A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761996</xdr:colOff>
      <xdr:row>63</xdr:row>
      <xdr:rowOff>103175</xdr:rowOff>
    </xdr:from>
    <xdr:to>
      <xdr:col>12</xdr:col>
      <xdr:colOff>507995</xdr:colOff>
      <xdr:row>90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508139-0328-40E9-BC90-6C5A7C969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0.03386</cdr:x>
      <cdr:y>0.931</cdr:y>
    </cdr:from>
    <cdr:to>
      <cdr:x>0.82433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60B7EA0-C7A2-A57B-435E-6216F0AE89BC}"/>
            </a:ext>
          </a:extLst>
        </cdr:cNvPr>
        <cdr:cNvSpPr txBox="1"/>
      </cdr:nvSpPr>
      <cdr:spPr>
        <a:xfrm xmlns:a="http://schemas.openxmlformats.org/drawingml/2006/main">
          <a:off x="285750" y="3663188"/>
          <a:ext cx="6670896" cy="271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419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419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</a:t>
          </a:r>
          <a:r>
            <a:rPr lang="es-419" sz="7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419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- DGATR - Dirección de Servicios de Trasnporte Terrestre</a:t>
          </a:r>
        </a:p>
        <a:p xmlns:a="http://schemas.openxmlformats.org/drawingml/2006/main">
          <a:r>
            <a:rPr lang="es-419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588065</xdr:colOff>
      <xdr:row>58</xdr:row>
      <xdr:rowOff>149087</xdr:rowOff>
    </xdr:from>
    <xdr:to>
      <xdr:col>9</xdr:col>
      <xdr:colOff>508220</xdr:colOff>
      <xdr:row>74</xdr:row>
      <xdr:rowOff>149087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F38541-FDC6-44F1-8D15-F98F3CF4F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132522</xdr:colOff>
      <xdr:row>43</xdr:row>
      <xdr:rowOff>173934</xdr:rowOff>
    </xdr:from>
    <xdr:to>
      <xdr:col>14</xdr:col>
      <xdr:colOff>472111</xdr:colOff>
      <xdr:row>58</xdr:row>
      <xdr:rowOff>107672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23B8201-261E-493E-B848-ECDC3CAD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753717</xdr:colOff>
      <xdr:row>7</xdr:row>
      <xdr:rowOff>159026</xdr:rowOff>
    </xdr:from>
    <xdr:to>
      <xdr:col>7</xdr:col>
      <xdr:colOff>403362</xdr:colOff>
      <xdr:row>26</xdr:row>
      <xdr:rowOff>66261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3A0FC4-E906-486B-9350-3B5B8A560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0.01035</cdr:x>
      <cdr:y>0.87558</cdr:y>
    </cdr:from>
    <cdr:to>
      <cdr:x>0.6894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3660" y="2562004"/>
          <a:ext cx="4832858" cy="364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419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419" sz="7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DGATR - Dirección de Servicios de Transporte Terrestre</a:t>
          </a:r>
        </a:p>
        <a:p xmlns:a="http://schemas.openxmlformats.org/drawingml/2006/main">
          <a:r>
            <a:rPr lang="es-419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7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0.86435</cdr:y>
    </cdr:from>
    <cdr:to>
      <cdr:x>1</cdr:x>
      <cdr:y>1</cdr:y>
    </cdr:to>
    <cdr:sp macro="" textlink="">
      <cdr:nvSpPr>
        <cdr:cNvPr id="3" name="1 CuadroTexto">
          <a:extLst xmlns:a="http://schemas.openxmlformats.org/drawingml/2006/main">
            <a:ext uri="{FF2B5EF4-FFF2-40B4-BE49-F238E27FC236}">
              <a16:creationId xmlns:a16="http://schemas.microsoft.com/office/drawing/2014/main" id="{05911F0F-8B78-FA0F-0C5C-99B2B271822F}"/>
            </a:ext>
          </a:extLst>
        </cdr:cNvPr>
        <cdr:cNvSpPr txBox="1"/>
      </cdr:nvSpPr>
      <cdr:spPr>
        <a:xfrm xmlns:a="http://schemas.openxmlformats.org/drawingml/2006/main">
          <a:off x="0" y="2204988"/>
          <a:ext cx="2517913" cy="346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SUTRAN - OPP</a:t>
          </a:r>
          <a:endParaRPr lang="es-PE" sz="700" b="0" baseline="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 algn="l"/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0.85714</cdr:y>
    </cdr:from>
    <cdr:to>
      <cdr:x>0.77809</cdr:x>
      <cdr:y>0.99523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941982"/>
          <a:ext cx="4295360" cy="473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419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1/. Incluye</a:t>
          </a:r>
          <a:r>
            <a:rPr lang="es-419" sz="8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a los automóviles, station wagon, ómnibus y camioneta rural</a:t>
          </a:r>
        </a:p>
        <a:p xmlns:a="http://schemas.openxmlformats.org/drawingml/2006/main">
          <a:r>
            <a:rPr lang="es-419" sz="8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419" sz="8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 / DSTT</a:t>
          </a:r>
        </a:p>
        <a:p xmlns:a="http://schemas.openxmlformats.org/drawingml/2006/main">
          <a:r>
            <a:rPr lang="es-419" sz="8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8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  <cdr:relSizeAnchor xmlns:cdr="http://schemas.openxmlformats.org/drawingml/2006/chartDrawing">
    <cdr:from>
      <cdr:x>0.13092</cdr:x>
      <cdr:y>0.09702</cdr:y>
    </cdr:from>
    <cdr:to>
      <cdr:x>0.8835</cdr:x>
      <cdr:y>0.15757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770643" y="434340"/>
          <a:ext cx="4430007" cy="271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419" sz="8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Total</a:t>
          </a:r>
          <a:r>
            <a:rPr lang="es-419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  </a:t>
          </a:r>
          <a:r>
            <a:rPr lang="es-419" sz="80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353 275               </a:t>
          </a:r>
          <a:r>
            <a:rPr lang="es-419" sz="800" baseline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Nacional    341 563               Internacional  11 712</a:t>
          </a:r>
          <a:endParaRPr lang="es-PE" sz="800">
            <a:solidFill>
              <a:sysClr val="windowText" lastClr="000000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7</xdr:row>
      <xdr:rowOff>0</xdr:rowOff>
    </xdr:from>
    <xdr:to>
      <xdr:col>9</xdr:col>
      <xdr:colOff>20955</xdr:colOff>
      <xdr:row>25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FBF8EE-FA5A-41EE-8B08-840F483C9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60</xdr:row>
      <xdr:rowOff>66675</xdr:rowOff>
    </xdr:from>
    <xdr:to>
      <xdr:col>8</xdr:col>
      <xdr:colOff>342900</xdr:colOff>
      <xdr:row>77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CCC1882-2D31-4DE6-8C70-A11BBB42D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0.84921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EFC882CE-CC88-80F4-E1CF-45FA64302F8A}"/>
            </a:ext>
          </a:extLst>
        </cdr:cNvPr>
        <cdr:cNvSpPr txBox="1"/>
      </cdr:nvSpPr>
      <cdr:spPr>
        <a:xfrm xmlns:a="http://schemas.openxmlformats.org/drawingml/2006/main">
          <a:off x="0" y="2446020"/>
          <a:ext cx="6408420" cy="434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ES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Categoria A</a:t>
          </a:r>
          <a:r>
            <a:rPr lang="es-ES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I (Particular) y A II - A III Profesional.</a:t>
          </a:r>
          <a:endParaRPr lang="es-419" sz="800" baseline="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419" sz="8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419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DGATR- Dirección de Circulación Vial</a:t>
          </a:r>
        </a:p>
        <a:p xmlns:a="http://schemas.openxmlformats.org/drawingml/2006/main">
          <a:r>
            <a:rPr lang="es-419" sz="8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8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0.81446</cdr:y>
    </cdr:from>
    <cdr:to>
      <cdr:x>0.97801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681072"/>
          <a:ext cx="6353175" cy="610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ES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I</a:t>
          </a:r>
          <a:r>
            <a:rPr lang="es-419" sz="80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ncluye</a:t>
          </a:r>
          <a:r>
            <a:rPr lang="es-419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a l</a:t>
          </a:r>
          <a:r>
            <a:rPr lang="es-ES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as autorizaciones especiales para el transporte de materiales y residuos peligrosos con categoría A IV. Se considera como "emitida" el mes de impresión de la licencia de conducir.</a:t>
          </a:r>
          <a:endParaRPr lang="es-419" sz="800" baseline="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419" sz="8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419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DGATR - Dirección de Circulación Vial</a:t>
          </a:r>
        </a:p>
        <a:p xmlns:a="http://schemas.openxmlformats.org/drawingml/2006/main">
          <a:r>
            <a:rPr lang="es-419" sz="8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800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80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723899</xdr:colOff>
      <xdr:row>5</xdr:row>
      <xdr:rowOff>161925</xdr:rowOff>
    </xdr:from>
    <xdr:to>
      <xdr:col>9</xdr:col>
      <xdr:colOff>438150</xdr:colOff>
      <xdr:row>28</xdr:row>
      <xdr:rowOff>182281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4E6495E-E26A-4299-A939-E0FF294AA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0.01294</cdr:x>
      <cdr:y>0.86928</cdr:y>
    </cdr:from>
    <cdr:to>
      <cdr:x>0.53292</cdr:x>
      <cdr:y>0.9941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83862" y="2533650"/>
          <a:ext cx="3369891" cy="363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</a:rPr>
            <a:t>Fuente:</a:t>
          </a:r>
          <a:r>
            <a:rPr lang="es-PE" sz="700" b="1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</a:rPr>
            <a:t> </a:t>
          </a:r>
          <a:r>
            <a:rPr lang="es-PE" sz="7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rPr>
            <a:t>Asociación Automotriz del Perú - AAP</a:t>
          </a:r>
          <a:endParaRPr lang="es-PE" sz="700" baseline="0">
            <a:solidFill>
              <a:schemeClr val="tx1">
                <a:lumMod val="65000"/>
                <a:lumOff val="35000"/>
              </a:schemeClr>
            </a:solidFill>
            <a:latin typeface="Lato" panose="020F0502020204030203" pitchFamily="34" charset="0"/>
          </a:endParaRPr>
        </a:p>
        <a:p xmlns:a="http://schemas.openxmlformats.org/drawingml/2006/main">
          <a:pPr>
            <a:lnSpc>
              <a:spcPct val="150000"/>
            </a:lnSpc>
          </a:pPr>
          <a:r>
            <a:rPr lang="es-PE" sz="700" b="1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</a:rPr>
            <a:t>Elaboración: </a:t>
          </a:r>
          <a:r>
            <a:rPr lang="es-PE" sz="7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</a:rPr>
            <a:t>MTC - OGPP - Oficina de Estadística</a:t>
          </a:r>
          <a:endParaRPr lang="es-PE" sz="700">
            <a:solidFill>
              <a:schemeClr val="tx1">
                <a:lumMod val="65000"/>
                <a:lumOff val="35000"/>
              </a:schemeClr>
            </a:solidFill>
            <a:latin typeface="Lato" panose="020F0502020204030203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0.89891</cdr:y>
    </cdr:from>
    <cdr:to>
      <cdr:x>0.98988</cdr:x>
      <cdr:y>0.99589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930017"/>
          <a:ext cx="7784258" cy="423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PE" sz="800">
            <a:latin typeface="Optima" pitchFamily="2" charset="0"/>
          </a:endParaRPr>
        </a:p>
        <a:p xmlns:a="http://schemas.openxmlformats.org/drawingml/2006/main">
          <a:pPr algn="l"/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DGATR - Dirección de Servicios de Transporte Terrestre</a:t>
          </a:r>
        </a:p>
        <a:p xmlns:a="http://schemas.openxmlformats.org/drawingml/2006/main">
          <a:pPr algn="l"/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MTC - OGPP - Oficina de Estadística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6</xdr:row>
      <xdr:rowOff>57150</xdr:rowOff>
    </xdr:from>
    <xdr:to>
      <xdr:col>8</xdr:col>
      <xdr:colOff>135254</xdr:colOff>
      <xdr:row>27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B67329-1A18-4920-A47D-F05B2F2AA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30</xdr:row>
      <xdr:rowOff>142875</xdr:rowOff>
    </xdr:from>
    <xdr:to>
      <xdr:col>8</xdr:col>
      <xdr:colOff>133350</xdr:colOff>
      <xdr:row>52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4F8524-55AF-41A3-9847-4F0326BE6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0.88479</cdr:y>
    </cdr:from>
    <cdr:to>
      <cdr:x>0.54196</cdr:x>
      <cdr:y>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3200E77D-229F-4A0B-9709-190E127E54B1}"/>
            </a:ext>
          </a:extLst>
        </cdr:cNvPr>
        <cdr:cNvSpPr/>
      </cdr:nvSpPr>
      <cdr:spPr>
        <a:xfrm xmlns:a="http://schemas.openxmlformats.org/drawingml/2006/main">
          <a:off x="0" y="2655277"/>
          <a:ext cx="3609389" cy="345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  <a:p xmlns:a="http://schemas.openxmlformats.org/drawingml/2006/main">
          <a:pPr>
            <a:lnSpc>
              <a:spcPct val="150000"/>
            </a:lnSpc>
          </a:pPr>
          <a:r>
            <a:rPr lang="es-PE" sz="700" b="1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</a:t>
          </a:r>
          <a:r>
            <a:rPr lang="es-PE" sz="700" baseline="0">
              <a:solidFill>
                <a:schemeClr val="tx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OGPP - Oficina de Estadística</a:t>
          </a:r>
          <a:endParaRPr lang="es-PE" sz="700">
            <a:solidFill>
              <a:schemeClr val="tx1"/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  <cdr:relSizeAnchor xmlns:cdr="http://schemas.openxmlformats.org/drawingml/2006/chartDrawing">
    <cdr:from>
      <cdr:x>0.56005</cdr:x>
      <cdr:y>0.6987</cdr:y>
    </cdr:from>
    <cdr:to>
      <cdr:x>0.6896</cdr:x>
      <cdr:y>0.96253</cdr:y>
    </cdr:to>
    <cdr:pic>
      <cdr:nvPicPr>
        <cdr:cNvPr id="3" name="Imagen 2" descr="Resultado de imagen para auto dibujo png">
          <a:extLst xmlns:a="http://schemas.openxmlformats.org/drawingml/2006/main">
            <a:ext uri="{FF2B5EF4-FFF2-40B4-BE49-F238E27FC236}">
              <a16:creationId xmlns:a16="http://schemas.microsoft.com/office/drawing/2014/main" id="{094544F4-D7B0-BDFC-D9BB-E85E31BBAEB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79195" y="2731260"/>
          <a:ext cx="666010" cy="1031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0.69735</cdr:x>
      <cdr:y>0.6987</cdr:y>
    </cdr:from>
    <cdr:to>
      <cdr:x>0.81374</cdr:x>
      <cdr:y>0.96253</cdr:y>
    </cdr:to>
    <cdr:pic>
      <cdr:nvPicPr>
        <cdr:cNvPr id="4" name="Imagen 3" descr="Resultado de imagen para auto dibujo png">
          <a:extLst xmlns:a="http://schemas.openxmlformats.org/drawingml/2006/main">
            <a:ext uri="{FF2B5EF4-FFF2-40B4-BE49-F238E27FC236}">
              <a16:creationId xmlns:a16="http://schemas.microsoft.com/office/drawing/2014/main" id="{D4B131B9-84BC-D249-E52E-776EF48F881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85048" y="2731260"/>
          <a:ext cx="598332" cy="1031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0.82321</cdr:x>
      <cdr:y>0.6987</cdr:y>
    </cdr:from>
    <cdr:to>
      <cdr:x>0.94528</cdr:x>
      <cdr:y>0.96253</cdr:y>
    </cdr:to>
    <cdr:pic>
      <cdr:nvPicPr>
        <cdr:cNvPr id="5" name="Imagen 4" descr="Resultado de imagen para auto dibujo png">
          <a:extLst xmlns:a="http://schemas.openxmlformats.org/drawingml/2006/main">
            <a:ext uri="{FF2B5EF4-FFF2-40B4-BE49-F238E27FC236}">
              <a16:creationId xmlns:a16="http://schemas.microsoft.com/office/drawing/2014/main" id="{9EA51827-D40A-5198-4CE6-7ACCFA11A67E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4232090" y="2731260"/>
          <a:ext cx="627565" cy="1031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0.87929</cdr:y>
    </cdr:from>
    <cdr:to>
      <cdr:x>0.80064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538524"/>
          <a:ext cx="4781550" cy="485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 baseline="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Asociación Automotriz del Perú  y MTC - OGPP - Oficina de Estadística</a:t>
          </a:r>
          <a:r>
            <a:rPr lang="es-PE" sz="700" b="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.</a:t>
          </a:r>
        </a:p>
        <a:p xmlns:a="http://schemas.openxmlformats.org/drawingml/2006/main">
          <a:pPr algn="l"/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26</xdr:row>
      <xdr:rowOff>68580</xdr:rowOff>
    </xdr:from>
    <xdr:to>
      <xdr:col>11</xdr:col>
      <xdr:colOff>388620</xdr:colOff>
      <xdr:row>44</xdr:row>
      <xdr:rowOff>176953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495301</xdr:colOff>
      <xdr:row>48</xdr:row>
      <xdr:rowOff>106680</xdr:rowOff>
    </xdr:from>
    <xdr:to>
      <xdr:col>10</xdr:col>
      <xdr:colOff>731521</xdr:colOff>
      <xdr:row>68</xdr:row>
      <xdr:rowOff>64841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0.06872</cdr:x>
      <cdr:y>0.78808</cdr:y>
    </cdr:from>
    <cdr:to>
      <cdr:x>0.20337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6725" y="41624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0.07854</cdr:x>
      <cdr:y>0.78808</cdr:y>
    </cdr:from>
    <cdr:to>
      <cdr:x>0.21318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533400" y="41909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0.05911</cdr:x>
      <cdr:y>0.83338</cdr:y>
    </cdr:from>
    <cdr:to>
      <cdr:x>0.41395</cdr:x>
      <cdr:y>0.96154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554341" y="2935284"/>
          <a:ext cx="3327587" cy="451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8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Provías Nacional</a:t>
          </a:r>
        </a:p>
        <a:p xmlns:a="http://schemas.openxmlformats.org/drawingml/2006/main">
          <a:r>
            <a:rPr lang="es-PE" sz="8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MTC - OGPP - Oficina de Estadística</a:t>
          </a:r>
          <a:endParaRPr lang="es-PE" sz="8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0.06885</cdr:x>
      <cdr:y>0.85487</cdr:y>
    </cdr:from>
    <cdr:to>
      <cdr:x>0.42925</cdr:x>
      <cdr:y>0.94046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0375" y="3680482"/>
          <a:ext cx="2409826" cy="368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MTC - PVN, OSITRAN</a:t>
          </a:r>
        </a:p>
        <a:p xmlns:a="http://schemas.openxmlformats.org/drawingml/2006/main"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MTC - OGPP - Oficina de Estadística</a:t>
          </a:r>
          <a:endParaRPr lang="es-PE" sz="7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27</xdr:row>
      <xdr:rowOff>91440</xdr:rowOff>
    </xdr:from>
    <xdr:to>
      <xdr:col>8</xdr:col>
      <xdr:colOff>184401</xdr:colOff>
      <xdr:row>46</xdr:row>
      <xdr:rowOff>170340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57150</xdr:rowOff>
    </xdr:from>
    <xdr:to>
      <xdr:col>10</xdr:col>
      <xdr:colOff>742950</xdr:colOff>
      <xdr:row>30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B0D0C-4795-3895-CF4E-4CCED7BA6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0.8849</cdr:y>
    </cdr:from>
    <cdr:to>
      <cdr:x>0.56773</cdr:x>
      <cdr:y>1</cdr:y>
    </cdr:to>
    <cdr:sp macro="" textlink="">
      <cdr:nvSpPr>
        <cdr:cNvPr id="2" name="5 CuadroTexto">
          <a:extLst xmlns:a="http://schemas.openxmlformats.org/drawingml/2006/main">
            <a:ext uri="{FF2B5EF4-FFF2-40B4-BE49-F238E27FC236}">
              <a16:creationId xmlns:a16="http://schemas.microsoft.com/office/drawing/2014/main" id="{14CF0352-059B-9FD5-F7CC-DB0FA3F204A6}"/>
            </a:ext>
          </a:extLst>
        </cdr:cNvPr>
        <cdr:cNvSpPr txBox="1"/>
      </cdr:nvSpPr>
      <cdr:spPr>
        <a:xfrm xmlns:a="http://schemas.openxmlformats.org/drawingml/2006/main">
          <a:off x="0" y="3165232"/>
          <a:ext cx="4129986" cy="411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PE" sz="700" b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Fatal considera a un evento con al menos un herido o muerto.</a:t>
          </a:r>
          <a:r>
            <a:rPr lang="es-PE" sz="700" b="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 </a:t>
          </a: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MININTER - PNP y MTC - DGPRTM - DSV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MTC</a:t>
          </a:r>
          <a:r>
            <a:rPr lang="es-PE" sz="70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OGPP - Oficina de Estadística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9</xdr:col>
      <xdr:colOff>742951</xdr:colOff>
      <xdr:row>27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405876E-36BB-927B-C781-CA574924B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0.02226</cdr:x>
      <cdr:y>0.79372</cdr:y>
    </cdr:from>
    <cdr:to>
      <cdr:x>0.98516</cdr:x>
      <cdr:y>0.9417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0503" y="4214823"/>
          <a:ext cx="8239125" cy="785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</a:t>
          </a: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La información mostrada para el tráfico de pasajeros en el transporte Interprovincial, es una estimación  considerando la oferta y demanda  del parque automotor autorizado y operativo. </a:t>
          </a:r>
        </a:p>
        <a:p xmlns:a="http://schemas.openxmlformats.org/drawingml/2006/main">
          <a:pPr algn="l"/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asi como de los resultados de la Encuesta Económica Anual (A partir del año 2009, se esta incluyendo información del transporte regular Intradepartamental  - Region Lima).</a:t>
          </a:r>
        </a:p>
        <a:p xmlns:a="http://schemas.openxmlformats.org/drawingml/2006/main">
          <a:pPr algn="l"/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1/. La Zona Norte incluye a los departamentos de Amazonas, Ancash, Cajamarca, La Libertad, Lambayeque, Piura, Loreto, San Martín y Tumbes.</a:t>
          </a:r>
        </a:p>
        <a:p xmlns:a="http://schemas.openxmlformats.org/drawingml/2006/main">
          <a:pPr algn="l"/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2/. La Zona Centro incluye a los departamentos de Huancavelica, Huánuco, Ica, Junín, Pasco y Ucayali.</a:t>
          </a:r>
        </a:p>
        <a:p xmlns:a="http://schemas.openxmlformats.org/drawingml/2006/main">
          <a:pPr algn="l"/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3/. La Zona Sur incluye a los departamentos de Apurimac, Arequipa , Ayacucho, Cusco, Madre de Dios, Moquegua, Puno y Tacna.</a:t>
          </a:r>
        </a:p>
        <a:p xmlns:a="http://schemas.openxmlformats.org/drawingml/2006/main">
          <a:pPr algn="l"/>
          <a:r>
            <a:rPr lang="es-PE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4/. La Zona Lima incluye al departamento de Lima y la Provincia Constitucional del Callao.</a:t>
          </a:r>
        </a:p>
        <a:p xmlns:a="http://schemas.openxmlformats.org/drawingml/2006/main">
          <a:pPr algn="l"/>
          <a:r>
            <a:rPr lang="es-PE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</a:t>
          </a: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MTC - OGPP - Oficina de Estadística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0.90608</cdr:y>
    </cdr:from>
    <cdr:to>
      <cdr:x>0.99838</cdr:x>
      <cdr:y>1</cdr:y>
    </cdr:to>
    <cdr:sp macro="" textlink="">
      <cdr:nvSpPr>
        <cdr:cNvPr id="3" name="5 CuadroTexto">
          <a:extLst xmlns:a="http://schemas.openxmlformats.org/drawingml/2006/main">
            <a:ext uri="{FF2B5EF4-FFF2-40B4-BE49-F238E27FC236}">
              <a16:creationId xmlns:a16="http://schemas.microsoft.com/office/drawing/2014/main" id="{DAB2EDC4-94E9-8C63-7478-D3D986602252}"/>
            </a:ext>
          </a:extLst>
        </cdr:cNvPr>
        <cdr:cNvSpPr txBox="1"/>
      </cdr:nvSpPr>
      <cdr:spPr>
        <a:xfrm xmlns:a="http://schemas.openxmlformats.org/drawingml/2006/main">
          <a:off x="0" y="3124200"/>
          <a:ext cx="10688756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MININTER - PNP y MTC - DGPRTM / DSV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MTC</a:t>
          </a:r>
          <a:r>
            <a:rPr lang="es-PE" sz="70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OGPP - Oficina de Estadística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733425</xdr:colOff>
      <xdr:row>23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C7EF0C-549C-A20C-2FC4-ABCCF812D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0.92242</cdr:y>
    </cdr:from>
    <cdr:to>
      <cdr:x>0.9418</cdr:x>
      <cdr:y>1</cdr:y>
    </cdr:to>
    <cdr:sp macro="" textlink="">
      <cdr:nvSpPr>
        <cdr:cNvPr id="2" name="5 CuadroTexto">
          <a:extLst xmlns:a="http://schemas.openxmlformats.org/drawingml/2006/main">
            <a:ext uri="{FF2B5EF4-FFF2-40B4-BE49-F238E27FC236}">
              <a16:creationId xmlns:a16="http://schemas.microsoft.com/office/drawing/2014/main" id="{A03FDC32-12F7-8BF1-7493-10D9C1E728F2}"/>
            </a:ext>
          </a:extLst>
        </cdr:cNvPr>
        <cdr:cNvSpPr txBox="1"/>
      </cdr:nvSpPr>
      <cdr:spPr>
        <a:xfrm xmlns:a="http://schemas.openxmlformats.org/drawingml/2006/main">
          <a:off x="0" y="3457318"/>
          <a:ext cx="5934076" cy="2907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MININTER - PNP y MTC - DGPRTM / DSV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MTC</a:t>
          </a:r>
          <a:r>
            <a:rPr lang="es-PE" sz="70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OGPP - Oficina de Estadística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723900</xdr:colOff>
      <xdr:row>14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B23742-844E-E5D2-4829-7C274F3B9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0.84039</cdr:y>
    </cdr:from>
    <cdr:to>
      <cdr:x>1</cdr:x>
      <cdr:y>1</cdr:y>
    </cdr:to>
    <cdr:sp macro="" textlink="">
      <cdr:nvSpPr>
        <cdr:cNvPr id="2" name="5 CuadroTexto">
          <a:extLst xmlns:a="http://schemas.openxmlformats.org/drawingml/2006/main">
            <a:ext uri="{FF2B5EF4-FFF2-40B4-BE49-F238E27FC236}">
              <a16:creationId xmlns:a16="http://schemas.microsoft.com/office/drawing/2014/main" id="{82BE6CDB-3467-49E6-9E4D-6A0CA3FDC9A6}"/>
            </a:ext>
          </a:extLst>
        </cdr:cNvPr>
        <cdr:cNvSpPr txBox="1"/>
      </cdr:nvSpPr>
      <cdr:spPr>
        <a:xfrm xmlns:a="http://schemas.openxmlformats.org/drawingml/2006/main">
          <a:off x="0" y="2398642"/>
          <a:ext cx="5367960" cy="455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Nota: 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No</a:t>
          </a:r>
          <a:r>
            <a:rPr lang="es-PE" sz="70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se incluye a los ilesos</a:t>
          </a:r>
          <a:endParaRPr lang="es-PE" sz="700">
            <a:solidFill>
              <a:schemeClr val="dk1"/>
            </a:solidFill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 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MININTER - PNP y MTC - DGPRTM / DSV</a:t>
          </a:r>
        </a:p>
        <a:p xmlns:a="http://schemas.openxmlformats.org/drawingml/2006/main">
          <a:r>
            <a:rPr lang="es-PE" sz="700" b="1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</a:t>
          </a:r>
          <a:r>
            <a:rPr lang="es-PE" sz="70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MTC</a:t>
          </a:r>
          <a:r>
            <a:rPr lang="es-PE" sz="700" baseline="0">
              <a:solidFill>
                <a:schemeClr val="dk1"/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- OGPP - Oficina de Estadística</a:t>
          </a:r>
          <a:endParaRPr lang="es-PE" sz="700">
            <a:effectLst/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646058</xdr:colOff>
      <xdr:row>99</xdr:row>
      <xdr:rowOff>190499</xdr:rowOff>
    </xdr:from>
    <xdr:to>
      <xdr:col>11</xdr:col>
      <xdr:colOff>473365</xdr:colOff>
      <xdr:row>116</xdr:row>
      <xdr:rowOff>74542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FAD0EB-ECAD-4867-A70C-7BF862DEA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57978</xdr:colOff>
      <xdr:row>85</xdr:row>
      <xdr:rowOff>91109</xdr:rowOff>
    </xdr:from>
    <xdr:to>
      <xdr:col>13</xdr:col>
      <xdr:colOff>21536</xdr:colOff>
      <xdr:row>99</xdr:row>
      <xdr:rowOff>8283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A4A566-9929-4864-BB98-DE6437885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</xdr:row>
      <xdr:rowOff>123825</xdr:rowOff>
    </xdr:from>
    <xdr:to>
      <xdr:col>10</xdr:col>
      <xdr:colOff>600075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9A4A3A-910A-4F81-9754-FB6178AFA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0.01895</cdr:x>
      <cdr:y>0.82201</cdr:y>
    </cdr:from>
    <cdr:to>
      <cdr:x>0.79035</cdr:x>
      <cdr:y>0.94037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9948" y="2511741"/>
          <a:ext cx="6511557" cy="361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 DGATR - Dirección de Servicios de Transporte Terrestre</a:t>
          </a:r>
          <a:endParaRPr lang="es-PE" sz="700" b="0" baseline="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 algn="l"/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0.86435</cdr:y>
    </cdr:from>
    <cdr:to>
      <cdr:x>1</cdr:x>
      <cdr:y>1</cdr:y>
    </cdr:to>
    <cdr:sp macro="" textlink="">
      <cdr:nvSpPr>
        <cdr:cNvPr id="3" name="1 CuadroTexto">
          <a:extLst xmlns:a="http://schemas.openxmlformats.org/drawingml/2006/main">
            <a:ext uri="{FF2B5EF4-FFF2-40B4-BE49-F238E27FC236}">
              <a16:creationId xmlns:a16="http://schemas.microsoft.com/office/drawing/2014/main" id="{05911F0F-8B78-FA0F-0C5C-99B2B271822F}"/>
            </a:ext>
          </a:extLst>
        </cdr:cNvPr>
        <cdr:cNvSpPr txBox="1"/>
      </cdr:nvSpPr>
      <cdr:spPr>
        <a:xfrm xmlns:a="http://schemas.openxmlformats.org/drawingml/2006/main">
          <a:off x="0" y="2204988"/>
          <a:ext cx="2517913" cy="346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Fuente:</a:t>
          </a:r>
          <a:r>
            <a:rPr lang="es-PE" sz="700" b="1" baseline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SUTRAN - OPP</a:t>
          </a:r>
          <a:endParaRPr lang="es-PE" sz="700" b="0" baseline="0">
            <a:solidFill>
              <a:schemeClr val="tx1">
                <a:lumMod val="85000"/>
                <a:lumOff val="15000"/>
              </a:schemeClr>
            </a:solidFill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 algn="l"/>
          <a:r>
            <a:rPr lang="es-PE" sz="700" b="1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PE" sz="700" b="0">
              <a:solidFill>
                <a:schemeClr val="tx1">
                  <a:lumMod val="85000"/>
                  <a:lumOff val="1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0.87636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378165"/>
          <a:ext cx="4975860" cy="476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</a:t>
          </a:r>
          <a:r>
            <a:rPr lang="es-PE" sz="700" b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</a:t>
          </a:r>
          <a:r>
            <a:rPr lang="es-PE" sz="700" b="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 </a:t>
          </a:r>
          <a:r>
            <a:rPr lang="es-PE" sz="700" b="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 DGATR - Dirección de Servicios de Transporte Terrestre</a:t>
          </a:r>
          <a:endParaRPr lang="es-PE" sz="700" b="0" baseline="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  <a:p xmlns:a="http://schemas.openxmlformats.org/drawingml/2006/main">
          <a:pPr algn="l"/>
          <a:r>
            <a:rPr lang="es-PE" sz="7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MTC - OGPP - Oficina de Estadística</a:t>
          </a:r>
        </a:p>
      </cdr:txBody>
    </cdr:sp>
  </cdr:relSizeAnchor>
  <cdr:relSizeAnchor xmlns:cdr="http://schemas.openxmlformats.org/drawingml/2006/chartDrawing">
    <cdr:from>
      <cdr:x>0.1144</cdr:x>
      <cdr:y>0.11758</cdr:y>
    </cdr:from>
    <cdr:to>
      <cdr:x>0.94872</cdr:x>
      <cdr:y>0.18505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552450" y="461963"/>
          <a:ext cx="4029076" cy="2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1">
              <a:solidFill>
                <a:sysClr val="windowText" lastClr="000000"/>
              </a:solidFill>
              <a:latin typeface="+mn-lt"/>
            </a:rPr>
            <a:t> </a:t>
          </a:r>
          <a:r>
            <a:rPr lang="es-PE" sz="900" b="0">
              <a:solidFill>
                <a:sysClr val="windowText" lastClr="000000"/>
              </a:solidFill>
              <a:latin typeface="+mn-lt"/>
            </a:rPr>
            <a:t>17 </a:t>
          </a:r>
          <a:r>
            <a:rPr lang="es-PE" sz="900" b="0">
              <a:solidFill>
                <a:sysClr val="windowText" lastClr="000000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346</a:t>
          </a:r>
          <a:r>
            <a:rPr lang="es-PE" sz="900" b="0">
              <a:solidFill>
                <a:sysClr val="windowText" lastClr="000000"/>
              </a:solidFill>
              <a:latin typeface="+mn-lt"/>
            </a:rPr>
            <a:t>                                            20 000                                           22 344                                         23 953                                          25 159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6</xdr:row>
      <xdr:rowOff>171451</xdr:rowOff>
    </xdr:from>
    <xdr:to>
      <xdr:col>10</xdr:col>
      <xdr:colOff>438149</xdr:colOff>
      <xdr:row>24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CC61FC-6E38-41F2-924B-42934E1F5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504824</xdr:colOff>
      <xdr:row>60</xdr:row>
      <xdr:rowOff>133350</xdr:rowOff>
    </xdr:from>
    <xdr:to>
      <xdr:col>9</xdr:col>
      <xdr:colOff>800100</xdr:colOff>
      <xdr:row>81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DD8DA1-7A0F-4110-9181-CC3D6CA30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0.07636</cdr:x>
      <cdr:y>0.07711</cdr:y>
    </cdr:from>
    <cdr:to>
      <cdr:x>0.94</cdr:x>
      <cdr:y>0.15904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00051" y="304801"/>
          <a:ext cx="45243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0.00227</cdr:x>
      <cdr:y>0.88253</cdr:y>
    </cdr:from>
    <cdr:to>
      <cdr:x>0.91615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385" y="2762249"/>
          <a:ext cx="8206798" cy="367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700" b="1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Fuente</a:t>
          </a:r>
          <a:r>
            <a:rPr lang="es-419" sz="700" b="1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: </a:t>
          </a:r>
          <a:r>
            <a:rPr lang="es-419" sz="700">
              <a:effectLst/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DGATR - Dirección de Servicios de Trasnporte Terrestre</a:t>
          </a:r>
        </a:p>
        <a:p xmlns:a="http://schemas.openxmlformats.org/drawingml/2006/main">
          <a:r>
            <a:rPr lang="es-419" sz="700" b="1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Elaboración: </a:t>
          </a:r>
          <a:r>
            <a:rPr lang="es-419" sz="700" baseline="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MTC - OGPP - Oficina de Estadística</a:t>
          </a:r>
          <a:endParaRPr lang="es-PE" sz="700">
            <a:latin typeface="Lato" panose="020F0502020204030203" pitchFamily="34" charset="0"/>
            <a:ea typeface="Lato" panose="020F0502020204030203" pitchFamily="34" charset="0"/>
            <a:cs typeface="Lato" panose="020F050202020403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_Difusi&#243;n%20Informaci&#243;n%20Estad&#237;stica\Anuarios\ANUARIO%202024\7_Transporte%20Terrestre\Pasajero%20Insumo\Estad&#237;sticas%20para%20el%20Anuario%20en%20el%20Transp%20Pasaj%20Terretre%202010%2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fil%20OPEREZ\operez\Desktop\Josue_7_Transporte%20Terr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_Difusi&#243;n%20Informaci&#243;n%20Estad&#237;stica\Anuarios\ANUARIO%202024\7_Transporte%20Terrestre%20Ok\Pasajeros%20OK\Pasajero%20Insumo\Estad&#237;sticas%20para%20el%20Anuario%20en%20el%20Transp%20Pasaj%20Terretre%202010%20-2024.xlsx" TargetMode="External"/><Relationship Id="rId1" Type="http://schemas.openxmlformats.org/officeDocument/2006/relationships/externalLinkPath" Target="file:///Z:\2_Difusi&#243;n%20Informaci&#243;n%20Estad&#237;stica\Anuarios\ANUARIO%202024\7_Transporte%20Terrestre%20Ok\Pasajeros%20OK\Pasajero%20Insumo\Estad&#237;sticas%20para%20el%20Anuario%20en%20el%20Transp%20Pasaj%20Terretre%202010%20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_Difusi&#243;n%20Informaci&#243;n%20Estad&#237;stica\Anuarios\ANUARIO%202024\7_Transporte%20Terrestre\Carga%20Insumo\Reportes_Estadisticas%20Transp%20Carga%20Terrestre%202011%20-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_Difusi&#243;n%20Informaci&#243;n%20Estad&#237;stica\Anuarios\ANUARIO%202024\7_Transporte%20Terrestre\Importaci&#243;n%20y%20Parque%20Nacional%20Ok\00%20W%20ANUARIO%20IMPORTACI&#211;N%20VEHICULOS%20POR%20A&#209;OS%202015%20-%202024%20O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EST/ESTADISTICA/INTERNET/2_Difusi&#243;n%20Informaci&#243;n%20Estad&#237;stica/Anuarios/ANUARIO%202024/7_Transporte%20Terrestre/Importaci&#243;n%20y%20Parque%20Nacional%20Ok/03%20W_ANUARIO_Estiaci&#243;n%20Parque%20Automotor%20Nacional%20Circulante%20por%20A&#241;o%20y%20Clase%202017%20AL%202024.xlsx?662C2827" TargetMode="External"/><Relationship Id="rId1" Type="http://schemas.openxmlformats.org/officeDocument/2006/relationships/externalLinkPath" Target="file:///\\662C2827\03%20W_ANUARIO_Estiaci&#243;n%20Parque%20Automotor%20Nacional%20Circulante%20por%20A&#241;o%20y%20Clase%202017%20AL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TC\ENCARGOS\2025\1.%20Gesti&#243;n%20EST%202025\2.%20Temas%20t&#233;cnicos\6.%20Anuario%20Estad&#237;stico%202024\1.%20Cap7_Flujo%20vehicular\AEstad&#237;stico24_Cap7_Flujo%20vehicula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chavez\AppData\Roaming\Microsoft\Excel\Peajes%202007-20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EST\ESTADISTICA\INTERNET\2_Difusi&#243;n%20Informaci&#243;n%20Estad&#237;stica\Anuarios\ANUARIO%202024\7_Transporte%20Terrestre%20Ok\Accidentes-Transito\DCV%20-%202024_Data%20de%20Siniestralidad%20Mejoras%20DSV.xlsx" TargetMode="External"/><Relationship Id="rId1" Type="http://schemas.openxmlformats.org/officeDocument/2006/relationships/externalLinkPath" Target="/EST/ESTADISTICA/INTERNET/2_Difusi&#243;n%20Informaci&#243;n%20Estad&#237;stica/Anuarios/ANUARIO%202024/7_Transporte%20Terrestre%20Ok/Accidentes-Transito/DCV%20-%202024_Data%20de%20Siniestralidad%20Mejoras%20D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REP_GRAF"/>
      <sheetName val="2 REP_GRAF"/>
      <sheetName val="3 REP"/>
      <sheetName val="4 REP"/>
      <sheetName val="5REP_GRAF"/>
      <sheetName val="Rep-Gra REGU"/>
      <sheetName val="Serie Emp"/>
      <sheetName val="Emp Rangos"/>
      <sheetName val="Parq Emp"/>
      <sheetName val="Serie Clase"/>
      <sheetName val="Serie Antig"/>
      <sheetName val="Serie Marcas"/>
      <sheetName val="Ranqui"/>
      <sheetName val="Serie Asientos"/>
      <sheetName val="Emp Reg Reg"/>
      <sheetName val="Parq Reg Reg"/>
      <sheetName val="Parq Pasaj Ejes"/>
      <sheetName val="Marcas 2024"/>
      <sheetName val="Serie Trafico"/>
      <sheetName val="Serie Estrato"/>
    </sheetNames>
    <sheetDataSet>
      <sheetData sheetId="0">
        <row r="40">
          <cell r="B40" t="str">
            <v>Internacional</v>
          </cell>
          <cell r="C40">
            <v>2.0266357845975681E-3</v>
          </cell>
        </row>
        <row r="41">
          <cell r="B41" t="str">
            <v>Regular</v>
          </cell>
          <cell r="C41">
            <v>8.6855819339895779E-2</v>
          </cell>
        </row>
        <row r="42">
          <cell r="B42" t="str">
            <v>Turistico</v>
          </cell>
          <cell r="C42">
            <v>0.40243196294151706</v>
          </cell>
        </row>
        <row r="43">
          <cell r="B43" t="str">
            <v>Trabajadores</v>
          </cell>
          <cell r="C43">
            <v>0.30544296467863347</v>
          </cell>
        </row>
        <row r="44">
          <cell r="B44" t="str">
            <v>Servicio Social</v>
          </cell>
          <cell r="C44">
            <v>2.8951939779965256E-4</v>
          </cell>
        </row>
        <row r="45">
          <cell r="B45" t="str">
            <v>Privado</v>
          </cell>
          <cell r="C45">
            <v>0.20295309785755647</v>
          </cell>
        </row>
      </sheetData>
      <sheetData sheetId="1">
        <row r="55">
          <cell r="H55">
            <v>2020</v>
          </cell>
        </row>
        <row r="56">
          <cell r="H56">
            <v>1.020408163265306E-2</v>
          </cell>
          <cell r="I56">
            <v>1.545E-2</v>
          </cell>
          <cell r="J56">
            <v>1.9199785177228788E-2</v>
          </cell>
          <cell r="K56">
            <v>2.4005343798271614E-2</v>
          </cell>
          <cell r="L56">
            <v>6.6209412044562505E-3</v>
          </cell>
        </row>
        <row r="57">
          <cell r="H57">
            <v>0.3182289865098582</v>
          </cell>
          <cell r="I57">
            <v>0.34484999999999999</v>
          </cell>
          <cell r="J57">
            <v>0.35383100608664519</v>
          </cell>
          <cell r="K57">
            <v>0.26852586314866611</v>
          </cell>
          <cell r="L57">
            <v>0.34698489473892874</v>
          </cell>
        </row>
        <row r="58">
          <cell r="H58">
            <v>0.67156693185748872</v>
          </cell>
          <cell r="I58">
            <v>0.63970000000000005</v>
          </cell>
          <cell r="J58">
            <v>0.62696920873612605</v>
          </cell>
          <cell r="K58">
            <v>0.70746879305306221</v>
          </cell>
          <cell r="L58">
            <v>0.64639416405661498</v>
          </cell>
        </row>
      </sheetData>
      <sheetData sheetId="2"/>
      <sheetData sheetId="3"/>
      <sheetData sheetId="4">
        <row r="71">
          <cell r="C71">
            <v>2015</v>
          </cell>
          <cell r="D71">
            <v>2016</v>
          </cell>
          <cell r="E71">
            <v>2017</v>
          </cell>
          <cell r="F71">
            <v>2018</v>
          </cell>
          <cell r="G71">
            <v>2019</v>
          </cell>
          <cell r="H71">
            <v>2020</v>
          </cell>
          <cell r="I71">
            <v>2021</v>
          </cell>
          <cell r="J71">
            <v>2022</v>
          </cell>
          <cell r="K71">
            <v>2023</v>
          </cell>
          <cell r="L71">
            <v>2024</v>
          </cell>
        </row>
        <row r="72">
          <cell r="B72" t="str">
            <v>TOTAL</v>
          </cell>
          <cell r="C72">
            <v>83144</v>
          </cell>
          <cell r="D72">
            <v>83299.600000000006</v>
          </cell>
          <cell r="E72">
            <v>84195.1</v>
          </cell>
          <cell r="F72">
            <v>84968.729000000007</v>
          </cell>
          <cell r="G72">
            <v>86282.707999999999</v>
          </cell>
          <cell r="H72">
            <v>37322.620000000003</v>
          </cell>
          <cell r="I72">
            <v>48661.527000000002</v>
          </cell>
          <cell r="J72">
            <v>75660.066999999995</v>
          </cell>
          <cell r="K72">
            <v>76358.762000000002</v>
          </cell>
          <cell r="L72">
            <v>79671.097999999998</v>
          </cell>
        </row>
        <row r="73">
          <cell r="B73">
            <v>0</v>
          </cell>
        </row>
        <row r="74">
          <cell r="B74" t="str">
            <v>NORTE 1</v>
          </cell>
          <cell r="C74">
            <v>20221.8</v>
          </cell>
          <cell r="D74">
            <v>19979</v>
          </cell>
          <cell r="E74">
            <v>19855.2</v>
          </cell>
          <cell r="F74">
            <v>21075.691999999999</v>
          </cell>
          <cell r="G74">
            <v>20342.489000000001</v>
          </cell>
          <cell r="H74">
            <v>9088.9240000000009</v>
          </cell>
          <cell r="I74">
            <v>12209.194</v>
          </cell>
          <cell r="J74">
            <v>18018.811000000002</v>
          </cell>
          <cell r="K74">
            <v>18576.915000000001</v>
          </cell>
          <cell r="L74">
            <v>20540.796999999999</v>
          </cell>
        </row>
        <row r="75">
          <cell r="B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CENTRO 2</v>
          </cell>
          <cell r="C76">
            <v>13384.4</v>
          </cell>
          <cell r="D76">
            <v>13227.5</v>
          </cell>
          <cell r="E76">
            <v>12257.3</v>
          </cell>
          <cell r="F76">
            <v>13504.24</v>
          </cell>
          <cell r="G76">
            <v>13979.464</v>
          </cell>
          <cell r="H76">
            <v>5350.3010000000004</v>
          </cell>
          <cell r="I76">
            <v>7228.52</v>
          </cell>
          <cell r="J76">
            <v>12484.069</v>
          </cell>
          <cell r="K76">
            <v>12522.703</v>
          </cell>
          <cell r="L76">
            <v>12296.742</v>
          </cell>
        </row>
        <row r="77">
          <cell r="B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SUR 3</v>
          </cell>
          <cell r="C78">
            <v>18750.099999999999</v>
          </cell>
          <cell r="D78">
            <v>19563.5</v>
          </cell>
          <cell r="E78">
            <v>20274</v>
          </cell>
          <cell r="F78">
            <v>19273.737000000001</v>
          </cell>
          <cell r="G78">
            <v>19361.377</v>
          </cell>
          <cell r="H78">
            <v>8441.73</v>
          </cell>
          <cell r="I78">
            <v>11293.55</v>
          </cell>
          <cell r="J78">
            <v>16814.275000000001</v>
          </cell>
          <cell r="K78">
            <v>17347.21</v>
          </cell>
          <cell r="L78">
            <v>16967.059000000001</v>
          </cell>
        </row>
        <row r="79">
          <cell r="B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LIMA 4</v>
          </cell>
          <cell r="C80">
            <v>30787.7</v>
          </cell>
          <cell r="D80">
            <v>30529.599999999999</v>
          </cell>
          <cell r="E80">
            <v>31808.6</v>
          </cell>
          <cell r="F80">
            <v>31115.06</v>
          </cell>
          <cell r="G80">
            <v>32599.378000000001</v>
          </cell>
          <cell r="H80">
            <v>14441.665000000001</v>
          </cell>
          <cell r="I80">
            <v>17930.262999999999</v>
          </cell>
          <cell r="J80">
            <v>28342.912</v>
          </cell>
          <cell r="K80">
            <v>27911.934000000001</v>
          </cell>
          <cell r="L80">
            <v>29866.5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</sheetNames>
    <sheetDataSet>
      <sheetData sheetId="0"/>
      <sheetData sheetId="1">
        <row r="125">
          <cell r="C125" t="str">
            <v>Cantidad</v>
          </cell>
        </row>
        <row r="126">
          <cell r="B126" t="str">
            <v>Ene</v>
          </cell>
          <cell r="C126">
            <v>114055</v>
          </cell>
        </row>
        <row r="127">
          <cell r="B127" t="str">
            <v>Feb</v>
          </cell>
          <cell r="C127">
            <v>104750</v>
          </cell>
        </row>
        <row r="128">
          <cell r="B128" t="str">
            <v>Mar</v>
          </cell>
          <cell r="C128">
            <v>108887</v>
          </cell>
        </row>
        <row r="129">
          <cell r="B129" t="str">
            <v>Abr</v>
          </cell>
          <cell r="C129">
            <v>98460</v>
          </cell>
        </row>
        <row r="130">
          <cell r="B130" t="str">
            <v>May</v>
          </cell>
          <cell r="C130">
            <v>104275</v>
          </cell>
        </row>
        <row r="131">
          <cell r="B131" t="str">
            <v>Jun</v>
          </cell>
          <cell r="C131">
            <v>102367</v>
          </cell>
        </row>
        <row r="132">
          <cell r="B132" t="str">
            <v>Jul</v>
          </cell>
          <cell r="C132">
            <v>117028</v>
          </cell>
        </row>
        <row r="133">
          <cell r="B133" t="str">
            <v>Ago</v>
          </cell>
          <cell r="C133">
            <v>117727</v>
          </cell>
        </row>
        <row r="134">
          <cell r="B134" t="str">
            <v>Set</v>
          </cell>
          <cell r="C134">
            <v>110462</v>
          </cell>
        </row>
        <row r="135">
          <cell r="B135" t="str">
            <v>Oct</v>
          </cell>
          <cell r="C135">
            <v>104605</v>
          </cell>
        </row>
        <row r="136">
          <cell r="B136" t="str">
            <v>Nov</v>
          </cell>
          <cell r="C136">
            <v>101211</v>
          </cell>
        </row>
        <row r="137">
          <cell r="B137" t="str">
            <v>Dic</v>
          </cell>
          <cell r="C137">
            <v>110621</v>
          </cell>
        </row>
        <row r="142">
          <cell r="D142" t="str">
            <v>%</v>
          </cell>
        </row>
        <row r="143">
          <cell r="B143" t="str">
            <v>CONFORME</v>
          </cell>
          <cell r="D143">
            <v>0.99209701741591783</v>
          </cell>
        </row>
        <row r="144">
          <cell r="B144" t="str">
            <v>NO CONFORME</v>
          </cell>
          <cell r="D144">
            <v>7.9029825840821726E-3</v>
          </cell>
        </row>
      </sheetData>
      <sheetData sheetId="2"/>
      <sheetData sheetId="3">
        <row r="79">
          <cell r="C79" t="str">
            <v>Cantidad</v>
          </cell>
        </row>
        <row r="80">
          <cell r="B80" t="str">
            <v>Ene</v>
          </cell>
          <cell r="C80">
            <v>90088</v>
          </cell>
        </row>
        <row r="81">
          <cell r="B81" t="str">
            <v>Feb</v>
          </cell>
          <cell r="C81">
            <v>85671</v>
          </cell>
        </row>
        <row r="82">
          <cell r="B82" t="str">
            <v>Mar</v>
          </cell>
          <cell r="C82">
            <v>96237</v>
          </cell>
        </row>
        <row r="83">
          <cell r="B83" t="str">
            <v>Abr</v>
          </cell>
          <cell r="C83">
            <v>94299</v>
          </cell>
        </row>
        <row r="84">
          <cell r="B84" t="str">
            <v>May</v>
          </cell>
          <cell r="C84">
            <v>95187</v>
          </cell>
        </row>
        <row r="85">
          <cell r="B85" t="str">
            <v>Jun</v>
          </cell>
          <cell r="C85">
            <v>91705</v>
          </cell>
        </row>
        <row r="86">
          <cell r="B86" t="str">
            <v>Jul</v>
          </cell>
          <cell r="C86">
            <v>93888</v>
          </cell>
        </row>
        <row r="87">
          <cell r="B87" t="str">
            <v>Ago</v>
          </cell>
          <cell r="C87">
            <v>89447</v>
          </cell>
        </row>
        <row r="88">
          <cell r="B88" t="str">
            <v>Set</v>
          </cell>
          <cell r="C88">
            <v>92105</v>
          </cell>
        </row>
        <row r="89">
          <cell r="B89" t="str">
            <v>Oct</v>
          </cell>
          <cell r="C89">
            <v>91065</v>
          </cell>
        </row>
        <row r="90">
          <cell r="B90" t="str">
            <v>Nov</v>
          </cell>
          <cell r="C90">
            <v>97016</v>
          </cell>
        </row>
        <row r="91">
          <cell r="B91" t="str">
            <v>Dic</v>
          </cell>
          <cell r="C91">
            <v>92802</v>
          </cell>
        </row>
        <row r="95">
          <cell r="D95" t="str">
            <v>%</v>
          </cell>
        </row>
        <row r="96">
          <cell r="B96" t="str">
            <v>CONFORME</v>
          </cell>
          <cell r="D96">
            <v>0.98350803507854823</v>
          </cell>
        </row>
        <row r="97">
          <cell r="B97" t="str">
            <v>NO CONFORME</v>
          </cell>
          <cell r="D97">
            <v>1.6491964921451812E-2</v>
          </cell>
        </row>
      </sheetData>
      <sheetData sheetId="4">
        <row r="12">
          <cell r="O12" t="str">
            <v>%</v>
          </cell>
        </row>
        <row r="13">
          <cell r="M13" t="str">
            <v>A I</v>
          </cell>
          <cell r="O13">
            <v>0.64760722707370499</v>
          </cell>
        </row>
        <row r="14">
          <cell r="M14" t="str">
            <v>A II</v>
          </cell>
          <cell r="O14">
            <v>0.20546487349379691</v>
          </cell>
        </row>
        <row r="15">
          <cell r="M15" t="str">
            <v>A III</v>
          </cell>
          <cell r="O15">
            <v>0.12067316912422107</v>
          </cell>
        </row>
        <row r="16">
          <cell r="M16" t="str">
            <v>Especial</v>
          </cell>
          <cell r="O16">
            <v>2.6254730308276991E-2</v>
          </cell>
        </row>
        <row r="62">
          <cell r="P62" t="str">
            <v>%</v>
          </cell>
        </row>
        <row r="63">
          <cell r="N63" t="str">
            <v>Revalidación</v>
          </cell>
          <cell r="P63">
            <v>0.41077768939153497</v>
          </cell>
        </row>
        <row r="64">
          <cell r="N64" t="str">
            <v>Nuevo</v>
          </cell>
          <cell r="P64">
            <v>0.31975846695937671</v>
          </cell>
        </row>
        <row r="65">
          <cell r="N65" t="str">
            <v>Duplicado</v>
          </cell>
          <cell r="P65">
            <v>0.20568934291506233</v>
          </cell>
        </row>
        <row r="66">
          <cell r="N66" t="str">
            <v>Recategorización</v>
          </cell>
          <cell r="P66">
            <v>5.2970070377358236E-2</v>
          </cell>
        </row>
        <row r="67">
          <cell r="N67" t="str">
            <v>Canje</v>
          </cell>
          <cell r="P67">
            <v>1.0805780910462335E-2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REP_GRAF"/>
      <sheetName val="2 REP_GRAF"/>
      <sheetName val="3 REP"/>
      <sheetName val="4 REP"/>
      <sheetName val="5REP_GRAF"/>
      <sheetName val="Rep-Gra REGU"/>
      <sheetName val="Serie Emp"/>
      <sheetName val="Emp Rangos"/>
      <sheetName val="Parq Emp"/>
      <sheetName val="Serie Clase"/>
      <sheetName val="Serie Antig"/>
      <sheetName val="Serie Marcas"/>
      <sheetName val="Ranqui"/>
      <sheetName val="Serie Asientos"/>
      <sheetName val="Emp Reg Reg"/>
      <sheetName val="Parq Reg Reg"/>
      <sheetName val="Parq Pasaj Ejes"/>
      <sheetName val="Marcas 2024"/>
      <sheetName val="Serie Trafico"/>
      <sheetName val="Serie Estrato"/>
    </sheetNames>
    <sheetDataSet>
      <sheetData sheetId="0"/>
      <sheetData sheetId="1">
        <row r="55">
          <cell r="H55">
            <v>2020</v>
          </cell>
          <cell r="I55">
            <v>2021</v>
          </cell>
          <cell r="J55">
            <v>2022</v>
          </cell>
          <cell r="K55">
            <v>2023</v>
          </cell>
          <cell r="L55">
            <v>2024</v>
          </cell>
        </row>
        <row r="56">
          <cell r="B56" t="str">
            <v>Automóvil / Station Wagon</v>
          </cell>
          <cell r="H56">
            <v>1.020408163265306E-2</v>
          </cell>
          <cell r="I56">
            <v>1.545E-2</v>
          </cell>
          <cell r="J56">
            <v>1.9199785177228788E-2</v>
          </cell>
          <cell r="K56">
            <v>2.4005343798271614E-2</v>
          </cell>
          <cell r="L56">
            <v>6.6377836956953776E-3</v>
          </cell>
        </row>
        <row r="57">
          <cell r="B57" t="str">
            <v>Camioneta Rural</v>
          </cell>
          <cell r="H57">
            <v>0.3182289865098582</v>
          </cell>
          <cell r="I57">
            <v>0.34484999999999999</v>
          </cell>
          <cell r="J57">
            <v>0.35383100608664519</v>
          </cell>
          <cell r="K57">
            <v>0.26852586314866611</v>
          </cell>
          <cell r="L57">
            <v>0.34786756230374816</v>
          </cell>
        </row>
        <row r="58">
          <cell r="B58" t="str">
            <v>Ómnibus</v>
          </cell>
          <cell r="H58">
            <v>0.67156693185748872</v>
          </cell>
          <cell r="I58">
            <v>0.63970000000000005</v>
          </cell>
          <cell r="J58">
            <v>0.62696920873612605</v>
          </cell>
          <cell r="K58">
            <v>0.70746879305306221</v>
          </cell>
          <cell r="L58">
            <v>0.6454946540005565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4 - REP2"/>
      <sheetName val="GRAF3"/>
      <sheetName val="GRAF2"/>
      <sheetName val="GRAF1"/>
      <sheetName val="REP1"/>
      <sheetName val="Serie Emp Nac"/>
      <sheetName val="Serie Clase Nac e Inter"/>
      <sheetName val="Serie Parq Emp Reg"/>
      <sheetName val="Clase Reg"/>
      <sheetName val="Serie Antig"/>
      <sheetName val="Clase Antig"/>
      <sheetName val="Marcas Clase"/>
      <sheetName val="Serie Ejes"/>
      <sheetName val="Ranqui"/>
      <sheetName val="Serir Marc"/>
      <sheetName val="Emp Carga Rango"/>
      <sheetName val="Emp y Parq Internac"/>
    </sheetNames>
    <sheetDataSet>
      <sheetData sheetId="0" refreshError="1"/>
      <sheetData sheetId="1" refreshError="1"/>
      <sheetData sheetId="2">
        <row r="22">
          <cell r="B22" t="str">
            <v>Otros 1/</v>
          </cell>
          <cell r="D22">
            <v>4.3309036869294457E-4</v>
          </cell>
        </row>
        <row r="23">
          <cell r="B23" t="str">
            <v>Cmta. Panel</v>
          </cell>
          <cell r="D23">
            <v>9.5732786073172461E-3</v>
          </cell>
        </row>
        <row r="24">
          <cell r="B24" t="str">
            <v>Cmta. Pick Up</v>
          </cell>
          <cell r="D24">
            <v>4.5443351496709361E-2</v>
          </cell>
        </row>
        <row r="25">
          <cell r="B25" t="str">
            <v>Remolcador</v>
          </cell>
          <cell r="D25">
            <v>0.1716141815865827</v>
          </cell>
        </row>
        <row r="26">
          <cell r="B26" t="str">
            <v>Remolque y Semirem.</v>
          </cell>
          <cell r="D26">
            <v>0.24060292972896469</v>
          </cell>
        </row>
        <row r="27">
          <cell r="B27" t="str">
            <v>Camión</v>
          </cell>
          <cell r="D27">
            <v>0.53233316821173304</v>
          </cell>
        </row>
      </sheetData>
      <sheetData sheetId="3">
        <row r="4">
          <cell r="C4">
            <v>2015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J4">
            <v>2022</v>
          </cell>
          <cell r="K4">
            <v>2023</v>
          </cell>
          <cell r="L4">
            <v>2024</v>
          </cell>
          <cell r="P4">
            <v>2020</v>
          </cell>
          <cell r="Q4">
            <v>2021</v>
          </cell>
          <cell r="R4">
            <v>2022</v>
          </cell>
          <cell r="S4">
            <v>2023</v>
          </cell>
          <cell r="T4">
            <v>2024</v>
          </cell>
        </row>
        <row r="6">
          <cell r="B6" t="str">
            <v>Vehículos</v>
          </cell>
          <cell r="C6">
            <v>250028</v>
          </cell>
          <cell r="D6">
            <v>287080</v>
          </cell>
          <cell r="E6">
            <v>298670</v>
          </cell>
          <cell r="F6">
            <v>315670</v>
          </cell>
          <cell r="G6">
            <v>313250</v>
          </cell>
          <cell r="H6">
            <v>304732</v>
          </cell>
          <cell r="I6">
            <v>351997</v>
          </cell>
          <cell r="J6">
            <v>344955</v>
          </cell>
          <cell r="K6">
            <v>358653</v>
          </cell>
          <cell r="L6">
            <v>353275</v>
          </cell>
          <cell r="O6" t="str">
            <v>TOTAL</v>
          </cell>
          <cell r="P6">
            <v>114913</v>
          </cell>
          <cell r="Q6">
            <v>132639</v>
          </cell>
          <cell r="R6">
            <v>126440</v>
          </cell>
          <cell r="S6">
            <v>132500</v>
          </cell>
          <cell r="T6">
            <v>130542</v>
          </cell>
        </row>
        <row r="7">
          <cell r="B7" t="str">
            <v>Empresas</v>
          </cell>
          <cell r="C7">
            <v>96263</v>
          </cell>
          <cell r="D7">
            <v>107164</v>
          </cell>
          <cell r="E7">
            <v>116305</v>
          </cell>
          <cell r="F7">
            <v>124742</v>
          </cell>
          <cell r="G7">
            <v>117192</v>
          </cell>
          <cell r="H7">
            <v>114913</v>
          </cell>
          <cell r="I7">
            <v>132639</v>
          </cell>
          <cell r="J7">
            <v>126440</v>
          </cell>
          <cell r="K7">
            <v>132500</v>
          </cell>
          <cell r="L7">
            <v>130542</v>
          </cell>
          <cell r="O7" t="str">
            <v>NACIONAL</v>
          </cell>
          <cell r="P7">
            <v>113605</v>
          </cell>
          <cell r="Q7">
            <v>131617</v>
          </cell>
          <cell r="R7">
            <v>125320</v>
          </cell>
          <cell r="S7">
            <v>131292</v>
          </cell>
          <cell r="T7">
            <v>129385</v>
          </cell>
        </row>
        <row r="8">
          <cell r="O8" t="str">
            <v>INTERNACIONAL</v>
          </cell>
          <cell r="P8">
            <v>1308</v>
          </cell>
          <cell r="Q8">
            <v>1022</v>
          </cell>
          <cell r="R8">
            <v>1120</v>
          </cell>
          <cell r="S8">
            <v>1208</v>
          </cell>
          <cell r="T8">
            <v>1157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 y GRAF"/>
      <sheetName val="Importación Vehicular"/>
      <sheetName val="Data 2024"/>
    </sheetNames>
    <sheetDataSet>
      <sheetData sheetId="0"/>
      <sheetData sheetId="1">
        <row r="4">
          <cell r="C4">
            <v>2015</v>
          </cell>
          <cell r="D4">
            <v>2016</v>
          </cell>
          <cell r="E4">
            <v>2017</v>
          </cell>
          <cell r="F4">
            <v>2018</v>
          </cell>
          <cell r="G4">
            <v>2019</v>
          </cell>
          <cell r="H4">
            <v>2020</v>
          </cell>
          <cell r="I4">
            <v>2021</v>
          </cell>
          <cell r="J4">
            <v>2022</v>
          </cell>
          <cell r="K4">
            <v>2023</v>
          </cell>
          <cell r="L4">
            <v>2024</v>
          </cell>
        </row>
        <row r="5">
          <cell r="B5" t="str">
            <v>TOTAL</v>
          </cell>
          <cell r="C5">
            <v>161717</v>
          </cell>
          <cell r="D5">
            <v>168522</v>
          </cell>
          <cell r="E5">
            <v>182759</v>
          </cell>
          <cell r="F5">
            <v>161832</v>
          </cell>
          <cell r="G5">
            <v>168059</v>
          </cell>
          <cell r="H5">
            <v>114283</v>
          </cell>
          <cell r="I5">
            <v>175227</v>
          </cell>
          <cell r="J5">
            <v>194754</v>
          </cell>
          <cell r="K5">
            <v>188425</v>
          </cell>
          <cell r="L5">
            <v>160641</v>
          </cell>
        </row>
        <row r="12">
          <cell r="B12" t="str">
            <v>NUEVOS</v>
          </cell>
          <cell r="C12">
            <v>161005</v>
          </cell>
          <cell r="D12">
            <v>167586</v>
          </cell>
          <cell r="E12">
            <v>181282</v>
          </cell>
          <cell r="F12">
            <v>159367</v>
          </cell>
          <cell r="G12">
            <v>165397</v>
          </cell>
          <cell r="H12">
            <v>113630</v>
          </cell>
          <cell r="I12">
            <v>174876</v>
          </cell>
          <cell r="J12">
            <v>194477</v>
          </cell>
          <cell r="K12">
            <v>188169</v>
          </cell>
          <cell r="L12">
            <v>160435</v>
          </cell>
        </row>
        <row r="19">
          <cell r="B19" t="str">
            <v>USADOS</v>
          </cell>
          <cell r="C19">
            <v>712</v>
          </cell>
          <cell r="D19">
            <v>936</v>
          </cell>
          <cell r="E19">
            <v>1477</v>
          </cell>
          <cell r="F19">
            <v>2465</v>
          </cell>
          <cell r="G19">
            <v>2662</v>
          </cell>
          <cell r="H19">
            <v>653</v>
          </cell>
          <cell r="I19">
            <v>351</v>
          </cell>
          <cell r="J19">
            <v>277</v>
          </cell>
          <cell r="K19">
            <v>256</v>
          </cell>
          <cell r="L19">
            <v>206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_Graf_1"/>
      <sheetName val="Graf_2"/>
    </sheetNames>
    <sheetDataSet>
      <sheetData sheetId="0">
        <row r="44">
          <cell r="B44" t="str">
            <v>Automóvil</v>
          </cell>
          <cell r="D44">
            <v>0.37845766273765302</v>
          </cell>
        </row>
        <row r="45">
          <cell r="B45" t="str">
            <v>Cmta Rural</v>
          </cell>
          <cell r="D45">
            <v>0.18689637185235489</v>
          </cell>
        </row>
        <row r="46">
          <cell r="B46" t="str">
            <v>Station Wagon</v>
          </cell>
          <cell r="D46">
            <v>0.15857354801457046</v>
          </cell>
        </row>
        <row r="47">
          <cell r="B47" t="str">
            <v>Cmta Pick Up</v>
          </cell>
          <cell r="D47">
            <v>0.12081865605135404</v>
          </cell>
        </row>
        <row r="48">
          <cell r="B48" t="str">
            <v>Camión</v>
          </cell>
          <cell r="D48">
            <v>7.1433041718076684E-2</v>
          </cell>
        </row>
        <row r="49">
          <cell r="B49" t="str">
            <v>Ómnibus</v>
          </cell>
          <cell r="D49">
            <v>2.8249761911571847E-2</v>
          </cell>
        </row>
        <row r="50">
          <cell r="B50" t="str">
            <v>Remolque y Semiremolque</v>
          </cell>
          <cell r="D50">
            <v>2.5628311326495908E-2</v>
          </cell>
        </row>
        <row r="51">
          <cell r="B51" t="str">
            <v>Remolcador</v>
          </cell>
          <cell r="D51">
            <v>1.5897482223721848E-2</v>
          </cell>
        </row>
        <row r="52">
          <cell r="B52" t="str">
            <v>Cmta Panel</v>
          </cell>
          <cell r="D52">
            <v>1.4045164164201299E-2</v>
          </cell>
        </row>
      </sheetData>
      <sheetData sheetId="1">
        <row r="23">
          <cell r="B23">
            <v>2015</v>
          </cell>
          <cell r="C23">
            <v>2544133</v>
          </cell>
        </row>
        <row r="24">
          <cell r="B24">
            <v>2016</v>
          </cell>
          <cell r="C24">
            <v>2661719</v>
          </cell>
        </row>
        <row r="25">
          <cell r="B25">
            <v>2017</v>
          </cell>
          <cell r="C25">
            <v>2786101</v>
          </cell>
        </row>
        <row r="26">
          <cell r="B26">
            <v>2018</v>
          </cell>
          <cell r="C26">
            <v>2894327</v>
          </cell>
        </row>
        <row r="27">
          <cell r="B27">
            <v>2019</v>
          </cell>
          <cell r="C27">
            <v>3004308</v>
          </cell>
        </row>
        <row r="28">
          <cell r="B28">
            <v>2020</v>
          </cell>
          <cell r="C28">
            <v>3070704</v>
          </cell>
        </row>
        <row r="29">
          <cell r="B29">
            <v>2021</v>
          </cell>
          <cell r="C29">
            <v>3186730</v>
          </cell>
        </row>
        <row r="30">
          <cell r="B30">
            <v>2022</v>
          </cell>
          <cell r="C30">
            <v>3303476</v>
          </cell>
        </row>
        <row r="31">
          <cell r="B31">
            <v>2023</v>
          </cell>
          <cell r="C31">
            <v>3422588</v>
          </cell>
        </row>
        <row r="32">
          <cell r="B32">
            <v>2024</v>
          </cell>
          <cell r="C32">
            <v>3531251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DATA"/>
      <sheetName val="2_TD_CONCES"/>
      <sheetName val="3_TD_DPTO"/>
      <sheetName val="4_TD_PEAJES"/>
      <sheetName val="5_ANUARIO_2024"/>
      <sheetName val="0_SUSPENSIONES"/>
      <sheetName val="0_RECAUDACION"/>
    </sheetNames>
    <sheetDataSet>
      <sheetData sheetId="0"/>
      <sheetData sheetId="1"/>
      <sheetData sheetId="2"/>
      <sheetData sheetId="3"/>
      <sheetData sheetId="4">
        <row r="19">
          <cell r="Q19">
            <v>2015</v>
          </cell>
          <cell r="R19">
            <v>2016</v>
          </cell>
          <cell r="S19">
            <v>2017</v>
          </cell>
          <cell r="T19">
            <v>2018</v>
          </cell>
          <cell r="U19">
            <v>2019</v>
          </cell>
          <cell r="V19">
            <v>2020</v>
          </cell>
          <cell r="W19">
            <v>2021</v>
          </cell>
          <cell r="X19">
            <v>2022</v>
          </cell>
          <cell r="Y19">
            <v>2023</v>
          </cell>
          <cell r="Z19">
            <v>2024</v>
          </cell>
        </row>
        <row r="21">
          <cell r="B21" t="str">
            <v>VEHÍCULOS LIGEROS</v>
          </cell>
          <cell r="Q21">
            <v>9.8536658189679063</v>
          </cell>
          <cell r="R21">
            <v>11.697015627559793</v>
          </cell>
          <cell r="S21">
            <v>-5.3208614657711912</v>
          </cell>
          <cell r="T21">
            <v>11.841259614190538</v>
          </cell>
          <cell r="U21">
            <v>10.581845206711842</v>
          </cell>
          <cell r="V21">
            <v>-21.954150241734467</v>
          </cell>
          <cell r="W21">
            <v>50.993061371859042</v>
          </cell>
          <cell r="X21">
            <v>14.1427091829873</v>
          </cell>
          <cell r="Y21">
            <v>-15.050730997948531</v>
          </cell>
          <cell r="Z21">
            <v>7.6862589928512053</v>
          </cell>
        </row>
        <row r="24">
          <cell r="B24" t="str">
            <v>VEHÍCULOS PESADOS</v>
          </cell>
          <cell r="Q24">
            <v>3.5073401423076032</v>
          </cell>
          <cell r="R24">
            <v>8.0984610710801785</v>
          </cell>
          <cell r="S24">
            <v>-5.7689833876154779</v>
          </cell>
          <cell r="T24">
            <v>12.285497817806398</v>
          </cell>
          <cell r="U24">
            <v>6.5113819516002795</v>
          </cell>
          <cell r="V24">
            <v>-27.548812244398551</v>
          </cell>
          <cell r="W24">
            <v>33.454451506814074</v>
          </cell>
          <cell r="X24">
            <v>13.219265142436418</v>
          </cell>
          <cell r="Y24">
            <v>-10.787404790906793</v>
          </cell>
          <cell r="Z24">
            <v>8.5792821089797009</v>
          </cell>
        </row>
        <row r="60">
          <cell r="Q60">
            <v>2015</v>
          </cell>
          <cell r="R60">
            <v>2016</v>
          </cell>
          <cell r="S60">
            <v>2017</v>
          </cell>
          <cell r="T60">
            <v>2018</v>
          </cell>
          <cell r="U60">
            <v>2019</v>
          </cell>
          <cell r="V60">
            <v>2020</v>
          </cell>
          <cell r="W60">
            <v>2021</v>
          </cell>
          <cell r="X60">
            <v>2022</v>
          </cell>
          <cell r="Y60">
            <v>2023</v>
          </cell>
          <cell r="Z60">
            <v>2024</v>
          </cell>
        </row>
        <row r="61">
          <cell r="B61" t="str">
            <v>VEHÍCULOS LIGEROS</v>
          </cell>
          <cell r="Q61">
            <v>0.54785970840323661</v>
          </cell>
          <cell r="R61">
            <v>0.55595815715828623</v>
          </cell>
          <cell r="S61">
            <v>0.55712906200055534</v>
          </cell>
          <cell r="T61">
            <v>0.55615073609625987</v>
          </cell>
          <cell r="U61">
            <v>0.56538797287229359</v>
          </cell>
          <cell r="V61">
            <v>0.58356898183931027</v>
          </cell>
          <cell r="W61">
            <v>0.61323133392150875</v>
          </cell>
          <cell r="X61">
            <v>0.61515619366712493</v>
          </cell>
          <cell r="Y61">
            <v>0.60350015958978143</v>
          </cell>
          <cell r="Z61">
            <v>0.60152229227023035</v>
          </cell>
        </row>
        <row r="64">
          <cell r="B64" t="str">
            <v>VEHÍCULOS PESADOS</v>
          </cell>
          <cell r="Q64">
            <v>0.45214029159676339</v>
          </cell>
          <cell r="R64">
            <v>0.44404184284171377</v>
          </cell>
          <cell r="S64">
            <v>0.44287093799944471</v>
          </cell>
          <cell r="T64">
            <v>0.44384926390374013</v>
          </cell>
          <cell r="U64">
            <v>0.43461202712770641</v>
          </cell>
          <cell r="V64">
            <v>0.41643101816068973</v>
          </cell>
          <cell r="W64">
            <v>0.38676866607849125</v>
          </cell>
          <cell r="X64">
            <v>0.38484380633287507</v>
          </cell>
          <cell r="Y64">
            <v>0.39649984041021857</v>
          </cell>
          <cell r="Z64">
            <v>0.39847770772976959</v>
          </cell>
        </row>
        <row r="122">
          <cell r="R122">
            <v>2020</v>
          </cell>
          <cell r="S122">
            <v>2021</v>
          </cell>
          <cell r="T122">
            <v>2022</v>
          </cell>
          <cell r="U122">
            <v>2023</v>
          </cell>
          <cell r="V122">
            <v>2024</v>
          </cell>
        </row>
        <row r="123">
          <cell r="B123" t="str">
            <v>Unidades de Peaje</v>
          </cell>
          <cell r="R123">
            <v>24</v>
          </cell>
          <cell r="S123">
            <v>26</v>
          </cell>
          <cell r="T123">
            <v>26</v>
          </cell>
          <cell r="U123">
            <v>26</v>
          </cell>
          <cell r="V123">
            <v>26</v>
          </cell>
        </row>
        <row r="124">
          <cell r="B124" t="str">
            <v>Total Recaudado</v>
          </cell>
          <cell r="R124">
            <v>55148906.5</v>
          </cell>
          <cell r="S124">
            <v>135769058.10000002</v>
          </cell>
          <cell r="T124">
            <v>129412819</v>
          </cell>
          <cell r="U124">
            <v>92288021.599999994</v>
          </cell>
          <cell r="V124">
            <v>104830717.40000001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6">
          <cell r="D6">
            <v>2007</v>
          </cell>
          <cell r="E6">
            <v>2008</v>
          </cell>
          <cell r="F6">
            <v>2009</v>
          </cell>
          <cell r="G6">
            <v>2010</v>
          </cell>
          <cell r="H6">
            <v>2011</v>
          </cell>
          <cell r="I6">
            <v>2012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 1"/>
      <sheetName val="Rep - Graf 2"/>
      <sheetName val="Rep - Graf 3"/>
      <sheetName val="Rep - Graf 4"/>
      <sheetName val="Rep - Resumen"/>
      <sheetName val="SINIESTROS TOTAL ENE-DIC_2024"/>
      <sheetName val="SINIESTROS FATALES_2024"/>
      <sheetName val="SINIESTROS NO FATALES_2024"/>
    </sheetNames>
    <sheetDataSet>
      <sheetData sheetId="0">
        <row r="31">
          <cell r="H31">
            <v>2015</v>
          </cell>
          <cell r="I31">
            <v>2016</v>
          </cell>
          <cell r="J31">
            <v>2017</v>
          </cell>
          <cell r="K31">
            <v>2018</v>
          </cell>
          <cell r="L31">
            <v>2019</v>
          </cell>
          <cell r="M31">
            <v>2020</v>
          </cell>
          <cell r="N31">
            <v>2021</v>
          </cell>
          <cell r="O31">
            <v>2022</v>
          </cell>
          <cell r="P31">
            <v>2023</v>
          </cell>
          <cell r="Q31">
            <v>2024</v>
          </cell>
        </row>
        <row r="32">
          <cell r="B32" t="str">
            <v>T O T A L</v>
          </cell>
          <cell r="H32">
            <v>95532</v>
          </cell>
          <cell r="I32">
            <v>89304</v>
          </cell>
          <cell r="J32">
            <v>88168</v>
          </cell>
          <cell r="K32">
            <v>90056</v>
          </cell>
          <cell r="L32">
            <v>95800</v>
          </cell>
          <cell r="M32">
            <v>57396</v>
          </cell>
          <cell r="N32">
            <v>74624</v>
          </cell>
          <cell r="O32">
            <v>83897</v>
          </cell>
          <cell r="P32">
            <v>87084</v>
          </cell>
          <cell r="Q32">
            <v>86757</v>
          </cell>
        </row>
        <row r="34">
          <cell r="B34" t="str">
            <v>FATAL</v>
          </cell>
          <cell r="H34">
            <v>2452</v>
          </cell>
          <cell r="I34">
            <v>2175</v>
          </cell>
          <cell r="J34">
            <v>2343</v>
          </cell>
          <cell r="K34">
            <v>2576</v>
          </cell>
          <cell r="L34">
            <v>2501</v>
          </cell>
          <cell r="M34">
            <v>1814</v>
          </cell>
          <cell r="N34">
            <v>2592</v>
          </cell>
          <cell r="O34">
            <v>2783</v>
          </cell>
          <cell r="P34">
            <v>2894</v>
          </cell>
          <cell r="Q34">
            <v>2543</v>
          </cell>
        </row>
        <row r="35">
          <cell r="B35" t="str">
            <v>NO FATAL</v>
          </cell>
          <cell r="H35">
            <v>93080</v>
          </cell>
          <cell r="I35">
            <v>87129</v>
          </cell>
          <cell r="J35">
            <v>85825</v>
          </cell>
          <cell r="K35">
            <v>87480</v>
          </cell>
          <cell r="L35">
            <v>93299</v>
          </cell>
          <cell r="M35">
            <v>55582</v>
          </cell>
          <cell r="N35">
            <v>72032</v>
          </cell>
          <cell r="O35">
            <v>81114</v>
          </cell>
          <cell r="P35">
            <v>84190</v>
          </cell>
          <cell r="Q35">
            <v>84214</v>
          </cell>
        </row>
      </sheetData>
      <sheetData sheetId="1">
        <row r="8">
          <cell r="B8" t="str">
            <v xml:space="preserve">Choque  </v>
          </cell>
          <cell r="I8">
            <v>0.45305854282651542</v>
          </cell>
        </row>
        <row r="9">
          <cell r="B9" t="str">
            <v>Choque  y fuga</v>
          </cell>
          <cell r="I9">
            <v>0.10747259587122653</v>
          </cell>
        </row>
        <row r="10">
          <cell r="B10" t="str">
            <v xml:space="preserve">Choque y atropello </v>
          </cell>
          <cell r="I10">
            <v>1.3451364155053771E-2</v>
          </cell>
        </row>
        <row r="11">
          <cell r="B11" t="str">
            <v>Colisión y fuga</v>
          </cell>
          <cell r="I11">
            <v>3.7460954159318554E-3</v>
          </cell>
        </row>
        <row r="12">
          <cell r="B12" t="str">
            <v xml:space="preserve">Colisión </v>
          </cell>
          <cell r="I12">
            <v>1.8096522470809273E-3</v>
          </cell>
        </row>
        <row r="13">
          <cell r="B13" t="str">
            <v xml:space="preserve">Atropello </v>
          </cell>
          <cell r="I13">
            <v>0.12022084673282847</v>
          </cell>
        </row>
        <row r="14">
          <cell r="B14" t="str">
            <v xml:space="preserve">Atropello y fuga </v>
          </cell>
          <cell r="I14">
            <v>2.6130456332053898E-2</v>
          </cell>
        </row>
        <row r="15">
          <cell r="B15" t="str">
            <v xml:space="preserve">Despiste y volcadura </v>
          </cell>
          <cell r="I15">
            <v>1.1514920986202843E-2</v>
          </cell>
        </row>
        <row r="16">
          <cell r="B16" t="str">
            <v xml:space="preserve">Despiste  </v>
          </cell>
          <cell r="I16">
            <v>0.14222483488364052</v>
          </cell>
        </row>
        <row r="17">
          <cell r="B17" t="str">
            <v xml:space="preserve">Caída de pasajero </v>
          </cell>
          <cell r="I17">
            <v>2.0182809456297475E-2</v>
          </cell>
        </row>
        <row r="18">
          <cell r="B18" t="str">
            <v xml:space="preserve">Volcadura  </v>
          </cell>
          <cell r="I18">
            <v>1.9929227612757471E-2</v>
          </cell>
        </row>
        <row r="19">
          <cell r="B19" t="str">
            <v xml:space="preserve">Incendio de vehículo  </v>
          </cell>
          <cell r="I19">
            <v>2.9046647532763926E-3</v>
          </cell>
        </row>
        <row r="20">
          <cell r="B20" t="str">
            <v xml:space="preserve">Otros </v>
          </cell>
          <cell r="I20">
            <v>7.7353988727134407E-2</v>
          </cell>
        </row>
      </sheetData>
      <sheetData sheetId="2">
        <row r="7">
          <cell r="C7">
            <v>2020</v>
          </cell>
          <cell r="D7">
            <v>2021</v>
          </cell>
          <cell r="E7">
            <v>2022</v>
          </cell>
          <cell r="F7">
            <v>2023</v>
          </cell>
          <cell r="G7">
            <v>2024</v>
          </cell>
        </row>
        <row r="66">
          <cell r="B66" t="str">
            <v>HUMANO</v>
          </cell>
          <cell r="C66">
            <v>0.7150846748902363</v>
          </cell>
          <cell r="D66">
            <v>0.69734937821612353</v>
          </cell>
          <cell r="E66">
            <v>0.7027188099693672</v>
          </cell>
          <cell r="F66">
            <v>0.69796977630793255</v>
          </cell>
          <cell r="G66">
            <v>0.68184699793676595</v>
          </cell>
        </row>
        <row r="67">
          <cell r="B67" t="str">
            <v>INFRAESTRUCTURA</v>
          </cell>
          <cell r="C67">
            <v>2.6534950170743605E-2</v>
          </cell>
          <cell r="D67">
            <v>2.9199721269296743E-2</v>
          </cell>
          <cell r="E67">
            <v>2.673516335506633E-2</v>
          </cell>
          <cell r="F67">
            <v>2.3241927334527582E-2</v>
          </cell>
          <cell r="G67">
            <v>2.3790587503025692E-2</v>
          </cell>
        </row>
        <row r="68">
          <cell r="B68" t="str">
            <v>VEHICULO</v>
          </cell>
          <cell r="C68">
            <v>1.8851487908565057E-2</v>
          </cell>
          <cell r="D68">
            <v>1.9497748713550599E-2</v>
          </cell>
          <cell r="E68">
            <v>1.6937435188385759E-2</v>
          </cell>
          <cell r="F68">
            <v>1.4273574939139222E-2</v>
          </cell>
          <cell r="G68">
            <v>1.371647244602741E-2</v>
          </cell>
        </row>
        <row r="69">
          <cell r="B69" t="str">
            <v>OTROS</v>
          </cell>
          <cell r="C69">
            <v>0.23952888703045508</v>
          </cell>
          <cell r="D69">
            <v>0.25395315180102918</v>
          </cell>
          <cell r="E69">
            <v>0.25360859148718073</v>
          </cell>
          <cell r="F69">
            <v>0.2645147214184006</v>
          </cell>
          <cell r="G69">
            <v>0.28064594211418098</v>
          </cell>
        </row>
      </sheetData>
      <sheetData sheetId="3">
        <row r="30">
          <cell r="B30" t="str">
            <v>Heridos</v>
          </cell>
          <cell r="C30" t="str">
            <v>Masculino</v>
          </cell>
          <cell r="D30">
            <v>0.65874848009586406</v>
          </cell>
        </row>
        <row r="31">
          <cell r="C31" t="str">
            <v>Femenino</v>
          </cell>
          <cell r="D31">
            <v>0.34125151990413588</v>
          </cell>
        </row>
        <row r="33">
          <cell r="B33" t="str">
            <v>Muertos</v>
          </cell>
          <cell r="C33" t="str">
            <v>Masculino</v>
          </cell>
          <cell r="D33">
            <v>0.78147901399067288</v>
          </cell>
        </row>
        <row r="34">
          <cell r="C34" t="str">
            <v>Femenino</v>
          </cell>
          <cell r="D34">
            <v>0.21852098600932712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nuario24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003EAB"/>
    </a:accent1>
    <a:accent2>
      <a:srgbClr val="002C8C"/>
    </a:accent2>
    <a:accent3>
      <a:srgbClr val="136288"/>
    </a:accent3>
    <a:accent4>
      <a:srgbClr val="006F5E"/>
    </a:accent4>
    <a:accent5>
      <a:srgbClr val="00525E"/>
    </a:accent5>
    <a:accent6>
      <a:srgbClr val="00365E"/>
    </a:accent6>
    <a:hlink>
      <a:srgbClr val="6EAC1C"/>
    </a:hlink>
    <a:folHlink>
      <a:srgbClr val="B26B0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4"/>
  <sheetViews>
    <sheetView showGridLines="0" zoomScaleNormal="100" workbookViewId="0"/>
  </sheetViews>
  <sheetFormatPr baseColWidth="10" defaultColWidth="11.5703125" defaultRowHeight="15"/>
  <cols>
    <col min="1" max="1" width="11.5703125" style="1"/>
    <col min="2" max="2" width="27.7109375" style="1" customWidth="1"/>
    <col min="3" max="13" width="9.28515625" style="1" customWidth="1"/>
    <col min="14" max="16384" width="11.5703125" style="1"/>
  </cols>
  <sheetData>
    <row r="2" spans="2:13" ht="24">
      <c r="B2" s="23" t="s">
        <v>186</v>
      </c>
    </row>
    <row r="4" spans="2:13" ht="18.75">
      <c r="B4" s="24" t="s">
        <v>0</v>
      </c>
    </row>
    <row r="6" spans="2:13">
      <c r="B6" s="25" t="s">
        <v>172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3" ht="15.75" thickBot="1"/>
    <row r="8" spans="2:13" ht="25.5">
      <c r="B8" s="34" t="s">
        <v>1</v>
      </c>
      <c r="C8" s="35">
        <v>2015</v>
      </c>
      <c r="D8" s="35">
        <v>2016</v>
      </c>
      <c r="E8" s="35">
        <v>2017</v>
      </c>
      <c r="F8" s="35">
        <v>2018</v>
      </c>
      <c r="G8" s="35">
        <v>2019</v>
      </c>
      <c r="H8" s="35">
        <v>2020</v>
      </c>
      <c r="I8" s="35">
        <v>2021</v>
      </c>
      <c r="J8" s="35">
        <v>2022</v>
      </c>
      <c r="K8" s="35">
        <v>2023</v>
      </c>
      <c r="L8" s="36">
        <v>2024</v>
      </c>
    </row>
    <row r="9" spans="2:13">
      <c r="B9" s="31" t="s">
        <v>2</v>
      </c>
      <c r="C9" s="32">
        <v>1838</v>
      </c>
      <c r="D9" s="32">
        <v>2301</v>
      </c>
      <c r="E9" s="32">
        <v>2709</v>
      </c>
      <c r="F9" s="32">
        <v>3194</v>
      </c>
      <c r="G9" s="32">
        <v>3924</v>
      </c>
      <c r="H9" s="32">
        <v>4078</v>
      </c>
      <c r="I9" s="32">
        <v>4885</v>
      </c>
      <c r="J9" s="32">
        <v>5536</v>
      </c>
      <c r="K9" s="32">
        <v>6285</v>
      </c>
      <c r="L9" s="33">
        <v>6908</v>
      </c>
    </row>
    <row r="10" spans="2:13">
      <c r="B10" s="77" t="s">
        <v>3</v>
      </c>
      <c r="C10" s="78">
        <v>1826</v>
      </c>
      <c r="D10" s="78">
        <v>2289</v>
      </c>
      <c r="E10" s="78">
        <v>2697</v>
      </c>
      <c r="F10" s="78">
        <v>3179</v>
      </c>
      <c r="G10" s="78">
        <v>3910</v>
      </c>
      <c r="H10" s="78">
        <v>4063</v>
      </c>
      <c r="I10" s="78">
        <v>4870</v>
      </c>
      <c r="J10" s="78">
        <v>5522</v>
      </c>
      <c r="K10" s="78">
        <v>6277</v>
      </c>
      <c r="L10" s="79">
        <v>6894</v>
      </c>
    </row>
    <row r="11" spans="2:13">
      <c r="B11" s="26" t="s">
        <v>4</v>
      </c>
      <c r="C11" s="21">
        <v>446</v>
      </c>
      <c r="D11" s="21">
        <v>489</v>
      </c>
      <c r="E11" s="21">
        <v>541</v>
      </c>
      <c r="F11" s="21">
        <v>572</v>
      </c>
      <c r="G11" s="21">
        <v>587</v>
      </c>
      <c r="H11" s="21">
        <v>567</v>
      </c>
      <c r="I11" s="21">
        <v>576</v>
      </c>
      <c r="J11" s="21">
        <v>585</v>
      </c>
      <c r="K11" s="21">
        <v>591</v>
      </c>
      <c r="L11" s="27">
        <v>600</v>
      </c>
    </row>
    <row r="12" spans="2:13">
      <c r="B12" s="26" t="s">
        <v>174</v>
      </c>
      <c r="C12" s="21">
        <v>837</v>
      </c>
      <c r="D12" s="21">
        <v>1055</v>
      </c>
      <c r="E12" s="21">
        <v>1214</v>
      </c>
      <c r="F12" s="21">
        <v>1406</v>
      </c>
      <c r="G12" s="21">
        <v>1758</v>
      </c>
      <c r="H12" s="21">
        <v>1726</v>
      </c>
      <c r="I12" s="21">
        <v>1936</v>
      </c>
      <c r="J12" s="21">
        <v>2211</v>
      </c>
      <c r="K12" s="21">
        <v>2489</v>
      </c>
      <c r="L12" s="27">
        <v>2780</v>
      </c>
    </row>
    <row r="13" spans="2:13">
      <c r="B13" s="26" t="s">
        <v>5</v>
      </c>
      <c r="C13" s="21">
        <v>276</v>
      </c>
      <c r="D13" s="21">
        <v>344</v>
      </c>
      <c r="E13" s="21">
        <v>439</v>
      </c>
      <c r="F13" s="21">
        <v>553</v>
      </c>
      <c r="G13" s="21">
        <v>759</v>
      </c>
      <c r="H13" s="21">
        <v>987</v>
      </c>
      <c r="I13" s="21">
        <v>1397</v>
      </c>
      <c r="J13" s="21">
        <v>1643</v>
      </c>
      <c r="K13" s="21">
        <v>1950</v>
      </c>
      <c r="L13" s="27">
        <v>2110</v>
      </c>
    </row>
    <row r="14" spans="2:13">
      <c r="B14" s="26" t="s">
        <v>173</v>
      </c>
      <c r="C14" s="188" t="s">
        <v>26</v>
      </c>
      <c r="D14" s="21">
        <v>2</v>
      </c>
      <c r="E14" s="21">
        <v>2</v>
      </c>
      <c r="F14" s="21">
        <v>2</v>
      </c>
      <c r="G14" s="21">
        <v>2</v>
      </c>
      <c r="H14" s="21">
        <v>2</v>
      </c>
      <c r="I14" s="21">
        <v>2</v>
      </c>
      <c r="J14" s="21">
        <v>2</v>
      </c>
      <c r="K14" s="21">
        <v>2</v>
      </c>
      <c r="L14" s="27">
        <v>2</v>
      </c>
    </row>
    <row r="15" spans="2:13">
      <c r="B15" s="26" t="s">
        <v>6</v>
      </c>
      <c r="C15" s="21">
        <v>267</v>
      </c>
      <c r="D15" s="21">
        <v>399</v>
      </c>
      <c r="E15" s="21">
        <v>501</v>
      </c>
      <c r="F15" s="21">
        <v>646</v>
      </c>
      <c r="G15" s="21">
        <v>804</v>
      </c>
      <c r="H15" s="21">
        <v>781</v>
      </c>
      <c r="I15" s="21">
        <v>959</v>
      </c>
      <c r="J15" s="21">
        <v>1081</v>
      </c>
      <c r="K15" s="21">
        <v>1245</v>
      </c>
      <c r="L15" s="27">
        <v>1402</v>
      </c>
    </row>
    <row r="16" spans="2:13">
      <c r="B16" s="77" t="s">
        <v>7</v>
      </c>
      <c r="C16" s="78">
        <v>12</v>
      </c>
      <c r="D16" s="78">
        <v>12</v>
      </c>
      <c r="E16" s="78">
        <v>12</v>
      </c>
      <c r="F16" s="78">
        <v>15</v>
      </c>
      <c r="G16" s="78">
        <v>14</v>
      </c>
      <c r="H16" s="78">
        <v>15</v>
      </c>
      <c r="I16" s="78">
        <v>15</v>
      </c>
      <c r="J16" s="78">
        <v>14</v>
      </c>
      <c r="K16" s="78">
        <v>8</v>
      </c>
      <c r="L16" s="79">
        <v>14</v>
      </c>
    </row>
    <row r="17" spans="2:13" ht="15.75" thickBot="1">
      <c r="B17" s="28" t="s">
        <v>7</v>
      </c>
      <c r="C17" s="29">
        <v>12</v>
      </c>
      <c r="D17" s="29">
        <v>12</v>
      </c>
      <c r="E17" s="29">
        <v>12</v>
      </c>
      <c r="F17" s="29">
        <v>15</v>
      </c>
      <c r="G17" s="29">
        <v>14</v>
      </c>
      <c r="H17" s="29">
        <v>15</v>
      </c>
      <c r="I17" s="29">
        <v>15</v>
      </c>
      <c r="J17" s="29">
        <v>14</v>
      </c>
      <c r="K17" s="29">
        <v>8</v>
      </c>
      <c r="L17" s="30">
        <v>14</v>
      </c>
    </row>
    <row r="18" spans="2:13">
      <c r="B18" s="193" t="s">
        <v>8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8"/>
    </row>
    <row r="19" spans="2:13">
      <c r="B19" s="193" t="s">
        <v>9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8"/>
    </row>
    <row r="21" spans="2:13" ht="15" customHeight="1">
      <c r="B21" s="25" t="s">
        <v>278</v>
      </c>
      <c r="C21" s="17"/>
      <c r="D21" s="17"/>
      <c r="E21" s="17"/>
      <c r="F21" s="17"/>
      <c r="G21" s="17"/>
      <c r="H21" s="17"/>
      <c r="I21" s="17"/>
      <c r="J21" s="17"/>
    </row>
    <row r="46" spans="2:13">
      <c r="B46" s="25" t="s">
        <v>175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2:13" ht="15.75" thickBot="1">
      <c r="B47" s="195" t="s">
        <v>10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80"/>
    </row>
    <row r="48" spans="2:13">
      <c r="B48" s="42" t="s">
        <v>11</v>
      </c>
      <c r="C48" s="43">
        <v>2015</v>
      </c>
      <c r="D48" s="43">
        <v>2016</v>
      </c>
      <c r="E48" s="43">
        <v>2017</v>
      </c>
      <c r="F48" s="43">
        <v>2018</v>
      </c>
      <c r="G48" s="43">
        <v>2019</v>
      </c>
      <c r="H48" s="43">
        <v>2020</v>
      </c>
      <c r="I48" s="43">
        <v>2021</v>
      </c>
      <c r="J48" s="43">
        <v>2022</v>
      </c>
      <c r="K48" s="43">
        <v>2023</v>
      </c>
      <c r="L48" s="44">
        <v>2024</v>
      </c>
    </row>
    <row r="49" spans="2:13">
      <c r="B49" s="58" t="s">
        <v>12</v>
      </c>
      <c r="C49" s="59">
        <v>83144</v>
      </c>
      <c r="D49" s="59">
        <v>83299.600000000006</v>
      </c>
      <c r="E49" s="59">
        <v>84195.1</v>
      </c>
      <c r="F49" s="59">
        <v>84968.729000000007</v>
      </c>
      <c r="G49" s="59">
        <v>86282.707999999999</v>
      </c>
      <c r="H49" s="59">
        <v>37322.620000000003</v>
      </c>
      <c r="I49" s="59">
        <v>48661.527000000002</v>
      </c>
      <c r="J49" s="59">
        <v>75660.066999999995</v>
      </c>
      <c r="K49" s="59">
        <v>76358.762000000002</v>
      </c>
      <c r="L49" s="60">
        <v>79671.097999999998</v>
      </c>
    </row>
    <row r="50" spans="2:13">
      <c r="B50" s="37" t="s">
        <v>13</v>
      </c>
      <c r="C50" s="19">
        <v>20221.8</v>
      </c>
      <c r="D50" s="19">
        <v>19979</v>
      </c>
      <c r="E50" s="19">
        <v>19855.2</v>
      </c>
      <c r="F50" s="19">
        <v>21075.691999999999</v>
      </c>
      <c r="G50" s="19">
        <v>20342.489000000001</v>
      </c>
      <c r="H50" s="19">
        <v>9088.9240000000009</v>
      </c>
      <c r="I50" s="19">
        <v>12209.194</v>
      </c>
      <c r="J50" s="19">
        <v>18018.811000000002</v>
      </c>
      <c r="K50" s="19">
        <v>18576.915000000001</v>
      </c>
      <c r="L50" s="38">
        <v>20540.796999999999</v>
      </c>
    </row>
    <row r="51" spans="2:13">
      <c r="B51" s="37" t="s">
        <v>14</v>
      </c>
      <c r="C51" s="19">
        <v>13384.4</v>
      </c>
      <c r="D51" s="19">
        <v>13227.5</v>
      </c>
      <c r="E51" s="19">
        <v>12257.3</v>
      </c>
      <c r="F51" s="19">
        <v>13504.24</v>
      </c>
      <c r="G51" s="19">
        <v>13979.464</v>
      </c>
      <c r="H51" s="19">
        <v>5350.3010000000004</v>
      </c>
      <c r="I51" s="19">
        <v>7228.52</v>
      </c>
      <c r="J51" s="19">
        <v>12484.069</v>
      </c>
      <c r="K51" s="19">
        <v>12522.703</v>
      </c>
      <c r="L51" s="38">
        <v>12296.742</v>
      </c>
    </row>
    <row r="52" spans="2:13">
      <c r="B52" s="37" t="s">
        <v>15</v>
      </c>
      <c r="C52" s="19">
        <v>18750.099999999999</v>
      </c>
      <c r="D52" s="19">
        <v>19563.5</v>
      </c>
      <c r="E52" s="19">
        <v>20274</v>
      </c>
      <c r="F52" s="19">
        <v>19273.737000000001</v>
      </c>
      <c r="G52" s="19">
        <v>19361.377</v>
      </c>
      <c r="H52" s="19">
        <v>8441.73</v>
      </c>
      <c r="I52" s="19">
        <v>11293.55</v>
      </c>
      <c r="J52" s="19">
        <v>16814.275000000001</v>
      </c>
      <c r="K52" s="19">
        <v>17347.21</v>
      </c>
      <c r="L52" s="38">
        <v>16967.059000000001</v>
      </c>
    </row>
    <row r="53" spans="2:13" ht="15.75" thickBot="1">
      <c r="B53" s="39" t="s">
        <v>16</v>
      </c>
      <c r="C53" s="40">
        <v>30787.7</v>
      </c>
      <c r="D53" s="40">
        <v>30529.599999999999</v>
      </c>
      <c r="E53" s="40">
        <v>31808.6</v>
      </c>
      <c r="F53" s="40">
        <v>31115.06</v>
      </c>
      <c r="G53" s="40">
        <v>32599.378000000001</v>
      </c>
      <c r="H53" s="40">
        <v>14441.665000000001</v>
      </c>
      <c r="I53" s="40">
        <v>17930.262999999999</v>
      </c>
      <c r="J53" s="40">
        <v>28342.912</v>
      </c>
      <c r="K53" s="40">
        <v>27911.934000000001</v>
      </c>
      <c r="L53" s="41">
        <v>29866.5</v>
      </c>
    </row>
    <row r="54" spans="2:13" ht="21.6" customHeight="1">
      <c r="B54" s="194" t="s">
        <v>17</v>
      </c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20"/>
    </row>
    <row r="55" spans="2:13" ht="10.15" customHeight="1">
      <c r="B55" s="196" t="s">
        <v>176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81"/>
    </row>
    <row r="56" spans="2:13" ht="10.15" customHeight="1">
      <c r="B56" s="191" t="s">
        <v>18</v>
      </c>
      <c r="C56" s="191"/>
      <c r="D56" s="191"/>
      <c r="E56" s="191"/>
      <c r="F56" s="191"/>
      <c r="G56" s="191"/>
      <c r="H56" s="191"/>
      <c r="I56" s="191"/>
    </row>
    <row r="57" spans="2:13" ht="10.15" customHeight="1">
      <c r="B57" s="191" t="s">
        <v>19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0"/>
    </row>
    <row r="58" spans="2:13" ht="10.15" customHeight="1">
      <c r="B58" s="191" t="s">
        <v>20</v>
      </c>
      <c r="C58" s="191"/>
      <c r="D58" s="191"/>
      <c r="E58" s="191"/>
      <c r="F58" s="191"/>
      <c r="G58" s="191"/>
      <c r="H58" s="191"/>
    </row>
    <row r="59" spans="2:13" ht="10.15" customHeight="1">
      <c r="B59" s="192" t="s">
        <v>21</v>
      </c>
      <c r="C59" s="192"/>
      <c r="D59" s="192"/>
      <c r="E59" s="192"/>
    </row>
    <row r="62" spans="2:13">
      <c r="B62" s="25" t="s">
        <v>177</v>
      </c>
      <c r="C62" s="17"/>
      <c r="D62" s="17"/>
      <c r="E62" s="17"/>
      <c r="F62" s="17"/>
      <c r="G62" s="17"/>
      <c r="H62" s="17"/>
      <c r="I62" s="17"/>
      <c r="J62" s="17"/>
    </row>
    <row r="63" spans="2:13">
      <c r="B63" s="190"/>
      <c r="C63" s="190"/>
      <c r="D63" s="190"/>
      <c r="E63" s="190"/>
      <c r="F63" s="190"/>
      <c r="G63" s="190"/>
      <c r="H63" s="190"/>
      <c r="I63" s="190"/>
      <c r="J63" s="190"/>
    </row>
    <row r="64" spans="2:13">
      <c r="B64" s="190"/>
      <c r="C64" s="190"/>
      <c r="D64" s="190"/>
      <c r="E64" s="190"/>
      <c r="F64" s="190"/>
      <c r="G64" s="190"/>
      <c r="H64" s="190"/>
      <c r="I64" s="190"/>
      <c r="J64" s="190"/>
    </row>
  </sheetData>
  <mergeCells count="11">
    <mergeCell ref="B18:L18"/>
    <mergeCell ref="B19:L19"/>
    <mergeCell ref="B54:L54"/>
    <mergeCell ref="B47:L47"/>
    <mergeCell ref="B63:J63"/>
    <mergeCell ref="B55:L55"/>
    <mergeCell ref="B64:J64"/>
    <mergeCell ref="B56:I56"/>
    <mergeCell ref="B57:K57"/>
    <mergeCell ref="B58:H58"/>
    <mergeCell ref="B59:E5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26"/>
  <sheetViews>
    <sheetView workbookViewId="0"/>
  </sheetViews>
  <sheetFormatPr baseColWidth="10" defaultColWidth="11.5703125" defaultRowHeight="15"/>
  <cols>
    <col min="1" max="1" width="11.5703125" style="1"/>
    <col min="2" max="2" width="21.42578125" style="1" customWidth="1"/>
    <col min="3" max="3" width="11.5703125" style="1"/>
    <col min="4" max="4" width="15.28515625" style="1" customWidth="1"/>
    <col min="5" max="5" width="11.5703125" style="1"/>
    <col min="6" max="6" width="17.7109375" style="1" customWidth="1"/>
    <col min="7" max="7" width="12" style="1" customWidth="1"/>
    <col min="8" max="8" width="2" style="1" customWidth="1"/>
    <col min="9" max="16384" width="11.5703125" style="1"/>
  </cols>
  <sheetData>
    <row r="2" spans="2:11" ht="24">
      <c r="B2" s="23" t="s">
        <v>186</v>
      </c>
    </row>
    <row r="4" spans="2:11" ht="18.75">
      <c r="B4" s="24" t="s">
        <v>101</v>
      </c>
    </row>
    <row r="6" spans="2:11">
      <c r="B6" s="25" t="s">
        <v>272</v>
      </c>
      <c r="C6" s="25"/>
      <c r="D6" s="25"/>
      <c r="E6" s="25"/>
      <c r="F6" s="25"/>
      <c r="G6" s="25"/>
    </row>
    <row r="7" spans="2:11" ht="15.75" thickBot="1">
      <c r="B7" s="216" t="s">
        <v>22</v>
      </c>
      <c r="C7" s="216"/>
      <c r="D7" s="216"/>
      <c r="E7" s="216"/>
      <c r="F7" s="216"/>
      <c r="G7" s="216"/>
      <c r="H7" s="178"/>
    </row>
    <row r="8" spans="2:11" ht="20.45" customHeight="1">
      <c r="B8" s="217" t="s">
        <v>158</v>
      </c>
      <c r="C8" s="219" t="s">
        <v>12</v>
      </c>
      <c r="D8" s="219" t="s">
        <v>168</v>
      </c>
      <c r="E8" s="219"/>
      <c r="F8" s="219"/>
      <c r="G8" s="221"/>
    </row>
    <row r="9" spans="2:11" ht="23.25" customHeight="1">
      <c r="B9" s="218"/>
      <c r="C9" s="220"/>
      <c r="D9" s="222" t="s">
        <v>273</v>
      </c>
      <c r="E9" s="222"/>
      <c r="F9" s="222" t="s">
        <v>274</v>
      </c>
      <c r="G9" s="223"/>
    </row>
    <row r="10" spans="2:11">
      <c r="B10" s="163" t="s">
        <v>12</v>
      </c>
      <c r="C10" s="179">
        <f t="shared" ref="C10:C21" si="0">D10+F10</f>
        <v>87845943</v>
      </c>
      <c r="D10" s="179">
        <f>D14+D11</f>
        <v>7217141</v>
      </c>
      <c r="E10" s="180">
        <f>D10/C10</f>
        <v>8.215679351293434E-2</v>
      </c>
      <c r="F10" s="179">
        <f>F11+F14</f>
        <v>80628802</v>
      </c>
      <c r="G10" s="164">
        <f>F10/C10</f>
        <v>0.91784320648706563</v>
      </c>
    </row>
    <row r="11" spans="2:11">
      <c r="B11" s="184" t="s">
        <v>169</v>
      </c>
      <c r="C11" s="185">
        <f t="shared" si="0"/>
        <v>52841293</v>
      </c>
      <c r="D11" s="185">
        <f>SUM(D12:D13)</f>
        <v>4311276</v>
      </c>
      <c r="E11" s="186">
        <f>D11/D10</f>
        <v>0.5973661869707132</v>
      </c>
      <c r="F11" s="185">
        <f>SUM(F12:F13)</f>
        <v>48530017</v>
      </c>
      <c r="G11" s="187">
        <f>F11/F10</f>
        <v>0.60189430819026679</v>
      </c>
    </row>
    <row r="12" spans="2:11">
      <c r="B12" s="165" t="s">
        <v>160</v>
      </c>
      <c r="C12" s="177">
        <f t="shared" si="0"/>
        <v>1328789</v>
      </c>
      <c r="D12" s="177">
        <v>269526</v>
      </c>
      <c r="E12" s="181">
        <f>D12/D11</f>
        <v>6.2516526429762326E-2</v>
      </c>
      <c r="F12" s="177">
        <v>1059263</v>
      </c>
      <c r="G12" s="166">
        <f>F12/F11</f>
        <v>2.1826965360428371E-2</v>
      </c>
      <c r="K12" s="183"/>
    </row>
    <row r="13" spans="2:11">
      <c r="B13" s="165" t="s">
        <v>161</v>
      </c>
      <c r="C13" s="177">
        <f t="shared" si="0"/>
        <v>51512504</v>
      </c>
      <c r="D13" s="177">
        <v>4041750</v>
      </c>
      <c r="E13" s="181">
        <f>D13/D11</f>
        <v>0.93748347357023765</v>
      </c>
      <c r="F13" s="177">
        <v>47470754</v>
      </c>
      <c r="G13" s="166">
        <f>F13/F11</f>
        <v>0.97817303463957161</v>
      </c>
    </row>
    <row r="14" spans="2:11">
      <c r="B14" s="184" t="s">
        <v>170</v>
      </c>
      <c r="C14" s="185">
        <f t="shared" si="0"/>
        <v>35004650</v>
      </c>
      <c r="D14" s="185">
        <f>SUM(D15:D21)</f>
        <v>2905865</v>
      </c>
      <c r="E14" s="186">
        <f>D14/D10</f>
        <v>0.4026338130292868</v>
      </c>
      <c r="F14" s="185">
        <f>SUM(F15:F21)</f>
        <v>32098785</v>
      </c>
      <c r="G14" s="187">
        <f>F14/F10</f>
        <v>0.39810569180973321</v>
      </c>
    </row>
    <row r="15" spans="2:11">
      <c r="B15" s="165" t="s">
        <v>160</v>
      </c>
      <c r="C15" s="177">
        <f t="shared" si="0"/>
        <v>644185</v>
      </c>
      <c r="D15" s="177">
        <v>118454</v>
      </c>
      <c r="E15" s="181">
        <f>D15/D14</f>
        <v>4.0763765694552222E-2</v>
      </c>
      <c r="F15" s="177">
        <v>525731</v>
      </c>
      <c r="G15" s="166">
        <f>F15/F14</f>
        <v>1.6378532707702176E-2</v>
      </c>
    </row>
    <row r="16" spans="2:11">
      <c r="B16" s="165" t="s">
        <v>163</v>
      </c>
      <c r="C16" s="177">
        <f t="shared" si="0"/>
        <v>8362042</v>
      </c>
      <c r="D16" s="177">
        <v>767799</v>
      </c>
      <c r="E16" s="181">
        <f>D16/D14</f>
        <v>0.26422390579053051</v>
      </c>
      <c r="F16" s="177">
        <v>7594243</v>
      </c>
      <c r="G16" s="166">
        <f>F16/F14</f>
        <v>0.23658973384818149</v>
      </c>
    </row>
    <row r="17" spans="2:9">
      <c r="B17" s="165" t="s">
        <v>164</v>
      </c>
      <c r="C17" s="177">
        <f t="shared" si="0"/>
        <v>8026618</v>
      </c>
      <c r="D17" s="177">
        <v>541716</v>
      </c>
      <c r="E17" s="181">
        <f>D17/D14</f>
        <v>0.18642159907635075</v>
      </c>
      <c r="F17" s="177">
        <v>7484902</v>
      </c>
      <c r="G17" s="166">
        <f>F17/F14</f>
        <v>0.23318334323246193</v>
      </c>
    </row>
    <row r="18" spans="2:9">
      <c r="B18" s="165" t="s">
        <v>165</v>
      </c>
      <c r="C18" s="177">
        <f t="shared" si="0"/>
        <v>2103145</v>
      </c>
      <c r="D18" s="177">
        <v>197600</v>
      </c>
      <c r="E18" s="181">
        <f>D18/D14</f>
        <v>6.8000406075299433E-2</v>
      </c>
      <c r="F18" s="177">
        <v>1905545</v>
      </c>
      <c r="G18" s="166">
        <f>F18/F14</f>
        <v>5.9365019579401525E-2</v>
      </c>
    </row>
    <row r="19" spans="2:9">
      <c r="B19" s="165" t="s">
        <v>166</v>
      </c>
      <c r="C19" s="177">
        <f t="shared" si="0"/>
        <v>2677359</v>
      </c>
      <c r="D19" s="177">
        <v>360007</v>
      </c>
      <c r="E19" s="181">
        <f>D19/D14</f>
        <v>0.12388978841067978</v>
      </c>
      <c r="F19" s="177">
        <v>2317352</v>
      </c>
      <c r="G19" s="166">
        <f>F19/F14</f>
        <v>7.2194383681500718E-2</v>
      </c>
    </row>
    <row r="20" spans="2:9">
      <c r="B20" s="165" t="s">
        <v>167</v>
      </c>
      <c r="C20" s="177">
        <f t="shared" si="0"/>
        <v>12924423</v>
      </c>
      <c r="D20" s="177">
        <v>897351</v>
      </c>
      <c r="E20" s="181">
        <f>D20/D14</f>
        <v>0.30880684408945358</v>
      </c>
      <c r="F20" s="177">
        <v>12027072</v>
      </c>
      <c r="G20" s="166">
        <f>F20/F14</f>
        <v>0.3746893223528554</v>
      </c>
    </row>
    <row r="21" spans="2:9" ht="14.45" customHeight="1" thickBot="1">
      <c r="B21" s="167" t="s">
        <v>185</v>
      </c>
      <c r="C21" s="168">
        <f t="shared" si="0"/>
        <v>266878</v>
      </c>
      <c r="D21" s="168">
        <v>22938</v>
      </c>
      <c r="E21" s="169">
        <f>D21/D14</f>
        <v>7.8936908631336965E-3</v>
      </c>
      <c r="F21" s="168">
        <v>243940</v>
      </c>
      <c r="G21" s="170">
        <f>F21/F14</f>
        <v>7.5996645978967737E-3</v>
      </c>
    </row>
    <row r="22" spans="2:9" ht="12.6" customHeight="1">
      <c r="B22" s="150" t="s">
        <v>275</v>
      </c>
      <c r="C22" s="171"/>
      <c r="D22" s="171"/>
      <c r="E22" s="182"/>
      <c r="F22" s="171"/>
      <c r="G22" s="182"/>
      <c r="H22" s="178"/>
    </row>
    <row r="23" spans="2:9" ht="12.6" customHeight="1">
      <c r="B23" s="150" t="s">
        <v>276</v>
      </c>
      <c r="C23" s="171"/>
      <c r="D23" s="171"/>
      <c r="E23" s="171"/>
      <c r="F23" s="171"/>
      <c r="G23" s="171"/>
    </row>
    <row r="24" spans="2:9" ht="12.6" customHeight="1">
      <c r="B24" s="150" t="s">
        <v>277</v>
      </c>
      <c r="C24" s="171"/>
      <c r="D24" s="171"/>
      <c r="E24" s="171"/>
      <c r="F24" s="171"/>
      <c r="G24" s="171"/>
    </row>
    <row r="25" spans="2:9">
      <c r="B25" s="150"/>
      <c r="C25" s="171"/>
      <c r="D25" s="171"/>
      <c r="E25" s="171"/>
      <c r="F25" s="171"/>
      <c r="G25" s="171"/>
    </row>
    <row r="26" spans="2:9">
      <c r="B26" s="25" t="s">
        <v>280</v>
      </c>
      <c r="C26" s="25"/>
      <c r="D26" s="25"/>
      <c r="E26" s="25"/>
      <c r="F26" s="25"/>
      <c r="G26" s="25"/>
      <c r="H26" s="9"/>
      <c r="I26" s="9"/>
    </row>
  </sheetData>
  <mergeCells count="6">
    <mergeCell ref="B7:G7"/>
    <mergeCell ref="B8:B9"/>
    <mergeCell ref="C8:C9"/>
    <mergeCell ref="D8:G8"/>
    <mergeCell ref="D9:E9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0B86-A877-4103-99F6-F145057FADB1}">
  <dimension ref="B2:K2"/>
  <sheetViews>
    <sheetView workbookViewId="0">
      <selection activeCell="N32" sqref="N32"/>
    </sheetView>
  </sheetViews>
  <sheetFormatPr baseColWidth="10" defaultRowHeight="15"/>
  <sheetData>
    <row r="2" spans="2:11">
      <c r="B2" s="224" t="s">
        <v>281</v>
      </c>
      <c r="C2" s="224"/>
      <c r="D2" s="224"/>
      <c r="E2" s="224"/>
      <c r="F2" s="224"/>
      <c r="G2" s="224"/>
      <c r="H2" s="224"/>
      <c r="I2" s="224"/>
      <c r="J2" s="224"/>
      <c r="K2" s="224"/>
    </row>
  </sheetData>
  <mergeCells count="1">
    <mergeCell ref="B2:K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A0FC-931E-4D38-AF0F-6CFC2FC625F9}">
  <dimension ref="B2:I20"/>
  <sheetViews>
    <sheetView workbookViewId="0">
      <selection activeCell="F27" sqref="F27"/>
    </sheetView>
  </sheetViews>
  <sheetFormatPr baseColWidth="10" defaultRowHeight="15"/>
  <cols>
    <col min="2" max="2" width="19" customWidth="1"/>
  </cols>
  <sheetData>
    <row r="2" spans="2:9">
      <c r="B2" s="225" t="s">
        <v>282</v>
      </c>
      <c r="C2" s="225"/>
      <c r="D2" s="225"/>
      <c r="E2" s="225"/>
      <c r="F2" s="225"/>
      <c r="G2" s="225"/>
      <c r="H2" s="225"/>
      <c r="I2" s="238"/>
    </row>
    <row r="3" spans="2:9" ht="15.75" thickBot="1"/>
    <row r="4" spans="2:9">
      <c r="B4" s="226" t="s">
        <v>283</v>
      </c>
      <c r="C4" s="227">
        <v>2020</v>
      </c>
      <c r="D4" s="227">
        <v>2021</v>
      </c>
      <c r="E4" s="227">
        <v>2022</v>
      </c>
      <c r="F4" s="227">
        <v>2023</v>
      </c>
      <c r="G4" s="227">
        <v>2024</v>
      </c>
      <c r="H4" s="228" t="s">
        <v>284</v>
      </c>
    </row>
    <row r="5" spans="2:9">
      <c r="B5" s="55" t="s">
        <v>12</v>
      </c>
      <c r="C5" s="229" t="s">
        <v>285</v>
      </c>
      <c r="D5" s="229" t="s">
        <v>286</v>
      </c>
      <c r="E5" s="229" t="s">
        <v>287</v>
      </c>
      <c r="F5" s="229" t="s">
        <v>288</v>
      </c>
      <c r="G5" s="229" t="s">
        <v>289</v>
      </c>
      <c r="H5" s="230">
        <v>-4.0000000000000001E-3</v>
      </c>
    </row>
    <row r="6" spans="2:9" ht="16.5" customHeight="1">
      <c r="B6" s="231" t="s">
        <v>290</v>
      </c>
      <c r="C6" s="232" t="s">
        <v>291</v>
      </c>
      <c r="D6" s="232" t="s">
        <v>292</v>
      </c>
      <c r="E6" s="232" t="s">
        <v>293</v>
      </c>
      <c r="F6" s="232" t="s">
        <v>294</v>
      </c>
      <c r="G6" s="232" t="s">
        <v>295</v>
      </c>
      <c r="H6" s="233">
        <v>1.0999999999999999E-2</v>
      </c>
    </row>
    <row r="7" spans="2:9" ht="16.5" customHeight="1">
      <c r="B7" s="231" t="s">
        <v>296</v>
      </c>
      <c r="C7" s="232" t="s">
        <v>297</v>
      </c>
      <c r="D7" s="232" t="s">
        <v>298</v>
      </c>
      <c r="E7" s="232" t="s">
        <v>299</v>
      </c>
      <c r="F7" s="232" t="s">
        <v>300</v>
      </c>
      <c r="G7" s="232" t="s">
        <v>301</v>
      </c>
      <c r="H7" s="233">
        <v>-2.8000000000000001E-2</v>
      </c>
    </row>
    <row r="8" spans="2:9" ht="16.5" customHeight="1">
      <c r="B8" s="231" t="s">
        <v>302</v>
      </c>
      <c r="C8" s="232" t="s">
        <v>303</v>
      </c>
      <c r="D8" s="232" t="s">
        <v>304</v>
      </c>
      <c r="E8" s="232" t="s">
        <v>305</v>
      </c>
      <c r="F8" s="232" t="s">
        <v>306</v>
      </c>
      <c r="G8" s="232" t="s">
        <v>307</v>
      </c>
      <c r="H8" s="233">
        <v>-0.25</v>
      </c>
    </row>
    <row r="9" spans="2:9" ht="16.5" customHeight="1">
      <c r="B9" s="231" t="s">
        <v>308</v>
      </c>
      <c r="C9" s="232">
        <v>152</v>
      </c>
      <c r="D9" s="232">
        <v>127</v>
      </c>
      <c r="E9" s="232">
        <v>257</v>
      </c>
      <c r="F9" s="232">
        <v>95</v>
      </c>
      <c r="G9" s="232">
        <v>325</v>
      </c>
      <c r="H9" s="233">
        <v>2.4209999999999998</v>
      </c>
    </row>
    <row r="10" spans="2:9" ht="16.5" customHeight="1">
      <c r="B10" s="231" t="s">
        <v>309</v>
      </c>
      <c r="C10" s="232">
        <v>225</v>
      </c>
      <c r="D10" s="232">
        <v>303</v>
      </c>
      <c r="E10" s="232">
        <v>464</v>
      </c>
      <c r="F10" s="232">
        <v>151</v>
      </c>
      <c r="G10" s="232">
        <v>157</v>
      </c>
      <c r="H10" s="233">
        <v>0.04</v>
      </c>
    </row>
    <row r="11" spans="2:9" ht="16.5" customHeight="1">
      <c r="B11" s="231" t="s">
        <v>310</v>
      </c>
      <c r="C11" s="232" t="s">
        <v>311</v>
      </c>
      <c r="D11" s="232" t="s">
        <v>312</v>
      </c>
      <c r="E11" s="232" t="s">
        <v>313</v>
      </c>
      <c r="F11" s="232" t="s">
        <v>314</v>
      </c>
      <c r="G11" s="232" t="s">
        <v>315</v>
      </c>
      <c r="H11" s="233">
        <v>7.0000000000000001E-3</v>
      </c>
    </row>
    <row r="12" spans="2:9" ht="16.5" customHeight="1">
      <c r="B12" s="231" t="s">
        <v>316</v>
      </c>
      <c r="C12" s="232" t="s">
        <v>317</v>
      </c>
      <c r="D12" s="232" t="s">
        <v>318</v>
      </c>
      <c r="E12" s="232" t="s">
        <v>319</v>
      </c>
      <c r="F12" s="232" t="s">
        <v>320</v>
      </c>
      <c r="G12" s="232" t="s">
        <v>321</v>
      </c>
      <c r="H12" s="233">
        <v>4.5999999999999999E-2</v>
      </c>
    </row>
    <row r="13" spans="2:9" ht="16.5" customHeight="1">
      <c r="B13" s="231" t="s">
        <v>322</v>
      </c>
      <c r="C13" s="232" t="s">
        <v>323</v>
      </c>
      <c r="D13" s="232" t="s">
        <v>324</v>
      </c>
      <c r="E13" s="232" t="s">
        <v>325</v>
      </c>
      <c r="F13" s="232" t="s">
        <v>326</v>
      </c>
      <c r="G13" s="232">
        <v>999</v>
      </c>
      <c r="H13" s="233">
        <v>-7.0000000000000007E-2</v>
      </c>
    </row>
    <row r="14" spans="2:9" ht="16.5" customHeight="1">
      <c r="B14" s="231" t="s">
        <v>327</v>
      </c>
      <c r="C14" s="232" t="s">
        <v>328</v>
      </c>
      <c r="D14" s="232" t="s">
        <v>329</v>
      </c>
      <c r="E14" s="232" t="s">
        <v>330</v>
      </c>
      <c r="F14" s="232" t="s">
        <v>331</v>
      </c>
      <c r="G14" s="232" t="s">
        <v>332</v>
      </c>
      <c r="H14" s="233">
        <v>-0.01</v>
      </c>
    </row>
    <row r="15" spans="2:9" ht="16.5" customHeight="1">
      <c r="B15" s="231" t="s">
        <v>333</v>
      </c>
      <c r="C15" s="232" t="s">
        <v>334</v>
      </c>
      <c r="D15" s="232" t="s">
        <v>335</v>
      </c>
      <c r="E15" s="232" t="s">
        <v>336</v>
      </c>
      <c r="F15" s="232" t="s">
        <v>337</v>
      </c>
      <c r="G15" s="232" t="s">
        <v>338</v>
      </c>
      <c r="H15" s="233">
        <v>0.09</v>
      </c>
    </row>
    <row r="16" spans="2:9" ht="16.5" customHeight="1">
      <c r="B16" s="231" t="s">
        <v>339</v>
      </c>
      <c r="C16" s="232" t="s">
        <v>340</v>
      </c>
      <c r="D16" s="232" t="s">
        <v>341</v>
      </c>
      <c r="E16" s="232" t="s">
        <v>342</v>
      </c>
      <c r="F16" s="232" t="s">
        <v>343</v>
      </c>
      <c r="G16" s="232" t="s">
        <v>344</v>
      </c>
      <c r="H16" s="233">
        <v>1.2999999999999999E-2</v>
      </c>
    </row>
    <row r="17" spans="2:8" ht="16.5" customHeight="1">
      <c r="B17" s="231" t="s">
        <v>345</v>
      </c>
      <c r="C17" s="232">
        <v>86</v>
      </c>
      <c r="D17" s="232">
        <v>193</v>
      </c>
      <c r="E17" s="232">
        <v>89</v>
      </c>
      <c r="F17" s="232">
        <v>73</v>
      </c>
      <c r="G17" s="232">
        <v>252</v>
      </c>
      <c r="H17" s="233">
        <v>2.452</v>
      </c>
    </row>
    <row r="18" spans="2:8" ht="16.5" customHeight="1" thickBot="1">
      <c r="B18" s="234" t="s">
        <v>346</v>
      </c>
      <c r="C18" s="235" t="s">
        <v>347</v>
      </c>
      <c r="D18" s="235" t="s">
        <v>348</v>
      </c>
      <c r="E18" s="235" t="s">
        <v>349</v>
      </c>
      <c r="F18" s="235" t="s">
        <v>350</v>
      </c>
      <c r="G18" s="235" t="s">
        <v>351</v>
      </c>
      <c r="H18" s="236">
        <v>-8.8999999999999996E-2</v>
      </c>
    </row>
    <row r="19" spans="2:8">
      <c r="B19" s="237" t="s">
        <v>352</v>
      </c>
    </row>
    <row r="20" spans="2:8">
      <c r="B20" s="237" t="s">
        <v>353</v>
      </c>
    </row>
  </sheetData>
  <mergeCells count="1">
    <mergeCell ref="B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913D3-601C-4C4B-AC51-E17602E70EAB}">
  <dimension ref="B2:J2"/>
  <sheetViews>
    <sheetView workbookViewId="0">
      <selection activeCell="L15" sqref="L15"/>
    </sheetView>
  </sheetViews>
  <sheetFormatPr baseColWidth="10" defaultRowHeight="15"/>
  <sheetData>
    <row r="2" spans="2:10">
      <c r="B2" s="224" t="s">
        <v>354</v>
      </c>
      <c r="C2" s="224"/>
      <c r="D2" s="224"/>
      <c r="E2" s="224"/>
      <c r="F2" s="224"/>
      <c r="G2" s="224"/>
      <c r="H2" s="224"/>
      <c r="I2" s="224"/>
      <c r="J2" s="224"/>
    </row>
  </sheetData>
  <mergeCells count="1">
    <mergeCell ref="B2:J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F7FC-CCF1-4107-8665-2939AF6587D3}">
  <dimension ref="B2:J2"/>
  <sheetViews>
    <sheetView workbookViewId="0">
      <selection activeCell="I27" sqref="I27"/>
    </sheetView>
  </sheetViews>
  <sheetFormatPr baseColWidth="10" defaultRowHeight="15"/>
  <sheetData>
    <row r="2" spans="2:10">
      <c r="B2" s="224" t="s">
        <v>355</v>
      </c>
      <c r="C2" s="224"/>
      <c r="D2" s="224"/>
      <c r="E2" s="224"/>
      <c r="F2" s="224"/>
      <c r="G2" s="224"/>
      <c r="H2" s="224"/>
      <c r="I2" s="224"/>
      <c r="J2" s="224"/>
    </row>
  </sheetData>
  <mergeCells count="1">
    <mergeCell ref="B2:J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FAD6-1EA0-4314-8AE3-3ACDF6ABDEC5}">
  <dimension ref="B2:H30"/>
  <sheetViews>
    <sheetView workbookViewId="0">
      <selection activeCell="J28" sqref="J28"/>
    </sheetView>
  </sheetViews>
  <sheetFormatPr baseColWidth="10" defaultRowHeight="15"/>
  <cols>
    <col min="2" max="2" width="29.85546875" customWidth="1"/>
    <col min="3" max="7" width="10.28515625" customWidth="1"/>
  </cols>
  <sheetData>
    <row r="2" spans="2:8">
      <c r="B2" s="225" t="s">
        <v>356</v>
      </c>
      <c r="C2" s="225"/>
      <c r="D2" s="225"/>
      <c r="E2" s="225"/>
      <c r="F2" s="225"/>
      <c r="G2" s="225"/>
      <c r="H2" s="238"/>
    </row>
    <row r="3" spans="2:8" ht="15.75" thickBot="1"/>
    <row r="4" spans="2:8">
      <c r="B4" s="239" t="s">
        <v>357</v>
      </c>
      <c r="C4" s="240">
        <v>2020</v>
      </c>
      <c r="D4" s="240">
        <v>2021</v>
      </c>
      <c r="E4" s="240">
        <v>2022</v>
      </c>
      <c r="F4" s="240">
        <v>2023</v>
      </c>
      <c r="G4" s="241">
        <v>2024</v>
      </c>
    </row>
    <row r="5" spans="2:8">
      <c r="B5" s="55" t="s">
        <v>12</v>
      </c>
      <c r="C5" s="229" t="s">
        <v>358</v>
      </c>
      <c r="D5" s="229" t="s">
        <v>359</v>
      </c>
      <c r="E5" s="229" t="s">
        <v>360</v>
      </c>
      <c r="F5" s="229" t="s">
        <v>361</v>
      </c>
      <c r="G5" s="242" t="s">
        <v>362</v>
      </c>
    </row>
    <row r="6" spans="2:8">
      <c r="B6" s="243" t="s">
        <v>363</v>
      </c>
      <c r="C6" s="244" t="s">
        <v>364</v>
      </c>
      <c r="D6" s="244" t="s">
        <v>365</v>
      </c>
      <c r="E6" s="244" t="s">
        <v>366</v>
      </c>
      <c r="F6" s="244" t="s">
        <v>367</v>
      </c>
      <c r="G6" s="245" t="s">
        <v>368</v>
      </c>
    </row>
    <row r="7" spans="2:8" ht="14.25" customHeight="1">
      <c r="B7" s="246" t="s">
        <v>369</v>
      </c>
      <c r="C7" s="247" t="s">
        <v>370</v>
      </c>
      <c r="D7" s="247" t="s">
        <v>371</v>
      </c>
      <c r="E7" s="247" t="s">
        <v>372</v>
      </c>
      <c r="F7" s="247" t="s">
        <v>373</v>
      </c>
      <c r="G7" s="248" t="s">
        <v>374</v>
      </c>
    </row>
    <row r="8" spans="2:8" ht="14.25" customHeight="1">
      <c r="B8" s="49" t="s">
        <v>375</v>
      </c>
      <c r="C8" s="247" t="s">
        <v>376</v>
      </c>
      <c r="D8" s="247" t="s">
        <v>377</v>
      </c>
      <c r="E8" s="247" t="s">
        <v>378</v>
      </c>
      <c r="F8" s="247" t="s">
        <v>379</v>
      </c>
      <c r="G8" s="248" t="s">
        <v>380</v>
      </c>
    </row>
    <row r="9" spans="2:8" ht="14.25" customHeight="1">
      <c r="B9" s="246" t="s">
        <v>381</v>
      </c>
      <c r="C9" s="247" t="s">
        <v>382</v>
      </c>
      <c r="D9" s="247" t="s">
        <v>383</v>
      </c>
      <c r="E9" s="247" t="s">
        <v>384</v>
      </c>
      <c r="F9" s="247" t="s">
        <v>385</v>
      </c>
      <c r="G9" s="248" t="s">
        <v>386</v>
      </c>
    </row>
    <row r="10" spans="2:8" ht="14.25" customHeight="1">
      <c r="B10" s="49" t="s">
        <v>387</v>
      </c>
      <c r="C10" s="247" t="s">
        <v>388</v>
      </c>
      <c r="D10" s="247" t="s">
        <v>389</v>
      </c>
      <c r="E10" s="247" t="s">
        <v>390</v>
      </c>
      <c r="F10" s="247" t="s">
        <v>391</v>
      </c>
      <c r="G10" s="248" t="s">
        <v>392</v>
      </c>
    </row>
    <row r="11" spans="2:8" ht="14.25" customHeight="1">
      <c r="B11" s="49" t="s">
        <v>393</v>
      </c>
      <c r="C11" s="247" t="s">
        <v>394</v>
      </c>
      <c r="D11" s="247" t="s">
        <v>395</v>
      </c>
      <c r="E11" s="247" t="s">
        <v>396</v>
      </c>
      <c r="F11" s="247" t="s">
        <v>397</v>
      </c>
      <c r="G11" s="248" t="s">
        <v>398</v>
      </c>
    </row>
    <row r="12" spans="2:8" ht="14.25" customHeight="1">
      <c r="B12" s="246" t="s">
        <v>399</v>
      </c>
      <c r="C12" s="247">
        <v>526</v>
      </c>
      <c r="D12" s="247">
        <v>476</v>
      </c>
      <c r="E12" s="247">
        <v>519</v>
      </c>
      <c r="F12" s="247">
        <v>814</v>
      </c>
      <c r="G12" s="248">
        <v>738</v>
      </c>
    </row>
    <row r="13" spans="2:8" ht="14.25" customHeight="1">
      <c r="B13" s="49" t="s">
        <v>400</v>
      </c>
      <c r="C13" s="247">
        <v>542</v>
      </c>
      <c r="D13" s="247">
        <v>491</v>
      </c>
      <c r="E13" s="247">
        <v>781</v>
      </c>
      <c r="F13" s="247">
        <v>661</v>
      </c>
      <c r="G13" s="248">
        <v>612</v>
      </c>
    </row>
    <row r="14" spans="2:8" ht="14.25" customHeight="1">
      <c r="B14" s="49" t="s">
        <v>401</v>
      </c>
      <c r="C14" s="247">
        <v>146</v>
      </c>
      <c r="D14" s="247">
        <v>238</v>
      </c>
      <c r="E14" s="247">
        <v>340</v>
      </c>
      <c r="F14" s="247">
        <v>187</v>
      </c>
      <c r="G14" s="248">
        <v>202</v>
      </c>
    </row>
    <row r="15" spans="2:8" ht="14.25" customHeight="1">
      <c r="B15" s="246" t="s">
        <v>402</v>
      </c>
      <c r="C15" s="247">
        <v>199</v>
      </c>
      <c r="D15" s="247">
        <v>205</v>
      </c>
      <c r="E15" s="247">
        <v>206</v>
      </c>
      <c r="F15" s="247">
        <v>258</v>
      </c>
      <c r="G15" s="248">
        <v>188</v>
      </c>
    </row>
    <row r="16" spans="2:8" ht="14.25" customHeight="1">
      <c r="B16" s="49" t="s">
        <v>403</v>
      </c>
      <c r="C16" s="247">
        <v>187</v>
      </c>
      <c r="D16" s="247">
        <v>117</v>
      </c>
      <c r="E16" s="247">
        <v>195</v>
      </c>
      <c r="F16" s="247">
        <v>221</v>
      </c>
      <c r="G16" s="248">
        <v>152</v>
      </c>
    </row>
    <row r="17" spans="2:7" ht="14.25" customHeight="1">
      <c r="B17" s="246" t="s">
        <v>404</v>
      </c>
      <c r="C17" s="247">
        <v>80</v>
      </c>
      <c r="D17" s="247">
        <v>57</v>
      </c>
      <c r="E17" s="247">
        <v>97</v>
      </c>
      <c r="F17" s="247">
        <v>158</v>
      </c>
      <c r="G17" s="248">
        <v>61</v>
      </c>
    </row>
    <row r="18" spans="2:7">
      <c r="B18" s="243" t="s">
        <v>405</v>
      </c>
      <c r="C18" s="244" t="s">
        <v>406</v>
      </c>
      <c r="D18" s="244" t="s">
        <v>407</v>
      </c>
      <c r="E18" s="244" t="s">
        <v>408</v>
      </c>
      <c r="F18" s="244" t="s">
        <v>409</v>
      </c>
      <c r="G18" s="245" t="s">
        <v>410</v>
      </c>
    </row>
    <row r="19" spans="2:7" ht="13.5" customHeight="1">
      <c r="B19" s="49" t="s">
        <v>411</v>
      </c>
      <c r="C19" s="247">
        <v>903</v>
      </c>
      <c r="D19" s="247" t="s">
        <v>412</v>
      </c>
      <c r="E19" s="247" t="s">
        <v>413</v>
      </c>
      <c r="F19" s="247" t="s">
        <v>414</v>
      </c>
      <c r="G19" s="248" t="s">
        <v>415</v>
      </c>
    </row>
    <row r="20" spans="2:7" ht="13.5" customHeight="1">
      <c r="B20" s="49" t="s">
        <v>416</v>
      </c>
      <c r="C20" s="247">
        <v>501</v>
      </c>
      <c r="D20" s="247">
        <v>676</v>
      </c>
      <c r="E20" s="247">
        <v>645</v>
      </c>
      <c r="F20" s="247">
        <v>647</v>
      </c>
      <c r="G20" s="248">
        <v>693</v>
      </c>
    </row>
    <row r="21" spans="2:7" ht="13.5" customHeight="1">
      <c r="B21" s="246" t="s">
        <v>417</v>
      </c>
      <c r="C21" s="247">
        <v>119</v>
      </c>
      <c r="D21" s="247">
        <v>201</v>
      </c>
      <c r="E21" s="247">
        <v>181</v>
      </c>
      <c r="F21" s="247">
        <v>160</v>
      </c>
      <c r="G21" s="248">
        <v>237</v>
      </c>
    </row>
    <row r="22" spans="2:7">
      <c r="B22" s="243" t="s">
        <v>418</v>
      </c>
      <c r="C22" s="244" t="s">
        <v>419</v>
      </c>
      <c r="D22" s="244" t="s">
        <v>420</v>
      </c>
      <c r="E22" s="244" t="s">
        <v>395</v>
      </c>
      <c r="F22" s="244" t="s">
        <v>421</v>
      </c>
      <c r="G22" s="245" t="s">
        <v>422</v>
      </c>
    </row>
    <row r="23" spans="2:7">
      <c r="B23" s="49" t="s">
        <v>423</v>
      </c>
      <c r="C23" s="247">
        <v>955</v>
      </c>
      <c r="D23" s="247" t="s">
        <v>424</v>
      </c>
      <c r="E23" s="247" t="s">
        <v>425</v>
      </c>
      <c r="F23" s="247" t="s">
        <v>426</v>
      </c>
      <c r="G23" s="248" t="s">
        <v>427</v>
      </c>
    </row>
    <row r="24" spans="2:7">
      <c r="B24" s="49" t="s">
        <v>428</v>
      </c>
      <c r="C24" s="247">
        <v>127</v>
      </c>
      <c r="D24" s="247">
        <v>154</v>
      </c>
      <c r="E24" s="247">
        <v>206</v>
      </c>
      <c r="F24" s="247">
        <v>159</v>
      </c>
      <c r="G24" s="248">
        <v>168</v>
      </c>
    </row>
    <row r="25" spans="2:7">
      <c r="B25" s="243" t="s">
        <v>429</v>
      </c>
      <c r="C25" s="244" t="s">
        <v>430</v>
      </c>
      <c r="D25" s="244" t="s">
        <v>431</v>
      </c>
      <c r="E25" s="244" t="s">
        <v>432</v>
      </c>
      <c r="F25" s="244" t="s">
        <v>433</v>
      </c>
      <c r="G25" s="245" t="s">
        <v>434</v>
      </c>
    </row>
    <row r="26" spans="2:7" ht="15" customHeight="1">
      <c r="B26" s="246" t="s">
        <v>435</v>
      </c>
      <c r="C26" s="247" t="s">
        <v>436</v>
      </c>
      <c r="D26" s="247" t="s">
        <v>437</v>
      </c>
      <c r="E26" s="247" t="s">
        <v>438</v>
      </c>
      <c r="F26" s="247" t="s">
        <v>439</v>
      </c>
      <c r="G26" s="248" t="s">
        <v>440</v>
      </c>
    </row>
    <row r="27" spans="2:7" ht="15" customHeight="1">
      <c r="B27" s="246" t="s">
        <v>441</v>
      </c>
      <c r="C27" s="247" t="s">
        <v>442</v>
      </c>
      <c r="D27" s="247" t="s">
        <v>443</v>
      </c>
      <c r="E27" s="247" t="s">
        <v>444</v>
      </c>
      <c r="F27" s="247" t="s">
        <v>445</v>
      </c>
      <c r="G27" s="248" t="s">
        <v>446</v>
      </c>
    </row>
    <row r="28" spans="2:7" ht="15.75" thickBot="1">
      <c r="B28" s="249" t="s">
        <v>447</v>
      </c>
      <c r="C28" s="250" t="s">
        <v>448</v>
      </c>
      <c r="D28" s="250" t="s">
        <v>449</v>
      </c>
      <c r="E28" s="250" t="s">
        <v>450</v>
      </c>
      <c r="F28" s="250" t="s">
        <v>451</v>
      </c>
      <c r="G28" s="251" t="s">
        <v>452</v>
      </c>
    </row>
    <row r="29" spans="2:7">
      <c r="B29" s="237" t="s">
        <v>352</v>
      </c>
      <c r="C29" s="252"/>
      <c r="D29" s="252"/>
      <c r="E29" s="252"/>
      <c r="F29" s="252"/>
      <c r="G29" s="252"/>
    </row>
    <row r="30" spans="2:7">
      <c r="B30" s="237" t="s">
        <v>353</v>
      </c>
      <c r="C30" s="252"/>
      <c r="D30" s="252"/>
      <c r="E30" s="252"/>
      <c r="F30" s="252"/>
      <c r="G30" s="252"/>
    </row>
  </sheetData>
  <mergeCells count="1">
    <mergeCell ref="B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DA24-3FD6-4D42-8638-D1561DE31B13}">
  <dimension ref="B2:I14"/>
  <sheetViews>
    <sheetView workbookViewId="0">
      <selection activeCell="H24" sqref="H24"/>
    </sheetView>
  </sheetViews>
  <sheetFormatPr baseColWidth="10" defaultRowHeight="15"/>
  <cols>
    <col min="2" max="2" width="22.5703125" customWidth="1"/>
    <col min="3" max="7" width="12.5703125" customWidth="1"/>
  </cols>
  <sheetData>
    <row r="2" spans="2:9">
      <c r="B2" s="225" t="s">
        <v>453</v>
      </c>
      <c r="C2" s="225"/>
      <c r="D2" s="225"/>
      <c r="E2" s="225"/>
      <c r="F2" s="225"/>
      <c r="G2" s="225"/>
      <c r="H2" s="238"/>
      <c r="I2" s="238"/>
    </row>
    <row r="3" spans="2:9" ht="15.75" thickBot="1"/>
    <row r="4" spans="2:9">
      <c r="B4" s="253" t="s">
        <v>454</v>
      </c>
      <c r="C4" s="227">
        <v>2020</v>
      </c>
      <c r="D4" s="227">
        <v>2021</v>
      </c>
      <c r="E4" s="227">
        <v>2022</v>
      </c>
      <c r="F4" s="227">
        <v>2023</v>
      </c>
      <c r="G4" s="228">
        <v>2024</v>
      </c>
    </row>
    <row r="5" spans="2:9">
      <c r="B5" s="55" t="s">
        <v>12</v>
      </c>
      <c r="C5" s="229" t="s">
        <v>455</v>
      </c>
      <c r="D5" s="229" t="s">
        <v>456</v>
      </c>
      <c r="E5" s="229" t="s">
        <v>457</v>
      </c>
      <c r="F5" s="229" t="s">
        <v>458</v>
      </c>
      <c r="G5" s="242" t="s">
        <v>459</v>
      </c>
    </row>
    <row r="6" spans="2:9">
      <c r="B6" s="243" t="s">
        <v>460</v>
      </c>
      <c r="C6" s="244" t="s">
        <v>461</v>
      </c>
      <c r="D6" s="244" t="s">
        <v>462</v>
      </c>
      <c r="E6" s="244" t="s">
        <v>463</v>
      </c>
      <c r="F6" s="244" t="s">
        <v>464</v>
      </c>
      <c r="G6" s="245" t="s">
        <v>465</v>
      </c>
    </row>
    <row r="7" spans="2:9">
      <c r="B7" s="246" t="s">
        <v>466</v>
      </c>
      <c r="C7" s="254" t="s">
        <v>467</v>
      </c>
      <c r="D7" s="254" t="s">
        <v>468</v>
      </c>
      <c r="E7" s="254" t="s">
        <v>469</v>
      </c>
      <c r="F7" s="254" t="s">
        <v>470</v>
      </c>
      <c r="G7" s="255" t="s">
        <v>471</v>
      </c>
    </row>
    <row r="8" spans="2:9">
      <c r="B8" s="246" t="s">
        <v>472</v>
      </c>
      <c r="C8" s="254" t="s">
        <v>473</v>
      </c>
      <c r="D8" s="254" t="s">
        <v>474</v>
      </c>
      <c r="E8" s="254" t="s">
        <v>475</v>
      </c>
      <c r="F8" s="254" t="s">
        <v>476</v>
      </c>
      <c r="G8" s="255" t="s">
        <v>477</v>
      </c>
    </row>
    <row r="9" spans="2:9">
      <c r="B9" s="243" t="s">
        <v>478</v>
      </c>
      <c r="C9" s="244" t="s">
        <v>479</v>
      </c>
      <c r="D9" s="244" t="s">
        <v>480</v>
      </c>
      <c r="E9" s="244" t="s">
        <v>481</v>
      </c>
      <c r="F9" s="244" t="s">
        <v>482</v>
      </c>
      <c r="G9" s="245" t="s">
        <v>483</v>
      </c>
    </row>
    <row r="10" spans="2:9">
      <c r="B10" s="246" t="s">
        <v>466</v>
      </c>
      <c r="C10" s="254" t="s">
        <v>484</v>
      </c>
      <c r="D10" s="254" t="s">
        <v>485</v>
      </c>
      <c r="E10" s="254" t="s">
        <v>486</v>
      </c>
      <c r="F10" s="254" t="s">
        <v>487</v>
      </c>
      <c r="G10" s="255" t="s">
        <v>488</v>
      </c>
    </row>
    <row r="11" spans="2:9" ht="15.75" thickBot="1">
      <c r="B11" s="249" t="s">
        <v>472</v>
      </c>
      <c r="C11" s="256">
        <v>423</v>
      </c>
      <c r="D11" s="256">
        <v>613</v>
      </c>
      <c r="E11" s="256">
        <v>705</v>
      </c>
      <c r="F11" s="256">
        <v>731</v>
      </c>
      <c r="G11" s="257">
        <v>656</v>
      </c>
    </row>
    <row r="12" spans="2:9">
      <c r="B12" s="237" t="s">
        <v>489</v>
      </c>
      <c r="C12" s="232"/>
      <c r="D12" s="232"/>
      <c r="E12" s="232"/>
      <c r="F12" s="232"/>
      <c r="G12" s="232"/>
    </row>
    <row r="13" spans="2:9">
      <c r="B13" s="237" t="s">
        <v>352</v>
      </c>
      <c r="C13" s="232"/>
      <c r="D13" s="232"/>
      <c r="E13" s="232"/>
      <c r="F13" s="232"/>
      <c r="G13" s="232"/>
    </row>
    <row r="14" spans="2:9">
      <c r="B14" s="237" t="s">
        <v>353</v>
      </c>
      <c r="C14" s="232"/>
      <c r="D14" s="232"/>
      <c r="E14" s="232"/>
      <c r="F14" s="232"/>
      <c r="G14" s="232"/>
    </row>
  </sheetData>
  <mergeCells count="1">
    <mergeCell ref="B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1CF4-905E-4185-8576-A933CAF07EB1}">
  <dimension ref="B2:J2"/>
  <sheetViews>
    <sheetView tabSelected="1" workbookViewId="0">
      <selection activeCell="K24" sqref="K24"/>
    </sheetView>
  </sheetViews>
  <sheetFormatPr baseColWidth="10" defaultRowHeight="15"/>
  <sheetData>
    <row r="2" spans="2:10">
      <c r="B2" s="224" t="s">
        <v>490</v>
      </c>
      <c r="C2" s="224"/>
      <c r="D2" s="224"/>
      <c r="E2" s="224"/>
      <c r="F2" s="224"/>
      <c r="G2" s="224"/>
      <c r="H2" s="224"/>
      <c r="I2" s="224"/>
      <c r="J2" s="224"/>
    </row>
  </sheetData>
  <mergeCells count="1">
    <mergeCell ref="B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00"/>
  <sheetViews>
    <sheetView showGridLines="0" zoomScaleNormal="100" workbookViewId="0"/>
  </sheetViews>
  <sheetFormatPr baseColWidth="10" defaultColWidth="11.5703125" defaultRowHeight="15"/>
  <cols>
    <col min="1" max="1" width="11.5703125" style="1"/>
    <col min="2" max="2" width="25.140625" style="1" customWidth="1"/>
    <col min="3" max="12" width="10.28515625" style="1" customWidth="1"/>
    <col min="13" max="16384" width="11.5703125" style="1"/>
  </cols>
  <sheetData>
    <row r="2" spans="2:10" ht="24">
      <c r="B2" s="23" t="s">
        <v>186</v>
      </c>
    </row>
    <row r="4" spans="2:10" ht="18.75">
      <c r="B4" s="24" t="s">
        <v>0</v>
      </c>
    </row>
    <row r="6" spans="2:10">
      <c r="B6" s="25" t="s">
        <v>178</v>
      </c>
      <c r="C6" s="17"/>
      <c r="D6" s="17"/>
      <c r="E6" s="17"/>
      <c r="F6" s="17"/>
      <c r="G6" s="17"/>
      <c r="H6" s="17"/>
      <c r="I6" s="17"/>
      <c r="J6" s="17"/>
    </row>
    <row r="29" spans="2:10">
      <c r="B29" s="25" t="s">
        <v>179</v>
      </c>
      <c r="C29" s="17"/>
      <c r="D29" s="17"/>
      <c r="E29" s="17"/>
      <c r="F29" s="17"/>
      <c r="G29" s="17"/>
      <c r="H29" s="12"/>
      <c r="I29" s="12"/>
      <c r="J29" s="12"/>
    </row>
    <row r="30" spans="2:10" ht="15.75" thickBot="1">
      <c r="B30" s="197" t="s">
        <v>22</v>
      </c>
      <c r="C30" s="197"/>
      <c r="D30" s="197"/>
      <c r="E30" s="197"/>
      <c r="F30" s="197"/>
      <c r="G30" s="197"/>
    </row>
    <row r="31" spans="2:10" ht="25.5">
      <c r="B31" s="34" t="s">
        <v>23</v>
      </c>
      <c r="C31" s="63">
        <v>2020</v>
      </c>
      <c r="D31" s="63">
        <v>2021</v>
      </c>
      <c r="E31" s="63">
        <v>2022</v>
      </c>
      <c r="F31" s="63">
        <v>2023</v>
      </c>
      <c r="G31" s="64">
        <v>2024</v>
      </c>
    </row>
    <row r="32" spans="2:10">
      <c r="B32" s="61" t="s">
        <v>12</v>
      </c>
      <c r="C32" s="68">
        <v>17346</v>
      </c>
      <c r="D32" s="68">
        <v>20000</v>
      </c>
      <c r="E32" s="68">
        <v>22344</v>
      </c>
      <c r="F32" s="68">
        <v>23953</v>
      </c>
      <c r="G32" s="69">
        <v>25159</v>
      </c>
    </row>
    <row r="33" spans="2:10">
      <c r="B33" s="65" t="s">
        <v>3</v>
      </c>
      <c r="C33" s="67">
        <v>17197</v>
      </c>
      <c r="D33" s="67">
        <v>19860</v>
      </c>
      <c r="E33" s="67">
        <v>22216</v>
      </c>
      <c r="F33" s="67">
        <v>23882</v>
      </c>
      <c r="G33" s="70">
        <v>25042</v>
      </c>
    </row>
    <row r="34" spans="2:10">
      <c r="B34" s="45" t="s">
        <v>24</v>
      </c>
      <c r="C34" s="71">
        <v>172</v>
      </c>
      <c r="D34" s="71">
        <v>303</v>
      </c>
      <c r="E34" s="71">
        <v>422</v>
      </c>
      <c r="F34" s="71">
        <v>568</v>
      </c>
      <c r="G34" s="72">
        <v>158</v>
      </c>
    </row>
    <row r="35" spans="2:10">
      <c r="B35" s="45" t="s">
        <v>25</v>
      </c>
      <c r="C35" s="71">
        <v>5</v>
      </c>
      <c r="D35" s="71">
        <v>6</v>
      </c>
      <c r="E35" s="71">
        <v>7</v>
      </c>
      <c r="F35" s="71">
        <v>7</v>
      </c>
      <c r="G35" s="72">
        <v>9</v>
      </c>
    </row>
    <row r="36" spans="2:10">
      <c r="B36" s="46" t="s">
        <v>27</v>
      </c>
      <c r="C36" s="73">
        <v>5520</v>
      </c>
      <c r="D36" s="73">
        <v>6897</v>
      </c>
      <c r="E36" s="73">
        <v>7906</v>
      </c>
      <c r="F36" s="73">
        <v>6432</v>
      </c>
      <c r="G36" s="74">
        <v>8752</v>
      </c>
    </row>
    <row r="37" spans="2:10">
      <c r="B37" s="45" t="s">
        <v>28</v>
      </c>
      <c r="C37" s="73">
        <v>11500</v>
      </c>
      <c r="D37" s="73">
        <v>12654</v>
      </c>
      <c r="E37" s="73">
        <v>13881</v>
      </c>
      <c r="F37" s="73">
        <v>16875</v>
      </c>
      <c r="G37" s="74">
        <v>16123</v>
      </c>
    </row>
    <row r="38" spans="2:10">
      <c r="B38" s="65" t="s">
        <v>7</v>
      </c>
      <c r="C38" s="67">
        <v>149</v>
      </c>
      <c r="D38" s="67">
        <v>140</v>
      </c>
      <c r="E38" s="67">
        <v>128</v>
      </c>
      <c r="F38" s="67">
        <v>71</v>
      </c>
      <c r="G38" s="70">
        <v>117</v>
      </c>
    </row>
    <row r="39" spans="2:10" ht="15.75" thickBot="1">
      <c r="B39" s="47" t="s">
        <v>28</v>
      </c>
      <c r="C39" s="75">
        <v>149</v>
      </c>
      <c r="D39" s="75">
        <v>140</v>
      </c>
      <c r="E39" s="75">
        <v>128</v>
      </c>
      <c r="F39" s="75">
        <v>71</v>
      </c>
      <c r="G39" s="76">
        <v>117</v>
      </c>
    </row>
    <row r="40" spans="2:10" ht="10.9" customHeight="1">
      <c r="B40" s="198" t="s">
        <v>29</v>
      </c>
      <c r="C40" s="198"/>
      <c r="D40" s="198"/>
      <c r="E40" s="198"/>
      <c r="F40" s="198"/>
      <c r="G40" s="198"/>
    </row>
    <row r="41" spans="2:10" ht="10.9" customHeight="1">
      <c r="B41" s="198" t="s">
        <v>21</v>
      </c>
      <c r="C41" s="198"/>
      <c r="D41" s="198"/>
      <c r="E41" s="198"/>
      <c r="F41" s="198"/>
      <c r="G41" s="198"/>
    </row>
    <row r="43" spans="2:10">
      <c r="B43" s="25" t="s">
        <v>180</v>
      </c>
      <c r="C43" s="17"/>
      <c r="D43" s="17"/>
      <c r="E43" s="17"/>
      <c r="F43" s="17"/>
      <c r="G43" s="17"/>
      <c r="H43" s="8"/>
      <c r="I43" s="8"/>
      <c r="J43" s="8"/>
    </row>
    <row r="44" spans="2:10" ht="15.75" thickBot="1">
      <c r="B44" s="199" t="s">
        <v>22</v>
      </c>
      <c r="C44" s="199"/>
      <c r="D44" s="199"/>
      <c r="E44" s="199"/>
      <c r="F44" s="199"/>
      <c r="G44" s="199"/>
    </row>
    <row r="45" spans="2:10">
      <c r="B45" s="34" t="s">
        <v>30</v>
      </c>
      <c r="C45" s="35">
        <v>2020</v>
      </c>
      <c r="D45" s="35">
        <v>2021</v>
      </c>
      <c r="E45" s="35">
        <v>2022</v>
      </c>
      <c r="F45" s="35">
        <v>2023</v>
      </c>
      <c r="G45" s="36">
        <v>2024</v>
      </c>
    </row>
    <row r="46" spans="2:10">
      <c r="B46" s="55" t="s">
        <v>12</v>
      </c>
      <c r="C46" s="32">
        <v>17346</v>
      </c>
      <c r="D46" s="32">
        <v>20000</v>
      </c>
      <c r="E46" s="32">
        <v>22344</v>
      </c>
      <c r="F46" s="32">
        <v>23953</v>
      </c>
      <c r="G46" s="33">
        <v>25159</v>
      </c>
    </row>
    <row r="47" spans="2:10">
      <c r="B47" s="45" t="s">
        <v>31</v>
      </c>
      <c r="C47" s="21">
        <v>5928</v>
      </c>
      <c r="D47" s="21">
        <v>7442</v>
      </c>
      <c r="E47" s="21">
        <v>8862</v>
      </c>
      <c r="F47" s="21">
        <v>9870</v>
      </c>
      <c r="G47" s="27">
        <v>11037</v>
      </c>
    </row>
    <row r="48" spans="2:10">
      <c r="B48" s="45" t="s">
        <v>32</v>
      </c>
      <c r="C48" s="21">
        <v>2796</v>
      </c>
      <c r="D48" s="21">
        <v>3290</v>
      </c>
      <c r="E48" s="21">
        <v>3833</v>
      </c>
      <c r="F48" s="21">
        <v>4230</v>
      </c>
      <c r="G48" s="27">
        <v>4421</v>
      </c>
    </row>
    <row r="49" spans="2:12">
      <c r="B49" s="45" t="s">
        <v>33</v>
      </c>
      <c r="C49" s="21">
        <v>1161</v>
      </c>
      <c r="D49" s="21">
        <v>1207</v>
      </c>
      <c r="E49" s="21">
        <v>1310</v>
      </c>
      <c r="F49" s="21">
        <v>1389</v>
      </c>
      <c r="G49" s="27">
        <v>1411</v>
      </c>
    </row>
    <row r="50" spans="2:12">
      <c r="B50" s="45" t="s">
        <v>34</v>
      </c>
      <c r="C50" s="21">
        <v>3828</v>
      </c>
      <c r="D50" s="21">
        <v>4250</v>
      </c>
      <c r="E50" s="21">
        <v>4512</v>
      </c>
      <c r="F50" s="21">
        <v>4657</v>
      </c>
      <c r="G50" s="27">
        <v>4608</v>
      </c>
    </row>
    <row r="51" spans="2:12">
      <c r="B51" s="45" t="s">
        <v>35</v>
      </c>
      <c r="C51" s="21">
        <v>2698</v>
      </c>
      <c r="D51" s="21">
        <v>2881</v>
      </c>
      <c r="E51" s="21">
        <v>2975</v>
      </c>
      <c r="F51" s="21">
        <v>2994</v>
      </c>
      <c r="G51" s="27">
        <v>2912</v>
      </c>
    </row>
    <row r="52" spans="2:12" ht="15.75" thickBot="1">
      <c r="B52" s="47" t="s">
        <v>181</v>
      </c>
      <c r="C52" s="29">
        <v>935</v>
      </c>
      <c r="D52" s="48">
        <v>930</v>
      </c>
      <c r="E52" s="48">
        <v>852</v>
      </c>
      <c r="F52" s="48">
        <v>813</v>
      </c>
      <c r="G52" s="30">
        <v>770</v>
      </c>
    </row>
    <row r="53" spans="2:12">
      <c r="B53" s="200" t="s">
        <v>29</v>
      </c>
      <c r="C53" s="200"/>
      <c r="D53" s="200"/>
      <c r="E53" s="200"/>
      <c r="F53" s="200"/>
      <c r="G53" s="200"/>
    </row>
    <row r="54" spans="2:12">
      <c r="B54" s="198" t="s">
        <v>21</v>
      </c>
      <c r="C54" s="198"/>
      <c r="D54" s="198"/>
      <c r="E54" s="198"/>
      <c r="F54" s="198"/>
      <c r="G54" s="198"/>
    </row>
    <row r="56" spans="2:12">
      <c r="B56" s="25" t="s">
        <v>182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8" spans="2:12" ht="15.75" thickBot="1">
      <c r="B58" s="199" t="s">
        <v>22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</row>
    <row r="59" spans="2:12">
      <c r="B59" s="66" t="s">
        <v>36</v>
      </c>
      <c r="C59" s="43">
        <v>2015</v>
      </c>
      <c r="D59" s="43">
        <v>2016</v>
      </c>
      <c r="E59" s="43">
        <v>2017</v>
      </c>
      <c r="F59" s="43">
        <v>2018</v>
      </c>
      <c r="G59" s="43">
        <v>2019</v>
      </c>
      <c r="H59" s="43">
        <v>2020</v>
      </c>
      <c r="I59" s="43">
        <v>2021</v>
      </c>
      <c r="J59" s="43">
        <v>2022</v>
      </c>
      <c r="K59" s="43">
        <v>2023</v>
      </c>
      <c r="L59" s="44">
        <v>2024</v>
      </c>
    </row>
    <row r="60" spans="2:12">
      <c r="B60" s="55" t="s">
        <v>12</v>
      </c>
      <c r="C60" s="32">
        <v>11058</v>
      </c>
      <c r="D60" s="32">
        <v>12621</v>
      </c>
      <c r="E60" s="32">
        <v>13786</v>
      </c>
      <c r="F60" s="32">
        <v>14986</v>
      </c>
      <c r="G60" s="32">
        <v>18076</v>
      </c>
      <c r="H60" s="32">
        <v>17346</v>
      </c>
      <c r="I60" s="32">
        <v>20000</v>
      </c>
      <c r="J60" s="32">
        <v>22344</v>
      </c>
      <c r="K60" s="32">
        <v>23953</v>
      </c>
      <c r="L60" s="33">
        <v>25159</v>
      </c>
    </row>
    <row r="61" spans="2:12" ht="12" customHeight="1">
      <c r="B61" s="45" t="s">
        <v>37</v>
      </c>
      <c r="C61" s="21">
        <v>1549</v>
      </c>
      <c r="D61" s="21">
        <v>625</v>
      </c>
      <c r="E61" s="21">
        <v>674</v>
      </c>
      <c r="F61" s="21">
        <v>2069</v>
      </c>
      <c r="G61" s="21">
        <v>780</v>
      </c>
      <c r="H61" s="21">
        <v>1725</v>
      </c>
      <c r="I61" s="21">
        <v>995</v>
      </c>
      <c r="J61" s="21">
        <v>522</v>
      </c>
      <c r="K61" s="21">
        <v>346</v>
      </c>
      <c r="L61" s="27">
        <v>371</v>
      </c>
    </row>
    <row r="62" spans="2:12" ht="12" customHeight="1">
      <c r="B62" s="45" t="s">
        <v>38</v>
      </c>
      <c r="C62" s="21">
        <v>1119</v>
      </c>
      <c r="D62" s="21">
        <v>1172</v>
      </c>
      <c r="E62" s="21">
        <v>1234</v>
      </c>
      <c r="F62" s="21">
        <v>1393</v>
      </c>
      <c r="G62" s="21">
        <v>1874</v>
      </c>
      <c r="H62" s="21">
        <v>2221</v>
      </c>
      <c r="I62" s="21">
        <v>2490</v>
      </c>
      <c r="J62" s="21">
        <v>1285</v>
      </c>
      <c r="K62" s="21">
        <v>465</v>
      </c>
      <c r="L62" s="27">
        <v>179</v>
      </c>
    </row>
    <row r="63" spans="2:12" ht="12" customHeight="1">
      <c r="B63" s="45" t="s">
        <v>39</v>
      </c>
      <c r="C63" s="21">
        <v>1545</v>
      </c>
      <c r="D63" s="21">
        <v>1292</v>
      </c>
      <c r="E63" s="21">
        <v>1358</v>
      </c>
      <c r="F63" s="21">
        <v>1286</v>
      </c>
      <c r="G63" s="21">
        <v>1628</v>
      </c>
      <c r="H63" s="21">
        <v>1473</v>
      </c>
      <c r="I63" s="21">
        <v>2435</v>
      </c>
      <c r="J63" s="21">
        <v>3358</v>
      </c>
      <c r="K63" s="21">
        <v>1538</v>
      </c>
      <c r="L63" s="27">
        <v>637</v>
      </c>
    </row>
    <row r="64" spans="2:12" ht="12" customHeight="1">
      <c r="B64" s="45" t="s">
        <v>40</v>
      </c>
      <c r="C64" s="21">
        <v>1312</v>
      </c>
      <c r="D64" s="21">
        <v>1270</v>
      </c>
      <c r="E64" s="21">
        <v>1390</v>
      </c>
      <c r="F64" s="21">
        <v>1360</v>
      </c>
      <c r="G64" s="21">
        <v>1519</v>
      </c>
      <c r="H64" s="21">
        <v>1421</v>
      </c>
      <c r="I64" s="21">
        <v>1682</v>
      </c>
      <c r="J64" s="21">
        <v>2649</v>
      </c>
      <c r="K64" s="21">
        <v>4386</v>
      </c>
      <c r="L64" s="27">
        <v>1834</v>
      </c>
    </row>
    <row r="65" spans="2:12" ht="12" customHeight="1">
      <c r="B65" s="45" t="s">
        <v>41</v>
      </c>
      <c r="C65" s="21">
        <v>960</v>
      </c>
      <c r="D65" s="21">
        <v>1577</v>
      </c>
      <c r="E65" s="21">
        <v>1286</v>
      </c>
      <c r="F65" s="21">
        <v>1236</v>
      </c>
      <c r="G65" s="21">
        <v>1431</v>
      </c>
      <c r="H65" s="21">
        <v>1280</v>
      </c>
      <c r="I65" s="21">
        <v>1515</v>
      </c>
      <c r="J65" s="21">
        <v>1824</v>
      </c>
      <c r="K65" s="21">
        <v>2899</v>
      </c>
      <c r="L65" s="27">
        <v>5423</v>
      </c>
    </row>
    <row r="66" spans="2:12" ht="12" customHeight="1">
      <c r="B66" s="45" t="s">
        <v>42</v>
      </c>
      <c r="C66" s="21">
        <v>294</v>
      </c>
      <c r="D66" s="21">
        <v>1343</v>
      </c>
      <c r="E66" s="21">
        <v>1515</v>
      </c>
      <c r="F66" s="21">
        <v>1551</v>
      </c>
      <c r="G66" s="21">
        <v>1415</v>
      </c>
      <c r="H66" s="21">
        <v>1248</v>
      </c>
      <c r="I66" s="21">
        <v>1340</v>
      </c>
      <c r="J66" s="21">
        <v>1596</v>
      </c>
      <c r="K66" s="21">
        <v>1817</v>
      </c>
      <c r="L66" s="27">
        <v>3014</v>
      </c>
    </row>
    <row r="67" spans="2:12" ht="12" customHeight="1">
      <c r="B67" s="45" t="s">
        <v>43</v>
      </c>
      <c r="C67" s="21">
        <v>905</v>
      </c>
      <c r="D67" s="21">
        <v>986</v>
      </c>
      <c r="E67" s="21">
        <v>1334</v>
      </c>
      <c r="F67" s="21">
        <v>1341</v>
      </c>
      <c r="G67" s="21">
        <v>1323</v>
      </c>
      <c r="H67" s="21">
        <v>1173</v>
      </c>
      <c r="I67" s="21">
        <v>1324</v>
      </c>
      <c r="J67" s="21">
        <v>1395</v>
      </c>
      <c r="K67" s="21">
        <v>1551</v>
      </c>
      <c r="L67" s="27">
        <v>1810</v>
      </c>
    </row>
    <row r="68" spans="2:12" ht="12" customHeight="1">
      <c r="B68" s="45" t="s">
        <v>44</v>
      </c>
      <c r="C68" s="21">
        <v>1106</v>
      </c>
      <c r="D68" s="21">
        <v>305</v>
      </c>
      <c r="E68" s="21">
        <v>974</v>
      </c>
      <c r="F68" s="21">
        <v>956</v>
      </c>
      <c r="G68" s="21">
        <v>1691</v>
      </c>
      <c r="H68" s="21">
        <v>1439</v>
      </c>
      <c r="I68" s="21">
        <v>1249</v>
      </c>
      <c r="J68" s="21">
        <v>1365</v>
      </c>
      <c r="K68" s="21">
        <v>1385</v>
      </c>
      <c r="L68" s="27">
        <v>1544</v>
      </c>
    </row>
    <row r="69" spans="2:12" ht="12" customHeight="1">
      <c r="B69" s="45" t="s">
        <v>45</v>
      </c>
      <c r="C69" s="21">
        <v>488</v>
      </c>
      <c r="D69" s="21">
        <v>892</v>
      </c>
      <c r="E69" s="21">
        <v>300</v>
      </c>
      <c r="F69" s="21">
        <v>277</v>
      </c>
      <c r="G69" s="21">
        <v>1445</v>
      </c>
      <c r="H69" s="21">
        <v>1210</v>
      </c>
      <c r="I69" s="21">
        <v>1512</v>
      </c>
      <c r="J69" s="21">
        <v>1254</v>
      </c>
      <c r="K69" s="21">
        <v>1405</v>
      </c>
      <c r="L69" s="27">
        <v>1321</v>
      </c>
    </row>
    <row r="70" spans="2:12" ht="12" customHeight="1">
      <c r="B70" s="45" t="s">
        <v>46</v>
      </c>
      <c r="C70" s="21">
        <v>335</v>
      </c>
      <c r="D70" s="21">
        <v>1095</v>
      </c>
      <c r="E70" s="21">
        <v>888</v>
      </c>
      <c r="F70" s="21">
        <v>878</v>
      </c>
      <c r="G70" s="21">
        <v>1012</v>
      </c>
      <c r="H70" s="21">
        <v>842</v>
      </c>
      <c r="I70" s="21">
        <v>1284</v>
      </c>
      <c r="J70" s="21">
        <v>1536</v>
      </c>
      <c r="K70" s="21">
        <v>1283</v>
      </c>
      <c r="L70" s="27">
        <v>1329</v>
      </c>
    </row>
    <row r="71" spans="2:12" ht="12" customHeight="1">
      <c r="B71" s="45" t="s">
        <v>47</v>
      </c>
      <c r="C71" s="21">
        <v>255</v>
      </c>
      <c r="D71" s="21">
        <v>520</v>
      </c>
      <c r="E71" s="21">
        <v>1057</v>
      </c>
      <c r="F71" s="21">
        <v>1024</v>
      </c>
      <c r="G71" s="21">
        <v>285</v>
      </c>
      <c r="H71" s="21">
        <v>256</v>
      </c>
      <c r="I71" s="21">
        <v>869</v>
      </c>
      <c r="J71" s="21">
        <v>1312</v>
      </c>
      <c r="K71" s="21">
        <v>1533</v>
      </c>
      <c r="L71" s="27">
        <v>1216</v>
      </c>
    </row>
    <row r="72" spans="2:12" ht="12" customHeight="1">
      <c r="B72" s="45" t="s">
        <v>48</v>
      </c>
      <c r="C72" s="21">
        <v>126</v>
      </c>
      <c r="D72" s="21">
        <v>327</v>
      </c>
      <c r="E72" s="21">
        <v>511</v>
      </c>
      <c r="F72" s="21">
        <v>496</v>
      </c>
      <c r="G72" s="21">
        <v>923</v>
      </c>
      <c r="H72" s="21">
        <v>781</v>
      </c>
      <c r="I72" s="21">
        <v>266</v>
      </c>
      <c r="J72" s="21">
        <v>908</v>
      </c>
      <c r="K72" s="21">
        <v>1314</v>
      </c>
      <c r="L72" s="27">
        <v>1485</v>
      </c>
    </row>
    <row r="73" spans="2:12" ht="12" customHeight="1">
      <c r="B73" s="45" t="s">
        <v>49</v>
      </c>
      <c r="C73" s="21">
        <v>78</v>
      </c>
      <c r="D73" s="21">
        <v>251</v>
      </c>
      <c r="E73" s="21">
        <v>312</v>
      </c>
      <c r="F73" s="21">
        <v>301</v>
      </c>
      <c r="G73" s="21">
        <v>1066</v>
      </c>
      <c r="H73" s="21">
        <v>957</v>
      </c>
      <c r="I73" s="21">
        <v>816</v>
      </c>
      <c r="J73" s="21">
        <v>288</v>
      </c>
      <c r="K73" s="21">
        <v>928</v>
      </c>
      <c r="L73" s="27">
        <v>1253</v>
      </c>
    </row>
    <row r="74" spans="2:12" ht="12" customHeight="1">
      <c r="B74" s="45" t="s">
        <v>50</v>
      </c>
      <c r="C74" s="21">
        <v>79</v>
      </c>
      <c r="D74" s="21">
        <v>118</v>
      </c>
      <c r="E74" s="21">
        <v>239</v>
      </c>
      <c r="F74" s="21">
        <v>223</v>
      </c>
      <c r="G74" s="21">
        <v>502</v>
      </c>
      <c r="H74" s="21">
        <v>438</v>
      </c>
      <c r="I74" s="21">
        <v>992</v>
      </c>
      <c r="J74" s="21">
        <v>832</v>
      </c>
      <c r="K74" s="21">
        <v>300</v>
      </c>
      <c r="L74" s="27">
        <v>911</v>
      </c>
    </row>
    <row r="75" spans="2:12" ht="12" customHeight="1">
      <c r="B75" s="45" t="s">
        <v>51</v>
      </c>
      <c r="C75" s="21">
        <v>150</v>
      </c>
      <c r="D75" s="21">
        <v>72</v>
      </c>
      <c r="E75" s="21">
        <v>108</v>
      </c>
      <c r="F75" s="21">
        <v>93</v>
      </c>
      <c r="G75" s="21">
        <v>331</v>
      </c>
      <c r="H75" s="21">
        <v>251</v>
      </c>
      <c r="I75" s="21">
        <v>398</v>
      </c>
      <c r="J75" s="21">
        <v>1027</v>
      </c>
      <c r="K75" s="21">
        <v>792</v>
      </c>
      <c r="L75" s="27">
        <v>244</v>
      </c>
    </row>
    <row r="76" spans="2:12" ht="12" customHeight="1">
      <c r="B76" s="45" t="s">
        <v>52</v>
      </c>
      <c r="C76" s="21">
        <v>80</v>
      </c>
      <c r="D76" s="21">
        <v>74</v>
      </c>
      <c r="E76" s="21">
        <v>65</v>
      </c>
      <c r="F76" s="21">
        <v>56</v>
      </c>
      <c r="G76" s="21">
        <v>236</v>
      </c>
      <c r="H76" s="21">
        <v>183</v>
      </c>
      <c r="I76" s="21">
        <v>251</v>
      </c>
      <c r="J76" s="21">
        <v>379</v>
      </c>
      <c r="K76" s="21">
        <v>947</v>
      </c>
      <c r="L76" s="27">
        <v>711</v>
      </c>
    </row>
    <row r="77" spans="2:12" ht="12" customHeight="1">
      <c r="B77" s="45" t="s">
        <v>53</v>
      </c>
      <c r="C77" s="21">
        <v>108</v>
      </c>
      <c r="D77" s="21">
        <v>146</v>
      </c>
      <c r="E77" s="21">
        <v>72</v>
      </c>
      <c r="F77" s="21">
        <v>69</v>
      </c>
      <c r="G77" s="21">
        <v>100</v>
      </c>
      <c r="H77" s="21">
        <v>77</v>
      </c>
      <c r="I77" s="21">
        <v>179</v>
      </c>
      <c r="J77" s="21">
        <v>269</v>
      </c>
      <c r="K77" s="21">
        <v>366</v>
      </c>
      <c r="L77" s="27">
        <v>889</v>
      </c>
    </row>
    <row r="78" spans="2:12" ht="12" customHeight="1">
      <c r="B78" s="45" t="s">
        <v>54</v>
      </c>
      <c r="C78" s="21">
        <v>52</v>
      </c>
      <c r="D78" s="21">
        <v>79</v>
      </c>
      <c r="E78" s="21">
        <v>143</v>
      </c>
      <c r="F78" s="21">
        <v>133</v>
      </c>
      <c r="G78" s="21">
        <v>61</v>
      </c>
      <c r="H78" s="21">
        <v>53</v>
      </c>
      <c r="I78" s="21">
        <v>79</v>
      </c>
      <c r="J78" s="21">
        <v>184</v>
      </c>
      <c r="K78" s="21">
        <v>260</v>
      </c>
      <c r="L78" s="27">
        <v>334</v>
      </c>
    </row>
    <row r="79" spans="2:12" ht="12" customHeight="1">
      <c r="B79" s="45" t="s">
        <v>55</v>
      </c>
      <c r="C79" s="21">
        <v>84</v>
      </c>
      <c r="D79" s="21">
        <v>116</v>
      </c>
      <c r="E79" s="21">
        <v>71</v>
      </c>
      <c r="F79" s="21">
        <v>69</v>
      </c>
      <c r="G79" s="21">
        <v>67</v>
      </c>
      <c r="H79" s="21">
        <v>55</v>
      </c>
      <c r="I79" s="21">
        <v>49</v>
      </c>
      <c r="J79" s="21">
        <v>80</v>
      </c>
      <c r="K79" s="21">
        <v>164</v>
      </c>
      <c r="L79" s="27">
        <v>240</v>
      </c>
    </row>
    <row r="80" spans="2:12" ht="12" customHeight="1">
      <c r="B80" s="45" t="s">
        <v>56</v>
      </c>
      <c r="C80" s="21">
        <v>209</v>
      </c>
      <c r="D80" s="21">
        <v>51</v>
      </c>
      <c r="E80" s="21">
        <v>105</v>
      </c>
      <c r="F80" s="21">
        <v>88</v>
      </c>
      <c r="G80" s="21">
        <v>122</v>
      </c>
      <c r="H80" s="21">
        <v>109</v>
      </c>
      <c r="I80" s="21">
        <v>55</v>
      </c>
      <c r="J80" s="21">
        <v>47</v>
      </c>
      <c r="K80" s="21">
        <v>81</v>
      </c>
      <c r="L80" s="27">
        <v>153</v>
      </c>
    </row>
    <row r="81" spans="2:12" ht="12" customHeight="1">
      <c r="B81" s="45" t="s">
        <v>57</v>
      </c>
      <c r="C81" s="21">
        <v>184</v>
      </c>
      <c r="D81" s="21">
        <v>74</v>
      </c>
      <c r="E81" s="21">
        <v>43</v>
      </c>
      <c r="F81" s="21">
        <v>39</v>
      </c>
      <c r="G81" s="21">
        <v>66</v>
      </c>
      <c r="H81" s="21">
        <v>48</v>
      </c>
      <c r="I81" s="21">
        <v>108</v>
      </c>
      <c r="J81" s="21">
        <v>52</v>
      </c>
      <c r="K81" s="21">
        <v>39</v>
      </c>
      <c r="L81" s="27">
        <v>78</v>
      </c>
    </row>
    <row r="82" spans="2:12" ht="12" customHeight="1" thickBot="1">
      <c r="B82" s="47" t="s">
        <v>58</v>
      </c>
      <c r="C82" s="48">
        <v>40</v>
      </c>
      <c r="D82" s="48">
        <v>236</v>
      </c>
      <c r="E82" s="48">
        <v>107</v>
      </c>
      <c r="F82" s="48">
        <v>48</v>
      </c>
      <c r="G82" s="48">
        <v>199</v>
      </c>
      <c r="H82" s="48">
        <v>106</v>
      </c>
      <c r="I82" s="48">
        <v>112</v>
      </c>
      <c r="J82" s="48">
        <v>182</v>
      </c>
      <c r="K82" s="48">
        <v>154</v>
      </c>
      <c r="L82" s="30">
        <v>183</v>
      </c>
    </row>
    <row r="83" spans="2:12" ht="12" customHeight="1">
      <c r="B83" s="196" t="s">
        <v>59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</row>
    <row r="84" spans="2:12" ht="12" customHeight="1">
      <c r="B84" s="193" t="s">
        <v>60</v>
      </c>
      <c r="C84" s="193"/>
      <c r="D84" s="193"/>
      <c r="E84" s="193"/>
      <c r="F84" s="193"/>
      <c r="G84" s="193"/>
      <c r="H84" s="193"/>
      <c r="I84" s="193"/>
      <c r="J84" s="193"/>
      <c r="K84" s="193"/>
      <c r="L84" s="193"/>
    </row>
    <row r="85" spans="2:12" ht="12" customHeight="1">
      <c r="B85" s="193" t="s">
        <v>61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</row>
    <row r="87" spans="2:12">
      <c r="B87" s="25" t="s">
        <v>183</v>
      </c>
      <c r="C87" s="17"/>
      <c r="D87" s="17"/>
      <c r="E87" s="17"/>
      <c r="F87" s="17"/>
      <c r="G87" s="17"/>
      <c r="H87" s="8"/>
      <c r="I87" s="8"/>
      <c r="J87" s="8"/>
    </row>
    <row r="88" spans="2:12" ht="15.75" thickBot="1"/>
    <row r="89" spans="2:12">
      <c r="B89" s="62" t="s">
        <v>62</v>
      </c>
      <c r="C89" s="63">
        <v>2020</v>
      </c>
      <c r="D89" s="63">
        <v>2021</v>
      </c>
      <c r="E89" s="63">
        <v>2022</v>
      </c>
      <c r="F89" s="63">
        <v>2023</v>
      </c>
      <c r="G89" s="64">
        <v>2024</v>
      </c>
    </row>
    <row r="90" spans="2:12">
      <c r="B90" s="55" t="s">
        <v>12</v>
      </c>
      <c r="C90" s="32">
        <v>693470</v>
      </c>
      <c r="D90" s="32">
        <v>1307107</v>
      </c>
      <c r="E90" s="32">
        <v>1179179</v>
      </c>
      <c r="F90" s="32">
        <v>1153580</v>
      </c>
      <c r="G90" s="33">
        <v>1294448</v>
      </c>
    </row>
    <row r="91" spans="2:12">
      <c r="B91" s="26" t="s">
        <v>63</v>
      </c>
      <c r="C91" s="21">
        <v>671221</v>
      </c>
      <c r="D91" s="21">
        <v>1287201</v>
      </c>
      <c r="E91" s="21">
        <v>1162918</v>
      </c>
      <c r="F91" s="21">
        <v>1141288</v>
      </c>
      <c r="G91" s="27">
        <v>1284218</v>
      </c>
    </row>
    <row r="92" spans="2:12" ht="15.75" thickBot="1">
      <c r="B92" s="28" t="s">
        <v>64</v>
      </c>
      <c r="C92" s="29">
        <v>22249</v>
      </c>
      <c r="D92" s="29">
        <v>19906</v>
      </c>
      <c r="E92" s="29">
        <v>16261</v>
      </c>
      <c r="F92" s="29">
        <v>12292</v>
      </c>
      <c r="G92" s="30">
        <v>10230</v>
      </c>
    </row>
    <row r="93" spans="2:12">
      <c r="B93" s="3" t="s">
        <v>65</v>
      </c>
    </row>
    <row r="94" spans="2:12">
      <c r="B94" s="198" t="s">
        <v>21</v>
      </c>
      <c r="C94" s="198"/>
    </row>
    <row r="95" spans="2:12">
      <c r="B95" s="3"/>
      <c r="C95" s="3"/>
    </row>
    <row r="96" spans="2:12">
      <c r="B96" s="3"/>
      <c r="C96" s="3"/>
    </row>
    <row r="97" spans="2:12">
      <c r="B97" s="3"/>
      <c r="C97" s="3"/>
    </row>
    <row r="98" spans="2:12">
      <c r="B98" s="3"/>
      <c r="C98" s="3"/>
    </row>
    <row r="100" spans="2:12">
      <c r="B100" s="25" t="s">
        <v>184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</sheetData>
  <mergeCells count="11">
    <mergeCell ref="B84:L84"/>
    <mergeCell ref="B85:L85"/>
    <mergeCell ref="B94:C94"/>
    <mergeCell ref="B44:G44"/>
    <mergeCell ref="B53:G53"/>
    <mergeCell ref="B54:G54"/>
    <mergeCell ref="B30:G30"/>
    <mergeCell ref="B40:G40"/>
    <mergeCell ref="B41:G41"/>
    <mergeCell ref="B58:L58"/>
    <mergeCell ref="B83:L8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60"/>
  <sheetViews>
    <sheetView workbookViewId="0"/>
  </sheetViews>
  <sheetFormatPr baseColWidth="10" defaultColWidth="11.5703125" defaultRowHeight="15"/>
  <cols>
    <col min="1" max="1" width="11.5703125" style="1"/>
    <col min="2" max="2" width="16.5703125" style="1" customWidth="1"/>
    <col min="3" max="10" width="13.42578125" style="1" customWidth="1"/>
    <col min="11" max="16384" width="11.5703125" style="1"/>
  </cols>
  <sheetData>
    <row r="2" spans="2:10" ht="24">
      <c r="B2" s="23" t="s">
        <v>186</v>
      </c>
    </row>
    <row r="4" spans="2:10" ht="18.75">
      <c r="B4" s="24" t="s">
        <v>92</v>
      </c>
    </row>
    <row r="6" spans="2:10">
      <c r="B6" s="25" t="s">
        <v>187</v>
      </c>
      <c r="C6" s="22"/>
      <c r="D6" s="22"/>
      <c r="E6" s="22"/>
      <c r="F6" s="22"/>
      <c r="G6" s="22"/>
      <c r="H6" s="22"/>
      <c r="I6" s="22"/>
      <c r="J6" s="22"/>
    </row>
    <row r="27" spans="2:11">
      <c r="B27" s="25" t="s">
        <v>188</v>
      </c>
      <c r="C27" s="22"/>
      <c r="D27" s="22"/>
      <c r="E27" s="22"/>
      <c r="F27" s="22"/>
      <c r="G27" s="22"/>
      <c r="H27" s="13"/>
      <c r="I27" s="13"/>
      <c r="J27" s="13"/>
    </row>
    <row r="28" spans="2:11" ht="15.75" thickBot="1"/>
    <row r="29" spans="2:11" ht="19.899999999999999" customHeight="1">
      <c r="B29" s="34" t="s">
        <v>66</v>
      </c>
      <c r="C29" s="89">
        <v>2020</v>
      </c>
      <c r="D29" s="89">
        <v>2021</v>
      </c>
      <c r="E29" s="89">
        <v>2022</v>
      </c>
      <c r="F29" s="89">
        <v>2023</v>
      </c>
      <c r="G29" s="90">
        <v>2024</v>
      </c>
      <c r="I29" s="189"/>
      <c r="J29" s="189"/>
      <c r="K29" s="189"/>
    </row>
    <row r="30" spans="2:11" ht="17.45" customHeight="1">
      <c r="B30" s="91" t="s">
        <v>12</v>
      </c>
      <c r="C30" s="92">
        <v>113605</v>
      </c>
      <c r="D30" s="92">
        <v>131617</v>
      </c>
      <c r="E30" s="92">
        <v>125320</v>
      </c>
      <c r="F30" s="92">
        <v>131292</v>
      </c>
      <c r="G30" s="93">
        <v>129385</v>
      </c>
    </row>
    <row r="31" spans="2:11">
      <c r="B31" s="82" t="s">
        <v>67</v>
      </c>
      <c r="C31" s="83">
        <v>422</v>
      </c>
      <c r="D31" s="83">
        <v>457</v>
      </c>
      <c r="E31" s="83">
        <v>376</v>
      </c>
      <c r="F31" s="83">
        <v>343</v>
      </c>
      <c r="G31" s="84">
        <v>301</v>
      </c>
    </row>
    <row r="32" spans="2:11">
      <c r="B32" s="82" t="s">
        <v>68</v>
      </c>
      <c r="C32" s="83">
        <v>809</v>
      </c>
      <c r="D32" s="83">
        <v>806</v>
      </c>
      <c r="E32" s="83">
        <v>570</v>
      </c>
      <c r="F32" s="83">
        <v>501</v>
      </c>
      <c r="G32" s="84">
        <v>318</v>
      </c>
    </row>
    <row r="33" spans="2:7">
      <c r="B33" s="82" t="s">
        <v>69</v>
      </c>
      <c r="C33" s="83">
        <v>1374</v>
      </c>
      <c r="D33" s="83">
        <v>1404</v>
      </c>
      <c r="E33" s="83">
        <v>1217</v>
      </c>
      <c r="F33" s="83">
        <v>1140</v>
      </c>
      <c r="G33" s="84">
        <v>923</v>
      </c>
    </row>
    <row r="34" spans="2:7">
      <c r="B34" s="82" t="s">
        <v>70</v>
      </c>
      <c r="C34" s="83">
        <v>9028</v>
      </c>
      <c r="D34" s="83">
        <v>9223</v>
      </c>
      <c r="E34" s="83">
        <v>7438</v>
      </c>
      <c r="F34" s="83">
        <v>6537</v>
      </c>
      <c r="G34" s="84">
        <v>5248</v>
      </c>
    </row>
    <row r="35" spans="2:7">
      <c r="B35" s="82" t="s">
        <v>71</v>
      </c>
      <c r="C35" s="83">
        <v>1510</v>
      </c>
      <c r="D35" s="83">
        <v>1521</v>
      </c>
      <c r="E35" s="83">
        <v>1325</v>
      </c>
      <c r="F35" s="83">
        <v>1205</v>
      </c>
      <c r="G35" s="84">
        <v>947</v>
      </c>
    </row>
    <row r="36" spans="2:7">
      <c r="B36" s="82" t="s">
        <v>72</v>
      </c>
      <c r="C36" s="83">
        <v>3234</v>
      </c>
      <c r="D36" s="83">
        <v>3306</v>
      </c>
      <c r="E36" s="83">
        <v>2767</v>
      </c>
      <c r="F36" s="83">
        <v>2529</v>
      </c>
      <c r="G36" s="84">
        <v>2205</v>
      </c>
    </row>
    <row r="37" spans="2:7">
      <c r="B37" s="82" t="s">
        <v>73</v>
      </c>
      <c r="C37" s="83">
        <v>4759</v>
      </c>
      <c r="D37" s="83">
        <v>4848</v>
      </c>
      <c r="E37" s="83">
        <v>4075</v>
      </c>
      <c r="F37" s="83">
        <v>3584</v>
      </c>
      <c r="G37" s="84">
        <v>2742</v>
      </c>
    </row>
    <row r="38" spans="2:7">
      <c r="B38" s="82" t="s">
        <v>74</v>
      </c>
      <c r="C38" s="83">
        <v>54</v>
      </c>
      <c r="D38" s="83">
        <v>55</v>
      </c>
      <c r="E38" s="83">
        <v>49</v>
      </c>
      <c r="F38" s="83">
        <v>46</v>
      </c>
      <c r="G38" s="84">
        <v>40</v>
      </c>
    </row>
    <row r="39" spans="2:7">
      <c r="B39" s="82" t="s">
        <v>75</v>
      </c>
      <c r="C39" s="83">
        <v>2138</v>
      </c>
      <c r="D39" s="83">
        <v>2170</v>
      </c>
      <c r="E39" s="83">
        <v>1815</v>
      </c>
      <c r="F39" s="83">
        <v>1649</v>
      </c>
      <c r="G39" s="84">
        <v>1411</v>
      </c>
    </row>
    <row r="40" spans="2:7">
      <c r="B40" s="82" t="s">
        <v>76</v>
      </c>
      <c r="C40" s="83">
        <v>2014</v>
      </c>
      <c r="D40" s="83">
        <v>2107</v>
      </c>
      <c r="E40" s="83">
        <v>1628</v>
      </c>
      <c r="F40" s="83">
        <v>1392</v>
      </c>
      <c r="G40" s="84">
        <v>1063</v>
      </c>
    </row>
    <row r="41" spans="2:7">
      <c r="B41" s="82" t="s">
        <v>77</v>
      </c>
      <c r="C41" s="83">
        <v>3131</v>
      </c>
      <c r="D41" s="83">
        <v>3285</v>
      </c>
      <c r="E41" s="83">
        <v>2463</v>
      </c>
      <c r="F41" s="83">
        <v>2175</v>
      </c>
      <c r="G41" s="84">
        <v>1585</v>
      </c>
    </row>
    <row r="42" spans="2:7">
      <c r="B42" s="82" t="s">
        <v>78</v>
      </c>
      <c r="C42" s="83">
        <v>6093</v>
      </c>
      <c r="D42" s="83">
        <v>6277</v>
      </c>
      <c r="E42" s="83">
        <v>4965</v>
      </c>
      <c r="F42" s="83">
        <v>4475</v>
      </c>
      <c r="G42" s="84">
        <v>3489</v>
      </c>
    </row>
    <row r="43" spans="2:7">
      <c r="B43" s="82" t="s">
        <v>79</v>
      </c>
      <c r="C43" s="83">
        <v>4881</v>
      </c>
      <c r="D43" s="83">
        <v>4954</v>
      </c>
      <c r="E43" s="83">
        <v>3906</v>
      </c>
      <c r="F43" s="83">
        <v>3422</v>
      </c>
      <c r="G43" s="84">
        <v>2767</v>
      </c>
    </row>
    <row r="44" spans="2:7">
      <c r="B44" s="82" t="s">
        <v>80</v>
      </c>
      <c r="C44" s="83">
        <v>59856</v>
      </c>
      <c r="D44" s="83">
        <v>76457</v>
      </c>
      <c r="E44" s="83">
        <v>80508</v>
      </c>
      <c r="F44" s="83">
        <v>91351</v>
      </c>
      <c r="G44" s="84">
        <v>97614</v>
      </c>
    </row>
    <row r="45" spans="2:7">
      <c r="B45" s="82" t="s">
        <v>81</v>
      </c>
      <c r="C45" s="83">
        <v>6</v>
      </c>
      <c r="D45" s="83">
        <v>7</v>
      </c>
      <c r="E45" s="83">
        <v>5</v>
      </c>
      <c r="F45" s="83" t="s">
        <v>26</v>
      </c>
      <c r="G45" s="85" t="s">
        <v>26</v>
      </c>
    </row>
    <row r="46" spans="2:7">
      <c r="B46" s="82" t="s">
        <v>82</v>
      </c>
      <c r="C46" s="83">
        <v>735</v>
      </c>
      <c r="D46" s="83">
        <v>775</v>
      </c>
      <c r="E46" s="83">
        <v>674</v>
      </c>
      <c r="F46" s="83">
        <v>592</v>
      </c>
      <c r="G46" s="84">
        <v>452</v>
      </c>
    </row>
    <row r="47" spans="2:7">
      <c r="B47" s="82" t="s">
        <v>83</v>
      </c>
      <c r="C47" s="83">
        <v>526</v>
      </c>
      <c r="D47" s="83">
        <v>579</v>
      </c>
      <c r="E47" s="83">
        <v>464</v>
      </c>
      <c r="F47" s="83">
        <v>431</v>
      </c>
      <c r="G47" s="84">
        <v>347</v>
      </c>
    </row>
    <row r="48" spans="2:7">
      <c r="B48" s="82" t="s">
        <v>84</v>
      </c>
      <c r="C48" s="83">
        <v>166</v>
      </c>
      <c r="D48" s="83">
        <v>189</v>
      </c>
      <c r="E48" s="83">
        <v>120</v>
      </c>
      <c r="F48" s="83">
        <v>102</v>
      </c>
      <c r="G48" s="84">
        <v>81</v>
      </c>
    </row>
    <row r="49" spans="2:10">
      <c r="B49" s="82" t="s">
        <v>85</v>
      </c>
      <c r="C49" s="83">
        <v>4547</v>
      </c>
      <c r="D49" s="83">
        <v>4670</v>
      </c>
      <c r="E49" s="83">
        <v>3767</v>
      </c>
      <c r="F49" s="83">
        <v>3353</v>
      </c>
      <c r="G49" s="84">
        <v>2660</v>
      </c>
    </row>
    <row r="50" spans="2:10">
      <c r="B50" s="82" t="s">
        <v>86</v>
      </c>
      <c r="C50" s="83">
        <v>3469</v>
      </c>
      <c r="D50" s="83">
        <v>3553</v>
      </c>
      <c r="E50" s="83">
        <v>3116</v>
      </c>
      <c r="F50" s="83">
        <v>2829</v>
      </c>
      <c r="G50" s="84">
        <v>2410</v>
      </c>
    </row>
    <row r="51" spans="2:10">
      <c r="B51" s="82" t="s">
        <v>87</v>
      </c>
      <c r="C51" s="83">
        <v>1552</v>
      </c>
      <c r="D51" s="83">
        <v>1602</v>
      </c>
      <c r="E51" s="83">
        <v>1388</v>
      </c>
      <c r="F51" s="83">
        <v>1275</v>
      </c>
      <c r="G51" s="84">
        <v>1007</v>
      </c>
    </row>
    <row r="52" spans="2:10">
      <c r="B52" s="82" t="s">
        <v>88</v>
      </c>
      <c r="C52" s="83">
        <v>1876</v>
      </c>
      <c r="D52" s="83">
        <v>1897</v>
      </c>
      <c r="E52" s="83">
        <v>1492</v>
      </c>
      <c r="F52" s="83">
        <v>1279</v>
      </c>
      <c r="G52" s="84">
        <v>990</v>
      </c>
    </row>
    <row r="53" spans="2:10">
      <c r="B53" s="82" t="s">
        <v>89</v>
      </c>
      <c r="C53" s="83">
        <v>787</v>
      </c>
      <c r="D53" s="83">
        <v>791</v>
      </c>
      <c r="E53" s="83">
        <v>649</v>
      </c>
      <c r="F53" s="83">
        <v>603</v>
      </c>
      <c r="G53" s="84">
        <v>410</v>
      </c>
    </row>
    <row r="54" spans="2:10" ht="15.75" thickBot="1">
      <c r="B54" s="86" t="s">
        <v>90</v>
      </c>
      <c r="C54" s="87">
        <v>638</v>
      </c>
      <c r="D54" s="87">
        <v>684</v>
      </c>
      <c r="E54" s="87">
        <v>543</v>
      </c>
      <c r="F54" s="87">
        <v>479</v>
      </c>
      <c r="G54" s="88">
        <v>375</v>
      </c>
    </row>
    <row r="55" spans="2:10" ht="10.9" customHeight="1">
      <c r="B55" s="201" t="s">
        <v>91</v>
      </c>
      <c r="C55" s="201"/>
      <c r="D55" s="201"/>
      <c r="E55" s="201"/>
      <c r="F55" s="201"/>
      <c r="G55" s="201"/>
    </row>
    <row r="56" spans="2:10" ht="10.9" customHeight="1">
      <c r="B56" s="201" t="s">
        <v>29</v>
      </c>
      <c r="C56" s="201"/>
      <c r="D56" s="201"/>
      <c r="E56" s="201"/>
      <c r="F56" s="201"/>
      <c r="G56" s="201"/>
    </row>
    <row r="57" spans="2:10" ht="10.9" customHeight="1">
      <c r="B57" s="193" t="s">
        <v>21</v>
      </c>
      <c r="C57" s="193"/>
      <c r="D57" s="193"/>
      <c r="E57" s="193"/>
      <c r="F57" s="193"/>
      <c r="G57" s="193"/>
    </row>
    <row r="60" spans="2:10">
      <c r="B60" s="25" t="s">
        <v>189</v>
      </c>
      <c r="C60" s="22"/>
      <c r="D60" s="22"/>
      <c r="E60" s="22"/>
      <c r="F60" s="22"/>
      <c r="G60" s="22"/>
      <c r="H60" s="22"/>
      <c r="I60" s="22"/>
      <c r="J60" s="22"/>
    </row>
  </sheetData>
  <mergeCells count="3">
    <mergeCell ref="B55:G55"/>
    <mergeCell ref="B56:G56"/>
    <mergeCell ref="B57:G5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58"/>
  <sheetViews>
    <sheetView zoomScaleNormal="100" workbookViewId="0"/>
  </sheetViews>
  <sheetFormatPr baseColWidth="10" defaultColWidth="11.5703125" defaultRowHeight="15"/>
  <cols>
    <col min="1" max="1" width="11.5703125" style="1"/>
    <col min="2" max="2" width="22.28515625" style="1" customWidth="1"/>
    <col min="3" max="12" width="10.28515625" style="1" customWidth="1"/>
    <col min="13" max="16384" width="11.5703125" style="1"/>
  </cols>
  <sheetData>
    <row r="2" spans="2:10" ht="24">
      <c r="B2" s="23" t="s">
        <v>186</v>
      </c>
    </row>
    <row r="4" spans="2:10" ht="18.75">
      <c r="B4" s="24" t="s">
        <v>92</v>
      </c>
    </row>
    <row r="6" spans="2:10">
      <c r="B6" s="25" t="s">
        <v>190</v>
      </c>
      <c r="C6" s="22"/>
      <c r="D6" s="22"/>
      <c r="E6" s="22"/>
      <c r="F6" s="22"/>
      <c r="G6" s="22"/>
      <c r="H6" s="22"/>
      <c r="I6" s="22"/>
      <c r="J6" s="22"/>
    </row>
    <row r="29" spans="2:12">
      <c r="B29" s="25" t="s">
        <v>191</v>
      </c>
      <c r="C29" s="22"/>
      <c r="D29" s="22"/>
      <c r="E29" s="22"/>
      <c r="F29" s="22"/>
      <c r="G29" s="22"/>
      <c r="H29" s="22"/>
      <c r="I29" s="22"/>
      <c r="J29" s="22"/>
    </row>
    <row r="30" spans="2:12" ht="15.75" thickBot="1"/>
    <row r="31" spans="2:12" ht="16.899999999999999" customHeight="1">
      <c r="B31" s="102" t="s">
        <v>36</v>
      </c>
      <c r="C31" s="103">
        <v>2015</v>
      </c>
      <c r="D31" s="103">
        <v>2016</v>
      </c>
      <c r="E31" s="103">
        <v>2017</v>
      </c>
      <c r="F31" s="103">
        <v>2018</v>
      </c>
      <c r="G31" s="103">
        <v>2019</v>
      </c>
      <c r="H31" s="103">
        <v>2020</v>
      </c>
      <c r="I31" s="103">
        <v>2021</v>
      </c>
      <c r="J31" s="103">
        <v>2022</v>
      </c>
      <c r="K31" s="103">
        <v>2023</v>
      </c>
      <c r="L31" s="104">
        <v>2024</v>
      </c>
    </row>
    <row r="32" spans="2:12">
      <c r="B32" s="100" t="s">
        <v>12</v>
      </c>
      <c r="C32" s="105">
        <v>241697</v>
      </c>
      <c r="D32" s="105">
        <v>277422</v>
      </c>
      <c r="E32" s="105">
        <v>287938</v>
      </c>
      <c r="F32" s="105">
        <v>305795</v>
      </c>
      <c r="G32" s="105">
        <v>301834</v>
      </c>
      <c r="H32" s="105">
        <v>293741</v>
      </c>
      <c r="I32" s="105">
        <v>341342</v>
      </c>
      <c r="J32" s="105">
        <v>332876</v>
      </c>
      <c r="K32" s="105">
        <v>346415</v>
      </c>
      <c r="L32" s="106">
        <v>341563</v>
      </c>
    </row>
    <row r="33" spans="2:12">
      <c r="B33" s="94" t="s">
        <v>93</v>
      </c>
      <c r="C33" s="95">
        <v>108697</v>
      </c>
      <c r="D33" s="95">
        <v>115753</v>
      </c>
      <c r="E33" s="95">
        <v>106718</v>
      </c>
      <c r="F33" s="95">
        <v>99712</v>
      </c>
      <c r="G33" s="95">
        <v>91254</v>
      </c>
      <c r="H33" s="95">
        <v>82024</v>
      </c>
      <c r="I33" s="95">
        <v>91610</v>
      </c>
      <c r="J33" s="95">
        <v>85727</v>
      </c>
      <c r="K33" s="95">
        <v>82006</v>
      </c>
      <c r="L33" s="96">
        <v>92829</v>
      </c>
    </row>
    <row r="34" spans="2:12">
      <c r="B34" s="94" t="s">
        <v>94</v>
      </c>
      <c r="C34" s="95">
        <v>44520</v>
      </c>
      <c r="D34" s="95">
        <v>62575</v>
      </c>
      <c r="E34" s="95">
        <v>77984</v>
      </c>
      <c r="F34" s="95">
        <v>92652</v>
      </c>
      <c r="G34" s="95">
        <v>98616</v>
      </c>
      <c r="H34" s="95">
        <v>96673</v>
      </c>
      <c r="I34" s="95">
        <v>108042</v>
      </c>
      <c r="J34" s="95">
        <v>98520</v>
      </c>
      <c r="K34" s="95">
        <v>95245</v>
      </c>
      <c r="L34" s="96">
        <v>78924</v>
      </c>
    </row>
    <row r="35" spans="2:12">
      <c r="B35" s="94" t="s">
        <v>95</v>
      </c>
      <c r="C35" s="95">
        <v>9913</v>
      </c>
      <c r="D35" s="95">
        <v>11452</v>
      </c>
      <c r="E35" s="95">
        <v>13536</v>
      </c>
      <c r="F35" s="95">
        <v>21691</v>
      </c>
      <c r="G35" s="95">
        <v>36693</v>
      </c>
      <c r="H35" s="95">
        <v>40895</v>
      </c>
      <c r="I35" s="95">
        <v>58859</v>
      </c>
      <c r="J35" s="95">
        <v>67073</v>
      </c>
      <c r="K35" s="95">
        <v>78324</v>
      </c>
      <c r="L35" s="96">
        <v>77075</v>
      </c>
    </row>
    <row r="36" spans="2:12">
      <c r="B36" s="94" t="s">
        <v>96</v>
      </c>
      <c r="C36" s="95">
        <v>18313</v>
      </c>
      <c r="D36" s="95">
        <v>17472</v>
      </c>
      <c r="E36" s="95">
        <v>15237</v>
      </c>
      <c r="F36" s="95">
        <v>13002</v>
      </c>
      <c r="G36" s="95">
        <v>9714</v>
      </c>
      <c r="H36" s="95">
        <v>9134</v>
      </c>
      <c r="I36" s="95">
        <v>10504</v>
      </c>
      <c r="J36" s="95">
        <v>12744</v>
      </c>
      <c r="K36" s="95">
        <v>20322</v>
      </c>
      <c r="L36" s="96">
        <v>31372</v>
      </c>
    </row>
    <row r="37" spans="2:12">
      <c r="B37" s="94" t="s">
        <v>97</v>
      </c>
      <c r="C37" s="95">
        <v>25318</v>
      </c>
      <c r="D37" s="95">
        <v>26607</v>
      </c>
      <c r="E37" s="95">
        <v>24536</v>
      </c>
      <c r="F37" s="95">
        <v>22533</v>
      </c>
      <c r="G37" s="95">
        <v>19583</v>
      </c>
      <c r="H37" s="95">
        <v>17402</v>
      </c>
      <c r="I37" s="95">
        <v>16181</v>
      </c>
      <c r="J37" s="95">
        <v>13271</v>
      </c>
      <c r="K37" s="95">
        <v>11344</v>
      </c>
      <c r="L37" s="96">
        <v>8339</v>
      </c>
    </row>
    <row r="38" spans="2:12">
      <c r="B38" s="94" t="s">
        <v>98</v>
      </c>
      <c r="C38" s="95">
        <v>12660</v>
      </c>
      <c r="D38" s="95">
        <v>15699</v>
      </c>
      <c r="E38" s="95">
        <v>19563</v>
      </c>
      <c r="F38" s="95">
        <v>23247</v>
      </c>
      <c r="G38" s="95">
        <v>20807</v>
      </c>
      <c r="H38" s="95">
        <v>21668</v>
      </c>
      <c r="I38" s="95">
        <v>23938</v>
      </c>
      <c r="J38" s="95">
        <v>20714</v>
      </c>
      <c r="K38" s="95">
        <v>19148</v>
      </c>
      <c r="L38" s="96">
        <v>16354</v>
      </c>
    </row>
    <row r="39" spans="2:12" ht="15.75" thickBot="1">
      <c r="B39" s="97" t="s">
        <v>99</v>
      </c>
      <c r="C39" s="98">
        <v>22276</v>
      </c>
      <c r="D39" s="98">
        <v>27864</v>
      </c>
      <c r="E39" s="98">
        <v>30364</v>
      </c>
      <c r="F39" s="98">
        <v>32958</v>
      </c>
      <c r="G39" s="98">
        <v>25167</v>
      </c>
      <c r="H39" s="98">
        <v>25945</v>
      </c>
      <c r="I39" s="98">
        <v>32208</v>
      </c>
      <c r="J39" s="98">
        <v>34827</v>
      </c>
      <c r="K39" s="98">
        <v>40026</v>
      </c>
      <c r="L39" s="99">
        <v>36670</v>
      </c>
    </row>
    <row r="40" spans="2:12" ht="10.9" customHeight="1">
      <c r="B40" s="198" t="s">
        <v>100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12" ht="10.9" customHeight="1">
      <c r="B41" s="202" t="s">
        <v>29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</row>
    <row r="42" spans="2:12" ht="10.9" customHeight="1">
      <c r="B42" s="198" t="s">
        <v>21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</row>
    <row r="45" spans="2:12">
      <c r="B45" s="25" t="s">
        <v>192</v>
      </c>
      <c r="C45" s="22"/>
      <c r="D45" s="22"/>
      <c r="E45" s="22"/>
      <c r="F45" s="22"/>
      <c r="G45" s="22"/>
      <c r="H45" s="14"/>
      <c r="I45" s="14"/>
      <c r="J45" s="14"/>
    </row>
    <row r="46" spans="2:12" ht="15.75" thickBot="1"/>
    <row r="47" spans="2:12">
      <c r="B47" s="62" t="s">
        <v>62</v>
      </c>
      <c r="C47" s="111">
        <v>2020</v>
      </c>
      <c r="D47" s="111">
        <v>2021</v>
      </c>
      <c r="E47" s="111">
        <v>2022</v>
      </c>
      <c r="F47" s="111">
        <v>2023</v>
      </c>
      <c r="G47" s="112">
        <v>2024</v>
      </c>
    </row>
    <row r="48" spans="2:12">
      <c r="B48" s="55" t="s">
        <v>12</v>
      </c>
      <c r="C48" s="115">
        <v>596101</v>
      </c>
      <c r="D48" s="115">
        <v>1055297</v>
      </c>
      <c r="E48" s="115">
        <v>1151208</v>
      </c>
      <c r="F48" s="115">
        <v>1093299</v>
      </c>
      <c r="G48" s="116">
        <v>1109510</v>
      </c>
    </row>
    <row r="49" spans="2:10">
      <c r="B49" s="26" t="s">
        <v>63</v>
      </c>
      <c r="C49" s="107">
        <v>554625</v>
      </c>
      <c r="D49" s="107">
        <v>1011314</v>
      </c>
      <c r="E49" s="107">
        <v>1122264</v>
      </c>
      <c r="F49" s="107">
        <v>1073829</v>
      </c>
      <c r="G49" s="108">
        <v>1091212</v>
      </c>
    </row>
    <row r="50" spans="2:10" ht="15.75" thickBot="1">
      <c r="B50" s="28" t="s">
        <v>64</v>
      </c>
      <c r="C50" s="109">
        <v>41476</v>
      </c>
      <c r="D50" s="109">
        <v>43983</v>
      </c>
      <c r="E50" s="109">
        <v>28944</v>
      </c>
      <c r="F50" s="109">
        <v>19470</v>
      </c>
      <c r="G50" s="110">
        <v>18298</v>
      </c>
    </row>
    <row r="51" spans="2:10" ht="10.9" customHeight="1">
      <c r="B51" s="3" t="s">
        <v>65</v>
      </c>
    </row>
    <row r="52" spans="2:10">
      <c r="B52" s="3" t="s">
        <v>21</v>
      </c>
    </row>
    <row r="53" spans="2:10">
      <c r="B53" s="3"/>
    </row>
    <row r="54" spans="2:10">
      <c r="B54" s="3"/>
    </row>
    <row r="55" spans="2:10">
      <c r="B55" s="3"/>
    </row>
    <row r="56" spans="2:10">
      <c r="B56" s="3"/>
    </row>
    <row r="58" spans="2:10">
      <c r="B58" s="25" t="s">
        <v>193</v>
      </c>
      <c r="C58" s="22"/>
      <c r="D58" s="22"/>
      <c r="E58" s="22"/>
      <c r="F58" s="22"/>
      <c r="G58" s="22"/>
      <c r="H58" s="22"/>
      <c r="I58" s="22"/>
      <c r="J58" s="22"/>
    </row>
  </sheetData>
  <mergeCells count="3">
    <mergeCell ref="B40:L40"/>
    <mergeCell ref="B41:L41"/>
    <mergeCell ref="B42:L4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27"/>
  <sheetViews>
    <sheetView workbookViewId="0"/>
  </sheetViews>
  <sheetFormatPr baseColWidth="10" defaultColWidth="11.5703125" defaultRowHeight="15"/>
  <cols>
    <col min="1" max="1" width="11.5703125" style="1"/>
    <col min="2" max="2" width="23.28515625" style="1" customWidth="1"/>
    <col min="3" max="3" width="10.140625" style="1" customWidth="1"/>
    <col min="4" max="8" width="11.5703125" style="1"/>
    <col min="9" max="10" width="9.42578125" style="1" customWidth="1"/>
    <col min="11" max="11" width="11.5703125" style="1" customWidth="1"/>
    <col min="12" max="13" width="9.42578125" style="1" customWidth="1"/>
    <col min="14" max="16384" width="11.5703125" style="1"/>
  </cols>
  <sheetData>
    <row r="2" spans="2:13" ht="24">
      <c r="B2" s="23" t="s">
        <v>186</v>
      </c>
    </row>
    <row r="4" spans="2:13" ht="18.75">
      <c r="B4" s="24" t="s">
        <v>101</v>
      </c>
    </row>
    <row r="6" spans="2:13">
      <c r="B6" s="25" t="s">
        <v>194</v>
      </c>
      <c r="C6" s="25"/>
      <c r="D6" s="25"/>
      <c r="E6" s="25"/>
      <c r="F6" s="25"/>
      <c r="G6" s="25"/>
      <c r="H6" s="25"/>
      <c r="I6" s="25"/>
      <c r="J6" s="25"/>
    </row>
    <row r="10" spans="2:13" ht="15.75" thickBot="1"/>
    <row r="11" spans="2:13">
      <c r="K11" s="54" t="s">
        <v>112</v>
      </c>
      <c r="L11" s="63">
        <v>2024</v>
      </c>
      <c r="M11" s="117" t="s">
        <v>195</v>
      </c>
    </row>
    <row r="12" spans="2:13">
      <c r="K12" s="49" t="s">
        <v>104</v>
      </c>
      <c r="L12" s="11">
        <v>479513</v>
      </c>
      <c r="M12" s="118">
        <f>+L12/$L$16</f>
        <v>0.64760722707370499</v>
      </c>
    </row>
    <row r="13" spans="2:13">
      <c r="K13" s="49" t="s">
        <v>113</v>
      </c>
      <c r="L13" s="11">
        <v>152134</v>
      </c>
      <c r="M13" s="118">
        <f>+L13/$L$16</f>
        <v>0.20546487349379691</v>
      </c>
    </row>
    <row r="14" spans="2:13">
      <c r="K14" s="49" t="s">
        <v>114</v>
      </c>
      <c r="L14" s="11">
        <v>89351</v>
      </c>
      <c r="M14" s="118">
        <f>+L14/$L$16</f>
        <v>0.12067316912422107</v>
      </c>
    </row>
    <row r="15" spans="2:13" ht="15.75" thickBot="1">
      <c r="K15" s="49" t="s">
        <v>115</v>
      </c>
      <c r="L15" s="11">
        <v>19440</v>
      </c>
      <c r="M15" s="118">
        <f>+L15/$L$16</f>
        <v>2.6254730308276991E-2</v>
      </c>
    </row>
    <row r="16" spans="2:13" ht="15.75" thickBot="1">
      <c r="K16" s="119" t="s">
        <v>12</v>
      </c>
      <c r="L16" s="120">
        <v>740438</v>
      </c>
      <c r="M16" s="121">
        <f>+L16/$L$16</f>
        <v>1</v>
      </c>
    </row>
    <row r="28" spans="2:10">
      <c r="B28" s="22" t="s">
        <v>196</v>
      </c>
      <c r="C28" s="22"/>
      <c r="D28" s="22"/>
      <c r="E28" s="22"/>
      <c r="F28" s="22"/>
      <c r="G28" s="22"/>
      <c r="H28" s="8"/>
      <c r="I28" s="8"/>
      <c r="J28" s="8"/>
    </row>
    <row r="29" spans="2:10" ht="15.75" thickBot="1"/>
    <row r="30" spans="2:10" ht="17.45" customHeight="1">
      <c r="B30" s="54" t="s">
        <v>102</v>
      </c>
      <c r="C30" s="63">
        <v>2020</v>
      </c>
      <c r="D30" s="63">
        <v>2021</v>
      </c>
      <c r="E30" s="63">
        <v>2022</v>
      </c>
      <c r="F30" s="63">
        <v>2023</v>
      </c>
      <c r="G30" s="64">
        <v>2024</v>
      </c>
    </row>
    <row r="31" spans="2:10" ht="17.45" customHeight="1">
      <c r="B31" s="122" t="s">
        <v>12</v>
      </c>
      <c r="C31" s="92">
        <v>3263361</v>
      </c>
      <c r="D31" s="92">
        <v>3545822</v>
      </c>
      <c r="E31" s="92">
        <v>3842910</v>
      </c>
      <c r="F31" s="92">
        <v>3881271</v>
      </c>
      <c r="G31" s="93">
        <v>4193788</v>
      </c>
    </row>
    <row r="32" spans="2:10">
      <c r="B32" s="77" t="s">
        <v>103</v>
      </c>
      <c r="C32" s="123"/>
      <c r="D32" s="123"/>
      <c r="E32" s="123"/>
      <c r="F32" s="123"/>
      <c r="G32" s="124"/>
    </row>
    <row r="33" spans="2:10">
      <c r="B33" s="82" t="s">
        <v>104</v>
      </c>
      <c r="C33" s="83">
        <v>2005093</v>
      </c>
      <c r="D33" s="83">
        <v>2237502</v>
      </c>
      <c r="E33" s="83">
        <v>2663534</v>
      </c>
      <c r="F33" s="83">
        <v>2612684</v>
      </c>
      <c r="G33" s="84">
        <v>2879125</v>
      </c>
    </row>
    <row r="34" spans="2:10">
      <c r="B34" s="77" t="s">
        <v>105</v>
      </c>
      <c r="C34" s="123"/>
      <c r="D34" s="123"/>
      <c r="E34" s="123"/>
      <c r="F34" s="123"/>
      <c r="G34" s="124"/>
    </row>
    <row r="35" spans="2:10">
      <c r="B35" s="82" t="s">
        <v>106</v>
      </c>
      <c r="C35" s="83">
        <v>223191</v>
      </c>
      <c r="D35" s="83">
        <v>229383</v>
      </c>
      <c r="E35" s="83">
        <v>174116</v>
      </c>
      <c r="F35" s="83">
        <v>194670</v>
      </c>
      <c r="G35" s="84">
        <v>204370</v>
      </c>
    </row>
    <row r="36" spans="2:10">
      <c r="B36" s="82" t="s">
        <v>107</v>
      </c>
      <c r="C36" s="83">
        <v>578769</v>
      </c>
      <c r="D36" s="83">
        <v>606728</v>
      </c>
      <c r="E36" s="83">
        <v>557461</v>
      </c>
      <c r="F36" s="83">
        <v>613990</v>
      </c>
      <c r="G36" s="84">
        <v>638981</v>
      </c>
    </row>
    <row r="37" spans="2:10">
      <c r="B37" s="82" t="s">
        <v>108</v>
      </c>
      <c r="C37" s="83">
        <v>33056</v>
      </c>
      <c r="D37" s="83">
        <v>33831</v>
      </c>
      <c r="E37" s="83">
        <v>28441</v>
      </c>
      <c r="F37" s="83">
        <v>29985</v>
      </c>
      <c r="G37" s="84">
        <v>30661</v>
      </c>
    </row>
    <row r="38" spans="2:10">
      <c r="B38" s="82" t="s">
        <v>109</v>
      </c>
      <c r="C38" s="83">
        <v>62806</v>
      </c>
      <c r="D38" s="83">
        <v>64703</v>
      </c>
      <c r="E38" s="83">
        <v>59105</v>
      </c>
      <c r="F38" s="83">
        <v>61231</v>
      </c>
      <c r="G38" s="84">
        <v>62862</v>
      </c>
    </row>
    <row r="39" spans="2:10" ht="15.75" thickBot="1">
      <c r="B39" s="86" t="s">
        <v>110</v>
      </c>
      <c r="C39" s="87">
        <v>360446</v>
      </c>
      <c r="D39" s="87">
        <v>373675</v>
      </c>
      <c r="E39" s="87">
        <v>360253</v>
      </c>
      <c r="F39" s="87">
        <v>368711</v>
      </c>
      <c r="G39" s="88">
        <v>377789</v>
      </c>
    </row>
    <row r="40" spans="2:10" ht="10.9" customHeight="1">
      <c r="B40" s="201" t="s">
        <v>197</v>
      </c>
      <c r="C40" s="201"/>
      <c r="D40" s="201"/>
      <c r="E40" s="201"/>
      <c r="F40" s="201"/>
      <c r="G40" s="201"/>
    </row>
    <row r="41" spans="2:10" ht="20.25" customHeight="1">
      <c r="B41" s="201"/>
      <c r="C41" s="201"/>
      <c r="D41" s="201"/>
      <c r="E41" s="201"/>
      <c r="F41" s="201"/>
      <c r="G41" s="201"/>
    </row>
    <row r="42" spans="2:10" ht="10.9" customHeight="1">
      <c r="B42" s="193" t="s">
        <v>111</v>
      </c>
      <c r="C42" s="193"/>
      <c r="D42" s="193"/>
      <c r="E42" s="193"/>
      <c r="F42" s="193"/>
      <c r="G42" s="193"/>
    </row>
    <row r="43" spans="2:10" ht="10.9" customHeight="1">
      <c r="B43" s="201" t="s">
        <v>21</v>
      </c>
      <c r="C43" s="201"/>
      <c r="D43" s="201"/>
      <c r="E43" s="201"/>
      <c r="F43" s="201"/>
      <c r="G43" s="201"/>
    </row>
    <row r="46" spans="2:10">
      <c r="B46" s="25" t="s">
        <v>198</v>
      </c>
      <c r="C46" s="25"/>
      <c r="D46" s="25"/>
      <c r="E46" s="25"/>
      <c r="F46" s="25"/>
      <c r="G46" s="25"/>
      <c r="H46" s="8"/>
      <c r="I46" s="8"/>
      <c r="J46" s="8"/>
    </row>
    <row r="47" spans="2:10" ht="15.75" thickBot="1"/>
    <row r="48" spans="2:10" ht="17.45" customHeight="1">
      <c r="B48" s="54" t="s">
        <v>112</v>
      </c>
      <c r="C48" s="63">
        <v>2020</v>
      </c>
      <c r="D48" s="63">
        <v>2021</v>
      </c>
      <c r="E48" s="63">
        <v>2022</v>
      </c>
      <c r="F48" s="63">
        <v>2023</v>
      </c>
      <c r="G48" s="64">
        <v>2024</v>
      </c>
    </row>
    <row r="49" spans="2:10" ht="18" customHeight="1">
      <c r="B49" s="122" t="s">
        <v>12</v>
      </c>
      <c r="C49" s="92">
        <v>366114</v>
      </c>
      <c r="D49" s="92">
        <v>781318</v>
      </c>
      <c r="E49" s="92">
        <v>1105092</v>
      </c>
      <c r="F49" s="92">
        <v>885470</v>
      </c>
      <c r="G49" s="93">
        <v>740438</v>
      </c>
    </row>
    <row r="50" spans="2:10">
      <c r="B50" s="49" t="s">
        <v>104</v>
      </c>
      <c r="C50" s="11">
        <v>169192</v>
      </c>
      <c r="D50" s="11">
        <v>392947</v>
      </c>
      <c r="E50" s="11">
        <v>474467</v>
      </c>
      <c r="F50" s="11">
        <v>548133</v>
      </c>
      <c r="G50" s="50">
        <v>479513</v>
      </c>
    </row>
    <row r="51" spans="2:10">
      <c r="B51" s="49" t="s">
        <v>113</v>
      </c>
      <c r="C51" s="11">
        <v>120037</v>
      </c>
      <c r="D51" s="11">
        <v>224282</v>
      </c>
      <c r="E51" s="11">
        <v>386930</v>
      </c>
      <c r="F51" s="11">
        <v>209247</v>
      </c>
      <c r="G51" s="50">
        <v>152134</v>
      </c>
    </row>
    <row r="52" spans="2:10">
      <c r="B52" s="49" t="s">
        <v>114</v>
      </c>
      <c r="C52" s="11">
        <v>71732</v>
      </c>
      <c r="D52" s="11">
        <v>148612</v>
      </c>
      <c r="E52" s="11">
        <v>227617</v>
      </c>
      <c r="F52" s="11">
        <v>120666</v>
      </c>
      <c r="G52" s="50">
        <v>89351</v>
      </c>
    </row>
    <row r="53" spans="2:10" ht="15.75" thickBot="1">
      <c r="B53" s="51" t="s">
        <v>115</v>
      </c>
      <c r="C53" s="52">
        <v>5153</v>
      </c>
      <c r="D53" s="52">
        <v>15477</v>
      </c>
      <c r="E53" s="52">
        <v>16078</v>
      </c>
      <c r="F53" s="52">
        <v>17610</v>
      </c>
      <c r="G53" s="53">
        <v>19440</v>
      </c>
    </row>
    <row r="54" spans="2:10" ht="10.9" customHeight="1">
      <c r="B54" s="201" t="s">
        <v>116</v>
      </c>
      <c r="C54" s="201"/>
      <c r="D54" s="201"/>
      <c r="E54" s="201"/>
      <c r="F54" s="201"/>
      <c r="G54" s="201"/>
    </row>
    <row r="55" spans="2:10" ht="10.9" customHeight="1">
      <c r="B55" s="193" t="s">
        <v>111</v>
      </c>
      <c r="C55" s="193"/>
      <c r="D55" s="193"/>
      <c r="E55" s="193"/>
      <c r="F55" s="193"/>
      <c r="G55" s="193"/>
    </row>
    <row r="56" spans="2:10" ht="10.9" customHeight="1">
      <c r="B56" s="193" t="s">
        <v>21</v>
      </c>
      <c r="C56" s="193"/>
      <c r="D56" s="193"/>
      <c r="E56" s="193"/>
      <c r="F56" s="193"/>
      <c r="G56" s="193"/>
    </row>
    <row r="59" spans="2:10">
      <c r="B59" s="22" t="s">
        <v>199</v>
      </c>
      <c r="C59" s="22"/>
      <c r="D59" s="22"/>
      <c r="E59" s="22"/>
      <c r="F59" s="22"/>
      <c r="G59" s="22"/>
      <c r="H59" s="22"/>
      <c r="I59" s="22"/>
      <c r="J59" s="9"/>
    </row>
    <row r="80" spans="2:13">
      <c r="B80" s="22" t="s">
        <v>203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2:12" ht="15.75" thickBot="1"/>
    <row r="82" spans="2:12" ht="15" customHeight="1">
      <c r="B82" s="208" t="s">
        <v>117</v>
      </c>
      <c r="C82" s="204" t="s">
        <v>12</v>
      </c>
      <c r="D82" s="210" t="s">
        <v>118</v>
      </c>
      <c r="E82" s="210"/>
      <c r="F82" s="210"/>
      <c r="G82" s="210"/>
      <c r="H82" s="210"/>
      <c r="I82" s="204" t="s">
        <v>119</v>
      </c>
      <c r="J82" s="204" t="s">
        <v>120</v>
      </c>
      <c r="K82" s="204" t="s">
        <v>121</v>
      </c>
      <c r="L82" s="206" t="s">
        <v>122</v>
      </c>
    </row>
    <row r="83" spans="2:12">
      <c r="B83" s="209"/>
      <c r="C83" s="205"/>
      <c r="D83" s="135" t="s">
        <v>123</v>
      </c>
      <c r="E83" s="135" t="s">
        <v>124</v>
      </c>
      <c r="F83" s="135" t="s">
        <v>125</v>
      </c>
      <c r="G83" s="135" t="s">
        <v>135</v>
      </c>
      <c r="H83" s="135" t="s">
        <v>126</v>
      </c>
      <c r="I83" s="205"/>
      <c r="J83" s="205"/>
      <c r="K83" s="205"/>
      <c r="L83" s="207"/>
    </row>
    <row r="84" spans="2:12">
      <c r="B84" s="31">
        <v>2024</v>
      </c>
      <c r="C84" s="101">
        <v>740438</v>
      </c>
      <c r="D84" s="113">
        <v>387</v>
      </c>
      <c r="E84" s="113">
        <v>282</v>
      </c>
      <c r="F84" s="113">
        <v>6053</v>
      </c>
      <c r="G84" s="113">
        <v>1256</v>
      </c>
      <c r="H84" s="113">
        <v>23</v>
      </c>
      <c r="I84" s="113">
        <v>152300</v>
      </c>
      <c r="J84" s="113">
        <v>236761</v>
      </c>
      <c r="K84" s="113">
        <v>39221</v>
      </c>
      <c r="L84" s="114">
        <v>304155</v>
      </c>
    </row>
    <row r="85" spans="2:12">
      <c r="B85" s="125" t="s">
        <v>104</v>
      </c>
      <c r="C85" s="126">
        <v>479513</v>
      </c>
      <c r="D85" s="127">
        <v>387</v>
      </c>
      <c r="E85" s="127">
        <v>255</v>
      </c>
      <c r="F85" s="127">
        <v>929</v>
      </c>
      <c r="G85" s="127">
        <v>1056</v>
      </c>
      <c r="H85" s="127">
        <v>23</v>
      </c>
      <c r="I85" s="127">
        <v>97947</v>
      </c>
      <c r="J85" s="127">
        <v>223364</v>
      </c>
      <c r="K85" s="127" t="s">
        <v>26</v>
      </c>
      <c r="L85" s="128">
        <v>155552</v>
      </c>
    </row>
    <row r="86" spans="2:12">
      <c r="B86" s="125" t="s">
        <v>106</v>
      </c>
      <c r="C86" s="126">
        <v>33840</v>
      </c>
      <c r="D86" s="127" t="s">
        <v>26</v>
      </c>
      <c r="E86" s="127">
        <v>12</v>
      </c>
      <c r="F86" s="127">
        <v>1315</v>
      </c>
      <c r="G86" s="127">
        <v>14</v>
      </c>
      <c r="H86" s="127" t="s">
        <v>26</v>
      </c>
      <c r="I86" s="127">
        <v>6180</v>
      </c>
      <c r="J86" s="127" t="s">
        <v>26</v>
      </c>
      <c r="K86" s="127">
        <v>2558</v>
      </c>
      <c r="L86" s="128">
        <v>23761</v>
      </c>
    </row>
    <row r="87" spans="2:12">
      <c r="B87" s="125" t="s">
        <v>107</v>
      </c>
      <c r="C87" s="126">
        <v>118294</v>
      </c>
      <c r="D87" s="127" t="s">
        <v>26</v>
      </c>
      <c r="E87" s="127">
        <v>6</v>
      </c>
      <c r="F87" s="127">
        <v>612</v>
      </c>
      <c r="G87" s="127">
        <v>172</v>
      </c>
      <c r="H87" s="127" t="s">
        <v>26</v>
      </c>
      <c r="I87" s="127">
        <v>24892</v>
      </c>
      <c r="J87" s="127" t="s">
        <v>26</v>
      </c>
      <c r="K87" s="127">
        <v>28106</v>
      </c>
      <c r="L87" s="128">
        <v>64506</v>
      </c>
    </row>
    <row r="88" spans="2:12">
      <c r="B88" s="125" t="s">
        <v>108</v>
      </c>
      <c r="C88" s="126">
        <v>6020</v>
      </c>
      <c r="D88" s="127" t="s">
        <v>26</v>
      </c>
      <c r="E88" s="127">
        <v>1</v>
      </c>
      <c r="F88" s="127">
        <v>53</v>
      </c>
      <c r="G88" s="127" t="s">
        <v>26</v>
      </c>
      <c r="H88" s="127" t="s">
        <v>26</v>
      </c>
      <c r="I88" s="127">
        <v>1263</v>
      </c>
      <c r="J88" s="127" t="s">
        <v>26</v>
      </c>
      <c r="K88" s="127">
        <v>561</v>
      </c>
      <c r="L88" s="128">
        <v>4142</v>
      </c>
    </row>
    <row r="89" spans="2:12">
      <c r="B89" s="125" t="s">
        <v>109</v>
      </c>
      <c r="C89" s="126">
        <v>12246</v>
      </c>
      <c r="D89" s="127" t="s">
        <v>26</v>
      </c>
      <c r="E89" s="127" t="s">
        <v>26</v>
      </c>
      <c r="F89" s="127">
        <v>43</v>
      </c>
      <c r="G89" s="127" t="s">
        <v>26</v>
      </c>
      <c r="H89" s="127" t="s">
        <v>26</v>
      </c>
      <c r="I89" s="127">
        <v>3353</v>
      </c>
      <c r="J89" s="127" t="s">
        <v>26</v>
      </c>
      <c r="K89" s="127">
        <v>2123</v>
      </c>
      <c r="L89" s="128">
        <v>6727</v>
      </c>
    </row>
    <row r="90" spans="2:12">
      <c r="B90" s="125" t="s">
        <v>110</v>
      </c>
      <c r="C90" s="126">
        <v>71085</v>
      </c>
      <c r="D90" s="127" t="s">
        <v>26</v>
      </c>
      <c r="E90" s="127">
        <v>8</v>
      </c>
      <c r="F90" s="127">
        <v>3101</v>
      </c>
      <c r="G90" s="127">
        <v>14</v>
      </c>
      <c r="H90" s="127" t="s">
        <v>26</v>
      </c>
      <c r="I90" s="127">
        <v>17408</v>
      </c>
      <c r="J90" s="127" t="s">
        <v>26</v>
      </c>
      <c r="K90" s="127">
        <v>5873</v>
      </c>
      <c r="L90" s="128">
        <v>44681</v>
      </c>
    </row>
    <row r="91" spans="2:12">
      <c r="B91" s="125" t="s">
        <v>127</v>
      </c>
      <c r="C91" s="126">
        <v>19440</v>
      </c>
      <c r="D91" s="127" t="s">
        <v>26</v>
      </c>
      <c r="E91" s="127" t="s">
        <v>26</v>
      </c>
      <c r="F91" s="127" t="s">
        <v>26</v>
      </c>
      <c r="G91" s="127" t="s">
        <v>26</v>
      </c>
      <c r="H91" s="127" t="s">
        <v>26</v>
      </c>
      <c r="I91" s="127">
        <v>1257</v>
      </c>
      <c r="J91" s="127">
        <v>13397</v>
      </c>
      <c r="K91" s="127" t="s">
        <v>26</v>
      </c>
      <c r="L91" s="128">
        <v>4786</v>
      </c>
    </row>
    <row r="92" spans="2:12">
      <c r="B92" s="31">
        <v>2023</v>
      </c>
      <c r="C92" s="101">
        <v>895656</v>
      </c>
      <c r="D92" s="113">
        <v>450</v>
      </c>
      <c r="E92" s="113">
        <v>276</v>
      </c>
      <c r="F92" s="113">
        <v>8545</v>
      </c>
      <c r="G92" s="113">
        <v>2030</v>
      </c>
      <c r="H92" s="113">
        <v>247</v>
      </c>
      <c r="I92" s="113">
        <v>169727</v>
      </c>
      <c r="J92" s="113">
        <v>265185</v>
      </c>
      <c r="K92" s="113">
        <v>37575</v>
      </c>
      <c r="L92" s="114">
        <v>411621</v>
      </c>
    </row>
    <row r="93" spans="2:12">
      <c r="B93" s="125" t="s">
        <v>104</v>
      </c>
      <c r="C93" s="129">
        <v>548133</v>
      </c>
      <c r="D93" s="127">
        <v>450</v>
      </c>
      <c r="E93" s="127">
        <v>229</v>
      </c>
      <c r="F93" s="127">
        <v>1535</v>
      </c>
      <c r="G93" s="127">
        <v>829</v>
      </c>
      <c r="H93" s="127">
        <v>207</v>
      </c>
      <c r="I93" s="127">
        <v>106570</v>
      </c>
      <c r="J93" s="127">
        <v>249868</v>
      </c>
      <c r="K93" s="127" t="s">
        <v>26</v>
      </c>
      <c r="L93" s="128">
        <v>188445</v>
      </c>
    </row>
    <row r="94" spans="2:12">
      <c r="B94" s="125" t="s">
        <v>106</v>
      </c>
      <c r="C94" s="129">
        <v>45821</v>
      </c>
      <c r="D94" s="127" t="s">
        <v>26</v>
      </c>
      <c r="E94" s="127">
        <v>5</v>
      </c>
      <c r="F94" s="127">
        <v>1823</v>
      </c>
      <c r="G94" s="127">
        <v>43</v>
      </c>
      <c r="H94" s="127">
        <v>9</v>
      </c>
      <c r="I94" s="127">
        <v>6997</v>
      </c>
      <c r="J94" s="127" t="s">
        <v>26</v>
      </c>
      <c r="K94" s="127">
        <v>1688</v>
      </c>
      <c r="L94" s="128">
        <v>35256</v>
      </c>
    </row>
    <row r="95" spans="2:12">
      <c r="B95" s="125" t="s">
        <v>107</v>
      </c>
      <c r="C95" s="129">
        <v>163426</v>
      </c>
      <c r="D95" s="127" t="s">
        <v>26</v>
      </c>
      <c r="E95" s="127">
        <v>16</v>
      </c>
      <c r="F95" s="127">
        <v>684</v>
      </c>
      <c r="G95" s="127">
        <v>1109</v>
      </c>
      <c r="H95" s="127">
        <v>11</v>
      </c>
      <c r="I95" s="127">
        <v>27880</v>
      </c>
      <c r="J95" s="127">
        <v>1</v>
      </c>
      <c r="K95" s="127">
        <v>27770</v>
      </c>
      <c r="L95" s="128">
        <v>105955</v>
      </c>
    </row>
    <row r="96" spans="2:12">
      <c r="B96" s="125" t="s">
        <v>108</v>
      </c>
      <c r="C96" s="129">
        <v>7199</v>
      </c>
      <c r="D96" s="127" t="s">
        <v>26</v>
      </c>
      <c r="E96" s="127">
        <v>7</v>
      </c>
      <c r="F96" s="127">
        <v>76</v>
      </c>
      <c r="G96" s="127">
        <v>1</v>
      </c>
      <c r="H96" s="127">
        <v>1</v>
      </c>
      <c r="I96" s="127">
        <v>1652</v>
      </c>
      <c r="J96" s="127" t="s">
        <v>26</v>
      </c>
      <c r="K96" s="127">
        <v>515</v>
      </c>
      <c r="L96" s="128">
        <v>4947</v>
      </c>
    </row>
    <row r="97" spans="2:12">
      <c r="B97" s="125" t="s">
        <v>109</v>
      </c>
      <c r="C97" s="129">
        <v>16458</v>
      </c>
      <c r="D97" s="127" t="s">
        <v>26</v>
      </c>
      <c r="E97" s="127" t="s">
        <v>26</v>
      </c>
      <c r="F97" s="127">
        <v>94</v>
      </c>
      <c r="G97" s="127" t="s">
        <v>26</v>
      </c>
      <c r="H97" s="127">
        <v>3</v>
      </c>
      <c r="I97" s="127">
        <v>4020</v>
      </c>
      <c r="J97" s="127" t="s">
        <v>26</v>
      </c>
      <c r="K97" s="127">
        <v>1711</v>
      </c>
      <c r="L97" s="128">
        <v>10630</v>
      </c>
    </row>
    <row r="98" spans="2:12">
      <c r="B98" s="125" t="s">
        <v>110</v>
      </c>
      <c r="C98" s="129">
        <v>97009</v>
      </c>
      <c r="D98" s="127" t="s">
        <v>26</v>
      </c>
      <c r="E98" s="127">
        <v>19</v>
      </c>
      <c r="F98" s="127">
        <v>4333</v>
      </c>
      <c r="G98" s="127">
        <v>48</v>
      </c>
      <c r="H98" s="127">
        <v>16</v>
      </c>
      <c r="I98" s="127">
        <v>21214</v>
      </c>
      <c r="J98" s="127" t="s">
        <v>26</v>
      </c>
      <c r="K98" s="127">
        <v>5891</v>
      </c>
      <c r="L98" s="128">
        <v>65488</v>
      </c>
    </row>
    <row r="99" spans="2:12">
      <c r="B99" s="125" t="s">
        <v>127</v>
      </c>
      <c r="C99" s="129">
        <v>17610</v>
      </c>
      <c r="D99" s="127" t="s">
        <v>26</v>
      </c>
      <c r="E99" s="127" t="s">
        <v>26</v>
      </c>
      <c r="F99" s="127" t="s">
        <v>26</v>
      </c>
      <c r="G99" s="127" t="s">
        <v>26</v>
      </c>
      <c r="H99" s="127" t="s">
        <v>26</v>
      </c>
      <c r="I99" s="127">
        <v>1394</v>
      </c>
      <c r="J99" s="127">
        <v>15316</v>
      </c>
      <c r="K99" s="127" t="s">
        <v>26</v>
      </c>
      <c r="L99" s="128">
        <v>900</v>
      </c>
    </row>
    <row r="100" spans="2:12">
      <c r="B100" s="31">
        <v>2022</v>
      </c>
      <c r="C100" s="101">
        <v>1105092</v>
      </c>
      <c r="D100" s="113">
        <v>101</v>
      </c>
      <c r="E100" s="113">
        <v>50</v>
      </c>
      <c r="F100" s="113">
        <v>1606</v>
      </c>
      <c r="G100" s="113">
        <v>745</v>
      </c>
      <c r="H100" s="113">
        <v>98</v>
      </c>
      <c r="I100" s="113">
        <v>129960</v>
      </c>
      <c r="J100" s="113">
        <v>95714</v>
      </c>
      <c r="K100" s="113">
        <v>41882</v>
      </c>
      <c r="L100" s="114">
        <v>834936</v>
      </c>
    </row>
    <row r="101" spans="2:12">
      <c r="B101" s="125" t="s">
        <v>104</v>
      </c>
      <c r="C101" s="129">
        <v>474467</v>
      </c>
      <c r="D101" s="127">
        <v>101</v>
      </c>
      <c r="E101" s="127">
        <v>45</v>
      </c>
      <c r="F101" s="127">
        <v>315</v>
      </c>
      <c r="G101" s="127">
        <v>372</v>
      </c>
      <c r="H101" s="127">
        <v>73</v>
      </c>
      <c r="I101" s="127">
        <v>81933</v>
      </c>
      <c r="J101" s="127">
        <v>85086</v>
      </c>
      <c r="K101" s="127" t="s">
        <v>26</v>
      </c>
      <c r="L101" s="128">
        <v>306542</v>
      </c>
    </row>
    <row r="102" spans="2:12">
      <c r="B102" s="125" t="s">
        <v>106</v>
      </c>
      <c r="C102" s="129">
        <v>98005</v>
      </c>
      <c r="D102" s="127" t="s">
        <v>26</v>
      </c>
      <c r="E102" s="127" t="s">
        <v>26</v>
      </c>
      <c r="F102" s="127">
        <v>329</v>
      </c>
      <c r="G102" s="127">
        <v>3</v>
      </c>
      <c r="H102" s="127">
        <v>3</v>
      </c>
      <c r="I102" s="127">
        <v>6237</v>
      </c>
      <c r="J102" s="127">
        <v>3</v>
      </c>
      <c r="K102" s="127">
        <v>1361</v>
      </c>
      <c r="L102" s="128">
        <v>90069</v>
      </c>
    </row>
    <row r="103" spans="2:12">
      <c r="B103" s="125" t="s">
        <v>107</v>
      </c>
      <c r="C103" s="129">
        <v>288925</v>
      </c>
      <c r="D103" s="127" t="s">
        <v>26</v>
      </c>
      <c r="E103" s="127">
        <v>1</v>
      </c>
      <c r="F103" s="127">
        <v>120</v>
      </c>
      <c r="G103" s="127">
        <v>350</v>
      </c>
      <c r="H103" s="127">
        <v>6</v>
      </c>
      <c r="I103" s="127">
        <v>20296</v>
      </c>
      <c r="J103" s="127">
        <v>6</v>
      </c>
      <c r="K103" s="127">
        <v>27764</v>
      </c>
      <c r="L103" s="128">
        <v>240382</v>
      </c>
    </row>
    <row r="104" spans="2:12">
      <c r="B104" s="125" t="s">
        <v>108</v>
      </c>
      <c r="C104" s="129">
        <v>15820</v>
      </c>
      <c r="D104" s="127" t="s">
        <v>26</v>
      </c>
      <c r="E104" s="127" t="s">
        <v>26</v>
      </c>
      <c r="F104" s="127">
        <v>8</v>
      </c>
      <c r="G104" s="127" t="s">
        <v>26</v>
      </c>
      <c r="H104" s="127">
        <v>2</v>
      </c>
      <c r="I104" s="127">
        <v>1478</v>
      </c>
      <c r="J104" s="127" t="s">
        <v>26</v>
      </c>
      <c r="K104" s="127">
        <v>408</v>
      </c>
      <c r="L104" s="128">
        <v>13924</v>
      </c>
    </row>
    <row r="105" spans="2:12">
      <c r="B105" s="125" t="s">
        <v>109</v>
      </c>
      <c r="C105" s="129">
        <v>32176</v>
      </c>
      <c r="D105" s="127" t="s">
        <v>26</v>
      </c>
      <c r="E105" s="127" t="s">
        <v>26</v>
      </c>
      <c r="F105" s="127">
        <v>17</v>
      </c>
      <c r="G105" s="127" t="s">
        <v>26</v>
      </c>
      <c r="H105" s="127" t="s">
        <v>26</v>
      </c>
      <c r="I105" s="127">
        <v>3214</v>
      </c>
      <c r="J105" s="127" t="s">
        <v>26</v>
      </c>
      <c r="K105" s="127">
        <v>1868</v>
      </c>
      <c r="L105" s="128">
        <v>27077</v>
      </c>
    </row>
    <row r="106" spans="2:12">
      <c r="B106" s="125" t="s">
        <v>110</v>
      </c>
      <c r="C106" s="129">
        <v>179621</v>
      </c>
      <c r="D106" s="127" t="s">
        <v>26</v>
      </c>
      <c r="E106" s="127">
        <v>4</v>
      </c>
      <c r="F106" s="127">
        <v>817</v>
      </c>
      <c r="G106" s="127">
        <v>20</v>
      </c>
      <c r="H106" s="127">
        <v>14</v>
      </c>
      <c r="I106" s="127">
        <v>15952</v>
      </c>
      <c r="J106" s="127" t="s">
        <v>26</v>
      </c>
      <c r="K106" s="127">
        <v>10481</v>
      </c>
      <c r="L106" s="128">
        <v>152333</v>
      </c>
    </row>
    <row r="107" spans="2:12">
      <c r="B107" s="125" t="s">
        <v>127</v>
      </c>
      <c r="C107" s="129">
        <v>16078</v>
      </c>
      <c r="D107" s="127" t="s">
        <v>26</v>
      </c>
      <c r="E107" s="127" t="s">
        <v>26</v>
      </c>
      <c r="F107" s="127" t="s">
        <v>26</v>
      </c>
      <c r="G107" s="127" t="s">
        <v>26</v>
      </c>
      <c r="H107" s="127" t="s">
        <v>26</v>
      </c>
      <c r="I107" s="127">
        <v>850</v>
      </c>
      <c r="J107" s="127">
        <v>10619</v>
      </c>
      <c r="K107" s="127" t="s">
        <v>26</v>
      </c>
      <c r="L107" s="128">
        <v>4609</v>
      </c>
    </row>
    <row r="108" spans="2:12">
      <c r="B108" s="31">
        <v>2021</v>
      </c>
      <c r="C108" s="101">
        <v>781318</v>
      </c>
      <c r="D108" s="113">
        <v>391</v>
      </c>
      <c r="E108" s="113">
        <v>169</v>
      </c>
      <c r="F108" s="113">
        <v>5020</v>
      </c>
      <c r="G108" s="113">
        <v>1506</v>
      </c>
      <c r="H108" s="113">
        <v>23</v>
      </c>
      <c r="I108" s="113">
        <v>77715</v>
      </c>
      <c r="J108" s="113">
        <v>201421</v>
      </c>
      <c r="K108" s="113">
        <v>39584</v>
      </c>
      <c r="L108" s="114">
        <v>455489</v>
      </c>
    </row>
    <row r="109" spans="2:12">
      <c r="B109" s="125" t="s">
        <v>104</v>
      </c>
      <c r="C109" s="129">
        <v>392947</v>
      </c>
      <c r="D109" s="127">
        <v>391</v>
      </c>
      <c r="E109" s="127">
        <v>110</v>
      </c>
      <c r="F109" s="127">
        <v>908</v>
      </c>
      <c r="G109" s="127">
        <v>779</v>
      </c>
      <c r="H109" s="127">
        <v>18</v>
      </c>
      <c r="I109" s="127">
        <v>44787</v>
      </c>
      <c r="J109" s="127">
        <v>194000</v>
      </c>
      <c r="K109" s="127" t="s">
        <v>26</v>
      </c>
      <c r="L109" s="128">
        <v>151954</v>
      </c>
    </row>
    <row r="110" spans="2:12">
      <c r="B110" s="125" t="s">
        <v>106</v>
      </c>
      <c r="C110" s="129">
        <v>46772</v>
      </c>
      <c r="D110" s="127" t="s">
        <v>26</v>
      </c>
      <c r="E110" s="127" t="s">
        <v>26</v>
      </c>
      <c r="F110" s="127">
        <v>1043</v>
      </c>
      <c r="G110" s="127">
        <v>9</v>
      </c>
      <c r="H110" s="127">
        <v>1</v>
      </c>
      <c r="I110" s="127">
        <v>4100</v>
      </c>
      <c r="J110" s="127">
        <v>2</v>
      </c>
      <c r="K110" s="127">
        <v>1811</v>
      </c>
      <c r="L110" s="128">
        <v>39806</v>
      </c>
    </row>
    <row r="111" spans="2:12">
      <c r="B111" s="125" t="s">
        <v>107</v>
      </c>
      <c r="C111" s="129">
        <v>177510</v>
      </c>
      <c r="D111" s="127" t="s">
        <v>26</v>
      </c>
      <c r="E111" s="127">
        <v>5</v>
      </c>
      <c r="F111" s="127">
        <v>337</v>
      </c>
      <c r="G111" s="127">
        <v>699</v>
      </c>
      <c r="H111" s="127">
        <v>4</v>
      </c>
      <c r="I111" s="127">
        <v>13892</v>
      </c>
      <c r="J111" s="127">
        <v>7</v>
      </c>
      <c r="K111" s="127">
        <v>24459</v>
      </c>
      <c r="L111" s="128">
        <v>138107</v>
      </c>
    </row>
    <row r="112" spans="2:12">
      <c r="B112" s="125" t="s">
        <v>108</v>
      </c>
      <c r="C112" s="129">
        <v>9643</v>
      </c>
      <c r="D112" s="127" t="s">
        <v>26</v>
      </c>
      <c r="E112" s="127">
        <v>2</v>
      </c>
      <c r="F112" s="127">
        <v>41</v>
      </c>
      <c r="G112" s="127" t="s">
        <v>26</v>
      </c>
      <c r="H112" s="127" t="s">
        <v>26</v>
      </c>
      <c r="I112" s="127">
        <v>1029</v>
      </c>
      <c r="J112" s="127" t="s">
        <v>26</v>
      </c>
      <c r="K112" s="127">
        <v>465</v>
      </c>
      <c r="L112" s="128">
        <v>8106</v>
      </c>
    </row>
    <row r="113" spans="2:13">
      <c r="B113" s="125" t="s">
        <v>109</v>
      </c>
      <c r="C113" s="129">
        <v>19575</v>
      </c>
      <c r="D113" s="127" t="s">
        <v>26</v>
      </c>
      <c r="E113" s="127">
        <v>2</v>
      </c>
      <c r="F113" s="127">
        <v>37</v>
      </c>
      <c r="G113" s="127" t="s">
        <v>26</v>
      </c>
      <c r="H113" s="127" t="s">
        <v>26</v>
      </c>
      <c r="I113" s="127">
        <v>2163</v>
      </c>
      <c r="J113" s="127" t="s">
        <v>26</v>
      </c>
      <c r="K113" s="127">
        <v>2085</v>
      </c>
      <c r="L113" s="128">
        <v>15288</v>
      </c>
    </row>
    <row r="114" spans="2:13">
      <c r="B114" s="125" t="s">
        <v>110</v>
      </c>
      <c r="C114" s="129">
        <v>119394</v>
      </c>
      <c r="D114" s="127" t="s">
        <v>26</v>
      </c>
      <c r="E114" s="127">
        <v>50</v>
      </c>
      <c r="F114" s="127">
        <v>2654</v>
      </c>
      <c r="G114" s="127">
        <v>19</v>
      </c>
      <c r="H114" s="127" t="s">
        <v>26</v>
      </c>
      <c r="I114" s="127">
        <v>10992</v>
      </c>
      <c r="J114" s="127" t="s">
        <v>26</v>
      </c>
      <c r="K114" s="127">
        <v>10764</v>
      </c>
      <c r="L114" s="128">
        <v>94915</v>
      </c>
    </row>
    <row r="115" spans="2:13">
      <c r="B115" s="125" t="s">
        <v>127</v>
      </c>
      <c r="C115" s="129">
        <v>15477</v>
      </c>
      <c r="D115" s="127" t="s">
        <v>26</v>
      </c>
      <c r="E115" s="127" t="s">
        <v>26</v>
      </c>
      <c r="F115" s="127" t="s">
        <v>26</v>
      </c>
      <c r="G115" s="127" t="s">
        <v>26</v>
      </c>
      <c r="H115" s="127" t="s">
        <v>26</v>
      </c>
      <c r="I115" s="127">
        <v>752</v>
      </c>
      <c r="J115" s="127">
        <v>7412</v>
      </c>
      <c r="K115" s="127" t="s">
        <v>26</v>
      </c>
      <c r="L115" s="128">
        <v>7313</v>
      </c>
    </row>
    <row r="116" spans="2:13">
      <c r="B116" s="31" t="s">
        <v>134</v>
      </c>
      <c r="C116" s="101">
        <v>366114</v>
      </c>
      <c r="D116" s="113">
        <v>91</v>
      </c>
      <c r="E116" s="113">
        <v>42</v>
      </c>
      <c r="F116" s="113">
        <v>1821</v>
      </c>
      <c r="G116" s="113">
        <v>707</v>
      </c>
      <c r="H116" s="113">
        <v>28</v>
      </c>
      <c r="I116" s="113">
        <v>77644</v>
      </c>
      <c r="J116" s="113">
        <v>44082</v>
      </c>
      <c r="K116" s="113">
        <v>12166</v>
      </c>
      <c r="L116" s="114">
        <v>229533</v>
      </c>
    </row>
    <row r="117" spans="2:13">
      <c r="B117" s="125" t="s">
        <v>104</v>
      </c>
      <c r="C117" s="129">
        <v>169192</v>
      </c>
      <c r="D117" s="127">
        <v>91</v>
      </c>
      <c r="E117" s="127">
        <v>39</v>
      </c>
      <c r="F117" s="127">
        <v>283</v>
      </c>
      <c r="G117" s="127">
        <v>367</v>
      </c>
      <c r="H117" s="127">
        <v>23</v>
      </c>
      <c r="I117" s="127">
        <v>42550</v>
      </c>
      <c r="J117" s="127">
        <v>40253</v>
      </c>
      <c r="K117" s="127" t="s">
        <v>26</v>
      </c>
      <c r="L117" s="128">
        <v>85586</v>
      </c>
    </row>
    <row r="118" spans="2:13">
      <c r="B118" s="125" t="s">
        <v>128</v>
      </c>
      <c r="C118" s="129">
        <v>36169</v>
      </c>
      <c r="D118" s="127" t="s">
        <v>26</v>
      </c>
      <c r="E118" s="127" t="s">
        <v>26</v>
      </c>
      <c r="F118" s="127">
        <v>356</v>
      </c>
      <c r="G118" s="127">
        <v>1</v>
      </c>
      <c r="H118" s="127" t="s">
        <v>26</v>
      </c>
      <c r="I118" s="127">
        <v>5241</v>
      </c>
      <c r="J118" s="127" t="s">
        <v>26</v>
      </c>
      <c r="K118" s="127">
        <v>1320</v>
      </c>
      <c r="L118" s="128">
        <v>29251</v>
      </c>
    </row>
    <row r="119" spans="2:13">
      <c r="B119" s="125" t="s">
        <v>129</v>
      </c>
      <c r="C119" s="129">
        <v>83868</v>
      </c>
      <c r="D119" s="127" t="s">
        <v>26</v>
      </c>
      <c r="E119" s="127" t="s">
        <v>26</v>
      </c>
      <c r="F119" s="127">
        <v>114</v>
      </c>
      <c r="G119" s="127">
        <v>328</v>
      </c>
      <c r="H119" s="127">
        <v>2</v>
      </c>
      <c r="I119" s="127">
        <v>14233</v>
      </c>
      <c r="J119" s="127">
        <v>2</v>
      </c>
      <c r="K119" s="127">
        <v>6559</v>
      </c>
      <c r="L119" s="128">
        <v>62630</v>
      </c>
    </row>
    <row r="120" spans="2:13">
      <c r="B120" s="125" t="s">
        <v>130</v>
      </c>
      <c r="C120" s="129">
        <v>5295</v>
      </c>
      <c r="D120" s="127" t="s">
        <v>26</v>
      </c>
      <c r="E120" s="127">
        <v>2</v>
      </c>
      <c r="F120" s="127">
        <v>11</v>
      </c>
      <c r="G120" s="127" t="s">
        <v>26</v>
      </c>
      <c r="H120" s="127" t="s">
        <v>26</v>
      </c>
      <c r="I120" s="127">
        <v>1305</v>
      </c>
      <c r="J120" s="127">
        <v>1</v>
      </c>
      <c r="K120" s="127">
        <v>320</v>
      </c>
      <c r="L120" s="128">
        <v>3656</v>
      </c>
    </row>
    <row r="121" spans="2:13">
      <c r="B121" s="125" t="s">
        <v>131</v>
      </c>
      <c r="C121" s="129">
        <v>9808</v>
      </c>
      <c r="D121" s="127" t="s">
        <v>26</v>
      </c>
      <c r="E121" s="127" t="s">
        <v>26</v>
      </c>
      <c r="F121" s="127">
        <v>8</v>
      </c>
      <c r="G121" s="127" t="s">
        <v>26</v>
      </c>
      <c r="H121" s="127" t="s">
        <v>26</v>
      </c>
      <c r="I121" s="127">
        <v>2486</v>
      </c>
      <c r="J121" s="127" t="s">
        <v>26</v>
      </c>
      <c r="K121" s="127">
        <v>945</v>
      </c>
      <c r="L121" s="128">
        <v>6369</v>
      </c>
    </row>
    <row r="122" spans="2:13">
      <c r="B122" s="125" t="s">
        <v>132</v>
      </c>
      <c r="C122" s="129">
        <v>56629</v>
      </c>
      <c r="D122" s="127" t="s">
        <v>26</v>
      </c>
      <c r="E122" s="127">
        <v>1</v>
      </c>
      <c r="F122" s="127">
        <v>1049</v>
      </c>
      <c r="G122" s="127">
        <v>11</v>
      </c>
      <c r="H122" s="127">
        <v>3</v>
      </c>
      <c r="I122" s="127">
        <v>10989</v>
      </c>
      <c r="J122" s="127">
        <v>1</v>
      </c>
      <c r="K122" s="127">
        <v>3022</v>
      </c>
      <c r="L122" s="128">
        <v>41553</v>
      </c>
    </row>
    <row r="123" spans="2:13" ht="15.75" thickBot="1">
      <c r="B123" s="130" t="s">
        <v>127</v>
      </c>
      <c r="C123" s="131">
        <v>5153</v>
      </c>
      <c r="D123" s="132" t="s">
        <v>26</v>
      </c>
      <c r="E123" s="132" t="s">
        <v>26</v>
      </c>
      <c r="F123" s="132" t="s">
        <v>26</v>
      </c>
      <c r="G123" s="132" t="s">
        <v>26</v>
      </c>
      <c r="H123" s="132" t="s">
        <v>26</v>
      </c>
      <c r="I123" s="132">
        <v>840</v>
      </c>
      <c r="J123" s="132">
        <v>3825</v>
      </c>
      <c r="K123" s="132" t="s">
        <v>26</v>
      </c>
      <c r="L123" s="133">
        <v>488</v>
      </c>
    </row>
    <row r="124" spans="2:13" ht="11.45" customHeight="1">
      <c r="B124" s="134" t="s">
        <v>200</v>
      </c>
      <c r="C124" s="134"/>
      <c r="D124" s="134"/>
      <c r="E124" s="134"/>
      <c r="F124" s="15"/>
      <c r="G124" s="15"/>
      <c r="H124" s="5"/>
      <c r="I124" s="5"/>
      <c r="J124" s="5"/>
      <c r="K124" s="5"/>
      <c r="L124" s="5"/>
    </row>
    <row r="125" spans="2:13" ht="11.45" customHeight="1">
      <c r="B125" s="203" t="s">
        <v>133</v>
      </c>
      <c r="C125" s="203"/>
      <c r="D125" s="203"/>
      <c r="E125" s="203"/>
      <c r="H125" s="5"/>
      <c r="I125" s="5"/>
      <c r="J125" s="5"/>
      <c r="K125" s="5"/>
      <c r="L125" s="5"/>
      <c r="M125" s="5"/>
    </row>
    <row r="126" spans="2:13" ht="11.45" customHeight="1">
      <c r="B126" s="203" t="s">
        <v>201</v>
      </c>
      <c r="C126" s="203"/>
      <c r="D126" s="203"/>
      <c r="E126" s="203"/>
      <c r="F126" s="6"/>
      <c r="G126" s="6"/>
      <c r="H126" s="6"/>
      <c r="I126" s="6"/>
      <c r="J126" s="6"/>
      <c r="K126" s="6"/>
      <c r="L126" s="6"/>
      <c r="M126" s="6"/>
    </row>
    <row r="127" spans="2:13" ht="11.45" customHeight="1">
      <c r="B127" s="203" t="s">
        <v>202</v>
      </c>
      <c r="C127" s="203"/>
      <c r="D127" s="203"/>
      <c r="E127" s="203"/>
      <c r="F127" s="6"/>
      <c r="G127" s="6"/>
      <c r="H127" s="6"/>
      <c r="I127" s="6"/>
      <c r="J127" s="6"/>
      <c r="K127" s="6"/>
      <c r="L127" s="6"/>
      <c r="M127" s="6"/>
    </row>
  </sheetData>
  <mergeCells count="16">
    <mergeCell ref="B126:E126"/>
    <mergeCell ref="B127:E127"/>
    <mergeCell ref="K82:K83"/>
    <mergeCell ref="L82:L83"/>
    <mergeCell ref="B125:E125"/>
    <mergeCell ref="B82:B83"/>
    <mergeCell ref="C82:C83"/>
    <mergeCell ref="D82:H82"/>
    <mergeCell ref="I82:I83"/>
    <mergeCell ref="J82:J83"/>
    <mergeCell ref="B40:G41"/>
    <mergeCell ref="B56:G56"/>
    <mergeCell ref="B42:G42"/>
    <mergeCell ref="B43:G43"/>
    <mergeCell ref="B54:G54"/>
    <mergeCell ref="B55:G5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72"/>
  <sheetViews>
    <sheetView zoomScaleNormal="100" workbookViewId="0"/>
  </sheetViews>
  <sheetFormatPr baseColWidth="10" defaultColWidth="11.5703125" defaultRowHeight="15"/>
  <cols>
    <col min="1" max="1" width="11.5703125" style="1"/>
    <col min="2" max="2" width="49" style="1" customWidth="1"/>
    <col min="3" max="16384" width="11.5703125" style="1"/>
  </cols>
  <sheetData>
    <row r="2" spans="2:13" ht="24">
      <c r="B2" s="23" t="s">
        <v>186</v>
      </c>
    </row>
    <row r="4" spans="2:13" ht="18.75">
      <c r="B4" s="24" t="s">
        <v>101</v>
      </c>
    </row>
    <row r="6" spans="2:13">
      <c r="B6" s="25" t="s">
        <v>204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3" ht="15.75" thickBot="1"/>
    <row r="8" spans="2:13" ht="16.149999999999999" customHeight="1">
      <c r="B8" s="54" t="s">
        <v>66</v>
      </c>
      <c r="C8" s="63">
        <v>2015</v>
      </c>
      <c r="D8" s="63">
        <v>2016</v>
      </c>
      <c r="E8" s="63">
        <v>2017</v>
      </c>
      <c r="F8" s="63">
        <v>2018</v>
      </c>
      <c r="G8" s="63">
        <v>2019</v>
      </c>
      <c r="H8" s="63">
        <v>2020</v>
      </c>
      <c r="I8" s="63">
        <v>2021</v>
      </c>
      <c r="J8" s="63">
        <v>2022</v>
      </c>
      <c r="K8" s="63">
        <v>2023</v>
      </c>
      <c r="L8" s="64">
        <v>2024</v>
      </c>
      <c r="M8" s="7"/>
    </row>
    <row r="9" spans="2:13" ht="16.149999999999999" customHeight="1">
      <c r="B9" s="55" t="s">
        <v>12</v>
      </c>
      <c r="C9" s="139">
        <v>80</v>
      </c>
      <c r="D9" s="139">
        <v>100</v>
      </c>
      <c r="E9" s="139">
        <v>149</v>
      </c>
      <c r="F9" s="139">
        <v>174</v>
      </c>
      <c r="G9" s="139">
        <v>180</v>
      </c>
      <c r="H9" s="139">
        <v>198</v>
      </c>
      <c r="I9" s="139">
        <v>238</v>
      </c>
      <c r="J9" s="139">
        <v>257</v>
      </c>
      <c r="K9" s="139">
        <v>98</v>
      </c>
      <c r="L9" s="140">
        <v>291</v>
      </c>
      <c r="M9" s="7"/>
    </row>
    <row r="10" spans="2:13">
      <c r="B10" s="82" t="s">
        <v>67</v>
      </c>
      <c r="C10" s="136">
        <v>2</v>
      </c>
      <c r="D10" s="136" t="s">
        <v>26</v>
      </c>
      <c r="E10" s="136">
        <v>1</v>
      </c>
      <c r="F10" s="136">
        <v>2</v>
      </c>
      <c r="G10" s="136">
        <v>2</v>
      </c>
      <c r="H10" s="136">
        <v>2</v>
      </c>
      <c r="I10" s="136">
        <v>2</v>
      </c>
      <c r="J10" s="136">
        <v>2</v>
      </c>
      <c r="K10" s="136" t="s">
        <v>26</v>
      </c>
      <c r="L10" s="85">
        <v>2</v>
      </c>
      <c r="M10" s="7"/>
    </row>
    <row r="11" spans="2:13">
      <c r="B11" s="82" t="s">
        <v>68</v>
      </c>
      <c r="C11" s="136" t="s">
        <v>26</v>
      </c>
      <c r="D11" s="136">
        <v>1</v>
      </c>
      <c r="E11" s="136">
        <v>4</v>
      </c>
      <c r="F11" s="136">
        <v>7</v>
      </c>
      <c r="G11" s="136">
        <v>6</v>
      </c>
      <c r="H11" s="136">
        <v>8</v>
      </c>
      <c r="I11" s="136">
        <v>9</v>
      </c>
      <c r="J11" s="136">
        <v>12</v>
      </c>
      <c r="K11" s="136">
        <v>3</v>
      </c>
      <c r="L11" s="85">
        <v>8</v>
      </c>
      <c r="M11" s="7"/>
    </row>
    <row r="12" spans="2:13">
      <c r="B12" s="82" t="s">
        <v>69</v>
      </c>
      <c r="C12" s="136">
        <v>2</v>
      </c>
      <c r="D12" s="136">
        <v>3</v>
      </c>
      <c r="E12" s="136">
        <v>3</v>
      </c>
      <c r="F12" s="136">
        <v>3</v>
      </c>
      <c r="G12" s="136">
        <v>3</v>
      </c>
      <c r="H12" s="136">
        <v>3</v>
      </c>
      <c r="I12" s="136">
        <v>4</v>
      </c>
      <c r="J12" s="136">
        <v>4</v>
      </c>
      <c r="K12" s="136">
        <v>2</v>
      </c>
      <c r="L12" s="85">
        <v>2</v>
      </c>
      <c r="M12" s="7"/>
    </row>
    <row r="13" spans="2:13">
      <c r="B13" s="82" t="s">
        <v>70</v>
      </c>
      <c r="C13" s="136">
        <v>7</v>
      </c>
      <c r="D13" s="136">
        <v>7</v>
      </c>
      <c r="E13" s="136">
        <v>12</v>
      </c>
      <c r="F13" s="136">
        <v>18</v>
      </c>
      <c r="G13" s="136">
        <v>19</v>
      </c>
      <c r="H13" s="136">
        <v>20</v>
      </c>
      <c r="I13" s="136">
        <v>20</v>
      </c>
      <c r="J13" s="136">
        <v>21</v>
      </c>
      <c r="K13" s="136">
        <v>9</v>
      </c>
      <c r="L13" s="85">
        <v>26</v>
      </c>
      <c r="M13" s="7"/>
    </row>
    <row r="14" spans="2:13">
      <c r="B14" s="82" t="s">
        <v>71</v>
      </c>
      <c r="C14" s="136">
        <v>4</v>
      </c>
      <c r="D14" s="136">
        <v>4</v>
      </c>
      <c r="E14" s="136">
        <v>3</v>
      </c>
      <c r="F14" s="136">
        <v>3</v>
      </c>
      <c r="G14" s="136">
        <v>3</v>
      </c>
      <c r="H14" s="136">
        <v>3</v>
      </c>
      <c r="I14" s="136">
        <v>3</v>
      </c>
      <c r="J14" s="136">
        <v>3</v>
      </c>
      <c r="K14" s="136" t="s">
        <v>26</v>
      </c>
      <c r="L14" s="85">
        <v>6</v>
      </c>
      <c r="M14" s="7"/>
    </row>
    <row r="15" spans="2:13">
      <c r="B15" s="82" t="s">
        <v>72</v>
      </c>
      <c r="C15" s="136">
        <v>3</v>
      </c>
      <c r="D15" s="136">
        <v>4</v>
      </c>
      <c r="E15" s="136">
        <v>5</v>
      </c>
      <c r="F15" s="136">
        <v>6</v>
      </c>
      <c r="G15" s="136">
        <v>3</v>
      </c>
      <c r="H15" s="136">
        <v>7</v>
      </c>
      <c r="I15" s="136">
        <v>6</v>
      </c>
      <c r="J15" s="136">
        <v>6</v>
      </c>
      <c r="K15" s="136">
        <v>3</v>
      </c>
      <c r="L15" s="85">
        <v>6</v>
      </c>
      <c r="M15" s="7"/>
    </row>
    <row r="16" spans="2:13">
      <c r="B16" s="82" t="s">
        <v>136</v>
      </c>
      <c r="C16" s="136">
        <v>6</v>
      </c>
      <c r="D16" s="136">
        <v>6</v>
      </c>
      <c r="E16" s="136">
        <v>7</v>
      </c>
      <c r="F16" s="136">
        <v>8</v>
      </c>
      <c r="G16" s="136">
        <v>6</v>
      </c>
      <c r="H16" s="136">
        <v>11</v>
      </c>
      <c r="I16" s="136">
        <v>13</v>
      </c>
      <c r="J16" s="136">
        <v>16</v>
      </c>
      <c r="K16" s="136">
        <v>1</v>
      </c>
      <c r="L16" s="85">
        <v>14</v>
      </c>
      <c r="M16" s="7"/>
    </row>
    <row r="17" spans="2:13">
      <c r="B17" s="82" t="s">
        <v>74</v>
      </c>
      <c r="C17" s="136" t="s">
        <v>26</v>
      </c>
      <c r="D17" s="136" t="s">
        <v>26</v>
      </c>
      <c r="E17" s="136">
        <v>1</v>
      </c>
      <c r="F17" s="136">
        <v>1</v>
      </c>
      <c r="G17" s="136">
        <v>1</v>
      </c>
      <c r="H17" s="136">
        <v>1</v>
      </c>
      <c r="I17" s="136">
        <v>1</v>
      </c>
      <c r="J17" s="136">
        <v>1</v>
      </c>
      <c r="K17" s="136" t="s">
        <v>26</v>
      </c>
      <c r="L17" s="85">
        <v>1</v>
      </c>
      <c r="M17" s="7"/>
    </row>
    <row r="18" spans="2:13">
      <c r="B18" s="82" t="s">
        <v>75</v>
      </c>
      <c r="C18" s="136">
        <v>1</v>
      </c>
      <c r="D18" s="136">
        <v>2</v>
      </c>
      <c r="E18" s="136">
        <v>2</v>
      </c>
      <c r="F18" s="136">
        <v>3</v>
      </c>
      <c r="G18" s="136">
        <v>3</v>
      </c>
      <c r="H18" s="136">
        <v>3</v>
      </c>
      <c r="I18" s="136">
        <v>4</v>
      </c>
      <c r="J18" s="136">
        <v>3</v>
      </c>
      <c r="K18" s="136" t="s">
        <v>26</v>
      </c>
      <c r="L18" s="85">
        <v>4</v>
      </c>
      <c r="M18" s="7"/>
    </row>
    <row r="19" spans="2:13">
      <c r="B19" s="82" t="s">
        <v>76</v>
      </c>
      <c r="C19" s="136">
        <v>3</v>
      </c>
      <c r="D19" s="136">
        <v>5</v>
      </c>
      <c r="E19" s="136">
        <v>10</v>
      </c>
      <c r="F19" s="136">
        <v>11</v>
      </c>
      <c r="G19" s="136">
        <v>11</v>
      </c>
      <c r="H19" s="136">
        <v>7</v>
      </c>
      <c r="I19" s="136">
        <v>10</v>
      </c>
      <c r="J19" s="136">
        <v>13</v>
      </c>
      <c r="K19" s="136">
        <v>5</v>
      </c>
      <c r="L19" s="85">
        <v>18</v>
      </c>
      <c r="M19" s="7"/>
    </row>
    <row r="20" spans="2:13">
      <c r="B20" s="82" t="s">
        <v>77</v>
      </c>
      <c r="C20" s="136">
        <v>6</v>
      </c>
      <c r="D20" s="136">
        <v>9</v>
      </c>
      <c r="E20" s="136">
        <v>14</v>
      </c>
      <c r="F20" s="136">
        <v>20</v>
      </c>
      <c r="G20" s="136">
        <v>18</v>
      </c>
      <c r="H20" s="136">
        <v>20</v>
      </c>
      <c r="I20" s="136">
        <v>16</v>
      </c>
      <c r="J20" s="136">
        <v>13</v>
      </c>
      <c r="K20" s="136">
        <v>9</v>
      </c>
      <c r="L20" s="85">
        <v>20</v>
      </c>
      <c r="M20" s="7"/>
    </row>
    <row r="21" spans="2:13">
      <c r="B21" s="82" t="s">
        <v>78</v>
      </c>
      <c r="C21" s="136">
        <v>4</v>
      </c>
      <c r="D21" s="136">
        <v>5</v>
      </c>
      <c r="E21" s="136">
        <v>7</v>
      </c>
      <c r="F21" s="136">
        <v>6</v>
      </c>
      <c r="G21" s="136">
        <v>6</v>
      </c>
      <c r="H21" s="136">
        <v>6</v>
      </c>
      <c r="I21" s="136">
        <v>13</v>
      </c>
      <c r="J21" s="136">
        <v>13</v>
      </c>
      <c r="K21" s="136">
        <v>3</v>
      </c>
      <c r="L21" s="85">
        <v>15</v>
      </c>
      <c r="M21" s="7"/>
    </row>
    <row r="22" spans="2:13">
      <c r="B22" s="82" t="s">
        <v>79</v>
      </c>
      <c r="C22" s="136">
        <v>4</v>
      </c>
      <c r="D22" s="136">
        <v>4</v>
      </c>
      <c r="E22" s="136">
        <v>3</v>
      </c>
      <c r="F22" s="136">
        <v>3</v>
      </c>
      <c r="G22" s="136">
        <v>3</v>
      </c>
      <c r="H22" s="136">
        <v>3</v>
      </c>
      <c r="I22" s="136">
        <v>6</v>
      </c>
      <c r="J22" s="136">
        <v>7</v>
      </c>
      <c r="K22" s="136">
        <v>1</v>
      </c>
      <c r="L22" s="85">
        <v>6</v>
      </c>
      <c r="M22" s="7"/>
    </row>
    <row r="23" spans="2:13">
      <c r="B23" s="82" t="s">
        <v>80</v>
      </c>
      <c r="C23" s="136">
        <v>20</v>
      </c>
      <c r="D23" s="136">
        <v>24</v>
      </c>
      <c r="E23" s="136">
        <v>45</v>
      </c>
      <c r="F23" s="136">
        <v>47</v>
      </c>
      <c r="G23" s="136">
        <v>58</v>
      </c>
      <c r="H23" s="136">
        <v>66</v>
      </c>
      <c r="I23" s="136">
        <v>87</v>
      </c>
      <c r="J23" s="136">
        <v>96</v>
      </c>
      <c r="K23" s="136">
        <v>40</v>
      </c>
      <c r="L23" s="85">
        <v>107</v>
      </c>
      <c r="M23" s="7"/>
    </row>
    <row r="24" spans="2:13">
      <c r="B24" s="82" t="s">
        <v>81</v>
      </c>
      <c r="C24" s="136">
        <v>1</v>
      </c>
      <c r="D24" s="136">
        <v>1</v>
      </c>
      <c r="E24" s="136">
        <v>1</v>
      </c>
      <c r="F24" s="136">
        <v>1</v>
      </c>
      <c r="G24" s="136">
        <v>1</v>
      </c>
      <c r="H24" s="136" t="s">
        <v>26</v>
      </c>
      <c r="I24" s="136" t="s">
        <v>26</v>
      </c>
      <c r="J24" s="136" t="s">
        <v>26</v>
      </c>
      <c r="K24" s="136" t="s">
        <v>26</v>
      </c>
      <c r="L24" s="85">
        <v>1</v>
      </c>
      <c r="M24" s="7"/>
    </row>
    <row r="25" spans="2:13">
      <c r="B25" s="82" t="s">
        <v>137</v>
      </c>
      <c r="C25" s="136" t="s">
        <v>26</v>
      </c>
      <c r="D25" s="136" t="s">
        <v>26</v>
      </c>
      <c r="E25" s="136" t="s">
        <v>26</v>
      </c>
      <c r="F25" s="136">
        <v>1</v>
      </c>
      <c r="G25" s="136">
        <v>3</v>
      </c>
      <c r="H25" s="136">
        <v>3</v>
      </c>
      <c r="I25" s="136">
        <v>2</v>
      </c>
      <c r="J25" s="136">
        <v>1</v>
      </c>
      <c r="K25" s="136">
        <v>2</v>
      </c>
      <c r="L25" s="85">
        <v>2</v>
      </c>
      <c r="M25" s="7"/>
    </row>
    <row r="26" spans="2:13">
      <c r="B26" s="82" t="s">
        <v>83</v>
      </c>
      <c r="C26" s="136">
        <v>1</v>
      </c>
      <c r="D26" s="136">
        <v>3</v>
      </c>
      <c r="E26" s="136">
        <v>3</v>
      </c>
      <c r="F26" s="136">
        <v>3</v>
      </c>
      <c r="G26" s="136">
        <v>3</v>
      </c>
      <c r="H26" s="136">
        <v>4</v>
      </c>
      <c r="I26" s="136">
        <v>5</v>
      </c>
      <c r="J26" s="136">
        <v>5</v>
      </c>
      <c r="K26" s="136">
        <v>3</v>
      </c>
      <c r="L26" s="85">
        <v>5</v>
      </c>
      <c r="M26" s="7"/>
    </row>
    <row r="27" spans="2:13">
      <c r="B27" s="82" t="s">
        <v>84</v>
      </c>
      <c r="C27" s="136" t="s">
        <v>26</v>
      </c>
      <c r="D27" s="136">
        <v>1</v>
      </c>
      <c r="E27" s="136">
        <v>2</v>
      </c>
      <c r="F27" s="136">
        <v>3</v>
      </c>
      <c r="G27" s="136">
        <v>4</v>
      </c>
      <c r="H27" s="136">
        <v>4</v>
      </c>
      <c r="I27" s="136">
        <v>3</v>
      </c>
      <c r="J27" s="136">
        <v>2</v>
      </c>
      <c r="K27" s="136">
        <v>1</v>
      </c>
      <c r="L27" s="85">
        <v>4</v>
      </c>
      <c r="M27" s="7"/>
    </row>
    <row r="28" spans="2:13">
      <c r="B28" s="82" t="s">
        <v>85</v>
      </c>
      <c r="C28" s="136">
        <v>5</v>
      </c>
      <c r="D28" s="136">
        <v>5</v>
      </c>
      <c r="E28" s="136">
        <v>7</v>
      </c>
      <c r="F28" s="136">
        <v>5</v>
      </c>
      <c r="G28" s="136">
        <v>7</v>
      </c>
      <c r="H28" s="136">
        <v>7</v>
      </c>
      <c r="I28" s="136">
        <v>8</v>
      </c>
      <c r="J28" s="136">
        <v>10</v>
      </c>
      <c r="K28" s="136">
        <v>1</v>
      </c>
      <c r="L28" s="85">
        <v>7</v>
      </c>
      <c r="M28" s="7"/>
    </row>
    <row r="29" spans="2:13">
      <c r="B29" s="82" t="s">
        <v>86</v>
      </c>
      <c r="C29" s="136">
        <v>5</v>
      </c>
      <c r="D29" s="136">
        <v>8</v>
      </c>
      <c r="E29" s="136">
        <v>9</v>
      </c>
      <c r="F29" s="136">
        <v>11</v>
      </c>
      <c r="G29" s="136">
        <v>9</v>
      </c>
      <c r="H29" s="136">
        <v>9</v>
      </c>
      <c r="I29" s="136">
        <v>11</v>
      </c>
      <c r="J29" s="136">
        <v>13</v>
      </c>
      <c r="K29" s="136">
        <v>8</v>
      </c>
      <c r="L29" s="85">
        <v>14</v>
      </c>
      <c r="M29" s="7"/>
    </row>
    <row r="30" spans="2:13">
      <c r="B30" s="82" t="s">
        <v>87</v>
      </c>
      <c r="C30" s="136">
        <v>2</v>
      </c>
      <c r="D30" s="136">
        <v>3</v>
      </c>
      <c r="E30" s="136">
        <v>3</v>
      </c>
      <c r="F30" s="136">
        <v>6</v>
      </c>
      <c r="G30" s="136">
        <v>5</v>
      </c>
      <c r="H30" s="136">
        <v>5</v>
      </c>
      <c r="I30" s="136">
        <v>4</v>
      </c>
      <c r="J30" s="136">
        <v>3</v>
      </c>
      <c r="K30" s="136">
        <v>3</v>
      </c>
      <c r="L30" s="85">
        <v>8</v>
      </c>
      <c r="M30" s="7"/>
    </row>
    <row r="31" spans="2:13">
      <c r="B31" s="82" t="s">
        <v>88</v>
      </c>
      <c r="C31" s="136">
        <v>3</v>
      </c>
      <c r="D31" s="136">
        <v>3</v>
      </c>
      <c r="E31" s="136">
        <v>5</v>
      </c>
      <c r="F31" s="136">
        <v>4</v>
      </c>
      <c r="G31" s="136">
        <v>4</v>
      </c>
      <c r="H31" s="136">
        <v>5</v>
      </c>
      <c r="I31" s="136">
        <v>8</v>
      </c>
      <c r="J31" s="136">
        <v>8</v>
      </c>
      <c r="K31" s="136">
        <v>4</v>
      </c>
      <c r="L31" s="85">
        <v>9</v>
      </c>
      <c r="M31" s="7"/>
    </row>
    <row r="32" spans="2:13">
      <c r="B32" s="82" t="s">
        <v>89</v>
      </c>
      <c r="C32" s="136" t="s">
        <v>26</v>
      </c>
      <c r="D32" s="136">
        <v>1</v>
      </c>
      <c r="E32" s="136">
        <v>1</v>
      </c>
      <c r="F32" s="136">
        <v>1</v>
      </c>
      <c r="G32" s="136">
        <v>1</v>
      </c>
      <c r="H32" s="136">
        <v>1</v>
      </c>
      <c r="I32" s="136">
        <v>1</v>
      </c>
      <c r="J32" s="136">
        <v>2</v>
      </c>
      <c r="K32" s="136" t="s">
        <v>26</v>
      </c>
      <c r="L32" s="85">
        <v>3</v>
      </c>
      <c r="M32" s="7"/>
    </row>
    <row r="33" spans="2:13" ht="15.75" thickBot="1">
      <c r="B33" s="86" t="s">
        <v>90</v>
      </c>
      <c r="C33" s="137">
        <v>1</v>
      </c>
      <c r="D33" s="137">
        <v>1</v>
      </c>
      <c r="E33" s="137">
        <v>1</v>
      </c>
      <c r="F33" s="137">
        <v>1</v>
      </c>
      <c r="G33" s="137">
        <v>1</v>
      </c>
      <c r="H33" s="137" t="s">
        <v>26</v>
      </c>
      <c r="I33" s="137">
        <v>2</v>
      </c>
      <c r="J33" s="137">
        <v>3</v>
      </c>
      <c r="K33" s="137" t="s">
        <v>26</v>
      </c>
      <c r="L33" s="138">
        <v>3</v>
      </c>
      <c r="M33" s="7"/>
    </row>
    <row r="34" spans="2:13" ht="10.15" customHeight="1">
      <c r="B34" s="211" t="s">
        <v>138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18"/>
    </row>
    <row r="35" spans="2:13" ht="10.15" customHeight="1">
      <c r="B35" s="193" t="s">
        <v>205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8"/>
    </row>
    <row r="36" spans="2:13" ht="10.15" customHeight="1">
      <c r="B36" s="193" t="s">
        <v>21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8"/>
    </row>
    <row r="39" spans="2:13">
      <c r="B39" s="25" t="s">
        <v>206</v>
      </c>
      <c r="C39" s="22"/>
      <c r="D39" s="22"/>
      <c r="E39" s="22"/>
      <c r="F39" s="22"/>
      <c r="G39" s="22"/>
      <c r="H39" s="22"/>
      <c r="I39" s="22"/>
      <c r="J39" s="22"/>
    </row>
    <row r="40" spans="2:13" ht="15.75" thickBot="1"/>
    <row r="41" spans="2:13" ht="16.899999999999999" customHeight="1">
      <c r="B41" s="54" t="s">
        <v>66</v>
      </c>
      <c r="C41" s="63">
        <v>2015</v>
      </c>
      <c r="D41" s="63">
        <v>2016</v>
      </c>
      <c r="E41" s="63">
        <v>2017</v>
      </c>
      <c r="F41" s="63">
        <v>2018</v>
      </c>
      <c r="G41" s="63">
        <v>2019</v>
      </c>
      <c r="H41" s="63">
        <v>2020</v>
      </c>
      <c r="I41" s="63">
        <v>2021</v>
      </c>
      <c r="J41" s="63">
        <v>2022</v>
      </c>
      <c r="K41" s="63">
        <v>2023</v>
      </c>
      <c r="L41" s="64">
        <v>2024</v>
      </c>
    </row>
    <row r="42" spans="2:13" ht="16.899999999999999" customHeight="1">
      <c r="B42" s="55" t="s">
        <v>12</v>
      </c>
      <c r="C42" s="139">
        <v>289</v>
      </c>
      <c r="D42" s="139">
        <v>263</v>
      </c>
      <c r="E42" s="139">
        <v>240</v>
      </c>
      <c r="F42" s="139">
        <v>207</v>
      </c>
      <c r="G42" s="139">
        <v>144</v>
      </c>
      <c r="H42" s="139">
        <v>122</v>
      </c>
      <c r="I42" s="139">
        <v>115</v>
      </c>
      <c r="J42" s="139">
        <v>125</v>
      </c>
      <c r="K42" s="139">
        <v>40</v>
      </c>
      <c r="L42" s="140">
        <v>74</v>
      </c>
    </row>
    <row r="43" spans="2:13">
      <c r="B43" s="49" t="s">
        <v>67</v>
      </c>
      <c r="C43" s="141">
        <v>6</v>
      </c>
      <c r="D43" s="141">
        <v>6</v>
      </c>
      <c r="E43" s="141">
        <v>5</v>
      </c>
      <c r="F43" s="141">
        <v>5</v>
      </c>
      <c r="G43" s="141">
        <v>3</v>
      </c>
      <c r="H43" s="141">
        <v>3</v>
      </c>
      <c r="I43" s="141">
        <v>2</v>
      </c>
      <c r="J43" s="141">
        <v>1</v>
      </c>
      <c r="K43" s="141">
        <v>1</v>
      </c>
      <c r="L43" s="142">
        <v>2</v>
      </c>
    </row>
    <row r="44" spans="2:13">
      <c r="B44" s="49" t="s">
        <v>68</v>
      </c>
      <c r="C44" s="141">
        <v>13</v>
      </c>
      <c r="D44" s="141">
        <v>11</v>
      </c>
      <c r="E44" s="141">
        <v>7</v>
      </c>
      <c r="F44" s="141">
        <v>4</v>
      </c>
      <c r="G44" s="141">
        <v>4</v>
      </c>
      <c r="H44" s="141">
        <v>3</v>
      </c>
      <c r="I44" s="141">
        <v>3</v>
      </c>
      <c r="J44" s="141">
        <v>5</v>
      </c>
      <c r="K44" s="141" t="s">
        <v>26</v>
      </c>
      <c r="L44" s="142">
        <v>3</v>
      </c>
    </row>
    <row r="45" spans="2:13">
      <c r="B45" s="49" t="s">
        <v>69</v>
      </c>
      <c r="C45" s="141">
        <v>7</v>
      </c>
      <c r="D45" s="141">
        <v>7</v>
      </c>
      <c r="E45" s="141">
        <v>6</v>
      </c>
      <c r="F45" s="141">
        <v>6</v>
      </c>
      <c r="G45" s="141">
        <v>5</v>
      </c>
      <c r="H45" s="141">
        <v>4</v>
      </c>
      <c r="I45" s="141">
        <v>3</v>
      </c>
      <c r="J45" s="141">
        <v>3</v>
      </c>
      <c r="K45" s="141" t="s">
        <v>26</v>
      </c>
      <c r="L45" s="142">
        <v>1</v>
      </c>
    </row>
    <row r="46" spans="2:13">
      <c r="B46" s="49" t="s">
        <v>70</v>
      </c>
      <c r="C46" s="141">
        <v>17</v>
      </c>
      <c r="D46" s="141">
        <v>12</v>
      </c>
      <c r="E46" s="141">
        <v>10</v>
      </c>
      <c r="F46" s="141">
        <v>8</v>
      </c>
      <c r="G46" s="141">
        <v>3</v>
      </c>
      <c r="H46" s="141">
        <v>3</v>
      </c>
      <c r="I46" s="141">
        <v>4</v>
      </c>
      <c r="J46" s="141">
        <v>5</v>
      </c>
      <c r="K46" s="141">
        <v>3</v>
      </c>
      <c r="L46" s="142">
        <v>6</v>
      </c>
    </row>
    <row r="47" spans="2:13">
      <c r="B47" s="49" t="s">
        <v>71</v>
      </c>
      <c r="C47" s="141">
        <v>8</v>
      </c>
      <c r="D47" s="141">
        <v>7</v>
      </c>
      <c r="E47" s="141">
        <v>7</v>
      </c>
      <c r="F47" s="141">
        <v>7</v>
      </c>
      <c r="G47" s="141">
        <v>4</v>
      </c>
      <c r="H47" s="141">
        <v>4</v>
      </c>
      <c r="I47" s="141">
        <v>2</v>
      </c>
      <c r="J47" s="141">
        <v>4</v>
      </c>
      <c r="K47" s="141">
        <v>1</v>
      </c>
      <c r="L47" s="142">
        <v>2</v>
      </c>
    </row>
    <row r="48" spans="2:13">
      <c r="B48" s="49" t="s">
        <v>72</v>
      </c>
      <c r="C48" s="141">
        <v>11</v>
      </c>
      <c r="D48" s="141">
        <v>10</v>
      </c>
      <c r="E48" s="141">
        <v>10</v>
      </c>
      <c r="F48" s="141">
        <v>8</v>
      </c>
      <c r="G48" s="141">
        <v>6</v>
      </c>
      <c r="H48" s="141">
        <v>5</v>
      </c>
      <c r="I48" s="141">
        <v>6</v>
      </c>
      <c r="J48" s="141">
        <v>4</v>
      </c>
      <c r="K48" s="141">
        <v>1</v>
      </c>
      <c r="L48" s="142">
        <v>3</v>
      </c>
    </row>
    <row r="49" spans="2:12">
      <c r="B49" s="49" t="s">
        <v>136</v>
      </c>
      <c r="C49" s="141">
        <v>21</v>
      </c>
      <c r="D49" s="141">
        <v>16</v>
      </c>
      <c r="E49" s="141">
        <v>16</v>
      </c>
      <c r="F49" s="141">
        <v>16</v>
      </c>
      <c r="G49" s="141">
        <v>10</v>
      </c>
      <c r="H49" s="141">
        <v>7</v>
      </c>
      <c r="I49" s="141">
        <v>8</v>
      </c>
      <c r="J49" s="141">
        <v>9</v>
      </c>
      <c r="K49" s="141" t="s">
        <v>26</v>
      </c>
      <c r="L49" s="142" t="s">
        <v>26</v>
      </c>
    </row>
    <row r="50" spans="2:12">
      <c r="B50" s="49" t="s">
        <v>74</v>
      </c>
      <c r="C50" s="141">
        <v>4</v>
      </c>
      <c r="D50" s="141">
        <v>4</v>
      </c>
      <c r="E50" s="141">
        <v>4</v>
      </c>
      <c r="F50" s="141">
        <v>3</v>
      </c>
      <c r="G50" s="141">
        <v>3</v>
      </c>
      <c r="H50" s="141">
        <v>3</v>
      </c>
      <c r="I50" s="141">
        <v>3</v>
      </c>
      <c r="J50" s="141">
        <v>4</v>
      </c>
      <c r="K50" s="141">
        <v>2</v>
      </c>
      <c r="L50" s="142" t="s">
        <v>26</v>
      </c>
    </row>
    <row r="51" spans="2:12">
      <c r="B51" s="49" t="s">
        <v>75</v>
      </c>
      <c r="C51" s="141">
        <v>7</v>
      </c>
      <c r="D51" s="141">
        <v>6</v>
      </c>
      <c r="E51" s="141">
        <v>5</v>
      </c>
      <c r="F51" s="141">
        <v>3</v>
      </c>
      <c r="G51" s="141">
        <v>2</v>
      </c>
      <c r="H51" s="141">
        <v>2</v>
      </c>
      <c r="I51" s="141">
        <v>1</v>
      </c>
      <c r="J51" s="141">
        <v>1</v>
      </c>
      <c r="K51" s="141">
        <v>2</v>
      </c>
      <c r="L51" s="142">
        <v>1</v>
      </c>
    </row>
    <row r="52" spans="2:12">
      <c r="B52" s="49" t="s">
        <v>76</v>
      </c>
      <c r="C52" s="141">
        <v>8</v>
      </c>
      <c r="D52" s="141">
        <v>9</v>
      </c>
      <c r="E52" s="141">
        <v>8</v>
      </c>
      <c r="F52" s="141">
        <v>6</v>
      </c>
      <c r="G52" s="141">
        <v>6</v>
      </c>
      <c r="H52" s="141">
        <v>6</v>
      </c>
      <c r="I52" s="141">
        <v>6</v>
      </c>
      <c r="J52" s="141">
        <v>5</v>
      </c>
      <c r="K52" s="141" t="s">
        <v>26</v>
      </c>
      <c r="L52" s="142">
        <v>2</v>
      </c>
    </row>
    <row r="53" spans="2:12">
      <c r="B53" s="49" t="s">
        <v>77</v>
      </c>
      <c r="C53" s="141">
        <v>18</v>
      </c>
      <c r="D53" s="141">
        <v>18</v>
      </c>
      <c r="E53" s="141">
        <v>17</v>
      </c>
      <c r="F53" s="141">
        <v>16</v>
      </c>
      <c r="G53" s="141">
        <v>10</v>
      </c>
      <c r="H53" s="141">
        <v>8</v>
      </c>
      <c r="I53" s="141">
        <v>8</v>
      </c>
      <c r="J53" s="141">
        <v>4</v>
      </c>
      <c r="K53" s="141">
        <v>4</v>
      </c>
      <c r="L53" s="142">
        <v>1</v>
      </c>
    </row>
    <row r="54" spans="2:12">
      <c r="B54" s="49" t="s">
        <v>78</v>
      </c>
      <c r="C54" s="141">
        <v>13</v>
      </c>
      <c r="D54" s="141">
        <v>15</v>
      </c>
      <c r="E54" s="141">
        <v>15</v>
      </c>
      <c r="F54" s="141">
        <v>13</v>
      </c>
      <c r="G54" s="141">
        <v>13</v>
      </c>
      <c r="H54" s="141">
        <v>9</v>
      </c>
      <c r="I54" s="141">
        <v>12</v>
      </c>
      <c r="J54" s="141">
        <v>12</v>
      </c>
      <c r="K54" s="141">
        <v>1</v>
      </c>
      <c r="L54" s="142">
        <v>10</v>
      </c>
    </row>
    <row r="55" spans="2:12">
      <c r="B55" s="49" t="s">
        <v>79</v>
      </c>
      <c r="C55" s="141">
        <v>10</v>
      </c>
      <c r="D55" s="141">
        <v>11</v>
      </c>
      <c r="E55" s="141">
        <v>10</v>
      </c>
      <c r="F55" s="141">
        <v>9</v>
      </c>
      <c r="G55" s="141">
        <v>7</v>
      </c>
      <c r="H55" s="141">
        <v>4</v>
      </c>
      <c r="I55" s="141">
        <v>3</v>
      </c>
      <c r="J55" s="141">
        <v>3</v>
      </c>
      <c r="K55" s="141">
        <v>3</v>
      </c>
      <c r="L55" s="142">
        <v>3</v>
      </c>
    </row>
    <row r="56" spans="2:12">
      <c r="B56" s="49" t="s">
        <v>80</v>
      </c>
      <c r="C56" s="141">
        <v>98</v>
      </c>
      <c r="D56" s="141">
        <v>68</v>
      </c>
      <c r="E56" s="141">
        <v>60</v>
      </c>
      <c r="F56" s="141">
        <v>45</v>
      </c>
      <c r="G56" s="141">
        <v>28</v>
      </c>
      <c r="H56" s="141">
        <v>25</v>
      </c>
      <c r="I56" s="141">
        <v>24</v>
      </c>
      <c r="J56" s="141">
        <v>30</v>
      </c>
      <c r="K56" s="141">
        <v>16</v>
      </c>
      <c r="L56" s="142">
        <v>30</v>
      </c>
    </row>
    <row r="57" spans="2:12">
      <c r="B57" s="49" t="s">
        <v>81</v>
      </c>
      <c r="C57" s="141">
        <v>1</v>
      </c>
      <c r="D57" s="141">
        <v>1</v>
      </c>
      <c r="E57" s="141">
        <v>1</v>
      </c>
      <c r="F57" s="141">
        <v>1</v>
      </c>
      <c r="G57" s="141">
        <v>1</v>
      </c>
      <c r="H57" s="141" t="s">
        <v>26</v>
      </c>
      <c r="I57" s="136" t="s">
        <v>26</v>
      </c>
      <c r="J57" s="136" t="s">
        <v>26</v>
      </c>
      <c r="K57" s="136">
        <v>1</v>
      </c>
      <c r="L57" s="142" t="s">
        <v>26</v>
      </c>
    </row>
    <row r="58" spans="2:12">
      <c r="B58" s="49" t="s">
        <v>137</v>
      </c>
      <c r="C58" s="141">
        <v>2</v>
      </c>
      <c r="D58" s="141">
        <v>2</v>
      </c>
      <c r="E58" s="141">
        <v>2</v>
      </c>
      <c r="F58" s="141">
        <v>2</v>
      </c>
      <c r="G58" s="141">
        <v>2</v>
      </c>
      <c r="H58" s="141">
        <v>2</v>
      </c>
      <c r="I58" s="141">
        <v>2</v>
      </c>
      <c r="J58" s="141">
        <v>2</v>
      </c>
      <c r="K58" s="141" t="s">
        <v>26</v>
      </c>
      <c r="L58" s="142" t="s">
        <v>26</v>
      </c>
    </row>
    <row r="59" spans="2:12">
      <c r="B59" s="49" t="s">
        <v>83</v>
      </c>
      <c r="C59" s="141">
        <v>4</v>
      </c>
      <c r="D59" s="141">
        <v>5</v>
      </c>
      <c r="E59" s="141">
        <v>6</v>
      </c>
      <c r="F59" s="141">
        <v>6</v>
      </c>
      <c r="G59" s="141">
        <v>4</v>
      </c>
      <c r="H59" s="141">
        <v>4</v>
      </c>
      <c r="I59" s="141">
        <v>4</v>
      </c>
      <c r="J59" s="141">
        <v>4</v>
      </c>
      <c r="K59" s="141">
        <v>2</v>
      </c>
      <c r="L59" s="142">
        <v>1</v>
      </c>
    </row>
    <row r="60" spans="2:12">
      <c r="B60" s="49" t="s">
        <v>84</v>
      </c>
      <c r="C60" s="141">
        <v>6</v>
      </c>
      <c r="D60" s="141">
        <v>8</v>
      </c>
      <c r="E60" s="141">
        <v>8</v>
      </c>
      <c r="F60" s="141">
        <v>7</v>
      </c>
      <c r="G60" s="141">
        <v>5</v>
      </c>
      <c r="H60" s="141">
        <v>5</v>
      </c>
      <c r="I60" s="141">
        <v>5</v>
      </c>
      <c r="J60" s="141">
        <v>6</v>
      </c>
      <c r="K60" s="141" t="s">
        <v>26</v>
      </c>
      <c r="L60" s="142">
        <v>1</v>
      </c>
    </row>
    <row r="61" spans="2:12">
      <c r="B61" s="49" t="s">
        <v>85</v>
      </c>
      <c r="C61" s="141">
        <v>5</v>
      </c>
      <c r="D61" s="141">
        <v>11</v>
      </c>
      <c r="E61" s="141">
        <v>8</v>
      </c>
      <c r="F61" s="141">
        <v>8</v>
      </c>
      <c r="G61" s="141">
        <v>5</v>
      </c>
      <c r="H61" s="141">
        <v>4</v>
      </c>
      <c r="I61" s="141">
        <v>3</v>
      </c>
      <c r="J61" s="141">
        <v>4</v>
      </c>
      <c r="K61" s="141">
        <v>1</v>
      </c>
      <c r="L61" s="142">
        <v>3</v>
      </c>
    </row>
    <row r="62" spans="2:12">
      <c r="B62" s="49" t="s">
        <v>86</v>
      </c>
      <c r="C62" s="141">
        <v>14</v>
      </c>
      <c r="D62" s="141">
        <v>18</v>
      </c>
      <c r="E62" s="141">
        <v>17</v>
      </c>
      <c r="F62" s="141">
        <v>16</v>
      </c>
      <c r="G62" s="141">
        <v>11</v>
      </c>
      <c r="H62" s="141">
        <v>11</v>
      </c>
      <c r="I62" s="141">
        <v>6</v>
      </c>
      <c r="J62" s="141">
        <v>8</v>
      </c>
      <c r="K62" s="141">
        <v>1</v>
      </c>
      <c r="L62" s="142">
        <v>3</v>
      </c>
    </row>
    <row r="63" spans="2:12">
      <c r="B63" s="49" t="s">
        <v>87</v>
      </c>
      <c r="C63" s="141">
        <v>4</v>
      </c>
      <c r="D63" s="141">
        <v>6</v>
      </c>
      <c r="E63" s="141">
        <v>7</v>
      </c>
      <c r="F63" s="141">
        <v>7</v>
      </c>
      <c r="G63" s="141">
        <v>4</v>
      </c>
      <c r="H63" s="141">
        <v>4</v>
      </c>
      <c r="I63" s="141">
        <v>4</v>
      </c>
      <c r="J63" s="141">
        <v>4</v>
      </c>
      <c r="K63" s="141">
        <v>1</v>
      </c>
      <c r="L63" s="142">
        <v>2</v>
      </c>
    </row>
    <row r="64" spans="2:12">
      <c r="B64" s="49" t="s">
        <v>88</v>
      </c>
      <c r="C64" s="141">
        <v>5</v>
      </c>
      <c r="D64" s="141">
        <v>6</v>
      </c>
      <c r="E64" s="141">
        <v>6</v>
      </c>
      <c r="F64" s="141">
        <v>6</v>
      </c>
      <c r="G64" s="141">
        <v>5</v>
      </c>
      <c r="H64" s="141">
        <v>3</v>
      </c>
      <c r="I64" s="141">
        <v>3</v>
      </c>
      <c r="J64" s="141">
        <v>4</v>
      </c>
      <c r="K64" s="141" t="s">
        <v>26</v>
      </c>
      <c r="L64" s="142" t="s">
        <v>26</v>
      </c>
    </row>
    <row r="65" spans="2:12">
      <c r="B65" s="49" t="s">
        <v>89</v>
      </c>
      <c r="C65" s="141">
        <v>4</v>
      </c>
      <c r="D65" s="141">
        <v>3</v>
      </c>
      <c r="E65" s="141">
        <v>3</v>
      </c>
      <c r="F65" s="141">
        <v>3</v>
      </c>
      <c r="G65" s="141">
        <v>1</v>
      </c>
      <c r="H65" s="141">
        <v>1</v>
      </c>
      <c r="I65" s="141">
        <v>1</v>
      </c>
      <c r="J65" s="141">
        <v>1</v>
      </c>
      <c r="K65" s="141" t="s">
        <v>26</v>
      </c>
      <c r="L65" s="142" t="s">
        <v>26</v>
      </c>
    </row>
    <row r="66" spans="2:12" ht="15.75" thickBot="1">
      <c r="B66" s="51" t="s">
        <v>90</v>
      </c>
      <c r="C66" s="143">
        <v>3</v>
      </c>
      <c r="D66" s="143">
        <v>3</v>
      </c>
      <c r="E66" s="143">
        <v>2</v>
      </c>
      <c r="F66" s="143">
        <v>2</v>
      </c>
      <c r="G66" s="143">
        <v>2</v>
      </c>
      <c r="H66" s="143">
        <v>2</v>
      </c>
      <c r="I66" s="143">
        <v>2</v>
      </c>
      <c r="J66" s="143">
        <v>2</v>
      </c>
      <c r="K66" s="143" t="s">
        <v>26</v>
      </c>
      <c r="L66" s="144" t="s">
        <v>26</v>
      </c>
    </row>
    <row r="67" spans="2:12" ht="12.6" customHeight="1">
      <c r="B67" s="193" t="s">
        <v>138</v>
      </c>
      <c r="C67" s="193"/>
      <c r="D67" s="193"/>
      <c r="E67" s="193"/>
      <c r="F67" s="193"/>
      <c r="G67" s="193"/>
      <c r="H67" s="193"/>
      <c r="I67" s="193"/>
      <c r="J67" s="193"/>
      <c r="K67" s="193"/>
      <c r="L67" s="193"/>
    </row>
    <row r="68" spans="2:12" ht="12.6" customHeight="1">
      <c r="B68" s="193" t="s">
        <v>139</v>
      </c>
      <c r="C68" s="193"/>
      <c r="D68" s="193"/>
      <c r="E68" s="193"/>
      <c r="F68" s="193"/>
      <c r="G68" s="193"/>
      <c r="H68" s="193"/>
      <c r="I68" s="193"/>
      <c r="J68" s="193"/>
      <c r="K68" s="193"/>
      <c r="L68" s="193"/>
    </row>
    <row r="69" spans="2:12" ht="12.6" customHeight="1">
      <c r="B69" s="193" t="s">
        <v>140</v>
      </c>
      <c r="C69" s="193"/>
      <c r="D69" s="193"/>
      <c r="E69" s="193"/>
      <c r="F69" s="193"/>
      <c r="G69" s="193"/>
      <c r="H69" s="193"/>
      <c r="I69" s="193"/>
      <c r="J69" s="193"/>
      <c r="K69" s="193"/>
      <c r="L69" s="193"/>
    </row>
    <row r="72" spans="2:12">
      <c r="B72" s="25" t="s">
        <v>207</v>
      </c>
      <c r="C72" s="22"/>
      <c r="D72" s="22"/>
      <c r="E72" s="22"/>
      <c r="F72" s="22"/>
      <c r="G72" s="22"/>
      <c r="H72" s="22"/>
      <c r="I72" s="22"/>
      <c r="J72" s="22"/>
    </row>
    <row r="73" spans="2:12" ht="15.75" thickBot="1"/>
    <row r="74" spans="2:12" ht="16.149999999999999" customHeight="1">
      <c r="B74" s="54" t="s">
        <v>66</v>
      </c>
      <c r="C74" s="63">
        <v>2015</v>
      </c>
      <c r="D74" s="63">
        <v>2016</v>
      </c>
      <c r="E74" s="63">
        <v>2017</v>
      </c>
      <c r="F74" s="63">
        <v>2018</v>
      </c>
      <c r="G74" s="63">
        <v>2019</v>
      </c>
      <c r="H74" s="63">
        <v>2020</v>
      </c>
      <c r="I74" s="63">
        <v>2021</v>
      </c>
      <c r="J74" s="63">
        <v>2022</v>
      </c>
      <c r="K74" s="63">
        <v>2023</v>
      </c>
      <c r="L74" s="64">
        <v>2024</v>
      </c>
    </row>
    <row r="75" spans="2:12" ht="16.149999999999999" customHeight="1">
      <c r="B75" s="55" t="s">
        <v>12</v>
      </c>
      <c r="C75" s="139">
        <v>237</v>
      </c>
      <c r="D75" s="139">
        <v>157</v>
      </c>
      <c r="E75" s="139">
        <v>227</v>
      </c>
      <c r="F75" s="139">
        <v>277</v>
      </c>
      <c r="G75" s="139">
        <v>312</v>
      </c>
      <c r="H75" s="139">
        <v>399</v>
      </c>
      <c r="I75" s="139">
        <v>537</v>
      </c>
      <c r="J75" s="139">
        <v>666</v>
      </c>
      <c r="K75" s="139">
        <v>95</v>
      </c>
      <c r="L75" s="140">
        <v>126</v>
      </c>
    </row>
    <row r="76" spans="2:12">
      <c r="B76" s="49" t="s">
        <v>67</v>
      </c>
      <c r="C76" s="141">
        <v>6</v>
      </c>
      <c r="D76" s="141">
        <v>4</v>
      </c>
      <c r="E76" s="141">
        <v>4</v>
      </c>
      <c r="F76" s="141">
        <v>4</v>
      </c>
      <c r="G76" s="141" t="s">
        <v>26</v>
      </c>
      <c r="H76" s="141">
        <v>5</v>
      </c>
      <c r="I76" s="141">
        <v>6</v>
      </c>
      <c r="J76" s="141">
        <v>9</v>
      </c>
      <c r="K76" s="141">
        <v>1</v>
      </c>
      <c r="L76" s="142">
        <v>1</v>
      </c>
    </row>
    <row r="77" spans="2:12">
      <c r="B77" s="49" t="s">
        <v>68</v>
      </c>
      <c r="C77" s="141">
        <v>7</v>
      </c>
      <c r="D77" s="141">
        <v>6</v>
      </c>
      <c r="E77" s="141">
        <v>6</v>
      </c>
      <c r="F77" s="141">
        <v>7</v>
      </c>
      <c r="G77" s="141">
        <v>6</v>
      </c>
      <c r="H77" s="141">
        <v>6</v>
      </c>
      <c r="I77" s="141">
        <v>9</v>
      </c>
      <c r="J77" s="141">
        <v>15</v>
      </c>
      <c r="K77" s="141">
        <v>4</v>
      </c>
      <c r="L77" s="142">
        <v>5</v>
      </c>
    </row>
    <row r="78" spans="2:12">
      <c r="B78" s="49" t="s">
        <v>69</v>
      </c>
      <c r="C78" s="141">
        <v>4</v>
      </c>
      <c r="D78" s="141">
        <v>3</v>
      </c>
      <c r="E78" s="141">
        <v>4</v>
      </c>
      <c r="F78" s="141">
        <v>5</v>
      </c>
      <c r="G78" s="141">
        <v>6</v>
      </c>
      <c r="H78" s="141">
        <v>5</v>
      </c>
      <c r="I78" s="141">
        <v>9</v>
      </c>
      <c r="J78" s="141">
        <v>10</v>
      </c>
      <c r="K78" s="141">
        <v>2</v>
      </c>
      <c r="L78" s="142">
        <v>4</v>
      </c>
    </row>
    <row r="79" spans="2:12">
      <c r="B79" s="49" t="s">
        <v>70</v>
      </c>
      <c r="C79" s="141">
        <v>15</v>
      </c>
      <c r="D79" s="141">
        <v>11</v>
      </c>
      <c r="E79" s="141">
        <v>18</v>
      </c>
      <c r="F79" s="141">
        <v>25</v>
      </c>
      <c r="G79" s="141">
        <v>27</v>
      </c>
      <c r="H79" s="141">
        <v>36</v>
      </c>
      <c r="I79" s="141">
        <v>43</v>
      </c>
      <c r="J79" s="141">
        <v>52</v>
      </c>
      <c r="K79" s="141">
        <v>9</v>
      </c>
      <c r="L79" s="142">
        <v>3</v>
      </c>
    </row>
    <row r="80" spans="2:12">
      <c r="B80" s="49" t="s">
        <v>71</v>
      </c>
      <c r="C80" s="141">
        <v>7</v>
      </c>
      <c r="D80" s="141">
        <v>4</v>
      </c>
      <c r="E80" s="141">
        <v>5</v>
      </c>
      <c r="F80" s="141">
        <v>6</v>
      </c>
      <c r="G80" s="141">
        <v>5</v>
      </c>
      <c r="H80" s="141">
        <v>5</v>
      </c>
      <c r="I80" s="141">
        <v>8</v>
      </c>
      <c r="J80" s="141">
        <v>12</v>
      </c>
      <c r="K80" s="141">
        <v>2</v>
      </c>
      <c r="L80" s="142">
        <v>6</v>
      </c>
    </row>
    <row r="81" spans="2:12">
      <c r="B81" s="49" t="s">
        <v>72</v>
      </c>
      <c r="C81" s="141">
        <v>5</v>
      </c>
      <c r="D81" s="141">
        <v>5</v>
      </c>
      <c r="E81" s="141">
        <v>8</v>
      </c>
      <c r="F81" s="141">
        <v>10</v>
      </c>
      <c r="G81" s="141">
        <v>10</v>
      </c>
      <c r="H81" s="141">
        <v>9</v>
      </c>
      <c r="I81" s="141">
        <v>16</v>
      </c>
      <c r="J81" s="141">
        <v>21</v>
      </c>
      <c r="K81" s="141">
        <v>2</v>
      </c>
      <c r="L81" s="142">
        <v>2</v>
      </c>
    </row>
    <row r="82" spans="2:12">
      <c r="B82" s="49" t="s">
        <v>136</v>
      </c>
      <c r="C82" s="141">
        <v>14</v>
      </c>
      <c r="D82" s="141">
        <v>10</v>
      </c>
      <c r="E82" s="141">
        <v>17</v>
      </c>
      <c r="F82" s="141">
        <v>27</v>
      </c>
      <c r="G82" s="141">
        <v>25</v>
      </c>
      <c r="H82" s="141">
        <v>33</v>
      </c>
      <c r="I82" s="141">
        <v>57</v>
      </c>
      <c r="J82" s="141">
        <v>70</v>
      </c>
      <c r="K82" s="141">
        <v>4</v>
      </c>
      <c r="L82" s="142">
        <v>14</v>
      </c>
    </row>
    <row r="83" spans="2:12">
      <c r="B83" s="49" t="s">
        <v>74</v>
      </c>
      <c r="C83" s="141">
        <v>3</v>
      </c>
      <c r="D83" s="141">
        <v>2</v>
      </c>
      <c r="E83" s="141">
        <v>2</v>
      </c>
      <c r="F83" s="141">
        <v>4</v>
      </c>
      <c r="G83" s="141">
        <v>4</v>
      </c>
      <c r="H83" s="141">
        <v>5</v>
      </c>
      <c r="I83" s="141">
        <v>7</v>
      </c>
      <c r="J83" s="141">
        <v>9</v>
      </c>
      <c r="K83" s="141">
        <v>1</v>
      </c>
      <c r="L83" s="142" t="s">
        <v>26</v>
      </c>
    </row>
    <row r="84" spans="2:12">
      <c r="B84" s="49" t="s">
        <v>75</v>
      </c>
      <c r="C84" s="141">
        <v>4</v>
      </c>
      <c r="D84" s="141">
        <v>3</v>
      </c>
      <c r="E84" s="141">
        <v>3</v>
      </c>
      <c r="F84" s="141">
        <v>5</v>
      </c>
      <c r="G84" s="141">
        <v>4</v>
      </c>
      <c r="H84" s="141">
        <v>4</v>
      </c>
      <c r="I84" s="141">
        <v>9</v>
      </c>
      <c r="J84" s="141">
        <v>9</v>
      </c>
      <c r="K84" s="141">
        <v>1</v>
      </c>
      <c r="L84" s="142" t="s">
        <v>26</v>
      </c>
    </row>
    <row r="85" spans="2:12">
      <c r="B85" s="49" t="s">
        <v>76</v>
      </c>
      <c r="C85" s="141">
        <v>9</v>
      </c>
      <c r="D85" s="141">
        <v>6</v>
      </c>
      <c r="E85" s="141">
        <v>8</v>
      </c>
      <c r="F85" s="141">
        <v>12</v>
      </c>
      <c r="G85" s="141">
        <v>10</v>
      </c>
      <c r="H85" s="141">
        <v>13</v>
      </c>
      <c r="I85" s="141">
        <v>19</v>
      </c>
      <c r="J85" s="141">
        <v>25</v>
      </c>
      <c r="K85" s="141">
        <v>5</v>
      </c>
      <c r="L85" s="142">
        <v>5</v>
      </c>
    </row>
    <row r="86" spans="2:12">
      <c r="B86" s="49" t="s">
        <v>77</v>
      </c>
      <c r="C86" s="141">
        <v>12</v>
      </c>
      <c r="D86" s="141">
        <v>6</v>
      </c>
      <c r="E86" s="141">
        <v>12</v>
      </c>
      <c r="F86" s="141">
        <v>12</v>
      </c>
      <c r="G86" s="141">
        <v>13</v>
      </c>
      <c r="H86" s="141">
        <v>13</v>
      </c>
      <c r="I86" s="141">
        <v>24</v>
      </c>
      <c r="J86" s="141">
        <v>28</v>
      </c>
      <c r="K86" s="141">
        <v>4</v>
      </c>
      <c r="L86" s="142">
        <v>4</v>
      </c>
    </row>
    <row r="87" spans="2:12">
      <c r="B87" s="49" t="s">
        <v>78</v>
      </c>
      <c r="C87" s="141">
        <v>12</v>
      </c>
      <c r="D87" s="141">
        <v>11</v>
      </c>
      <c r="E87" s="141">
        <v>18</v>
      </c>
      <c r="F87" s="141">
        <v>20</v>
      </c>
      <c r="G87" s="141">
        <v>26</v>
      </c>
      <c r="H87" s="141">
        <v>33</v>
      </c>
      <c r="I87" s="141">
        <v>38</v>
      </c>
      <c r="J87" s="141">
        <v>43</v>
      </c>
      <c r="K87" s="141">
        <v>5</v>
      </c>
      <c r="L87" s="142">
        <v>2</v>
      </c>
    </row>
    <row r="88" spans="2:12">
      <c r="B88" s="49" t="s">
        <v>79</v>
      </c>
      <c r="C88" s="141">
        <v>8</v>
      </c>
      <c r="D88" s="141">
        <v>5</v>
      </c>
      <c r="E88" s="141">
        <v>9</v>
      </c>
      <c r="F88" s="141">
        <v>14</v>
      </c>
      <c r="G88" s="141">
        <v>13</v>
      </c>
      <c r="H88" s="141">
        <v>15</v>
      </c>
      <c r="I88" s="141">
        <v>17</v>
      </c>
      <c r="J88" s="141">
        <v>19</v>
      </c>
      <c r="K88" s="141">
        <v>3</v>
      </c>
      <c r="L88" s="142">
        <v>4</v>
      </c>
    </row>
    <row r="89" spans="2:12">
      <c r="B89" s="49" t="s">
        <v>80</v>
      </c>
      <c r="C89" s="141">
        <v>84</v>
      </c>
      <c r="D89" s="141">
        <v>39</v>
      </c>
      <c r="E89" s="141">
        <v>64</v>
      </c>
      <c r="F89" s="141">
        <v>71</v>
      </c>
      <c r="G89" s="141">
        <v>102</v>
      </c>
      <c r="H89" s="141">
        <v>144</v>
      </c>
      <c r="I89" s="141">
        <v>183</v>
      </c>
      <c r="J89" s="141">
        <v>233</v>
      </c>
      <c r="K89" s="141">
        <v>30</v>
      </c>
      <c r="L89" s="142">
        <v>56</v>
      </c>
    </row>
    <row r="90" spans="2:12">
      <c r="B90" s="49" t="s">
        <v>81</v>
      </c>
      <c r="C90" s="141">
        <v>1</v>
      </c>
      <c r="D90" s="141">
        <v>1</v>
      </c>
      <c r="E90" s="141">
        <v>1</v>
      </c>
      <c r="F90" s="141">
        <v>1</v>
      </c>
      <c r="G90" s="141">
        <v>2</v>
      </c>
      <c r="H90" s="141">
        <v>3</v>
      </c>
      <c r="I90" s="141">
        <v>3</v>
      </c>
      <c r="J90" s="141">
        <v>4</v>
      </c>
      <c r="K90" s="141">
        <v>1</v>
      </c>
      <c r="L90" s="142" t="s">
        <v>26</v>
      </c>
    </row>
    <row r="91" spans="2:12">
      <c r="B91" s="49" t="s">
        <v>137</v>
      </c>
      <c r="C91" s="141">
        <v>1</v>
      </c>
      <c r="D91" s="141">
        <v>2</v>
      </c>
      <c r="E91" s="141">
        <v>2</v>
      </c>
      <c r="F91" s="141">
        <v>2</v>
      </c>
      <c r="G91" s="141">
        <v>2</v>
      </c>
      <c r="H91" s="141">
        <v>2</v>
      </c>
      <c r="I91" s="141">
        <v>2</v>
      </c>
      <c r="J91" s="141">
        <v>3</v>
      </c>
      <c r="K91" s="141">
        <v>2</v>
      </c>
      <c r="L91" s="142">
        <v>1</v>
      </c>
    </row>
    <row r="92" spans="2:12">
      <c r="B92" s="49" t="s">
        <v>83</v>
      </c>
      <c r="C92" s="141">
        <v>2</v>
      </c>
      <c r="D92" s="141">
        <v>1</v>
      </c>
      <c r="E92" s="141">
        <v>2</v>
      </c>
      <c r="F92" s="141">
        <v>2</v>
      </c>
      <c r="G92" s="141">
        <v>4</v>
      </c>
      <c r="H92" s="141">
        <v>6</v>
      </c>
      <c r="I92" s="141">
        <v>13</v>
      </c>
      <c r="J92" s="141">
        <v>14</v>
      </c>
      <c r="K92" s="141">
        <v>1</v>
      </c>
      <c r="L92" s="142">
        <v>3</v>
      </c>
    </row>
    <row r="93" spans="2:12">
      <c r="B93" s="49" t="s">
        <v>84</v>
      </c>
      <c r="C93" s="141">
        <v>7</v>
      </c>
      <c r="D93" s="141">
        <v>6</v>
      </c>
      <c r="E93" s="141">
        <v>6</v>
      </c>
      <c r="F93" s="141">
        <v>6</v>
      </c>
      <c r="G93" s="141">
        <v>5</v>
      </c>
      <c r="H93" s="141">
        <v>6</v>
      </c>
      <c r="I93" s="141">
        <v>7</v>
      </c>
      <c r="J93" s="141">
        <v>15</v>
      </c>
      <c r="K93" s="141">
        <v>2</v>
      </c>
      <c r="L93" s="142">
        <v>6</v>
      </c>
    </row>
    <row r="94" spans="2:12">
      <c r="B94" s="49" t="s">
        <v>85</v>
      </c>
      <c r="C94" s="141">
        <v>8</v>
      </c>
      <c r="D94" s="141">
        <v>9</v>
      </c>
      <c r="E94" s="141">
        <v>13</v>
      </c>
      <c r="F94" s="141">
        <v>12</v>
      </c>
      <c r="G94" s="141">
        <v>14</v>
      </c>
      <c r="H94" s="141">
        <v>14</v>
      </c>
      <c r="I94" s="141">
        <v>18</v>
      </c>
      <c r="J94" s="141">
        <v>23</v>
      </c>
      <c r="K94" s="141">
        <v>6</v>
      </c>
      <c r="L94" s="142">
        <v>2</v>
      </c>
    </row>
    <row r="95" spans="2:12">
      <c r="B95" s="49" t="s">
        <v>86</v>
      </c>
      <c r="C95" s="141">
        <v>12</v>
      </c>
      <c r="D95" s="141">
        <v>12</v>
      </c>
      <c r="E95" s="141">
        <v>11</v>
      </c>
      <c r="F95" s="141">
        <v>14</v>
      </c>
      <c r="G95" s="141">
        <v>17</v>
      </c>
      <c r="H95" s="141">
        <v>22</v>
      </c>
      <c r="I95" s="141">
        <v>24</v>
      </c>
      <c r="J95" s="141">
        <v>22</v>
      </c>
      <c r="K95" s="141">
        <v>4</v>
      </c>
      <c r="L95" s="142">
        <v>4</v>
      </c>
    </row>
    <row r="96" spans="2:12">
      <c r="B96" s="49" t="s">
        <v>87</v>
      </c>
      <c r="C96" s="141">
        <v>4</v>
      </c>
      <c r="D96" s="141">
        <v>3</v>
      </c>
      <c r="E96" s="141">
        <v>4</v>
      </c>
      <c r="F96" s="141">
        <v>5</v>
      </c>
      <c r="G96" s="141">
        <v>6</v>
      </c>
      <c r="H96" s="141">
        <v>6</v>
      </c>
      <c r="I96" s="141">
        <v>8</v>
      </c>
      <c r="J96" s="141">
        <v>10</v>
      </c>
      <c r="K96" s="141" t="s">
        <v>26</v>
      </c>
      <c r="L96" s="142">
        <v>2</v>
      </c>
    </row>
    <row r="97" spans="2:12">
      <c r="B97" s="49" t="s">
        <v>88</v>
      </c>
      <c r="C97" s="141">
        <v>6</v>
      </c>
      <c r="D97" s="141">
        <v>5</v>
      </c>
      <c r="E97" s="141">
        <v>5</v>
      </c>
      <c r="F97" s="141">
        <v>7</v>
      </c>
      <c r="G97" s="141">
        <v>6</v>
      </c>
      <c r="H97" s="141">
        <v>8</v>
      </c>
      <c r="I97" s="141">
        <v>9</v>
      </c>
      <c r="J97" s="141">
        <v>9</v>
      </c>
      <c r="K97" s="141">
        <v>5</v>
      </c>
      <c r="L97" s="142" t="s">
        <v>26</v>
      </c>
    </row>
    <row r="98" spans="2:12">
      <c r="B98" s="49" t="s">
        <v>89</v>
      </c>
      <c r="C98" s="141">
        <v>2</v>
      </c>
      <c r="D98" s="141">
        <v>1</v>
      </c>
      <c r="E98" s="141">
        <v>2</v>
      </c>
      <c r="F98" s="141">
        <v>2</v>
      </c>
      <c r="G98" s="141">
        <v>2</v>
      </c>
      <c r="H98" s="141">
        <v>2</v>
      </c>
      <c r="I98" s="141">
        <v>2</v>
      </c>
      <c r="J98" s="141">
        <v>3</v>
      </c>
      <c r="K98" s="141" t="s">
        <v>26</v>
      </c>
      <c r="L98" s="142">
        <v>1</v>
      </c>
    </row>
    <row r="99" spans="2:12" ht="15.75" thickBot="1">
      <c r="B99" s="51" t="s">
        <v>90</v>
      </c>
      <c r="C99" s="143">
        <v>4</v>
      </c>
      <c r="D99" s="143">
        <v>2</v>
      </c>
      <c r="E99" s="143">
        <v>3</v>
      </c>
      <c r="F99" s="143">
        <v>4</v>
      </c>
      <c r="G99" s="143">
        <v>3</v>
      </c>
      <c r="H99" s="143">
        <v>4</v>
      </c>
      <c r="I99" s="143">
        <v>6</v>
      </c>
      <c r="J99" s="143">
        <v>8</v>
      </c>
      <c r="K99" s="143">
        <v>1</v>
      </c>
      <c r="L99" s="144">
        <v>1</v>
      </c>
    </row>
    <row r="100" spans="2:12" ht="12.6" customHeight="1">
      <c r="B100" s="193" t="s">
        <v>138</v>
      </c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</row>
    <row r="101" spans="2:12" ht="12.6" customHeight="1">
      <c r="B101" s="193" t="s">
        <v>205</v>
      </c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</row>
    <row r="102" spans="2:12" ht="12.6" customHeight="1">
      <c r="B102" s="193" t="s">
        <v>21</v>
      </c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</row>
    <row r="105" spans="2:12">
      <c r="B105" s="25" t="s">
        <v>208</v>
      </c>
      <c r="C105" s="25"/>
      <c r="D105" s="25"/>
      <c r="E105" s="25"/>
      <c r="F105" s="25"/>
      <c r="G105" s="25"/>
      <c r="H105" s="25"/>
      <c r="I105" s="25"/>
      <c r="J105" s="25"/>
    </row>
    <row r="106" spans="2:12" ht="15.75" thickBot="1"/>
    <row r="107" spans="2:12">
      <c r="B107" s="54" t="s">
        <v>66</v>
      </c>
      <c r="C107" s="63">
        <v>2015</v>
      </c>
      <c r="D107" s="63">
        <v>2016</v>
      </c>
      <c r="E107" s="63">
        <v>2017</v>
      </c>
      <c r="F107" s="63">
        <v>2018</v>
      </c>
      <c r="G107" s="63">
        <v>2019</v>
      </c>
      <c r="H107" s="63">
        <v>2020</v>
      </c>
      <c r="I107" s="63">
        <v>2021</v>
      </c>
      <c r="J107" s="63">
        <v>2022</v>
      </c>
      <c r="K107" s="63">
        <v>2023</v>
      </c>
      <c r="L107" s="64">
        <v>2024</v>
      </c>
    </row>
    <row r="108" spans="2:12">
      <c r="B108" s="55" t="s">
        <v>12</v>
      </c>
      <c r="C108" s="139">
        <v>211</v>
      </c>
      <c r="D108" s="139">
        <v>185</v>
      </c>
      <c r="E108" s="139">
        <v>178</v>
      </c>
      <c r="F108" s="139">
        <v>152</v>
      </c>
      <c r="G108" s="139">
        <v>160</v>
      </c>
      <c r="H108" s="139">
        <v>150</v>
      </c>
      <c r="I108" s="139">
        <v>130</v>
      </c>
      <c r="J108" s="139">
        <v>221</v>
      </c>
      <c r="K108" s="139">
        <v>21</v>
      </c>
      <c r="L108" s="140">
        <v>279</v>
      </c>
    </row>
    <row r="109" spans="2:12">
      <c r="B109" s="49" t="s">
        <v>145</v>
      </c>
      <c r="C109" s="141">
        <v>3</v>
      </c>
      <c r="D109" s="141">
        <v>2</v>
      </c>
      <c r="E109" s="141">
        <v>1</v>
      </c>
      <c r="F109" s="141" t="s">
        <v>26</v>
      </c>
      <c r="G109" s="141" t="s">
        <v>26</v>
      </c>
      <c r="H109" s="141" t="s">
        <v>26</v>
      </c>
      <c r="I109" s="141" t="s">
        <v>26</v>
      </c>
      <c r="J109" s="141">
        <v>2</v>
      </c>
      <c r="K109" s="141" t="s">
        <v>26</v>
      </c>
      <c r="L109" s="142">
        <v>4</v>
      </c>
    </row>
    <row r="110" spans="2:12">
      <c r="B110" s="49" t="s">
        <v>70</v>
      </c>
      <c r="C110" s="141" t="s">
        <v>26</v>
      </c>
      <c r="D110" s="141" t="s">
        <v>26</v>
      </c>
      <c r="E110" s="141" t="s">
        <v>26</v>
      </c>
      <c r="F110" s="141" t="s">
        <v>26</v>
      </c>
      <c r="G110" s="141" t="s">
        <v>26</v>
      </c>
      <c r="H110" s="141" t="s">
        <v>26</v>
      </c>
      <c r="I110" s="141" t="s">
        <v>26</v>
      </c>
      <c r="J110" s="141" t="s">
        <v>26</v>
      </c>
      <c r="K110" s="141" t="s">
        <v>26</v>
      </c>
      <c r="L110" s="142">
        <v>1</v>
      </c>
    </row>
    <row r="111" spans="2:12">
      <c r="B111" s="49" t="s">
        <v>136</v>
      </c>
      <c r="C111" s="141" t="s">
        <v>26</v>
      </c>
      <c r="D111" s="141">
        <v>1</v>
      </c>
      <c r="E111" s="141" t="s">
        <v>26</v>
      </c>
      <c r="F111" s="141" t="s">
        <v>26</v>
      </c>
      <c r="G111" s="141" t="s">
        <v>26</v>
      </c>
      <c r="H111" s="141" t="s">
        <v>26</v>
      </c>
      <c r="I111" s="141">
        <v>2</v>
      </c>
      <c r="J111" s="141">
        <v>5</v>
      </c>
      <c r="K111" s="141" t="s">
        <v>26</v>
      </c>
      <c r="L111" s="142">
        <v>10</v>
      </c>
    </row>
    <row r="112" spans="2:12">
      <c r="B112" s="49" t="s">
        <v>76</v>
      </c>
      <c r="C112" s="141">
        <v>18</v>
      </c>
      <c r="D112" s="141">
        <v>8</v>
      </c>
      <c r="E112" s="141">
        <v>7</v>
      </c>
      <c r="F112" s="141">
        <v>5</v>
      </c>
      <c r="G112" s="141">
        <v>6</v>
      </c>
      <c r="H112" s="141">
        <v>6</v>
      </c>
      <c r="I112" s="141">
        <v>7</v>
      </c>
      <c r="J112" s="141">
        <v>13</v>
      </c>
      <c r="K112" s="141">
        <v>1</v>
      </c>
      <c r="L112" s="142">
        <v>20</v>
      </c>
    </row>
    <row r="113" spans="2:12">
      <c r="B113" s="49" t="s">
        <v>77</v>
      </c>
      <c r="C113" s="141" t="s">
        <v>26</v>
      </c>
      <c r="D113" s="141">
        <v>2</v>
      </c>
      <c r="E113" s="141">
        <v>2</v>
      </c>
      <c r="F113" s="141">
        <v>2</v>
      </c>
      <c r="G113" s="141">
        <v>3</v>
      </c>
      <c r="H113" s="141">
        <v>2</v>
      </c>
      <c r="I113" s="141">
        <v>3</v>
      </c>
      <c r="J113" s="141">
        <v>4</v>
      </c>
      <c r="K113" s="141" t="s">
        <v>26</v>
      </c>
      <c r="L113" s="142">
        <v>3</v>
      </c>
    </row>
    <row r="114" spans="2:12">
      <c r="B114" s="49" t="s">
        <v>78</v>
      </c>
      <c r="C114" s="141">
        <v>3</v>
      </c>
      <c r="D114" s="141">
        <v>4</v>
      </c>
      <c r="E114" s="141">
        <v>5</v>
      </c>
      <c r="F114" s="141">
        <v>5</v>
      </c>
      <c r="G114" s="141">
        <v>4</v>
      </c>
      <c r="H114" s="141">
        <v>3</v>
      </c>
      <c r="I114" s="141">
        <v>1</v>
      </c>
      <c r="J114" s="141">
        <v>9</v>
      </c>
      <c r="K114" s="141" t="s">
        <v>26</v>
      </c>
      <c r="L114" s="142">
        <v>12</v>
      </c>
    </row>
    <row r="115" spans="2:12">
      <c r="B115" s="49" t="s">
        <v>79</v>
      </c>
      <c r="C115" s="141">
        <v>13</v>
      </c>
      <c r="D115" s="141">
        <v>6</v>
      </c>
      <c r="E115" s="141">
        <v>5</v>
      </c>
      <c r="F115" s="141">
        <v>2</v>
      </c>
      <c r="G115" s="141">
        <v>1</v>
      </c>
      <c r="H115" s="141">
        <v>1</v>
      </c>
      <c r="I115" s="141" t="s">
        <v>26</v>
      </c>
      <c r="J115" s="141">
        <v>3</v>
      </c>
      <c r="K115" s="141">
        <v>1</v>
      </c>
      <c r="L115" s="142">
        <v>6</v>
      </c>
    </row>
    <row r="116" spans="2:12">
      <c r="B116" s="49" t="s">
        <v>80</v>
      </c>
      <c r="C116" s="141">
        <v>171</v>
      </c>
      <c r="D116" s="141">
        <v>161</v>
      </c>
      <c r="E116" s="141">
        <v>156</v>
      </c>
      <c r="F116" s="141">
        <v>136</v>
      </c>
      <c r="G116" s="141">
        <v>144</v>
      </c>
      <c r="H116" s="141">
        <v>137</v>
      </c>
      <c r="I116" s="141">
        <v>116</v>
      </c>
      <c r="J116" s="141">
        <v>183</v>
      </c>
      <c r="K116" s="141">
        <v>17</v>
      </c>
      <c r="L116" s="142">
        <v>216</v>
      </c>
    </row>
    <row r="117" spans="2:12">
      <c r="B117" s="49" t="s">
        <v>85</v>
      </c>
      <c r="C117" s="141">
        <v>3</v>
      </c>
      <c r="D117" s="141">
        <v>1</v>
      </c>
      <c r="E117" s="141">
        <v>2</v>
      </c>
      <c r="F117" s="141">
        <v>2</v>
      </c>
      <c r="G117" s="141">
        <v>2</v>
      </c>
      <c r="H117" s="141">
        <v>1</v>
      </c>
      <c r="I117" s="141">
        <v>1</v>
      </c>
      <c r="J117" s="141">
        <v>2</v>
      </c>
      <c r="K117" s="141">
        <v>2</v>
      </c>
      <c r="L117" s="142">
        <v>6</v>
      </c>
    </row>
    <row r="118" spans="2:12" ht="15.75" thickBot="1">
      <c r="B118" s="51" t="s">
        <v>88</v>
      </c>
      <c r="C118" s="143" t="s">
        <v>26</v>
      </c>
      <c r="D118" s="143" t="s">
        <v>26</v>
      </c>
      <c r="E118" s="143" t="s">
        <v>26</v>
      </c>
      <c r="F118" s="143" t="s">
        <v>26</v>
      </c>
      <c r="G118" s="143" t="s">
        <v>26</v>
      </c>
      <c r="H118" s="143" t="s">
        <v>26</v>
      </c>
      <c r="I118" s="143" t="s">
        <v>26</v>
      </c>
      <c r="J118" s="143" t="s">
        <v>26</v>
      </c>
      <c r="K118" s="143" t="s">
        <v>26</v>
      </c>
      <c r="L118" s="144">
        <v>1</v>
      </c>
    </row>
    <row r="119" spans="2:12" ht="10.9" customHeight="1">
      <c r="B119" s="193" t="s">
        <v>138</v>
      </c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</row>
    <row r="120" spans="2:12" ht="10.9" customHeight="1">
      <c r="B120" s="193" t="s">
        <v>111</v>
      </c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</row>
    <row r="121" spans="2:12" ht="10.9" customHeight="1">
      <c r="B121" s="193" t="s">
        <v>21</v>
      </c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</row>
    <row r="124" spans="2:12">
      <c r="B124" s="25" t="s">
        <v>209</v>
      </c>
      <c r="C124" s="22"/>
      <c r="D124" s="22"/>
      <c r="E124" s="22"/>
      <c r="F124" s="22"/>
      <c r="G124" s="22"/>
      <c r="H124" s="22"/>
      <c r="I124" s="22"/>
      <c r="J124" s="22"/>
    </row>
    <row r="125" spans="2:12" ht="15.75" thickBot="1"/>
    <row r="126" spans="2:12">
      <c r="B126" s="54" t="s">
        <v>66</v>
      </c>
      <c r="C126" s="63">
        <v>2015</v>
      </c>
      <c r="D126" s="63">
        <v>2016</v>
      </c>
      <c r="E126" s="63">
        <v>2017</v>
      </c>
      <c r="F126" s="63">
        <v>2018</v>
      </c>
      <c r="G126" s="63">
        <v>2019</v>
      </c>
      <c r="H126" s="63">
        <v>2020</v>
      </c>
      <c r="I126" s="63">
        <v>2021</v>
      </c>
      <c r="J126" s="63">
        <v>2022</v>
      </c>
      <c r="K126" s="63">
        <v>2023</v>
      </c>
      <c r="L126" s="64">
        <v>2024</v>
      </c>
    </row>
    <row r="127" spans="2:12">
      <c r="B127" s="55" t="s">
        <v>12</v>
      </c>
      <c r="C127" s="139">
        <v>167</v>
      </c>
      <c r="D127" s="139">
        <v>153</v>
      </c>
      <c r="E127" s="139">
        <v>151</v>
      </c>
      <c r="F127" s="139">
        <v>137</v>
      </c>
      <c r="G127" s="139">
        <v>132</v>
      </c>
      <c r="H127" s="139">
        <v>128</v>
      </c>
      <c r="I127" s="139">
        <v>116</v>
      </c>
      <c r="J127" s="139">
        <v>198</v>
      </c>
      <c r="K127" s="139">
        <v>20</v>
      </c>
      <c r="L127" s="140">
        <v>249</v>
      </c>
    </row>
    <row r="128" spans="2:12">
      <c r="B128" s="49" t="s">
        <v>68</v>
      </c>
      <c r="C128" s="141">
        <v>3</v>
      </c>
      <c r="D128" s="141">
        <v>2</v>
      </c>
      <c r="E128" s="141">
        <v>1</v>
      </c>
      <c r="F128" s="141" t="s">
        <v>26</v>
      </c>
      <c r="G128" s="141" t="s">
        <v>26</v>
      </c>
      <c r="H128" s="141" t="s">
        <v>26</v>
      </c>
      <c r="I128" s="141" t="s">
        <v>26</v>
      </c>
      <c r="J128" s="141">
        <v>2</v>
      </c>
      <c r="K128" s="141" t="s">
        <v>26</v>
      </c>
      <c r="L128" s="142">
        <v>4</v>
      </c>
    </row>
    <row r="129" spans="2:12">
      <c r="B129" s="49" t="s">
        <v>70</v>
      </c>
      <c r="C129" s="141" t="s">
        <v>26</v>
      </c>
      <c r="D129" s="141" t="s">
        <v>26</v>
      </c>
      <c r="E129" s="141" t="s">
        <v>26</v>
      </c>
      <c r="F129" s="141" t="s">
        <v>26</v>
      </c>
      <c r="G129" s="141" t="s">
        <v>26</v>
      </c>
      <c r="H129" s="141" t="s">
        <v>26</v>
      </c>
      <c r="I129" s="141" t="s">
        <v>26</v>
      </c>
      <c r="J129" s="141" t="s">
        <v>26</v>
      </c>
      <c r="K129" s="141" t="s">
        <v>26</v>
      </c>
      <c r="L129" s="142">
        <v>1</v>
      </c>
    </row>
    <row r="130" spans="2:12">
      <c r="B130" s="49" t="s">
        <v>136</v>
      </c>
      <c r="C130" s="141" t="s">
        <v>26</v>
      </c>
      <c r="D130" s="141">
        <v>1</v>
      </c>
      <c r="E130" s="141" t="s">
        <v>26</v>
      </c>
      <c r="F130" s="141" t="s">
        <v>26</v>
      </c>
      <c r="G130" s="141" t="s">
        <v>26</v>
      </c>
      <c r="H130" s="141" t="s">
        <v>26</v>
      </c>
      <c r="I130" s="141">
        <v>2</v>
      </c>
      <c r="J130" s="141">
        <v>5</v>
      </c>
      <c r="K130" s="141" t="s">
        <v>26</v>
      </c>
      <c r="L130" s="142">
        <v>9</v>
      </c>
    </row>
    <row r="131" spans="2:12">
      <c r="B131" s="49" t="s">
        <v>76</v>
      </c>
      <c r="C131" s="141">
        <v>17</v>
      </c>
      <c r="D131" s="141">
        <v>8</v>
      </c>
      <c r="E131" s="141">
        <v>7</v>
      </c>
      <c r="F131" s="141">
        <v>5</v>
      </c>
      <c r="G131" s="141">
        <v>5</v>
      </c>
      <c r="H131" s="141">
        <v>4</v>
      </c>
      <c r="I131" s="141">
        <v>6</v>
      </c>
      <c r="J131" s="141">
        <v>11</v>
      </c>
      <c r="K131" s="141">
        <v>1</v>
      </c>
      <c r="L131" s="142">
        <v>16</v>
      </c>
    </row>
    <row r="132" spans="2:12">
      <c r="B132" s="49" t="s">
        <v>77</v>
      </c>
      <c r="C132" s="141" t="s">
        <v>26</v>
      </c>
      <c r="D132" s="141">
        <v>2</v>
      </c>
      <c r="E132" s="141">
        <v>2</v>
      </c>
      <c r="F132" s="141">
        <v>2</v>
      </c>
      <c r="G132" s="141">
        <v>2</v>
      </c>
      <c r="H132" s="141">
        <v>2</v>
      </c>
      <c r="I132" s="141">
        <v>3</v>
      </c>
      <c r="J132" s="141">
        <v>4</v>
      </c>
      <c r="K132" s="141" t="s">
        <v>26</v>
      </c>
      <c r="L132" s="142">
        <v>3</v>
      </c>
    </row>
    <row r="133" spans="2:12">
      <c r="B133" s="49" t="s">
        <v>78</v>
      </c>
      <c r="C133" s="141">
        <v>3</v>
      </c>
      <c r="D133" s="141">
        <v>4</v>
      </c>
      <c r="E133" s="141">
        <v>5</v>
      </c>
      <c r="F133" s="141">
        <v>5</v>
      </c>
      <c r="G133" s="141">
        <v>4</v>
      </c>
      <c r="H133" s="141">
        <v>3</v>
      </c>
      <c r="I133" s="141">
        <v>1</v>
      </c>
      <c r="J133" s="141">
        <v>9</v>
      </c>
      <c r="K133" s="141" t="s">
        <v>26</v>
      </c>
      <c r="L133" s="142">
        <v>12</v>
      </c>
    </row>
    <row r="134" spans="2:12">
      <c r="B134" s="49" t="s">
        <v>79</v>
      </c>
      <c r="C134" s="141">
        <v>13</v>
      </c>
      <c r="D134" s="141">
        <v>6</v>
      </c>
      <c r="E134" s="141">
        <v>5</v>
      </c>
      <c r="F134" s="141">
        <v>2</v>
      </c>
      <c r="G134" s="141">
        <v>1</v>
      </c>
      <c r="H134" s="141" t="s">
        <v>26</v>
      </c>
      <c r="I134" s="141" t="s">
        <v>26</v>
      </c>
      <c r="J134" s="141">
        <v>3</v>
      </c>
      <c r="K134" s="141">
        <v>1</v>
      </c>
      <c r="L134" s="142">
        <v>6</v>
      </c>
    </row>
    <row r="135" spans="2:12">
      <c r="B135" s="49" t="s">
        <v>80</v>
      </c>
      <c r="C135" s="141">
        <v>141</v>
      </c>
      <c r="D135" s="141">
        <v>135</v>
      </c>
      <c r="E135" s="141">
        <v>135</v>
      </c>
      <c r="F135" s="141">
        <v>124</v>
      </c>
      <c r="G135" s="141">
        <v>122</v>
      </c>
      <c r="H135" s="141">
        <v>118</v>
      </c>
      <c r="I135" s="141">
        <v>106</v>
      </c>
      <c r="J135" s="141">
        <v>162</v>
      </c>
      <c r="K135" s="141">
        <v>16</v>
      </c>
      <c r="L135" s="142">
        <v>191</v>
      </c>
    </row>
    <row r="136" spans="2:12">
      <c r="B136" s="49" t="s">
        <v>85</v>
      </c>
      <c r="C136" s="141">
        <v>3</v>
      </c>
      <c r="D136" s="141">
        <v>1</v>
      </c>
      <c r="E136" s="141">
        <v>2</v>
      </c>
      <c r="F136" s="141">
        <v>2</v>
      </c>
      <c r="G136" s="141">
        <v>2</v>
      </c>
      <c r="H136" s="141">
        <v>1</v>
      </c>
      <c r="I136" s="141">
        <v>1</v>
      </c>
      <c r="J136" s="141">
        <v>2</v>
      </c>
      <c r="K136" s="141">
        <v>2</v>
      </c>
      <c r="L136" s="142">
        <v>6</v>
      </c>
    </row>
    <row r="137" spans="2:12" ht="15.75" thickBot="1">
      <c r="B137" s="51" t="s">
        <v>88</v>
      </c>
      <c r="C137" s="143" t="s">
        <v>26</v>
      </c>
      <c r="D137" s="143" t="s">
        <v>26</v>
      </c>
      <c r="E137" s="143" t="s">
        <v>26</v>
      </c>
      <c r="F137" s="143" t="s">
        <v>26</v>
      </c>
      <c r="G137" s="143" t="s">
        <v>26</v>
      </c>
      <c r="H137" s="143" t="s">
        <v>26</v>
      </c>
      <c r="I137" s="143" t="s">
        <v>26</v>
      </c>
      <c r="J137" s="143" t="s">
        <v>26</v>
      </c>
      <c r="K137" s="143" t="s">
        <v>26</v>
      </c>
      <c r="L137" s="144">
        <v>1</v>
      </c>
    </row>
    <row r="138" spans="2:12" ht="11.45" customHeight="1">
      <c r="B138" s="193" t="s">
        <v>138</v>
      </c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</row>
    <row r="139" spans="2:12" ht="11.45" customHeight="1">
      <c r="B139" s="193" t="s">
        <v>111</v>
      </c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</row>
    <row r="140" spans="2:12" ht="11.45" customHeight="1">
      <c r="B140" s="193" t="s">
        <v>21</v>
      </c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</row>
    <row r="143" spans="2:12">
      <c r="B143" s="25" t="s">
        <v>262</v>
      </c>
      <c r="C143" s="22"/>
      <c r="D143" s="22"/>
      <c r="E143" s="22"/>
      <c r="F143" s="22"/>
      <c r="G143" s="22"/>
      <c r="H143" s="22"/>
      <c r="I143" s="22"/>
      <c r="J143" s="22"/>
    </row>
    <row r="144" spans="2:12" ht="15.75" thickBot="1"/>
    <row r="145" spans="2:12">
      <c r="B145" s="54" t="s">
        <v>66</v>
      </c>
      <c r="C145" s="63">
        <v>2015</v>
      </c>
      <c r="D145" s="63">
        <v>2016</v>
      </c>
      <c r="E145" s="63">
        <v>2017</v>
      </c>
      <c r="F145" s="63">
        <v>2018</v>
      </c>
      <c r="G145" s="63">
        <v>2019</v>
      </c>
      <c r="H145" s="63">
        <v>2020</v>
      </c>
      <c r="I145" s="63">
        <v>2021</v>
      </c>
      <c r="J145" s="63">
        <v>2022</v>
      </c>
      <c r="K145" s="63">
        <v>2023</v>
      </c>
      <c r="L145" s="64">
        <v>2024</v>
      </c>
    </row>
    <row r="146" spans="2:12">
      <c r="B146" s="55" t="s">
        <v>12</v>
      </c>
      <c r="C146" s="139">
        <v>4</v>
      </c>
      <c r="D146" s="139">
        <v>7</v>
      </c>
      <c r="E146" s="139">
        <v>12</v>
      </c>
      <c r="F146" s="139">
        <v>12</v>
      </c>
      <c r="G146" s="139">
        <v>13</v>
      </c>
      <c r="H146" s="139">
        <v>10</v>
      </c>
      <c r="I146" s="139">
        <v>9</v>
      </c>
      <c r="J146" s="139">
        <v>13</v>
      </c>
      <c r="K146" s="139">
        <v>8</v>
      </c>
      <c r="L146" s="140">
        <v>19</v>
      </c>
    </row>
    <row r="147" spans="2:12">
      <c r="B147" s="82" t="s">
        <v>70</v>
      </c>
      <c r="C147" s="136" t="s">
        <v>26</v>
      </c>
      <c r="D147" s="136" t="s">
        <v>26</v>
      </c>
      <c r="E147" s="136">
        <v>1</v>
      </c>
      <c r="F147" s="136">
        <v>1</v>
      </c>
      <c r="G147" s="136">
        <v>1</v>
      </c>
      <c r="H147" s="136">
        <v>1</v>
      </c>
      <c r="I147" s="136">
        <v>1</v>
      </c>
      <c r="J147" s="136">
        <v>1</v>
      </c>
      <c r="K147" s="136" t="s">
        <v>26</v>
      </c>
      <c r="L147" s="85">
        <v>1</v>
      </c>
    </row>
    <row r="148" spans="2:12">
      <c r="B148" s="82" t="s">
        <v>78</v>
      </c>
      <c r="C148" s="136" t="s">
        <v>26</v>
      </c>
      <c r="D148" s="136">
        <v>1</v>
      </c>
      <c r="E148" s="136">
        <v>1</v>
      </c>
      <c r="F148" s="136">
        <v>1</v>
      </c>
      <c r="G148" s="136">
        <v>1</v>
      </c>
      <c r="H148" s="136" t="s">
        <v>26</v>
      </c>
      <c r="I148" s="136" t="s">
        <v>26</v>
      </c>
      <c r="J148" s="136">
        <v>1</v>
      </c>
      <c r="K148" s="136" t="s">
        <v>26</v>
      </c>
      <c r="L148" s="85">
        <v>1</v>
      </c>
    </row>
    <row r="149" spans="2:12">
      <c r="B149" s="82" t="s">
        <v>79</v>
      </c>
      <c r="C149" s="136" t="s">
        <v>26</v>
      </c>
      <c r="D149" s="136" t="s">
        <v>26</v>
      </c>
      <c r="E149" s="136">
        <v>1</v>
      </c>
      <c r="F149" s="136">
        <v>2</v>
      </c>
      <c r="G149" s="136">
        <v>2</v>
      </c>
      <c r="H149" s="136">
        <v>1</v>
      </c>
      <c r="I149" s="136" t="s">
        <v>26</v>
      </c>
      <c r="J149" s="136">
        <v>1</v>
      </c>
      <c r="K149" s="136">
        <v>3</v>
      </c>
      <c r="L149" s="85">
        <v>3</v>
      </c>
    </row>
    <row r="150" spans="2:12" ht="15.75" thickBot="1">
      <c r="B150" s="86" t="s">
        <v>80</v>
      </c>
      <c r="C150" s="137">
        <v>4</v>
      </c>
      <c r="D150" s="137">
        <v>6</v>
      </c>
      <c r="E150" s="137">
        <v>9</v>
      </c>
      <c r="F150" s="137">
        <v>8</v>
      </c>
      <c r="G150" s="137">
        <v>9</v>
      </c>
      <c r="H150" s="137">
        <v>8</v>
      </c>
      <c r="I150" s="137">
        <v>8</v>
      </c>
      <c r="J150" s="137">
        <v>10</v>
      </c>
      <c r="K150" s="137">
        <v>5</v>
      </c>
      <c r="L150" s="138">
        <v>14</v>
      </c>
    </row>
    <row r="151" spans="2:12" ht="12" customHeight="1">
      <c r="B151" s="193" t="s">
        <v>138</v>
      </c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</row>
    <row r="152" spans="2:12" ht="12" customHeight="1">
      <c r="B152" s="193" t="s">
        <v>111</v>
      </c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</row>
    <row r="153" spans="2:12" ht="12" customHeight="1">
      <c r="B153" s="193" t="s">
        <v>141</v>
      </c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</row>
    <row r="156" spans="2:12">
      <c r="B156" s="25" t="s">
        <v>210</v>
      </c>
      <c r="C156" s="25"/>
      <c r="D156" s="25"/>
      <c r="E156" s="25"/>
      <c r="F156" s="25"/>
      <c r="G156" s="25"/>
      <c r="H156" s="25"/>
      <c r="I156" s="25"/>
      <c r="J156" s="25"/>
    </row>
    <row r="157" spans="2:12" ht="15.75" thickBot="1"/>
    <row r="158" spans="2:12">
      <c r="B158" s="54" t="s">
        <v>142</v>
      </c>
      <c r="C158" s="63">
        <v>2015</v>
      </c>
      <c r="D158" s="63">
        <v>2016</v>
      </c>
      <c r="E158" s="63">
        <v>2017</v>
      </c>
      <c r="F158" s="63">
        <v>2018</v>
      </c>
      <c r="G158" s="63">
        <v>2019</v>
      </c>
      <c r="H158" s="63">
        <v>2020</v>
      </c>
      <c r="I158" s="63">
        <v>2021</v>
      </c>
      <c r="J158" s="63">
        <v>2022</v>
      </c>
      <c r="K158" s="63">
        <v>2023</v>
      </c>
      <c r="L158" s="64">
        <v>2024</v>
      </c>
    </row>
    <row r="159" spans="2:12">
      <c r="B159" s="55" t="s">
        <v>12</v>
      </c>
      <c r="C159" s="139">
        <v>4</v>
      </c>
      <c r="D159" s="139">
        <v>7</v>
      </c>
      <c r="E159" s="139">
        <v>12</v>
      </c>
      <c r="F159" s="139">
        <v>12</v>
      </c>
      <c r="G159" s="139">
        <v>13</v>
      </c>
      <c r="H159" s="139">
        <v>10</v>
      </c>
      <c r="I159" s="139">
        <v>9</v>
      </c>
      <c r="J159" s="139">
        <v>13</v>
      </c>
      <c r="K159" s="139">
        <v>8</v>
      </c>
      <c r="L159" s="140">
        <v>19</v>
      </c>
    </row>
    <row r="160" spans="2:12">
      <c r="B160" s="82" t="s">
        <v>211</v>
      </c>
      <c r="C160" s="136" t="s">
        <v>26</v>
      </c>
      <c r="D160" s="136" t="s">
        <v>26</v>
      </c>
      <c r="E160" s="136">
        <v>1</v>
      </c>
      <c r="F160" s="136">
        <v>1</v>
      </c>
      <c r="G160" s="136">
        <v>1</v>
      </c>
      <c r="H160" s="136">
        <v>1</v>
      </c>
      <c r="I160" s="136">
        <v>1</v>
      </c>
      <c r="J160" s="136">
        <v>1</v>
      </c>
      <c r="K160" s="136" t="s">
        <v>26</v>
      </c>
      <c r="L160" s="85" t="s">
        <v>26</v>
      </c>
    </row>
    <row r="161" spans="2:12">
      <c r="B161" s="82" t="s">
        <v>212</v>
      </c>
      <c r="C161" s="136" t="s">
        <v>26</v>
      </c>
      <c r="D161" s="136" t="s">
        <v>26</v>
      </c>
      <c r="E161" s="136" t="s">
        <v>26</v>
      </c>
      <c r="F161" s="136">
        <v>1</v>
      </c>
      <c r="G161" s="136">
        <v>1</v>
      </c>
      <c r="H161" s="136" t="s">
        <v>26</v>
      </c>
      <c r="I161" s="136" t="s">
        <v>26</v>
      </c>
      <c r="J161" s="136" t="s">
        <v>26</v>
      </c>
      <c r="K161" s="136" t="s">
        <v>26</v>
      </c>
      <c r="L161" s="85" t="s">
        <v>26</v>
      </c>
    </row>
    <row r="162" spans="2:12">
      <c r="B162" s="82" t="s">
        <v>213</v>
      </c>
      <c r="C162" s="136" t="s">
        <v>26</v>
      </c>
      <c r="D162" s="136" t="s">
        <v>26</v>
      </c>
      <c r="E162" s="136" t="s">
        <v>26</v>
      </c>
      <c r="F162" s="136" t="s">
        <v>26</v>
      </c>
      <c r="G162" s="136" t="s">
        <v>26</v>
      </c>
      <c r="H162" s="136" t="s">
        <v>26</v>
      </c>
      <c r="I162" s="136" t="s">
        <v>26</v>
      </c>
      <c r="J162" s="136" t="s">
        <v>26</v>
      </c>
      <c r="K162" s="136">
        <v>1</v>
      </c>
      <c r="L162" s="85">
        <v>1</v>
      </c>
    </row>
    <row r="163" spans="2:12">
      <c r="B163" s="82" t="s">
        <v>214</v>
      </c>
      <c r="C163" s="136">
        <v>1</v>
      </c>
      <c r="D163" s="136">
        <v>1</v>
      </c>
      <c r="E163" s="136">
        <v>1</v>
      </c>
      <c r="F163" s="136">
        <v>1</v>
      </c>
      <c r="G163" s="136">
        <v>1</v>
      </c>
      <c r="H163" s="136">
        <v>1</v>
      </c>
      <c r="I163" s="136">
        <v>1</v>
      </c>
      <c r="J163" s="136">
        <v>1</v>
      </c>
      <c r="K163" s="136" t="s">
        <v>26</v>
      </c>
      <c r="L163" s="85">
        <v>1</v>
      </c>
    </row>
    <row r="164" spans="2:12">
      <c r="B164" s="82" t="s">
        <v>215</v>
      </c>
      <c r="C164" s="136" t="s">
        <v>26</v>
      </c>
      <c r="D164" s="136">
        <v>1</v>
      </c>
      <c r="E164" s="136">
        <v>1</v>
      </c>
      <c r="F164" s="136">
        <v>1</v>
      </c>
      <c r="G164" s="136">
        <v>1</v>
      </c>
      <c r="H164" s="136">
        <v>1</v>
      </c>
      <c r="I164" s="136">
        <v>1</v>
      </c>
      <c r="J164" s="136" t="s">
        <v>26</v>
      </c>
      <c r="K164" s="136" t="s">
        <v>26</v>
      </c>
      <c r="L164" s="85" t="s">
        <v>26</v>
      </c>
    </row>
    <row r="165" spans="2:12">
      <c r="B165" s="82" t="s">
        <v>216</v>
      </c>
      <c r="C165" s="136" t="s">
        <v>26</v>
      </c>
      <c r="D165" s="136" t="s">
        <v>26</v>
      </c>
      <c r="E165" s="136" t="s">
        <v>26</v>
      </c>
      <c r="F165" s="136" t="s">
        <v>26</v>
      </c>
      <c r="G165" s="136" t="s">
        <v>26</v>
      </c>
      <c r="H165" s="136" t="s">
        <v>26</v>
      </c>
      <c r="I165" s="136" t="s">
        <v>26</v>
      </c>
      <c r="J165" s="136">
        <v>1</v>
      </c>
      <c r="K165" s="136" t="s">
        <v>26</v>
      </c>
      <c r="L165" s="85" t="s">
        <v>26</v>
      </c>
    </row>
    <row r="166" spans="2:12">
      <c r="B166" s="82" t="s">
        <v>217</v>
      </c>
      <c r="C166" s="136" t="s">
        <v>26</v>
      </c>
      <c r="D166" s="136" t="s">
        <v>26</v>
      </c>
      <c r="E166" s="136">
        <v>1</v>
      </c>
      <c r="F166" s="136">
        <v>1</v>
      </c>
      <c r="G166" s="136">
        <v>1</v>
      </c>
      <c r="H166" s="136">
        <v>1</v>
      </c>
      <c r="I166" s="136" t="s">
        <v>26</v>
      </c>
      <c r="J166" s="136" t="s">
        <v>26</v>
      </c>
      <c r="K166" s="136" t="s">
        <v>26</v>
      </c>
      <c r="L166" s="85" t="s">
        <v>26</v>
      </c>
    </row>
    <row r="167" spans="2:12">
      <c r="B167" s="82" t="s">
        <v>218</v>
      </c>
      <c r="C167" s="136" t="s">
        <v>26</v>
      </c>
      <c r="D167" s="136" t="s">
        <v>26</v>
      </c>
      <c r="E167" s="136" t="s">
        <v>26</v>
      </c>
      <c r="F167" s="136" t="s">
        <v>26</v>
      </c>
      <c r="G167" s="136" t="s">
        <v>26</v>
      </c>
      <c r="H167" s="136" t="s">
        <v>26</v>
      </c>
      <c r="I167" s="136" t="s">
        <v>26</v>
      </c>
      <c r="J167" s="136" t="s">
        <v>26</v>
      </c>
      <c r="K167" s="136" t="s">
        <v>26</v>
      </c>
      <c r="L167" s="85">
        <v>1</v>
      </c>
    </row>
    <row r="168" spans="2:12">
      <c r="B168" s="82" t="s">
        <v>219</v>
      </c>
      <c r="C168" s="136" t="s">
        <v>26</v>
      </c>
      <c r="D168" s="136" t="s">
        <v>26</v>
      </c>
      <c r="E168" s="136" t="s">
        <v>26</v>
      </c>
      <c r="F168" s="136" t="s">
        <v>26</v>
      </c>
      <c r="G168" s="136" t="s">
        <v>26</v>
      </c>
      <c r="H168" s="136" t="s">
        <v>26</v>
      </c>
      <c r="I168" s="136" t="s">
        <v>26</v>
      </c>
      <c r="J168" s="136">
        <v>1</v>
      </c>
      <c r="K168" s="136" t="s">
        <v>26</v>
      </c>
      <c r="L168" s="85">
        <v>1</v>
      </c>
    </row>
    <row r="169" spans="2:12">
      <c r="B169" s="82" t="s">
        <v>220</v>
      </c>
      <c r="C169" s="136" t="s">
        <v>26</v>
      </c>
      <c r="D169" s="136" t="s">
        <v>26</v>
      </c>
      <c r="E169" s="136" t="s">
        <v>26</v>
      </c>
      <c r="F169" s="136">
        <v>1</v>
      </c>
      <c r="G169" s="136">
        <v>1</v>
      </c>
      <c r="H169" s="136">
        <v>1</v>
      </c>
      <c r="I169" s="136">
        <v>1</v>
      </c>
      <c r="J169" s="136">
        <v>1</v>
      </c>
      <c r="K169" s="136" t="s">
        <v>26</v>
      </c>
      <c r="L169" s="85">
        <v>1</v>
      </c>
    </row>
    <row r="170" spans="2:12">
      <c r="B170" s="82" t="s">
        <v>221</v>
      </c>
      <c r="C170" s="136" t="s">
        <v>26</v>
      </c>
      <c r="D170" s="136" t="s">
        <v>26</v>
      </c>
      <c r="E170" s="136" t="s">
        <v>26</v>
      </c>
      <c r="F170" s="136" t="s">
        <v>26</v>
      </c>
      <c r="G170" s="136">
        <v>1</v>
      </c>
      <c r="H170" s="136">
        <v>1</v>
      </c>
      <c r="I170" s="136">
        <v>1</v>
      </c>
      <c r="J170" s="136" t="s">
        <v>26</v>
      </c>
      <c r="K170" s="136">
        <v>1</v>
      </c>
      <c r="L170" s="85">
        <v>1</v>
      </c>
    </row>
    <row r="171" spans="2:12">
      <c r="B171" s="82" t="s">
        <v>222</v>
      </c>
      <c r="C171" s="136" t="s">
        <v>26</v>
      </c>
      <c r="D171" s="136" t="s">
        <v>26</v>
      </c>
      <c r="E171" s="136" t="s">
        <v>26</v>
      </c>
      <c r="F171" s="136" t="s">
        <v>26</v>
      </c>
      <c r="G171" s="136" t="s">
        <v>26</v>
      </c>
      <c r="H171" s="136" t="s">
        <v>26</v>
      </c>
      <c r="I171" s="136" t="s">
        <v>26</v>
      </c>
      <c r="J171" s="136" t="s">
        <v>26</v>
      </c>
      <c r="K171" s="136" t="s">
        <v>26</v>
      </c>
      <c r="L171" s="85">
        <v>1</v>
      </c>
    </row>
    <row r="172" spans="2:12">
      <c r="B172" s="82" t="s">
        <v>223</v>
      </c>
      <c r="C172" s="136" t="s">
        <v>26</v>
      </c>
      <c r="D172" s="136" t="s">
        <v>26</v>
      </c>
      <c r="E172" s="136" t="s">
        <v>26</v>
      </c>
      <c r="F172" s="136" t="s">
        <v>26</v>
      </c>
      <c r="G172" s="136" t="s">
        <v>26</v>
      </c>
      <c r="H172" s="136" t="s">
        <v>26</v>
      </c>
      <c r="I172" s="136" t="s">
        <v>26</v>
      </c>
      <c r="J172" s="136" t="s">
        <v>26</v>
      </c>
      <c r="K172" s="136" t="s">
        <v>26</v>
      </c>
      <c r="L172" s="85">
        <v>1</v>
      </c>
    </row>
    <row r="173" spans="2:12">
      <c r="B173" s="82" t="s">
        <v>224</v>
      </c>
      <c r="C173" s="136" t="s">
        <v>26</v>
      </c>
      <c r="D173" s="136" t="s">
        <v>26</v>
      </c>
      <c r="E173" s="136" t="s">
        <v>26</v>
      </c>
      <c r="F173" s="136" t="s">
        <v>26</v>
      </c>
      <c r="G173" s="136" t="s">
        <v>26</v>
      </c>
      <c r="H173" s="136" t="s">
        <v>26</v>
      </c>
      <c r="I173" s="136" t="s">
        <v>26</v>
      </c>
      <c r="J173" s="136" t="s">
        <v>26</v>
      </c>
      <c r="K173" s="136">
        <v>1</v>
      </c>
      <c r="L173" s="85" t="s">
        <v>26</v>
      </c>
    </row>
    <row r="174" spans="2:12">
      <c r="B174" s="82" t="s">
        <v>225</v>
      </c>
      <c r="C174" s="136" t="s">
        <v>26</v>
      </c>
      <c r="D174" s="136" t="s">
        <v>26</v>
      </c>
      <c r="E174" s="136" t="s">
        <v>26</v>
      </c>
      <c r="F174" s="136" t="s">
        <v>26</v>
      </c>
      <c r="G174" s="136" t="s">
        <v>26</v>
      </c>
      <c r="H174" s="136" t="s">
        <v>26</v>
      </c>
      <c r="I174" s="136" t="s">
        <v>26</v>
      </c>
      <c r="J174" s="136" t="s">
        <v>26</v>
      </c>
      <c r="K174" s="136" t="s">
        <v>26</v>
      </c>
      <c r="L174" s="85">
        <v>1</v>
      </c>
    </row>
    <row r="175" spans="2:12">
      <c r="B175" s="82" t="s">
        <v>226</v>
      </c>
      <c r="C175" s="136" t="s">
        <v>26</v>
      </c>
      <c r="D175" s="136" t="s">
        <v>26</v>
      </c>
      <c r="E175" s="136">
        <v>1</v>
      </c>
      <c r="F175" s="136">
        <v>1</v>
      </c>
      <c r="G175" s="136">
        <v>1</v>
      </c>
      <c r="H175" s="136">
        <v>1</v>
      </c>
      <c r="I175" s="136">
        <v>1</v>
      </c>
      <c r="J175" s="136">
        <v>1</v>
      </c>
      <c r="K175" s="136" t="s">
        <v>26</v>
      </c>
      <c r="L175" s="85">
        <v>1</v>
      </c>
    </row>
    <row r="176" spans="2:12">
      <c r="B176" s="82" t="s">
        <v>227</v>
      </c>
      <c r="C176" s="136" t="s">
        <v>26</v>
      </c>
      <c r="D176" s="136" t="s">
        <v>26</v>
      </c>
      <c r="E176" s="136" t="s">
        <v>26</v>
      </c>
      <c r="F176" s="136" t="s">
        <v>26</v>
      </c>
      <c r="G176" s="136" t="s">
        <v>26</v>
      </c>
      <c r="H176" s="136" t="s">
        <v>26</v>
      </c>
      <c r="I176" s="136" t="s">
        <v>26</v>
      </c>
      <c r="J176" s="136" t="s">
        <v>26</v>
      </c>
      <c r="K176" s="136" t="s">
        <v>26</v>
      </c>
      <c r="L176" s="85" t="s">
        <v>26</v>
      </c>
    </row>
    <row r="177" spans="2:12">
      <c r="B177" s="82" t="s">
        <v>228</v>
      </c>
      <c r="C177" s="136">
        <v>1</v>
      </c>
      <c r="D177" s="136">
        <v>1</v>
      </c>
      <c r="E177" s="136">
        <v>1</v>
      </c>
      <c r="F177" s="136" t="s">
        <v>26</v>
      </c>
      <c r="G177" s="136" t="s">
        <v>26</v>
      </c>
      <c r="H177" s="136" t="s">
        <v>26</v>
      </c>
      <c r="I177" s="136" t="s">
        <v>26</v>
      </c>
      <c r="J177" s="136" t="s">
        <v>26</v>
      </c>
      <c r="K177" s="136" t="s">
        <v>26</v>
      </c>
      <c r="L177" s="85" t="s">
        <v>26</v>
      </c>
    </row>
    <row r="178" spans="2:12">
      <c r="B178" s="82" t="s">
        <v>229</v>
      </c>
      <c r="C178" s="136" t="s">
        <v>26</v>
      </c>
      <c r="D178" s="136" t="s">
        <v>26</v>
      </c>
      <c r="E178" s="136" t="s">
        <v>26</v>
      </c>
      <c r="F178" s="136" t="s">
        <v>26</v>
      </c>
      <c r="G178" s="136" t="s">
        <v>26</v>
      </c>
      <c r="H178" s="136" t="s">
        <v>26</v>
      </c>
      <c r="I178" s="136">
        <v>1</v>
      </c>
      <c r="J178" s="136">
        <v>1</v>
      </c>
      <c r="K178" s="136">
        <v>1</v>
      </c>
      <c r="L178" s="85">
        <v>1</v>
      </c>
    </row>
    <row r="179" spans="2:12">
      <c r="B179" s="82" t="s">
        <v>230</v>
      </c>
      <c r="C179" s="136">
        <v>1</v>
      </c>
      <c r="D179" s="136">
        <v>1</v>
      </c>
      <c r="E179" s="136">
        <v>1</v>
      </c>
      <c r="F179" s="136">
        <v>1</v>
      </c>
      <c r="G179" s="136">
        <v>1</v>
      </c>
      <c r="H179" s="136">
        <v>1</v>
      </c>
      <c r="I179" s="136">
        <v>1</v>
      </c>
      <c r="J179" s="136">
        <v>1</v>
      </c>
      <c r="K179" s="136">
        <v>1</v>
      </c>
      <c r="L179" s="85">
        <v>1</v>
      </c>
    </row>
    <row r="180" spans="2:12">
      <c r="B180" s="82" t="s">
        <v>231</v>
      </c>
      <c r="C180" s="136" t="s">
        <v>26</v>
      </c>
      <c r="D180" s="136" t="s">
        <v>26</v>
      </c>
      <c r="E180" s="136" t="s">
        <v>26</v>
      </c>
      <c r="F180" s="136" t="s">
        <v>26</v>
      </c>
      <c r="G180" s="136" t="s">
        <v>26</v>
      </c>
      <c r="H180" s="136" t="s">
        <v>26</v>
      </c>
      <c r="I180" s="136">
        <v>1</v>
      </c>
      <c r="J180" s="136">
        <v>1</v>
      </c>
      <c r="K180" s="136">
        <v>1</v>
      </c>
      <c r="L180" s="85">
        <v>1</v>
      </c>
    </row>
    <row r="181" spans="2:12">
      <c r="B181" s="82" t="s">
        <v>232</v>
      </c>
      <c r="C181" s="136" t="s">
        <v>26</v>
      </c>
      <c r="D181" s="136">
        <v>1</v>
      </c>
      <c r="E181" s="136">
        <v>1</v>
      </c>
      <c r="F181" s="136">
        <v>1</v>
      </c>
      <c r="G181" s="136">
        <v>1</v>
      </c>
      <c r="H181" s="136" t="s">
        <v>26</v>
      </c>
      <c r="I181" s="136" t="s">
        <v>26</v>
      </c>
      <c r="J181" s="136">
        <v>1</v>
      </c>
      <c r="K181" s="136" t="s">
        <v>26</v>
      </c>
      <c r="L181" s="85">
        <v>1</v>
      </c>
    </row>
    <row r="182" spans="2:12">
      <c r="B182" s="82" t="s">
        <v>233</v>
      </c>
      <c r="C182" s="136" t="s">
        <v>26</v>
      </c>
      <c r="D182" s="136" t="s">
        <v>26</v>
      </c>
      <c r="E182" s="136" t="s">
        <v>26</v>
      </c>
      <c r="F182" s="136" t="s">
        <v>26</v>
      </c>
      <c r="G182" s="136" t="s">
        <v>26</v>
      </c>
      <c r="H182" s="136" t="s">
        <v>26</v>
      </c>
      <c r="I182" s="136" t="s">
        <v>26</v>
      </c>
      <c r="J182" s="136" t="s">
        <v>26</v>
      </c>
      <c r="K182" s="136" t="s">
        <v>26</v>
      </c>
      <c r="L182" s="85">
        <v>1</v>
      </c>
    </row>
    <row r="183" spans="2:12">
      <c r="B183" s="82" t="s">
        <v>234</v>
      </c>
      <c r="C183" s="136" t="s">
        <v>26</v>
      </c>
      <c r="D183" s="136" t="s">
        <v>26</v>
      </c>
      <c r="E183" s="136">
        <v>1</v>
      </c>
      <c r="F183" s="136">
        <v>1</v>
      </c>
      <c r="G183" s="136">
        <v>1</v>
      </c>
      <c r="H183" s="136">
        <v>1</v>
      </c>
      <c r="I183" s="136" t="s">
        <v>26</v>
      </c>
      <c r="J183" s="136" t="s">
        <v>26</v>
      </c>
      <c r="K183" s="136" t="s">
        <v>26</v>
      </c>
      <c r="L183" s="85" t="s">
        <v>26</v>
      </c>
    </row>
    <row r="184" spans="2:12" ht="25.5">
      <c r="B184" s="145" t="s">
        <v>235</v>
      </c>
      <c r="C184" s="136" t="s">
        <v>26</v>
      </c>
      <c r="D184" s="136" t="s">
        <v>26</v>
      </c>
      <c r="E184" s="136" t="s">
        <v>26</v>
      </c>
      <c r="F184" s="136" t="s">
        <v>26</v>
      </c>
      <c r="G184" s="136" t="s">
        <v>26</v>
      </c>
      <c r="H184" s="136" t="s">
        <v>26</v>
      </c>
      <c r="I184" s="136" t="s">
        <v>26</v>
      </c>
      <c r="J184" s="136">
        <v>1</v>
      </c>
      <c r="K184" s="136" t="s">
        <v>26</v>
      </c>
      <c r="L184" s="85">
        <v>1</v>
      </c>
    </row>
    <row r="185" spans="2:12">
      <c r="B185" s="82" t="s">
        <v>236</v>
      </c>
      <c r="C185" s="136" t="s">
        <v>26</v>
      </c>
      <c r="D185" s="136">
        <v>1</v>
      </c>
      <c r="E185" s="136">
        <v>1</v>
      </c>
      <c r="F185" s="136">
        <v>1</v>
      </c>
      <c r="G185" s="136">
        <v>1</v>
      </c>
      <c r="H185" s="136" t="s">
        <v>26</v>
      </c>
      <c r="I185" s="136" t="s">
        <v>26</v>
      </c>
      <c r="J185" s="136" t="s">
        <v>26</v>
      </c>
      <c r="K185" s="136" t="s">
        <v>26</v>
      </c>
      <c r="L185" s="85" t="s">
        <v>26</v>
      </c>
    </row>
    <row r="186" spans="2:12">
      <c r="B186" s="82" t="s">
        <v>237</v>
      </c>
      <c r="C186" s="136" t="s">
        <v>26</v>
      </c>
      <c r="D186" s="136" t="s">
        <v>26</v>
      </c>
      <c r="E186" s="136">
        <v>1</v>
      </c>
      <c r="F186" s="136">
        <v>1</v>
      </c>
      <c r="G186" s="136">
        <v>1</v>
      </c>
      <c r="H186" s="136">
        <v>1</v>
      </c>
      <c r="I186" s="136" t="s">
        <v>26</v>
      </c>
      <c r="J186" s="136">
        <v>1</v>
      </c>
      <c r="K186" s="136">
        <v>1</v>
      </c>
      <c r="L186" s="85">
        <v>1</v>
      </c>
    </row>
    <row r="187" spans="2:12">
      <c r="B187" s="82" t="s">
        <v>238</v>
      </c>
      <c r="C187" s="136" t="s">
        <v>26</v>
      </c>
      <c r="D187" s="136" t="s">
        <v>26</v>
      </c>
      <c r="E187" s="136" t="s">
        <v>26</v>
      </c>
      <c r="F187" s="136" t="s">
        <v>26</v>
      </c>
      <c r="G187" s="136" t="s">
        <v>26</v>
      </c>
      <c r="H187" s="136" t="s">
        <v>26</v>
      </c>
      <c r="I187" s="136" t="s">
        <v>26</v>
      </c>
      <c r="J187" s="136" t="s">
        <v>26</v>
      </c>
      <c r="K187" s="136">
        <v>1</v>
      </c>
      <c r="L187" s="85">
        <v>1</v>
      </c>
    </row>
    <row r="188" spans="2:12">
      <c r="B188" s="82" t="s">
        <v>239</v>
      </c>
      <c r="C188" s="136">
        <v>1</v>
      </c>
      <c r="D188" s="136">
        <v>1</v>
      </c>
      <c r="E188" s="136">
        <v>1</v>
      </c>
      <c r="F188" s="136" t="s">
        <v>26</v>
      </c>
      <c r="G188" s="136" t="s">
        <v>26</v>
      </c>
      <c r="H188" s="136" t="s">
        <v>26</v>
      </c>
      <c r="I188" s="136" t="s">
        <v>26</v>
      </c>
      <c r="J188" s="136" t="s">
        <v>26</v>
      </c>
      <c r="K188" s="136" t="s">
        <v>26</v>
      </c>
      <c r="L188" s="85" t="s">
        <v>26</v>
      </c>
    </row>
    <row r="189" spans="2:12" ht="15.75" thickBot="1">
      <c r="B189" s="86" t="s">
        <v>240</v>
      </c>
      <c r="C189" s="137" t="s">
        <v>26</v>
      </c>
      <c r="D189" s="137" t="s">
        <v>26</v>
      </c>
      <c r="E189" s="137" t="s">
        <v>26</v>
      </c>
      <c r="F189" s="137" t="s">
        <v>26</v>
      </c>
      <c r="G189" s="137" t="s">
        <v>26</v>
      </c>
      <c r="H189" s="137" t="s">
        <v>26</v>
      </c>
      <c r="I189" s="137" t="s">
        <v>26</v>
      </c>
      <c r="J189" s="137">
        <v>1</v>
      </c>
      <c r="K189" s="137" t="s">
        <v>26</v>
      </c>
      <c r="L189" s="138">
        <v>1</v>
      </c>
    </row>
    <row r="190" spans="2:12" ht="11.45" customHeight="1">
      <c r="B190" s="193" t="s">
        <v>143</v>
      </c>
      <c r="C190" s="193"/>
      <c r="D190" s="193"/>
      <c r="E190" s="193"/>
      <c r="F190" s="193"/>
      <c r="G190" s="193"/>
      <c r="H190" s="18"/>
      <c r="I190" s="18"/>
      <c r="J190" s="18"/>
      <c r="K190" s="18"/>
      <c r="L190" s="18"/>
    </row>
    <row r="191" spans="2:12" ht="11.45" customHeight="1">
      <c r="B191" s="193" t="s">
        <v>21</v>
      </c>
      <c r="C191" s="193"/>
      <c r="D191" s="193"/>
      <c r="E191" s="193"/>
      <c r="F191" s="193"/>
      <c r="G191" s="193"/>
      <c r="H191" s="18"/>
      <c r="I191" s="18"/>
      <c r="J191" s="18"/>
      <c r="K191" s="18"/>
      <c r="L191" s="18"/>
    </row>
    <row r="194" spans="2:12">
      <c r="B194" s="25" t="s">
        <v>241</v>
      </c>
      <c r="C194" s="25"/>
      <c r="D194" s="25"/>
      <c r="E194" s="25"/>
      <c r="F194" s="25"/>
      <c r="G194" s="25"/>
      <c r="H194" s="25"/>
      <c r="I194" s="25"/>
      <c r="J194" s="25"/>
    </row>
    <row r="195" spans="2:12" ht="15.75" thickBot="1"/>
    <row r="196" spans="2:12">
      <c r="B196" s="54" t="s">
        <v>144</v>
      </c>
      <c r="C196" s="63">
        <v>2015</v>
      </c>
      <c r="D196" s="63">
        <v>2016</v>
      </c>
      <c r="E196" s="63">
        <v>2017</v>
      </c>
      <c r="F196" s="63">
        <v>2018</v>
      </c>
      <c r="G196" s="63">
        <v>2019</v>
      </c>
      <c r="H196" s="63">
        <v>2020</v>
      </c>
      <c r="I196" s="63">
        <v>2021</v>
      </c>
      <c r="J196" s="63">
        <v>2022</v>
      </c>
      <c r="K196" s="63">
        <v>2023</v>
      </c>
      <c r="L196" s="64">
        <v>2024</v>
      </c>
    </row>
    <row r="197" spans="2:12">
      <c r="B197" s="55" t="s">
        <v>142</v>
      </c>
      <c r="C197" s="139">
        <v>101</v>
      </c>
      <c r="D197" s="139">
        <v>99</v>
      </c>
      <c r="E197" s="139">
        <v>90</v>
      </c>
      <c r="F197" s="139">
        <v>49</v>
      </c>
      <c r="G197" s="139">
        <v>77</v>
      </c>
      <c r="H197" s="139">
        <v>62</v>
      </c>
      <c r="I197" s="139">
        <v>49</v>
      </c>
      <c r="J197" s="139">
        <v>72</v>
      </c>
      <c r="K197" s="139">
        <v>28</v>
      </c>
      <c r="L197" s="140">
        <v>88</v>
      </c>
    </row>
    <row r="198" spans="2:12">
      <c r="B198" s="49" t="s">
        <v>145</v>
      </c>
      <c r="C198" s="141" t="s">
        <v>26</v>
      </c>
      <c r="D198" s="141" t="s">
        <v>26</v>
      </c>
      <c r="E198" s="141" t="s">
        <v>26</v>
      </c>
      <c r="F198" s="141" t="s">
        <v>26</v>
      </c>
      <c r="G198" s="141" t="s">
        <v>26</v>
      </c>
      <c r="H198" s="141" t="s">
        <v>26</v>
      </c>
      <c r="I198" s="141" t="s">
        <v>26</v>
      </c>
      <c r="J198" s="141" t="s">
        <v>26</v>
      </c>
      <c r="K198" s="141">
        <v>1</v>
      </c>
      <c r="L198" s="142">
        <v>1</v>
      </c>
    </row>
    <row r="199" spans="2:12">
      <c r="B199" s="49" t="s">
        <v>136</v>
      </c>
      <c r="C199" s="141" t="s">
        <v>26</v>
      </c>
      <c r="D199" s="141" t="s">
        <v>26</v>
      </c>
      <c r="E199" s="141" t="s">
        <v>26</v>
      </c>
      <c r="F199" s="141" t="s">
        <v>26</v>
      </c>
      <c r="G199" s="141" t="s">
        <v>26</v>
      </c>
      <c r="H199" s="141" t="s">
        <v>26</v>
      </c>
      <c r="I199" s="141" t="s">
        <v>26</v>
      </c>
      <c r="J199" s="141">
        <v>2</v>
      </c>
      <c r="K199" s="141" t="s">
        <v>26</v>
      </c>
      <c r="L199" s="142">
        <v>1</v>
      </c>
    </row>
    <row r="200" spans="2:12">
      <c r="B200" s="49" t="s">
        <v>75</v>
      </c>
      <c r="C200" s="141" t="s">
        <v>26</v>
      </c>
      <c r="D200" s="141" t="s">
        <v>26</v>
      </c>
      <c r="E200" s="141" t="s">
        <v>26</v>
      </c>
      <c r="F200" s="141" t="s">
        <v>26</v>
      </c>
      <c r="G200" s="141" t="s">
        <v>26</v>
      </c>
      <c r="H200" s="141" t="s">
        <v>26</v>
      </c>
      <c r="I200" s="141" t="s">
        <v>26</v>
      </c>
      <c r="J200" s="141" t="s">
        <v>26</v>
      </c>
      <c r="K200" s="141">
        <v>2</v>
      </c>
      <c r="L200" s="142">
        <v>3</v>
      </c>
    </row>
    <row r="201" spans="2:12">
      <c r="B201" s="49" t="s">
        <v>76</v>
      </c>
      <c r="C201" s="141" t="s">
        <v>26</v>
      </c>
      <c r="D201" s="141" t="s">
        <v>26</v>
      </c>
      <c r="E201" s="141" t="s">
        <v>26</v>
      </c>
      <c r="F201" s="141" t="s">
        <v>26</v>
      </c>
      <c r="G201" s="141">
        <v>1</v>
      </c>
      <c r="H201" s="141">
        <v>1</v>
      </c>
      <c r="I201" s="141">
        <v>1</v>
      </c>
      <c r="J201" s="141">
        <v>1</v>
      </c>
      <c r="K201" s="141" t="s">
        <v>26</v>
      </c>
      <c r="L201" s="142" t="s">
        <v>26</v>
      </c>
    </row>
    <row r="202" spans="2:12">
      <c r="B202" s="49" t="s">
        <v>78</v>
      </c>
      <c r="C202" s="141" t="s">
        <v>26</v>
      </c>
      <c r="D202" s="141" t="s">
        <v>26</v>
      </c>
      <c r="E202" s="141">
        <v>1</v>
      </c>
      <c r="F202" s="141">
        <v>1</v>
      </c>
      <c r="G202" s="141">
        <v>1</v>
      </c>
      <c r="H202" s="141">
        <v>3</v>
      </c>
      <c r="I202" s="141">
        <v>3</v>
      </c>
      <c r="J202" s="141">
        <v>2</v>
      </c>
      <c r="K202" s="141" t="s">
        <v>26</v>
      </c>
      <c r="L202" s="142">
        <v>2</v>
      </c>
    </row>
    <row r="203" spans="2:12">
      <c r="B203" s="49" t="s">
        <v>79</v>
      </c>
      <c r="C203" s="141" t="s">
        <v>26</v>
      </c>
      <c r="D203" s="141" t="s">
        <v>26</v>
      </c>
      <c r="E203" s="141" t="s">
        <v>26</v>
      </c>
      <c r="F203" s="141" t="s">
        <v>26</v>
      </c>
      <c r="G203" s="141" t="s">
        <v>26</v>
      </c>
      <c r="H203" s="141" t="s">
        <v>26</v>
      </c>
      <c r="I203" s="141" t="s">
        <v>26</v>
      </c>
      <c r="J203" s="141" t="s">
        <v>26</v>
      </c>
      <c r="K203" s="141" t="s">
        <v>26</v>
      </c>
      <c r="L203" s="142">
        <v>1</v>
      </c>
    </row>
    <row r="204" spans="2:12">
      <c r="B204" s="49" t="s">
        <v>80</v>
      </c>
      <c r="C204" s="141">
        <v>101</v>
      </c>
      <c r="D204" s="141">
        <v>99</v>
      </c>
      <c r="E204" s="141">
        <v>89</v>
      </c>
      <c r="F204" s="141">
        <v>48</v>
      </c>
      <c r="G204" s="141">
        <v>75</v>
      </c>
      <c r="H204" s="141">
        <v>58</v>
      </c>
      <c r="I204" s="141">
        <v>45</v>
      </c>
      <c r="J204" s="141">
        <v>67</v>
      </c>
      <c r="K204" s="141">
        <v>23</v>
      </c>
      <c r="L204" s="142">
        <v>78</v>
      </c>
    </row>
    <row r="205" spans="2:12">
      <c r="B205" s="49" t="s">
        <v>85</v>
      </c>
      <c r="C205" s="141" t="s">
        <v>26</v>
      </c>
      <c r="D205" s="141" t="s">
        <v>26</v>
      </c>
      <c r="E205" s="141" t="s">
        <v>26</v>
      </c>
      <c r="F205" s="141" t="s">
        <v>26</v>
      </c>
      <c r="G205" s="141" t="s">
        <v>26</v>
      </c>
      <c r="H205" s="141" t="s">
        <v>26</v>
      </c>
      <c r="I205" s="141" t="s">
        <v>26</v>
      </c>
      <c r="J205" s="141" t="s">
        <v>26</v>
      </c>
      <c r="K205" s="141">
        <v>2</v>
      </c>
      <c r="L205" s="142">
        <v>2</v>
      </c>
    </row>
    <row r="206" spans="2:12">
      <c r="B206" s="55" t="s">
        <v>146</v>
      </c>
      <c r="C206" s="139">
        <v>113</v>
      </c>
      <c r="D206" s="139">
        <v>112</v>
      </c>
      <c r="E206" s="139">
        <v>106</v>
      </c>
      <c r="F206" s="139">
        <v>56</v>
      </c>
      <c r="G206" s="139">
        <v>85</v>
      </c>
      <c r="H206" s="139">
        <v>68</v>
      </c>
      <c r="I206" s="139">
        <v>54</v>
      </c>
      <c r="J206" s="139">
        <v>82</v>
      </c>
      <c r="K206" s="139">
        <v>29</v>
      </c>
      <c r="L206" s="140">
        <v>103</v>
      </c>
    </row>
    <row r="207" spans="2:12">
      <c r="B207" s="49" t="s">
        <v>145</v>
      </c>
      <c r="C207" s="141" t="s">
        <v>26</v>
      </c>
      <c r="D207" s="141" t="s">
        <v>26</v>
      </c>
      <c r="E207" s="141" t="s">
        <v>26</v>
      </c>
      <c r="F207" s="141" t="s">
        <v>26</v>
      </c>
      <c r="G207" s="141" t="s">
        <v>26</v>
      </c>
      <c r="H207" s="141" t="s">
        <v>26</v>
      </c>
      <c r="I207" s="141" t="s">
        <v>26</v>
      </c>
      <c r="J207" s="141" t="s">
        <v>26</v>
      </c>
      <c r="K207" s="141">
        <v>1</v>
      </c>
      <c r="L207" s="142">
        <v>1</v>
      </c>
    </row>
    <row r="208" spans="2:12">
      <c r="B208" s="49" t="s">
        <v>136</v>
      </c>
      <c r="C208" s="141" t="s">
        <v>26</v>
      </c>
      <c r="D208" s="141" t="s">
        <v>26</v>
      </c>
      <c r="E208" s="141" t="s">
        <v>26</v>
      </c>
      <c r="F208" s="141" t="s">
        <v>26</v>
      </c>
      <c r="G208" s="141" t="s">
        <v>26</v>
      </c>
      <c r="H208" s="141" t="s">
        <v>26</v>
      </c>
      <c r="I208" s="141" t="s">
        <v>26</v>
      </c>
      <c r="J208" s="141">
        <v>2</v>
      </c>
      <c r="K208" s="141" t="s">
        <v>26</v>
      </c>
      <c r="L208" s="142">
        <v>1</v>
      </c>
    </row>
    <row r="209" spans="2:12">
      <c r="B209" s="49" t="s">
        <v>75</v>
      </c>
      <c r="C209" s="141" t="s">
        <v>26</v>
      </c>
      <c r="D209" s="141" t="s">
        <v>26</v>
      </c>
      <c r="E209" s="141" t="s">
        <v>26</v>
      </c>
      <c r="F209" s="141" t="s">
        <v>26</v>
      </c>
      <c r="G209" s="141" t="s">
        <v>26</v>
      </c>
      <c r="H209" s="141" t="s">
        <v>26</v>
      </c>
      <c r="I209" s="141" t="s">
        <v>26</v>
      </c>
      <c r="J209" s="141" t="s">
        <v>26</v>
      </c>
      <c r="K209" s="141">
        <v>2</v>
      </c>
      <c r="L209" s="142">
        <v>3</v>
      </c>
    </row>
    <row r="210" spans="2:12">
      <c r="B210" s="49" t="s">
        <v>76</v>
      </c>
      <c r="C210" s="141" t="s">
        <v>26</v>
      </c>
      <c r="D210" s="141" t="s">
        <v>26</v>
      </c>
      <c r="E210" s="141" t="s">
        <v>26</v>
      </c>
      <c r="F210" s="141" t="s">
        <v>26</v>
      </c>
      <c r="G210" s="141">
        <v>1</v>
      </c>
      <c r="H210" s="141">
        <v>1</v>
      </c>
      <c r="I210" s="141">
        <v>1</v>
      </c>
      <c r="J210" s="141">
        <v>1</v>
      </c>
      <c r="K210" s="141" t="s">
        <v>26</v>
      </c>
      <c r="L210" s="142" t="s">
        <v>26</v>
      </c>
    </row>
    <row r="211" spans="2:12">
      <c r="B211" s="49" t="s">
        <v>78</v>
      </c>
      <c r="C211" s="141" t="s">
        <v>26</v>
      </c>
      <c r="D211" s="141" t="s">
        <v>26</v>
      </c>
      <c r="E211" s="141">
        <v>1</v>
      </c>
      <c r="F211" s="141">
        <v>1</v>
      </c>
      <c r="G211" s="141">
        <v>1</v>
      </c>
      <c r="H211" s="141">
        <v>3</v>
      </c>
      <c r="I211" s="141">
        <v>3</v>
      </c>
      <c r="J211" s="141">
        <v>2</v>
      </c>
      <c r="K211" s="141">
        <v>1</v>
      </c>
      <c r="L211" s="142">
        <v>2</v>
      </c>
    </row>
    <row r="212" spans="2:12">
      <c r="B212" s="49" t="s">
        <v>79</v>
      </c>
      <c r="C212" s="141" t="s">
        <v>26</v>
      </c>
      <c r="D212" s="141" t="s">
        <v>26</v>
      </c>
      <c r="E212" s="141" t="s">
        <v>26</v>
      </c>
      <c r="F212" s="141" t="s">
        <v>26</v>
      </c>
      <c r="G212" s="141" t="s">
        <v>26</v>
      </c>
      <c r="H212" s="141" t="s">
        <v>26</v>
      </c>
      <c r="I212" s="141" t="s">
        <v>26</v>
      </c>
      <c r="J212" s="141" t="s">
        <v>26</v>
      </c>
      <c r="K212" s="141" t="s">
        <v>26</v>
      </c>
      <c r="L212" s="142">
        <v>1</v>
      </c>
    </row>
    <row r="213" spans="2:12">
      <c r="B213" s="49" t="s">
        <v>80</v>
      </c>
      <c r="C213" s="141">
        <v>113</v>
      </c>
      <c r="D213" s="141">
        <v>112</v>
      </c>
      <c r="E213" s="141">
        <v>105</v>
      </c>
      <c r="F213" s="141">
        <v>55</v>
      </c>
      <c r="G213" s="141">
        <v>83</v>
      </c>
      <c r="H213" s="141">
        <v>64</v>
      </c>
      <c r="I213" s="141">
        <v>50</v>
      </c>
      <c r="J213" s="141">
        <v>77</v>
      </c>
      <c r="K213" s="141">
        <v>23</v>
      </c>
      <c r="L213" s="142">
        <v>93</v>
      </c>
    </row>
    <row r="214" spans="2:12" ht="15.75" thickBot="1">
      <c r="B214" s="51" t="s">
        <v>85</v>
      </c>
      <c r="C214" s="143" t="s">
        <v>26</v>
      </c>
      <c r="D214" s="143" t="s">
        <v>26</v>
      </c>
      <c r="E214" s="143" t="s">
        <v>26</v>
      </c>
      <c r="F214" s="143" t="s">
        <v>26</v>
      </c>
      <c r="G214" s="143" t="s">
        <v>26</v>
      </c>
      <c r="H214" s="143" t="s">
        <v>26</v>
      </c>
      <c r="I214" s="143" t="s">
        <v>26</v>
      </c>
      <c r="J214" s="143" t="s">
        <v>26</v>
      </c>
      <c r="K214" s="143">
        <v>2</v>
      </c>
      <c r="L214" s="144">
        <v>2</v>
      </c>
    </row>
    <row r="215" spans="2:12" ht="12" customHeight="1">
      <c r="B215" s="193" t="s">
        <v>138</v>
      </c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</row>
    <row r="216" spans="2:12" ht="12" customHeight="1">
      <c r="B216" s="193" t="s">
        <v>111</v>
      </c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</row>
    <row r="217" spans="2:12" ht="12" customHeight="1">
      <c r="B217" s="193" t="s">
        <v>21</v>
      </c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</row>
    <row r="220" spans="2:12">
      <c r="B220" s="25" t="s">
        <v>279</v>
      </c>
      <c r="C220" s="22"/>
      <c r="D220" s="22"/>
      <c r="E220" s="22"/>
      <c r="F220" s="22"/>
      <c r="G220" s="22"/>
      <c r="H220" s="13"/>
      <c r="I220" s="13"/>
      <c r="J220" s="13"/>
    </row>
    <row r="221" spans="2:12" ht="15.75" thickBot="1"/>
    <row r="222" spans="2:12">
      <c r="B222" s="54" t="s">
        <v>66</v>
      </c>
      <c r="C222" s="63">
        <v>2020</v>
      </c>
      <c r="D222" s="63">
        <v>2021</v>
      </c>
      <c r="E222" s="63">
        <v>2022</v>
      </c>
      <c r="F222" s="63">
        <v>2023</v>
      </c>
      <c r="G222" s="64">
        <v>2024</v>
      </c>
    </row>
    <row r="223" spans="2:12">
      <c r="B223" s="55" t="s">
        <v>12</v>
      </c>
      <c r="C223" s="139">
        <v>9</v>
      </c>
      <c r="D223" s="139">
        <v>10</v>
      </c>
      <c r="E223" s="139">
        <v>21</v>
      </c>
      <c r="F223" s="139">
        <v>9</v>
      </c>
      <c r="G223" s="140">
        <v>25</v>
      </c>
    </row>
    <row r="224" spans="2:12">
      <c r="B224" s="82" t="s">
        <v>145</v>
      </c>
      <c r="C224" s="136" t="s">
        <v>26</v>
      </c>
      <c r="D224" s="136" t="s">
        <v>26</v>
      </c>
      <c r="E224" s="136" t="s">
        <v>26</v>
      </c>
      <c r="F224" s="136">
        <v>1</v>
      </c>
      <c r="G224" s="85">
        <v>1</v>
      </c>
    </row>
    <row r="225" spans="2:10">
      <c r="B225" s="82" t="s">
        <v>70</v>
      </c>
      <c r="C225" s="136">
        <v>1</v>
      </c>
      <c r="D225" s="136">
        <v>2</v>
      </c>
      <c r="E225" s="136">
        <v>2</v>
      </c>
      <c r="F225" s="136" t="s">
        <v>26</v>
      </c>
      <c r="G225" s="85">
        <v>3</v>
      </c>
    </row>
    <row r="226" spans="2:10">
      <c r="B226" s="82" t="s">
        <v>75</v>
      </c>
      <c r="C226" s="136">
        <v>1</v>
      </c>
      <c r="D226" s="136">
        <v>1</v>
      </c>
      <c r="E226" s="136">
        <v>1</v>
      </c>
      <c r="F226" s="136" t="s">
        <v>26</v>
      </c>
      <c r="G226" s="85">
        <v>1</v>
      </c>
    </row>
    <row r="227" spans="2:10">
      <c r="B227" s="82" t="s">
        <v>77</v>
      </c>
      <c r="C227" s="136" t="s">
        <v>26</v>
      </c>
      <c r="D227" s="136" t="s">
        <v>26</v>
      </c>
      <c r="E227" s="136" t="s">
        <v>26</v>
      </c>
      <c r="F227" s="136">
        <v>1</v>
      </c>
      <c r="G227" s="85">
        <v>1</v>
      </c>
    </row>
    <row r="228" spans="2:10">
      <c r="B228" s="82" t="s">
        <v>78</v>
      </c>
      <c r="C228" s="136" t="s">
        <v>26</v>
      </c>
      <c r="D228" s="136">
        <v>1</v>
      </c>
      <c r="E228" s="136">
        <v>1</v>
      </c>
      <c r="F228" s="136" t="s">
        <v>26</v>
      </c>
      <c r="G228" s="85">
        <v>1</v>
      </c>
    </row>
    <row r="229" spans="2:10">
      <c r="B229" s="82" t="s">
        <v>79</v>
      </c>
      <c r="C229" s="136">
        <v>1</v>
      </c>
      <c r="D229" s="136" t="s">
        <v>26</v>
      </c>
      <c r="E229" s="136">
        <v>4</v>
      </c>
      <c r="F229" s="136">
        <v>1</v>
      </c>
      <c r="G229" s="85">
        <v>4</v>
      </c>
    </row>
    <row r="230" spans="2:10">
      <c r="B230" s="82" t="s">
        <v>80</v>
      </c>
      <c r="C230" s="136">
        <v>6</v>
      </c>
      <c r="D230" s="136">
        <v>6</v>
      </c>
      <c r="E230" s="136">
        <v>12</v>
      </c>
      <c r="F230" s="136">
        <v>6</v>
      </c>
      <c r="G230" s="85">
        <v>13</v>
      </c>
    </row>
    <row r="231" spans="2:10">
      <c r="B231" s="86" t="s">
        <v>88</v>
      </c>
      <c r="C231" s="137" t="s">
        <v>26</v>
      </c>
      <c r="D231" s="137" t="s">
        <v>26</v>
      </c>
      <c r="E231" s="137">
        <v>1</v>
      </c>
      <c r="F231" s="137" t="s">
        <v>26</v>
      </c>
      <c r="G231" s="138">
        <v>1</v>
      </c>
    </row>
    <row r="232" spans="2:10" ht="12" customHeight="1">
      <c r="B232" s="2" t="s">
        <v>138</v>
      </c>
      <c r="C232" s="5"/>
      <c r="D232" s="5"/>
      <c r="E232" s="5"/>
      <c r="F232" s="5"/>
      <c r="G232" s="5"/>
    </row>
    <row r="233" spans="2:10" ht="12" customHeight="1">
      <c r="B233" s="2" t="s">
        <v>111</v>
      </c>
      <c r="C233" s="5"/>
      <c r="D233" s="5"/>
      <c r="E233" s="5"/>
      <c r="F233" s="5"/>
      <c r="G233" s="5"/>
    </row>
    <row r="234" spans="2:10" ht="12" customHeight="1">
      <c r="B234" s="2" t="s">
        <v>21</v>
      </c>
      <c r="C234" s="5"/>
      <c r="D234" s="5"/>
      <c r="E234" s="5"/>
      <c r="F234" s="5"/>
      <c r="G234" s="5"/>
    </row>
    <row r="237" spans="2:10">
      <c r="B237" s="25" t="s">
        <v>242</v>
      </c>
      <c r="C237" s="25"/>
      <c r="D237" s="25"/>
      <c r="E237" s="25"/>
      <c r="F237" s="25"/>
      <c r="G237" s="25"/>
      <c r="H237" s="8"/>
      <c r="I237" s="8"/>
      <c r="J237" s="8"/>
    </row>
    <row r="238" spans="2:10" ht="15.75" thickBot="1"/>
    <row r="239" spans="2:10" ht="15.6" customHeight="1">
      <c r="B239" s="54" t="s">
        <v>142</v>
      </c>
      <c r="C239" s="63">
        <v>2020</v>
      </c>
      <c r="D239" s="63">
        <v>2021</v>
      </c>
      <c r="E239" s="63">
        <v>2022</v>
      </c>
      <c r="F239" s="63">
        <v>2023</v>
      </c>
      <c r="G239" s="64">
        <v>2024</v>
      </c>
    </row>
    <row r="240" spans="2:10" ht="15.6" customHeight="1">
      <c r="B240" s="55" t="s">
        <v>12</v>
      </c>
      <c r="C240" s="139">
        <v>9</v>
      </c>
      <c r="D240" s="139">
        <v>10</v>
      </c>
      <c r="E240" s="139">
        <v>21</v>
      </c>
      <c r="F240" s="139">
        <v>9</v>
      </c>
      <c r="G240" s="140">
        <v>25</v>
      </c>
    </row>
    <row r="241" spans="2:7">
      <c r="B241" s="82" t="s">
        <v>211</v>
      </c>
      <c r="C241" s="136">
        <v>1</v>
      </c>
      <c r="D241" s="136">
        <v>1</v>
      </c>
      <c r="E241" s="136">
        <v>1</v>
      </c>
      <c r="F241" s="136" t="s">
        <v>26</v>
      </c>
      <c r="G241" s="85" t="s">
        <v>26</v>
      </c>
    </row>
    <row r="242" spans="2:7">
      <c r="B242" s="82" t="s">
        <v>213</v>
      </c>
      <c r="C242" s="136" t="s">
        <v>26</v>
      </c>
      <c r="D242" s="136" t="s">
        <v>26</v>
      </c>
      <c r="E242" s="136">
        <v>1</v>
      </c>
      <c r="F242" s="136" t="s">
        <v>26</v>
      </c>
      <c r="G242" s="85">
        <v>1</v>
      </c>
    </row>
    <row r="243" spans="2:7">
      <c r="B243" s="82" t="s">
        <v>243</v>
      </c>
      <c r="C243" s="136">
        <v>1</v>
      </c>
      <c r="D243" s="136">
        <v>1</v>
      </c>
      <c r="E243" s="136">
        <v>1</v>
      </c>
      <c r="F243" s="136" t="s">
        <v>26</v>
      </c>
      <c r="G243" s="85">
        <v>1</v>
      </c>
    </row>
    <row r="244" spans="2:7">
      <c r="B244" s="82" t="s">
        <v>214</v>
      </c>
      <c r="C244" s="136">
        <v>1</v>
      </c>
      <c r="D244" s="136">
        <v>1</v>
      </c>
      <c r="E244" s="136">
        <v>1</v>
      </c>
      <c r="F244" s="136" t="s">
        <v>26</v>
      </c>
      <c r="G244" s="85">
        <v>1</v>
      </c>
    </row>
    <row r="245" spans="2:7">
      <c r="B245" s="82" t="s">
        <v>244</v>
      </c>
      <c r="C245" s="136" t="s">
        <v>26</v>
      </c>
      <c r="D245" s="136" t="s">
        <v>26</v>
      </c>
      <c r="E245" s="136" t="s">
        <v>26</v>
      </c>
      <c r="F245" s="136">
        <v>1</v>
      </c>
      <c r="G245" s="85">
        <v>1</v>
      </c>
    </row>
    <row r="246" spans="2:7">
      <c r="B246" s="82" t="s">
        <v>245</v>
      </c>
      <c r="C246" s="136">
        <v>1</v>
      </c>
      <c r="D246" s="136">
        <v>1</v>
      </c>
      <c r="E246" s="136">
        <v>1</v>
      </c>
      <c r="F246" s="136" t="s">
        <v>26</v>
      </c>
      <c r="G246" s="85" t="s">
        <v>26</v>
      </c>
    </row>
    <row r="247" spans="2:7">
      <c r="B247" s="82" t="s">
        <v>246</v>
      </c>
      <c r="C247" s="136" t="s">
        <v>26</v>
      </c>
      <c r="D247" s="136" t="s">
        <v>26</v>
      </c>
      <c r="E247" s="136">
        <v>1</v>
      </c>
      <c r="F247" s="136" t="s">
        <v>26</v>
      </c>
      <c r="G247" s="85" t="s">
        <v>26</v>
      </c>
    </row>
    <row r="248" spans="2:7">
      <c r="B248" s="82" t="s">
        <v>247</v>
      </c>
      <c r="C248" s="136" t="s">
        <v>26</v>
      </c>
      <c r="D248" s="136" t="s">
        <v>26</v>
      </c>
      <c r="E248" s="136">
        <v>1</v>
      </c>
      <c r="F248" s="136" t="s">
        <v>26</v>
      </c>
      <c r="G248" s="85">
        <v>1</v>
      </c>
    </row>
    <row r="249" spans="2:7">
      <c r="B249" s="82" t="s">
        <v>219</v>
      </c>
      <c r="C249" s="136" t="s">
        <v>26</v>
      </c>
      <c r="D249" s="136" t="s">
        <v>26</v>
      </c>
      <c r="E249" s="136">
        <v>1</v>
      </c>
      <c r="F249" s="136" t="s">
        <v>26</v>
      </c>
      <c r="G249" s="85">
        <v>1</v>
      </c>
    </row>
    <row r="250" spans="2:7">
      <c r="B250" s="82" t="s">
        <v>220</v>
      </c>
      <c r="C250" s="136" t="s">
        <v>26</v>
      </c>
      <c r="D250" s="136">
        <v>1</v>
      </c>
      <c r="E250" s="136">
        <v>1</v>
      </c>
      <c r="F250" s="136" t="s">
        <v>26</v>
      </c>
      <c r="G250" s="85">
        <v>1</v>
      </c>
    </row>
    <row r="251" spans="2:7">
      <c r="B251" s="82" t="s">
        <v>221</v>
      </c>
      <c r="C251" s="136" t="s">
        <v>26</v>
      </c>
      <c r="D251" s="136" t="s">
        <v>26</v>
      </c>
      <c r="E251" s="136">
        <v>1</v>
      </c>
      <c r="F251" s="136" t="s">
        <v>26</v>
      </c>
      <c r="G251" s="85">
        <v>1</v>
      </c>
    </row>
    <row r="252" spans="2:7">
      <c r="B252" s="82" t="s">
        <v>222</v>
      </c>
      <c r="C252" s="136" t="s">
        <v>26</v>
      </c>
      <c r="D252" s="136" t="s">
        <v>26</v>
      </c>
      <c r="E252" s="136" t="s">
        <v>26</v>
      </c>
      <c r="F252" s="136">
        <v>1</v>
      </c>
      <c r="G252" s="85">
        <v>1</v>
      </c>
    </row>
    <row r="253" spans="2:7">
      <c r="B253" s="82" t="s">
        <v>248</v>
      </c>
      <c r="C253" s="136" t="s">
        <v>26</v>
      </c>
      <c r="D253" s="136" t="s">
        <v>26</v>
      </c>
      <c r="E253" s="136" t="s">
        <v>26</v>
      </c>
      <c r="F253" s="136" t="s">
        <v>26</v>
      </c>
      <c r="G253" s="85">
        <v>1</v>
      </c>
    </row>
    <row r="254" spans="2:7">
      <c r="B254" s="82" t="s">
        <v>224</v>
      </c>
      <c r="C254" s="136" t="s">
        <v>26</v>
      </c>
      <c r="D254" s="136" t="s">
        <v>26</v>
      </c>
      <c r="E254" s="136" t="s">
        <v>26</v>
      </c>
      <c r="F254" s="136">
        <v>1</v>
      </c>
      <c r="G254" s="85">
        <v>1</v>
      </c>
    </row>
    <row r="255" spans="2:7">
      <c r="B255" s="82" t="s">
        <v>249</v>
      </c>
      <c r="C255" s="136" t="s">
        <v>26</v>
      </c>
      <c r="D255" s="136" t="s">
        <v>26</v>
      </c>
      <c r="E255" s="136" t="s">
        <v>26</v>
      </c>
      <c r="F255" s="136">
        <v>1</v>
      </c>
      <c r="G255" s="85" t="s">
        <v>26</v>
      </c>
    </row>
    <row r="256" spans="2:7">
      <c r="B256" s="82" t="s">
        <v>250</v>
      </c>
      <c r="C256" s="136" t="s">
        <v>26</v>
      </c>
      <c r="D256" s="136" t="s">
        <v>26</v>
      </c>
      <c r="E256" s="136" t="s">
        <v>26</v>
      </c>
      <c r="F256" s="136" t="s">
        <v>26</v>
      </c>
      <c r="G256" s="85">
        <v>1</v>
      </c>
    </row>
    <row r="257" spans="2:7">
      <c r="B257" s="82" t="s">
        <v>251</v>
      </c>
      <c r="C257" s="136">
        <v>1</v>
      </c>
      <c r="D257" s="136">
        <v>1</v>
      </c>
      <c r="E257" s="136">
        <v>1</v>
      </c>
      <c r="F257" s="136" t="s">
        <v>26</v>
      </c>
      <c r="G257" s="85">
        <v>1</v>
      </c>
    </row>
    <row r="258" spans="2:7">
      <c r="B258" s="82" t="s">
        <v>252</v>
      </c>
      <c r="C258" s="136" t="s">
        <v>26</v>
      </c>
      <c r="D258" s="136" t="s">
        <v>26</v>
      </c>
      <c r="E258" s="136">
        <v>1</v>
      </c>
      <c r="F258" s="136" t="s">
        <v>26</v>
      </c>
      <c r="G258" s="85">
        <v>1</v>
      </c>
    </row>
    <row r="259" spans="2:7">
      <c r="B259" s="82" t="s">
        <v>253</v>
      </c>
      <c r="C259" s="136" t="s">
        <v>26</v>
      </c>
      <c r="D259" s="136" t="s">
        <v>26</v>
      </c>
      <c r="E259" s="136" t="s">
        <v>26</v>
      </c>
      <c r="F259" s="136" t="s">
        <v>26</v>
      </c>
      <c r="G259" s="85">
        <v>1</v>
      </c>
    </row>
    <row r="260" spans="2:7">
      <c r="B260" s="82" t="s">
        <v>254</v>
      </c>
      <c r="C260" s="136">
        <v>1</v>
      </c>
      <c r="D260" s="136" t="s">
        <v>26</v>
      </c>
      <c r="E260" s="136">
        <v>1</v>
      </c>
      <c r="F260" s="136" t="s">
        <v>26</v>
      </c>
      <c r="G260" s="85">
        <v>1</v>
      </c>
    </row>
    <row r="261" spans="2:7">
      <c r="B261" s="82" t="s">
        <v>255</v>
      </c>
      <c r="C261" s="136">
        <v>1</v>
      </c>
      <c r="D261" s="136">
        <v>1</v>
      </c>
      <c r="E261" s="136">
        <v>1</v>
      </c>
      <c r="F261" s="136">
        <v>1</v>
      </c>
      <c r="G261" s="85">
        <v>1</v>
      </c>
    </row>
    <row r="262" spans="2:7">
      <c r="B262" s="82" t="s">
        <v>231</v>
      </c>
      <c r="C262" s="136" t="s">
        <v>26</v>
      </c>
      <c r="D262" s="136">
        <v>1</v>
      </c>
      <c r="E262" s="136">
        <v>1</v>
      </c>
      <c r="F262" s="136">
        <v>1</v>
      </c>
      <c r="G262" s="85">
        <v>1</v>
      </c>
    </row>
    <row r="263" spans="2:7">
      <c r="B263" s="82" t="s">
        <v>256</v>
      </c>
      <c r="C263" s="136" t="s">
        <v>26</v>
      </c>
      <c r="D263" s="136">
        <v>1</v>
      </c>
      <c r="E263" s="136">
        <v>1</v>
      </c>
      <c r="F263" s="136" t="s">
        <v>26</v>
      </c>
      <c r="G263" s="85">
        <v>1</v>
      </c>
    </row>
    <row r="264" spans="2:7">
      <c r="B264" s="82" t="s">
        <v>257</v>
      </c>
      <c r="C264" s="136">
        <v>1</v>
      </c>
      <c r="D264" s="136" t="s">
        <v>26</v>
      </c>
      <c r="E264" s="136" t="s">
        <v>26</v>
      </c>
      <c r="F264" s="136" t="s">
        <v>26</v>
      </c>
      <c r="G264" s="85" t="s">
        <v>26</v>
      </c>
    </row>
    <row r="265" spans="2:7">
      <c r="B265" s="82" t="s">
        <v>258</v>
      </c>
      <c r="C265" s="136" t="s">
        <v>26</v>
      </c>
      <c r="D265" s="136" t="s">
        <v>26</v>
      </c>
      <c r="E265" s="136" t="s">
        <v>26</v>
      </c>
      <c r="F265" s="136">
        <v>1</v>
      </c>
      <c r="G265" s="85">
        <v>1</v>
      </c>
    </row>
    <row r="266" spans="2:7">
      <c r="B266" s="82" t="s">
        <v>235</v>
      </c>
      <c r="C266" s="136" t="s">
        <v>26</v>
      </c>
      <c r="D266" s="136" t="s">
        <v>26</v>
      </c>
      <c r="E266" s="136">
        <v>1</v>
      </c>
      <c r="F266" s="136" t="s">
        <v>26</v>
      </c>
      <c r="G266" s="85">
        <v>1</v>
      </c>
    </row>
    <row r="267" spans="2:7">
      <c r="B267" s="82" t="s">
        <v>259</v>
      </c>
      <c r="C267" s="136" t="s">
        <v>26</v>
      </c>
      <c r="D267" s="136">
        <v>1</v>
      </c>
      <c r="E267" s="136">
        <v>1</v>
      </c>
      <c r="F267" s="136" t="s">
        <v>26</v>
      </c>
      <c r="G267" s="85">
        <v>1</v>
      </c>
    </row>
    <row r="268" spans="2:7">
      <c r="B268" s="82" t="s">
        <v>260</v>
      </c>
      <c r="C268" s="136">
        <v>1</v>
      </c>
      <c r="D268" s="136" t="s">
        <v>26</v>
      </c>
      <c r="E268" s="136">
        <v>1</v>
      </c>
      <c r="F268" s="136" t="s">
        <v>26</v>
      </c>
      <c r="G268" s="85">
        <v>1</v>
      </c>
    </row>
    <row r="269" spans="2:7">
      <c r="B269" s="82" t="s">
        <v>261</v>
      </c>
      <c r="C269" s="136" t="s">
        <v>26</v>
      </c>
      <c r="D269" s="136" t="s">
        <v>26</v>
      </c>
      <c r="E269" s="136">
        <v>1</v>
      </c>
      <c r="F269" s="136">
        <v>1</v>
      </c>
      <c r="G269" s="85">
        <v>1</v>
      </c>
    </row>
    <row r="270" spans="2:7" ht="15.75" thickBot="1">
      <c r="B270" s="86" t="s">
        <v>240</v>
      </c>
      <c r="C270" s="137" t="s">
        <v>26</v>
      </c>
      <c r="D270" s="137" t="s">
        <v>26</v>
      </c>
      <c r="E270" s="137">
        <v>1</v>
      </c>
      <c r="F270" s="137">
        <v>1</v>
      </c>
      <c r="G270" s="138">
        <v>1</v>
      </c>
    </row>
    <row r="271" spans="2:7">
      <c r="B271" s="2" t="s">
        <v>147</v>
      </c>
      <c r="C271" s="4"/>
      <c r="D271" s="4"/>
      <c r="E271" s="5"/>
      <c r="F271" s="5"/>
      <c r="G271" s="5"/>
    </row>
    <row r="272" spans="2:7">
      <c r="B272" s="193" t="s">
        <v>21</v>
      </c>
      <c r="C272" s="193"/>
      <c r="D272" s="193"/>
      <c r="E272" s="212"/>
      <c r="F272" s="212"/>
      <c r="G272" s="212"/>
    </row>
  </sheetData>
  <sortState xmlns:xlrd2="http://schemas.microsoft.com/office/spreadsheetml/2017/richdata2" ref="B241:H270">
    <sortCondition ref="B241:B270"/>
  </sortState>
  <mergeCells count="25">
    <mergeCell ref="B272:D272"/>
    <mergeCell ref="E272:G272"/>
    <mergeCell ref="B216:L216"/>
    <mergeCell ref="B139:L139"/>
    <mergeCell ref="B140:L140"/>
    <mergeCell ref="B151:L151"/>
    <mergeCell ref="B152:L152"/>
    <mergeCell ref="B153:L153"/>
    <mergeCell ref="B215:L215"/>
    <mergeCell ref="B191:G191"/>
    <mergeCell ref="B190:G190"/>
    <mergeCell ref="B34:L34"/>
    <mergeCell ref="B35:L35"/>
    <mergeCell ref="B36:L36"/>
    <mergeCell ref="B67:L67"/>
    <mergeCell ref="B217:L217"/>
    <mergeCell ref="B138:L138"/>
    <mergeCell ref="B68:L68"/>
    <mergeCell ref="B69:L69"/>
    <mergeCell ref="B100:L100"/>
    <mergeCell ref="B101:L101"/>
    <mergeCell ref="B102:L102"/>
    <mergeCell ref="B119:L119"/>
    <mergeCell ref="B120:L120"/>
    <mergeCell ref="B121:L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55"/>
  <sheetViews>
    <sheetView workbookViewId="0"/>
  </sheetViews>
  <sheetFormatPr baseColWidth="10" defaultColWidth="11.5703125" defaultRowHeight="15"/>
  <cols>
    <col min="1" max="1" width="11.5703125" style="1"/>
    <col min="2" max="2" width="25.140625" style="1" customWidth="1"/>
    <col min="3" max="7" width="14.28515625" style="1" customWidth="1"/>
    <col min="8" max="10" width="9.7109375" style="1" customWidth="1"/>
    <col min="11" max="16384" width="11.5703125" style="1"/>
  </cols>
  <sheetData>
    <row r="2" spans="2:10" ht="24">
      <c r="B2" s="23" t="s">
        <v>186</v>
      </c>
    </row>
    <row r="4" spans="2:10" ht="18.75">
      <c r="B4" s="24" t="s">
        <v>101</v>
      </c>
    </row>
    <row r="6" spans="2:10" ht="14.45" customHeight="1">
      <c r="B6" s="25" t="s">
        <v>263</v>
      </c>
      <c r="C6" s="25"/>
      <c r="D6" s="25"/>
      <c r="E6" s="25"/>
      <c r="F6" s="25"/>
      <c r="G6" s="25"/>
      <c r="H6" s="25"/>
      <c r="I6" s="25"/>
      <c r="J6" s="25"/>
    </row>
    <row r="29" spans="2:10" customFormat="1">
      <c r="B29" s="213" t="s">
        <v>171</v>
      </c>
      <c r="C29" s="213"/>
      <c r="D29" s="213"/>
      <c r="E29" s="213"/>
      <c r="F29" s="213"/>
      <c r="G29" s="213"/>
      <c r="H29" s="213"/>
      <c r="I29" s="213"/>
      <c r="J29" s="213"/>
    </row>
    <row r="30" spans="2:10">
      <c r="B30" s="25" t="s">
        <v>264</v>
      </c>
      <c r="C30" s="22"/>
      <c r="D30" s="22"/>
      <c r="E30" s="22"/>
      <c r="F30" s="22"/>
      <c r="G30" s="22"/>
      <c r="I30" s="8"/>
      <c r="J30" s="8"/>
    </row>
    <row r="31" spans="2:10" ht="15.75" thickBot="1"/>
    <row r="32" spans="2:10">
      <c r="B32" s="34" t="s">
        <v>148</v>
      </c>
      <c r="C32" s="89">
        <v>2020</v>
      </c>
      <c r="D32" s="89">
        <v>2021</v>
      </c>
      <c r="E32" s="89">
        <v>2022</v>
      </c>
      <c r="F32" s="89">
        <v>2023</v>
      </c>
      <c r="G32" s="90">
        <v>2024</v>
      </c>
    </row>
    <row r="33" spans="2:7">
      <c r="B33" s="55" t="s">
        <v>12</v>
      </c>
      <c r="C33" s="56">
        <v>114283</v>
      </c>
      <c r="D33" s="56">
        <v>175227</v>
      </c>
      <c r="E33" s="56">
        <v>194754</v>
      </c>
      <c r="F33" s="56">
        <v>188425</v>
      </c>
      <c r="G33" s="57">
        <v>160641</v>
      </c>
    </row>
    <row r="34" spans="2:7">
      <c r="B34" s="26" t="s">
        <v>149</v>
      </c>
      <c r="C34" s="149">
        <v>33792</v>
      </c>
      <c r="D34" s="149">
        <v>42292</v>
      </c>
      <c r="E34" s="149">
        <v>39587</v>
      </c>
      <c r="F34" s="149">
        <v>33792</v>
      </c>
      <c r="G34" s="146">
        <v>23757</v>
      </c>
    </row>
    <row r="35" spans="2:7">
      <c r="B35" s="26" t="s">
        <v>150</v>
      </c>
      <c r="C35" s="149">
        <v>69021</v>
      </c>
      <c r="D35" s="149">
        <v>114457</v>
      </c>
      <c r="E35" s="149">
        <v>135514</v>
      </c>
      <c r="F35" s="149">
        <v>134517</v>
      </c>
      <c r="G35" s="146">
        <v>118676</v>
      </c>
    </row>
    <row r="36" spans="2:7">
      <c r="B36" s="26" t="s">
        <v>151</v>
      </c>
      <c r="C36" s="149">
        <v>8354</v>
      </c>
      <c r="D36" s="149">
        <v>14010</v>
      </c>
      <c r="E36" s="149">
        <v>14387</v>
      </c>
      <c r="F36" s="149">
        <v>14525</v>
      </c>
      <c r="G36" s="146">
        <v>12104</v>
      </c>
    </row>
    <row r="37" spans="2:7">
      <c r="B37" s="26" t="s">
        <v>152</v>
      </c>
      <c r="C37" s="149">
        <v>1833</v>
      </c>
      <c r="D37" s="149">
        <v>1584</v>
      </c>
      <c r="E37" s="149">
        <v>2176</v>
      </c>
      <c r="F37" s="149">
        <v>2509</v>
      </c>
      <c r="G37" s="146">
        <v>2910</v>
      </c>
    </row>
    <row r="38" spans="2:7">
      <c r="B38" s="26" t="s">
        <v>153</v>
      </c>
      <c r="C38" s="149">
        <v>1283</v>
      </c>
      <c r="D38" s="149">
        <v>2884</v>
      </c>
      <c r="E38" s="149">
        <v>3090</v>
      </c>
      <c r="F38" s="149">
        <v>3082</v>
      </c>
      <c r="G38" s="146">
        <v>3194</v>
      </c>
    </row>
    <row r="39" spans="2:7">
      <c r="B39" s="26" t="s">
        <v>154</v>
      </c>
      <c r="C39" s="149" t="s">
        <v>26</v>
      </c>
      <c r="D39" s="149" t="s">
        <v>26</v>
      </c>
      <c r="E39" s="149" t="s">
        <v>26</v>
      </c>
      <c r="F39" s="149" t="s">
        <v>26</v>
      </c>
      <c r="G39" s="146" t="s">
        <v>26</v>
      </c>
    </row>
    <row r="40" spans="2:7">
      <c r="B40" s="77" t="s">
        <v>155</v>
      </c>
      <c r="C40" s="123">
        <v>113630</v>
      </c>
      <c r="D40" s="123">
        <v>174876</v>
      </c>
      <c r="E40" s="123">
        <v>194477</v>
      </c>
      <c r="F40" s="123">
        <v>188169</v>
      </c>
      <c r="G40" s="124">
        <v>160435</v>
      </c>
    </row>
    <row r="41" spans="2:7">
      <c r="B41" s="26" t="s">
        <v>149</v>
      </c>
      <c r="C41" s="149">
        <v>33495</v>
      </c>
      <c r="D41" s="149">
        <v>42180</v>
      </c>
      <c r="E41" s="149">
        <v>39531</v>
      </c>
      <c r="F41" s="149">
        <v>33740</v>
      </c>
      <c r="G41" s="146">
        <v>23723</v>
      </c>
    </row>
    <row r="42" spans="2:7">
      <c r="B42" s="26" t="s">
        <v>150</v>
      </c>
      <c r="C42" s="149">
        <v>68736</v>
      </c>
      <c r="D42" s="149">
        <v>114289</v>
      </c>
      <c r="E42" s="149">
        <v>135366</v>
      </c>
      <c r="F42" s="149">
        <v>134389</v>
      </c>
      <c r="G42" s="146">
        <v>118581</v>
      </c>
    </row>
    <row r="43" spans="2:7">
      <c r="B43" s="26" t="s">
        <v>151</v>
      </c>
      <c r="C43" s="149">
        <v>8285</v>
      </c>
      <c r="D43" s="149">
        <v>13943</v>
      </c>
      <c r="E43" s="149">
        <v>14315</v>
      </c>
      <c r="F43" s="149">
        <v>14449</v>
      </c>
      <c r="G43" s="146">
        <v>12028</v>
      </c>
    </row>
    <row r="44" spans="2:7">
      <c r="B44" s="26" t="s">
        <v>152</v>
      </c>
      <c r="C44" s="149">
        <v>1833</v>
      </c>
      <c r="D44" s="149">
        <v>1584</v>
      </c>
      <c r="E44" s="149">
        <v>2176</v>
      </c>
      <c r="F44" s="149">
        <v>2509</v>
      </c>
      <c r="G44" s="146">
        <v>2910</v>
      </c>
    </row>
    <row r="45" spans="2:7">
      <c r="B45" s="26" t="s">
        <v>153</v>
      </c>
      <c r="C45" s="149">
        <v>1281</v>
      </c>
      <c r="D45" s="149">
        <v>2880</v>
      </c>
      <c r="E45" s="149">
        <v>3089</v>
      </c>
      <c r="F45" s="149">
        <v>3082</v>
      </c>
      <c r="G45" s="146">
        <v>3193</v>
      </c>
    </row>
    <row r="46" spans="2:7">
      <c r="B46" s="26" t="s">
        <v>154</v>
      </c>
      <c r="C46" s="149" t="s">
        <v>26</v>
      </c>
      <c r="D46" s="149" t="s">
        <v>26</v>
      </c>
      <c r="E46" s="149" t="s">
        <v>26</v>
      </c>
      <c r="F46" s="149" t="s">
        <v>26</v>
      </c>
      <c r="G46" s="146" t="s">
        <v>26</v>
      </c>
    </row>
    <row r="47" spans="2:7">
      <c r="B47" s="77" t="s">
        <v>156</v>
      </c>
      <c r="C47" s="123">
        <v>653</v>
      </c>
      <c r="D47" s="123">
        <v>351</v>
      </c>
      <c r="E47" s="123">
        <v>277</v>
      </c>
      <c r="F47" s="123">
        <v>256</v>
      </c>
      <c r="G47" s="124">
        <v>206</v>
      </c>
    </row>
    <row r="48" spans="2:7">
      <c r="B48" s="26" t="s">
        <v>149</v>
      </c>
      <c r="C48" s="149">
        <v>297</v>
      </c>
      <c r="D48" s="149">
        <v>112</v>
      </c>
      <c r="E48" s="149">
        <v>56</v>
      </c>
      <c r="F48" s="149">
        <v>52</v>
      </c>
      <c r="G48" s="146">
        <v>34</v>
      </c>
    </row>
    <row r="49" spans="2:7">
      <c r="B49" s="26" t="s">
        <v>150</v>
      </c>
      <c r="C49" s="149">
        <v>285</v>
      </c>
      <c r="D49" s="149">
        <v>168</v>
      </c>
      <c r="E49" s="149">
        <v>148</v>
      </c>
      <c r="F49" s="149">
        <v>128</v>
      </c>
      <c r="G49" s="146">
        <v>95</v>
      </c>
    </row>
    <row r="50" spans="2:7">
      <c r="B50" s="26" t="s">
        <v>151</v>
      </c>
      <c r="C50" s="149">
        <v>69</v>
      </c>
      <c r="D50" s="149">
        <v>67</v>
      </c>
      <c r="E50" s="149">
        <v>72</v>
      </c>
      <c r="F50" s="149">
        <v>76</v>
      </c>
      <c r="G50" s="146">
        <v>76</v>
      </c>
    </row>
    <row r="51" spans="2:7">
      <c r="B51" s="26" t="s">
        <v>152</v>
      </c>
      <c r="C51" s="149" t="s">
        <v>26</v>
      </c>
      <c r="D51" s="149" t="s">
        <v>26</v>
      </c>
      <c r="E51" s="149" t="s">
        <v>26</v>
      </c>
      <c r="F51" s="149" t="s">
        <v>26</v>
      </c>
      <c r="G51" s="142" t="s">
        <v>26</v>
      </c>
    </row>
    <row r="52" spans="2:7">
      <c r="B52" s="26" t="s">
        <v>153</v>
      </c>
      <c r="C52" s="149">
        <v>2</v>
      </c>
      <c r="D52" s="149">
        <v>4</v>
      </c>
      <c r="E52" s="149">
        <v>1</v>
      </c>
      <c r="F52" s="149" t="s">
        <v>26</v>
      </c>
      <c r="G52" s="142">
        <v>1</v>
      </c>
    </row>
    <row r="53" spans="2:7" ht="15.75" thickBot="1">
      <c r="B53" s="28" t="s">
        <v>154</v>
      </c>
      <c r="C53" s="147" t="s">
        <v>26</v>
      </c>
      <c r="D53" s="147" t="s">
        <v>26</v>
      </c>
      <c r="E53" s="147" t="s">
        <v>26</v>
      </c>
      <c r="F53" s="147" t="s">
        <v>26</v>
      </c>
      <c r="G53" s="148" t="s">
        <v>26</v>
      </c>
    </row>
    <row r="54" spans="2:7">
      <c r="B54" s="193" t="s">
        <v>157</v>
      </c>
      <c r="C54" s="193"/>
      <c r="D54" s="193"/>
      <c r="E54" s="193"/>
      <c r="F54" s="193"/>
      <c r="G54" s="193"/>
    </row>
    <row r="55" spans="2:7">
      <c r="B55" s="193" t="s">
        <v>21</v>
      </c>
      <c r="C55" s="193"/>
      <c r="D55" s="193"/>
      <c r="E55" s="193"/>
      <c r="F55" s="193"/>
      <c r="G55" s="193"/>
    </row>
  </sheetData>
  <mergeCells count="3">
    <mergeCell ref="B29:J29"/>
    <mergeCell ref="B54:G54"/>
    <mergeCell ref="B55:G5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30"/>
  <sheetViews>
    <sheetView workbookViewId="0"/>
  </sheetViews>
  <sheetFormatPr baseColWidth="10" defaultColWidth="11.5703125" defaultRowHeight="15"/>
  <cols>
    <col min="1" max="16384" width="11.5703125" style="1"/>
  </cols>
  <sheetData>
    <row r="2" spans="2:10" ht="24">
      <c r="B2" s="23" t="s">
        <v>186</v>
      </c>
    </row>
    <row r="4" spans="2:10" ht="18.75">
      <c r="B4" s="24" t="s">
        <v>101</v>
      </c>
    </row>
    <row r="6" spans="2:10" ht="15" customHeight="1">
      <c r="B6" s="25" t="s">
        <v>265</v>
      </c>
      <c r="C6" s="22"/>
      <c r="D6" s="22"/>
      <c r="E6" s="22"/>
      <c r="F6" s="22"/>
      <c r="G6" s="22"/>
      <c r="H6" s="22"/>
      <c r="I6" s="22"/>
      <c r="J6" s="22"/>
    </row>
    <row r="30" spans="2:10" ht="14.45" customHeight="1">
      <c r="B30" s="214" t="s">
        <v>266</v>
      </c>
      <c r="C30" s="214"/>
      <c r="D30" s="214"/>
      <c r="E30" s="214"/>
      <c r="F30" s="214"/>
      <c r="G30" s="214"/>
      <c r="H30" s="214"/>
      <c r="I30" s="214"/>
      <c r="J30" s="214"/>
    </row>
  </sheetData>
  <mergeCells count="1">
    <mergeCell ref="B30:J3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R47"/>
  <sheetViews>
    <sheetView workbookViewId="0"/>
  </sheetViews>
  <sheetFormatPr baseColWidth="10" defaultColWidth="11.5703125" defaultRowHeight="15"/>
  <cols>
    <col min="1" max="1" width="11.5703125" style="1"/>
    <col min="2" max="2" width="20.7109375" style="1" customWidth="1"/>
    <col min="3" max="7" width="11.5703125" style="1"/>
    <col min="8" max="10" width="10.5703125" style="1" customWidth="1"/>
    <col min="11" max="16384" width="11.5703125" style="1"/>
  </cols>
  <sheetData>
    <row r="2" spans="2:18" ht="24">
      <c r="B2" s="23" t="s">
        <v>186</v>
      </c>
    </row>
    <row r="4" spans="2:18" ht="18.75">
      <c r="B4" s="24" t="s">
        <v>101</v>
      </c>
    </row>
    <row r="6" spans="2:18">
      <c r="B6" s="25" t="s">
        <v>267</v>
      </c>
      <c r="C6" s="25"/>
      <c r="D6" s="25"/>
      <c r="E6" s="25"/>
      <c r="F6" s="25"/>
      <c r="G6" s="25"/>
      <c r="H6" s="16"/>
      <c r="I6" s="16"/>
      <c r="J6" s="16"/>
    </row>
    <row r="8" spans="2:18" ht="15.75" thickBot="1">
      <c r="B8" s="215" t="s">
        <v>22</v>
      </c>
      <c r="C8" s="215"/>
      <c r="D8" s="215"/>
      <c r="E8" s="215"/>
      <c r="F8" s="215"/>
      <c r="G8" s="215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2:18" ht="14.45" customHeight="1">
      <c r="B9" s="151" t="s">
        <v>158</v>
      </c>
      <c r="C9" s="152">
        <v>2020</v>
      </c>
      <c r="D9" s="152">
        <v>2021</v>
      </c>
      <c r="E9" s="152">
        <v>2022</v>
      </c>
      <c r="F9" s="152">
        <v>2023</v>
      </c>
      <c r="G9" s="153">
        <v>2024</v>
      </c>
      <c r="H9" s="154"/>
    </row>
    <row r="10" spans="2:18" ht="14.45" customHeight="1">
      <c r="B10" s="155" t="s">
        <v>12</v>
      </c>
      <c r="C10" s="176">
        <v>57432290</v>
      </c>
      <c r="D10" s="176">
        <v>82524136</v>
      </c>
      <c r="E10" s="176">
        <v>93900542</v>
      </c>
      <c r="F10" s="176">
        <v>81308464</v>
      </c>
      <c r="G10" s="156">
        <v>87845943</v>
      </c>
    </row>
    <row r="11" spans="2:18" ht="14.45" customHeight="1">
      <c r="B11" s="173" t="s">
        <v>159</v>
      </c>
      <c r="C11" s="174">
        <v>33515703</v>
      </c>
      <c r="D11" s="174">
        <v>50606386</v>
      </c>
      <c r="E11" s="174">
        <v>57763500</v>
      </c>
      <c r="F11" s="174">
        <v>49069671</v>
      </c>
      <c r="G11" s="175">
        <v>52841293</v>
      </c>
    </row>
    <row r="12" spans="2:18" ht="14.45" customHeight="1">
      <c r="B12" s="157" t="s">
        <v>160</v>
      </c>
      <c r="C12" s="177">
        <v>1436842</v>
      </c>
      <c r="D12" s="177">
        <v>1850686</v>
      </c>
      <c r="E12" s="177">
        <v>1930150</v>
      </c>
      <c r="F12" s="177">
        <v>871947</v>
      </c>
      <c r="G12" s="158">
        <v>1328789</v>
      </c>
    </row>
    <row r="13" spans="2:18" ht="14.45" customHeight="1">
      <c r="B13" s="157" t="s">
        <v>161</v>
      </c>
      <c r="C13" s="177">
        <v>32078861</v>
      </c>
      <c r="D13" s="177">
        <v>48755700</v>
      </c>
      <c r="E13" s="177">
        <v>55833350</v>
      </c>
      <c r="F13" s="177">
        <v>48197724</v>
      </c>
      <c r="G13" s="158">
        <v>51512504</v>
      </c>
    </row>
    <row r="14" spans="2:18" ht="14.45" customHeight="1">
      <c r="B14" s="173" t="s">
        <v>162</v>
      </c>
      <c r="C14" s="174">
        <v>23916587</v>
      </c>
      <c r="D14" s="174">
        <v>31917750</v>
      </c>
      <c r="E14" s="174">
        <v>36137042</v>
      </c>
      <c r="F14" s="174">
        <v>32238793</v>
      </c>
      <c r="G14" s="175">
        <v>35004650</v>
      </c>
    </row>
    <row r="15" spans="2:18" ht="14.45" customHeight="1">
      <c r="B15" s="157" t="s">
        <v>160</v>
      </c>
      <c r="C15" s="177">
        <v>1306924</v>
      </c>
      <c r="D15" s="177">
        <v>984862</v>
      </c>
      <c r="E15" s="177">
        <v>792673</v>
      </c>
      <c r="F15" s="177">
        <v>533405</v>
      </c>
      <c r="G15" s="158">
        <v>644185</v>
      </c>
    </row>
    <row r="16" spans="2:18" ht="14.45" customHeight="1">
      <c r="B16" s="157" t="s">
        <v>163</v>
      </c>
      <c r="C16" s="177">
        <v>5702838</v>
      </c>
      <c r="D16" s="177">
        <v>7848012</v>
      </c>
      <c r="E16" s="177">
        <v>8861411</v>
      </c>
      <c r="F16" s="177">
        <v>7798814</v>
      </c>
      <c r="G16" s="158">
        <v>8362042</v>
      </c>
    </row>
    <row r="17" spans="2:18" ht="14.45" customHeight="1">
      <c r="B17" s="157" t="s">
        <v>164</v>
      </c>
      <c r="C17" s="177">
        <v>4597561</v>
      </c>
      <c r="D17" s="177">
        <v>6723948</v>
      </c>
      <c r="E17" s="177">
        <v>8014280</v>
      </c>
      <c r="F17" s="177">
        <v>7311543</v>
      </c>
      <c r="G17" s="158">
        <v>8026618</v>
      </c>
    </row>
    <row r="18" spans="2:18" ht="14.45" customHeight="1">
      <c r="B18" s="157" t="s">
        <v>165</v>
      </c>
      <c r="C18" s="177">
        <v>1377544</v>
      </c>
      <c r="D18" s="177">
        <v>1929687</v>
      </c>
      <c r="E18" s="177">
        <v>2179378</v>
      </c>
      <c r="F18" s="177">
        <v>1950166</v>
      </c>
      <c r="G18" s="158">
        <v>2103145</v>
      </c>
    </row>
    <row r="19" spans="2:18" ht="14.45" customHeight="1">
      <c r="B19" s="157" t="s">
        <v>166</v>
      </c>
      <c r="C19" s="177">
        <v>1688706</v>
      </c>
      <c r="D19" s="177">
        <v>2267595</v>
      </c>
      <c r="E19" s="177">
        <v>2699661</v>
      </c>
      <c r="F19" s="177">
        <v>2376222</v>
      </c>
      <c r="G19" s="158">
        <v>2677359</v>
      </c>
    </row>
    <row r="20" spans="2:18" ht="14.45" customHeight="1">
      <c r="B20" s="157" t="s">
        <v>167</v>
      </c>
      <c r="C20" s="177">
        <v>9150026</v>
      </c>
      <c r="D20" s="177">
        <v>11832841</v>
      </c>
      <c r="E20" s="177">
        <v>13387765</v>
      </c>
      <c r="F20" s="177">
        <v>12064954</v>
      </c>
      <c r="G20" s="158">
        <v>12924423</v>
      </c>
    </row>
    <row r="21" spans="2:18" ht="14.45" customHeight="1" thickBot="1">
      <c r="B21" s="159" t="s">
        <v>185</v>
      </c>
      <c r="C21" s="160">
        <v>92988</v>
      </c>
      <c r="D21" s="160">
        <v>330805</v>
      </c>
      <c r="E21" s="160">
        <v>201874</v>
      </c>
      <c r="F21" s="160">
        <v>203689</v>
      </c>
      <c r="G21" s="161">
        <v>266878</v>
      </c>
    </row>
    <row r="22" spans="2:18">
      <c r="B22" s="172" t="s">
        <v>268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</row>
    <row r="23" spans="2:18">
      <c r="B23" s="172" t="s">
        <v>269</v>
      </c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</row>
    <row r="26" spans="2:18">
      <c r="B26" s="25" t="s">
        <v>270</v>
      </c>
      <c r="C26" s="25"/>
      <c r="D26" s="25"/>
      <c r="E26" s="25"/>
      <c r="F26" s="25"/>
      <c r="G26" s="25"/>
      <c r="H26" s="25"/>
      <c r="I26" s="25"/>
      <c r="J26" s="25"/>
    </row>
    <row r="47" spans="2:10">
      <c r="B47" s="25" t="s">
        <v>271</v>
      </c>
      <c r="C47" s="25"/>
      <c r="D47" s="25"/>
      <c r="E47" s="25"/>
      <c r="F47" s="25"/>
      <c r="G47" s="25"/>
      <c r="H47" s="25"/>
      <c r="I47" s="25"/>
      <c r="J47" s="25"/>
    </row>
  </sheetData>
  <mergeCells count="1">
    <mergeCell ref="B8:G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7</vt:i4>
      </vt:variant>
    </vt:vector>
  </HeadingPairs>
  <TitlesOfParts>
    <vt:vector size="24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7.17</vt:lpstr>
      <vt:lpstr>7.26</vt:lpstr>
      <vt:lpstr>7.18</vt:lpstr>
      <vt:lpstr>7.19</vt:lpstr>
      <vt:lpstr>7.27</vt:lpstr>
      <vt:lpstr>7.28</vt:lpstr>
      <vt:lpstr>7.20</vt:lpstr>
      <vt:lpstr>'7.26'!_Toc201043109</vt:lpstr>
      <vt:lpstr>'7.27'!_Toc201043110</vt:lpstr>
      <vt:lpstr>'7.28'!_Toc201043111</vt:lpstr>
      <vt:lpstr>'7.17'!_Toc201043742</vt:lpstr>
      <vt:lpstr>'7.18'!_Toc201043743</vt:lpstr>
      <vt:lpstr>'7.19'!_Toc201043744</vt:lpstr>
      <vt:lpstr>'7.20'!_Toc201043745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Castilla García, Elizabeth Alejandra Luzmila</dc:creator>
  <cp:lastModifiedBy>Acevedo Hinostroza, Jesus Angel</cp:lastModifiedBy>
  <dcterms:created xsi:type="dcterms:W3CDTF">2024-07-11T21:05:06Z</dcterms:created>
  <dcterms:modified xsi:type="dcterms:W3CDTF">2025-06-18T15:57:33Z</dcterms:modified>
</cp:coreProperties>
</file>