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2_Difusión Información Estadística\Anuarios\ANUARIO 2024\2_Infraestructura en Transportes ok\"/>
    </mc:Choice>
  </mc:AlternateContent>
  <bookViews>
    <workbookView xWindow="-105" yWindow="-105" windowWidth="30930" windowHeight="16890"/>
  </bookViews>
  <sheets>
    <sheet name="2.1" sheetId="1" r:id="rId1"/>
    <sheet name="2.2" sheetId="2" r:id="rId2"/>
    <sheet name="2.3" sheetId="3" r:id="rId3"/>
    <sheet name="2.4" sheetId="4" r:id="rId4"/>
    <sheet name="2.5" sheetId="5" r:id="rId5"/>
    <sheet name="2.6" sheetId="6" r:id="rId6"/>
    <sheet name="2.7" sheetId="7" r:id="rId7"/>
    <sheet name="2.8" sheetId="8" r:id="rId8"/>
    <sheet name="2.9" sheetId="9" r:id="rId9"/>
    <sheet name="2.10" sheetId="10" r:id="rId10"/>
    <sheet name="2.11" sheetId="11" r:id="rId11"/>
  </sheets>
  <externalReferences>
    <externalReference r:id="rId12"/>
  </externalReferences>
  <definedNames>
    <definedName name="_Toc170384737" localSheetId="0">'2.1'!$B$2</definedName>
    <definedName name="_Toc171516491" localSheetId="0">'2.1'!$B$30</definedName>
    <definedName name="_Toc171516492" localSheetId="0">'2.1'!$B$46</definedName>
    <definedName name="_Toc171516494" localSheetId="1">'2.2'!$B$103</definedName>
    <definedName name="_Toc171516495" localSheetId="2">'2.3'!$B$34</definedName>
    <definedName name="_Toc171516496" localSheetId="3">'2.4'!$B$32</definedName>
    <definedName name="_Toc171516497" localSheetId="4">'2.5'!$C$16</definedName>
    <definedName name="_Toc171516499" localSheetId="5">'2.6'!$B$44</definedName>
    <definedName name="_Toc171516503" localSheetId="6">'2.7'!$B$120</definedName>
    <definedName name="_Toc171516505" localSheetId="7">'2.8'!$B$33</definedName>
    <definedName name="_Toc171516510" localSheetId="9">'2.10'!$B$34</definedName>
    <definedName name="_Toc171516511" localSheetId="9">'2.10'!$B$55</definedName>
    <definedName name="_Toc171596146" localSheetId="0">'2.1'!$B$6</definedName>
    <definedName name="_Toc171596147" localSheetId="1">'2.2'!$B$43</definedName>
    <definedName name="_Toc171596148" localSheetId="1">'2.2'!$B$80</definedName>
    <definedName name="_Toc171596152" localSheetId="5">'2.6'!$B$21</definedName>
    <definedName name="_Toc171596154" localSheetId="7">'2.8'!$B$63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2" l="1"/>
  <c r="F12" i="2"/>
  <c r="G12" i="2"/>
  <c r="H12" i="2"/>
  <c r="I12" i="2"/>
  <c r="J12" i="2"/>
  <c r="C12" i="2"/>
  <c r="D12" i="2"/>
  <c r="P40" i="5" l="1"/>
  <c r="G67" i="10" l="1"/>
  <c r="F67" i="10"/>
  <c r="C74" i="6"/>
  <c r="C73" i="6"/>
  <c r="C72" i="6"/>
  <c r="C71" i="6"/>
  <c r="C70" i="6"/>
  <c r="C69" i="6"/>
  <c r="C68" i="6"/>
  <c r="C67" i="6"/>
  <c r="C66" i="6"/>
  <c r="C65" i="6"/>
  <c r="C64" i="6"/>
  <c r="C63" i="6"/>
  <c r="C62" i="6"/>
  <c r="C61" i="6"/>
  <c r="C60" i="6"/>
  <c r="C59" i="6"/>
  <c r="C58" i="6"/>
  <c r="C57" i="6"/>
  <c r="C56" i="6"/>
  <c r="C55" i="6"/>
  <c r="C54" i="6"/>
  <c r="C53" i="6"/>
  <c r="C52" i="6"/>
  <c r="C51" i="6"/>
  <c r="C50" i="6"/>
  <c r="N49" i="6"/>
  <c r="M49" i="6"/>
  <c r="K49" i="6"/>
  <c r="J49" i="6"/>
  <c r="H49" i="6"/>
  <c r="G49" i="6"/>
  <c r="F49" i="6"/>
  <c r="E49" i="6"/>
  <c r="D49" i="6"/>
  <c r="T46" i="5"/>
  <c r="T44" i="5" s="1"/>
  <c r="R46" i="5"/>
  <c r="R44" i="5" s="1"/>
  <c r="Q46" i="5"/>
  <c r="Q44" i="5" s="1"/>
  <c r="P46" i="5"/>
  <c r="P44" i="5" s="1"/>
  <c r="O46" i="5"/>
  <c r="O44" i="5" s="1"/>
  <c r="N46" i="5"/>
  <c r="N44" i="5" s="1"/>
  <c r="M46" i="5"/>
  <c r="L46" i="5"/>
  <c r="K46" i="5"/>
  <c r="J46" i="5"/>
  <c r="I46" i="5"/>
  <c r="H46" i="5"/>
  <c r="G46" i="5"/>
  <c r="F46" i="5"/>
  <c r="S44" i="5"/>
  <c r="M44" i="5"/>
  <c r="L44" i="5"/>
  <c r="K44" i="5"/>
  <c r="J44" i="5"/>
  <c r="I44" i="5"/>
  <c r="H44" i="5"/>
  <c r="G44" i="5"/>
  <c r="F44" i="5"/>
  <c r="T40" i="5"/>
  <c r="R40" i="5"/>
  <c r="Q40" i="5"/>
  <c r="O40" i="5"/>
  <c r="N40" i="5"/>
  <c r="M40" i="5"/>
  <c r="L40" i="5"/>
  <c r="K40" i="5"/>
  <c r="J40" i="5"/>
  <c r="I40" i="5"/>
  <c r="H40" i="5"/>
  <c r="G40" i="5"/>
  <c r="F40" i="5"/>
  <c r="T37" i="5"/>
  <c r="R37" i="5"/>
  <c r="Q37" i="5"/>
  <c r="P37" i="5"/>
  <c r="O37" i="5"/>
  <c r="N37" i="5"/>
  <c r="M37" i="5"/>
  <c r="L37" i="5"/>
  <c r="K37" i="5"/>
  <c r="J37" i="5"/>
  <c r="I37" i="5"/>
  <c r="H37" i="5"/>
  <c r="G37" i="5"/>
  <c r="F37" i="5"/>
  <c r="T30" i="5"/>
  <c r="S30" i="5"/>
  <c r="S24" i="5" s="1"/>
  <c r="R30" i="5"/>
  <c r="Q30" i="5"/>
  <c r="P30" i="5"/>
  <c r="O30" i="5"/>
  <c r="N30" i="5"/>
  <c r="M30" i="5"/>
  <c r="L30" i="5"/>
  <c r="K30" i="5"/>
  <c r="J30" i="5"/>
  <c r="I30" i="5"/>
  <c r="H30" i="5"/>
  <c r="G30" i="5"/>
  <c r="F30" i="5"/>
  <c r="T25" i="5"/>
  <c r="R25" i="5"/>
  <c r="Q25" i="5"/>
  <c r="P25" i="5"/>
  <c r="O25" i="5"/>
  <c r="N25" i="5"/>
  <c r="M25" i="5"/>
  <c r="L25" i="5"/>
  <c r="K25" i="5"/>
  <c r="J25" i="5"/>
  <c r="I25" i="5"/>
  <c r="H25" i="5"/>
  <c r="G25" i="5"/>
  <c r="F25" i="5"/>
  <c r="T21" i="5"/>
  <c r="S21" i="5"/>
  <c r="R21" i="5"/>
  <c r="Q21" i="5"/>
  <c r="P21" i="5"/>
  <c r="O21" i="5"/>
  <c r="N21" i="5"/>
  <c r="M21" i="5"/>
  <c r="L21" i="5"/>
  <c r="K21" i="5"/>
  <c r="J21" i="5"/>
  <c r="I21" i="5"/>
  <c r="H21" i="5"/>
  <c r="G21" i="5"/>
  <c r="F21" i="5"/>
  <c r="C49" i="6" l="1"/>
  <c r="H24" i="5"/>
  <c r="H20" i="5" s="1"/>
  <c r="I24" i="5"/>
  <c r="I20" i="5" s="1"/>
  <c r="F24" i="5"/>
  <c r="F20" i="5" s="1"/>
  <c r="Q24" i="5"/>
  <c r="P24" i="5"/>
  <c r="P20" i="5" s="1"/>
  <c r="R24" i="5"/>
  <c r="R20" i="5" s="1"/>
  <c r="G24" i="5"/>
  <c r="J24" i="5"/>
  <c r="J20" i="5" s="1"/>
  <c r="Q20" i="5"/>
  <c r="T24" i="5"/>
  <c r="T20" i="5" s="1"/>
  <c r="S20" i="5"/>
  <c r="N24" i="5"/>
  <c r="N20" i="5" s="1"/>
  <c r="O24" i="5"/>
  <c r="O20" i="5" s="1"/>
  <c r="H67" i="10"/>
  <c r="K24" i="5"/>
  <c r="K20" i="5" s="1"/>
  <c r="M24" i="5"/>
  <c r="M20" i="5" s="1"/>
  <c r="L24" i="5"/>
  <c r="L20" i="5" s="1"/>
  <c r="G20" i="5"/>
</calcChain>
</file>

<file path=xl/sharedStrings.xml><?xml version="1.0" encoding="utf-8"?>
<sst xmlns="http://schemas.openxmlformats.org/spreadsheetml/2006/main" count="3745" uniqueCount="1015">
  <si>
    <t>2.1. Infraestructura Vial</t>
  </si>
  <si>
    <r>
      <t>2.</t>
    </r>
    <r>
      <rPr>
        <sz val="18"/>
        <color rgb="FF13B4E5"/>
        <rFont val="Times New Roman"/>
        <family val="1"/>
      </rPr>
      <t> </t>
    </r>
    <r>
      <rPr>
        <sz val="18"/>
        <color rgb="FF13B4E5"/>
        <rFont val="Asap"/>
        <family val="3"/>
      </rPr>
      <t>Infraestructura en Transportes</t>
    </r>
  </si>
  <si>
    <t>(Kilómetros)</t>
  </si>
  <si>
    <t>TOTAL</t>
  </si>
  <si>
    <t>EXISTENTE</t>
  </si>
  <si>
    <t>PROYECTADA</t>
  </si>
  <si>
    <t>Subtotal</t>
  </si>
  <si>
    <t>Pavimentada</t>
  </si>
  <si>
    <t>No pavimentada</t>
  </si>
  <si>
    <t>Nacional</t>
  </si>
  <si>
    <t>Departamental</t>
  </si>
  <si>
    <t>Vecinal</t>
  </si>
  <si>
    <t>MTC - PVN</t>
  </si>
  <si>
    <t>MTC - PVD</t>
  </si>
  <si>
    <t>MTC - OGPP</t>
  </si>
  <si>
    <r>
      <t>Elaboración:</t>
    </r>
    <r>
      <rPr>
        <sz val="7"/>
        <color rgb="FF262626"/>
        <rFont val="Lato"/>
        <family val="2"/>
      </rPr>
      <t xml:space="preserve"> MTC - OGPP - Oficina de Estadística</t>
    </r>
  </si>
  <si>
    <r>
      <t>Fuente:</t>
    </r>
    <r>
      <rPr>
        <sz val="7"/>
        <color rgb="FF262626"/>
        <rFont val="Lato"/>
        <family val="2"/>
      </rPr>
      <t xml:space="preserve"> MTC - DGPPT</t>
    </r>
  </si>
  <si>
    <t xml:space="preserve">                 MTC - PVN</t>
  </si>
  <si>
    <t xml:space="preserve">                 MTC - PVD</t>
  </si>
  <si>
    <t xml:space="preserve">                 MTC - OGPP</t>
  </si>
  <si>
    <t>DEPARTAMENTO</t>
  </si>
  <si>
    <t>Afirmada</t>
  </si>
  <si>
    <t>Trocha</t>
  </si>
  <si>
    <t>Amazonas</t>
  </si>
  <si>
    <t>Áncash</t>
  </si>
  <si>
    <t>Apurímac</t>
  </si>
  <si>
    <t>Arequipa</t>
  </si>
  <si>
    <t>Ayacucho</t>
  </si>
  <si>
    <t>Cajamarca</t>
  </si>
  <si>
    <t>Callao</t>
  </si>
  <si>
    <t>Cusco</t>
  </si>
  <si>
    <t>Huancavelica</t>
  </si>
  <si>
    <t>Huánuco</t>
  </si>
  <si>
    <t>Ica</t>
  </si>
  <si>
    <t>Junín</t>
  </si>
  <si>
    <t>La Libertad</t>
  </si>
  <si>
    <t>Lambayeque</t>
  </si>
  <si>
    <t>Lima</t>
  </si>
  <si>
    <t>Loreto</t>
  </si>
  <si>
    <t>Madre de Dios</t>
  </si>
  <si>
    <t>Moquegua</t>
  </si>
  <si>
    <t>Pasco</t>
  </si>
  <si>
    <t>Piura</t>
  </si>
  <si>
    <t>Puno</t>
  </si>
  <si>
    <t>San Martín</t>
  </si>
  <si>
    <t>Tacna</t>
  </si>
  <si>
    <t>Tumbes</t>
  </si>
  <si>
    <t>Ucayali</t>
  </si>
  <si>
    <t>1/ Comprende las rutas clasificadas de manera definitiva. En el caso de la red vecinal, se incorporó las rutas "No Registradas" que se encuentran en proceso de clasificación.</t>
  </si>
  <si>
    <t>Sin afirmar</t>
  </si>
  <si>
    <t xml:space="preserve">EXISTENTE </t>
  </si>
  <si>
    <t>Ejes Longitudinales</t>
  </si>
  <si>
    <t>Ejes Transversales</t>
  </si>
  <si>
    <t>Variantes - Ramales de Ejes</t>
  </si>
  <si>
    <r>
      <t>Fuente:</t>
    </r>
    <r>
      <rPr>
        <sz val="7"/>
        <color rgb="FF262626"/>
        <rFont val="Lato"/>
        <family val="2"/>
      </rPr>
      <t xml:space="preserve"> MTC - PVN</t>
    </r>
  </si>
  <si>
    <t>Gráfico 2.4: Red Vial Departamental pavimentada, 2022 – 2023</t>
  </si>
  <si>
    <r>
      <t>Fuente:</t>
    </r>
    <r>
      <rPr>
        <sz val="7"/>
        <color rgb="FF262626"/>
        <rFont val="Lato"/>
        <family val="2"/>
      </rPr>
      <t xml:space="preserve"> MTC - PVD</t>
    </r>
  </si>
  <si>
    <t xml:space="preserve">                 MTC - DGPPT</t>
  </si>
  <si>
    <t>Gráfico 2.5: Red Vial Vecinal pavimentada, según departamento, 2022 – 2023</t>
  </si>
  <si>
    <t>Ministerio de Transportes y Comunicaciones</t>
  </si>
  <si>
    <t>Gobierno Regional de Tacna</t>
  </si>
  <si>
    <t>PÚBLICA</t>
  </si>
  <si>
    <t>CONCESIONARIA</t>
  </si>
  <si>
    <t>PRIVADA</t>
  </si>
  <si>
    <r>
      <t>Fuente:</t>
    </r>
    <r>
      <rPr>
        <sz val="8"/>
        <color rgb="FF262626"/>
        <rFont val="Lato"/>
        <family val="2"/>
      </rPr>
      <t xml:space="preserve"> MTC - DGPPT</t>
    </r>
  </si>
  <si>
    <r>
      <t>Elaboración:</t>
    </r>
    <r>
      <rPr>
        <sz val="8"/>
        <color rgb="FF262626"/>
        <rFont val="Lato"/>
        <family val="2"/>
      </rPr>
      <t xml:space="preserve"> MTC - OGPP - Oficina de Estadística</t>
    </r>
  </si>
  <si>
    <t>PÚBLICA  NO CONCESIONADA</t>
  </si>
  <si>
    <t>TITULARIDAD</t>
  </si>
  <si>
    <t>Pública</t>
  </si>
  <si>
    <t>Aeropuerto Internacional</t>
  </si>
  <si>
    <t xml:space="preserve">Aeropuerto </t>
  </si>
  <si>
    <t>Aeródromo</t>
  </si>
  <si>
    <t>Helipuerto</t>
  </si>
  <si>
    <t>Privada</t>
  </si>
  <si>
    <r>
      <t>Fuente:</t>
    </r>
    <r>
      <rPr>
        <sz val="7"/>
        <color rgb="FF262626"/>
        <rFont val="Lato"/>
        <family val="2"/>
      </rPr>
      <t xml:space="preserve"> MTC - DGAC</t>
    </r>
  </si>
  <si>
    <t>CORPAC S.A</t>
  </si>
  <si>
    <t>Aeropuerto</t>
  </si>
  <si>
    <t>1/ Comprende los aeródromos administrados por los Gobiernos Regionales y Locales, las Comunidades, la Policía Nacional del Perú, la Escuela Peruana de Aviación, Federaciones y la Base Aérea de las Palmas.</t>
  </si>
  <si>
    <t xml:space="preserve">2/ Aeropuerto aún pendiente para la transferencia a la concesionaria Aeropuertos Andinos del Perú S.A. </t>
  </si>
  <si>
    <t>Regional</t>
  </si>
  <si>
    <t>Local</t>
  </si>
  <si>
    <r>
      <t>Apurímac</t>
    </r>
    <r>
      <rPr>
        <vertAlign val="superscript"/>
        <sz val="8"/>
        <color theme="1"/>
        <rFont val="Lato"/>
        <family val="2"/>
      </rPr>
      <t xml:space="preserve"> 2/</t>
    </r>
  </si>
  <si>
    <t>2/ Aeropuerto aún pendiente para la transferencia a la concesionaria Aeropuertos Andinos del Perú S.A.</t>
  </si>
  <si>
    <t>N°</t>
  </si>
  <si>
    <t>AERÓDROMO</t>
  </si>
  <si>
    <t>TIPO</t>
  </si>
  <si>
    <t>ADMINISTRADOR</t>
  </si>
  <si>
    <t>USO</t>
  </si>
  <si>
    <t>Público</t>
  </si>
  <si>
    <t>Chachapoyas</t>
  </si>
  <si>
    <t>Petróleos del Perú - Petroperu S.A.</t>
  </si>
  <si>
    <t>Privado</t>
  </si>
  <si>
    <t>Minera Las Bambas S.A.</t>
  </si>
  <si>
    <t>Asociación Civil Religiosa Diospi Suyana</t>
  </si>
  <si>
    <t>Helipuerto Unidad Minera Las Bambas</t>
  </si>
  <si>
    <t>Aero Link S.A.C.</t>
  </si>
  <si>
    <t>Mollendo</t>
  </si>
  <si>
    <t>Municipalidad Provincial de Islay</t>
  </si>
  <si>
    <t>Orcopampa</t>
  </si>
  <si>
    <t>Compañía de Minas Buenaventura S.A.A.</t>
  </si>
  <si>
    <t>Sayla</t>
  </si>
  <si>
    <t>Municipalidad Distrital de Sayla</t>
  </si>
  <si>
    <t>Policía Nacional del Perú</t>
  </si>
  <si>
    <t>Sr. Guillermo Parodi Morales</t>
  </si>
  <si>
    <t>Gobierno Regional de Ayacucho</t>
  </si>
  <si>
    <t>Bellavista</t>
  </si>
  <si>
    <t>Pluspetrol Perú Corporation S.A.</t>
  </si>
  <si>
    <t>Yauri</t>
  </si>
  <si>
    <t>Municipalidad Provincial de Espinar</t>
  </si>
  <si>
    <t>CNPC PERU S.A.</t>
  </si>
  <si>
    <t>Agencia Municipal de Pueblo Libre de Codo</t>
  </si>
  <si>
    <t>Empresa Administradora del Aeródromo Las Dunas de Ica S.A.C.</t>
  </si>
  <si>
    <t>Pisco</t>
  </si>
  <si>
    <t>Heli-Abad S.A.C.</t>
  </si>
  <si>
    <t>Helinka S.A.C.</t>
  </si>
  <si>
    <t>Comunidad Nativa de Cutivireni</t>
  </si>
  <si>
    <t>Chao</t>
  </si>
  <si>
    <t>CAMPOSOL S.A.</t>
  </si>
  <si>
    <t>Cia. Minera Poderosa S.A.</t>
  </si>
  <si>
    <t>Consorcio Minero Horizonte S.A.</t>
  </si>
  <si>
    <t>Pacasmayo</t>
  </si>
  <si>
    <t>Minera Barrick Misquichilca S.A.</t>
  </si>
  <si>
    <t>Municipalidad Distrital de Mollebamba</t>
  </si>
  <si>
    <t>Urpay</t>
  </si>
  <si>
    <t>Municipalidad Distrital de Urpay</t>
  </si>
  <si>
    <t>Huamachuco</t>
  </si>
  <si>
    <t>Olmos</t>
  </si>
  <si>
    <t>Inversiones Agricolas Olmos II S.A.C.</t>
  </si>
  <si>
    <t>Base Aérea Las Palmas</t>
  </si>
  <si>
    <t>Master Business Aviation S.A.C.</t>
  </si>
  <si>
    <t>REVALORA S.A.C.</t>
  </si>
  <si>
    <t>Lima (Callao)</t>
  </si>
  <si>
    <t>Lima Airport Partners S.R.L.</t>
  </si>
  <si>
    <t>AFE SERVICE S.A.C.</t>
  </si>
  <si>
    <t>Cia. Hotelera Los Delfines S.A.</t>
  </si>
  <si>
    <t>ECOCOPTER PERU S.A.</t>
  </si>
  <si>
    <t>Fly Acces Peru S.A.C.</t>
  </si>
  <si>
    <t>Hotelera Costa del Pacifico S.A.</t>
  </si>
  <si>
    <t>Inmobiliara Huanwil S.A.</t>
  </si>
  <si>
    <t>Inversiones Castelar S.A.C.</t>
  </si>
  <si>
    <t>Medic Ser S.A.C.</t>
  </si>
  <si>
    <t>Municipalidad Distrital de Miraflores</t>
  </si>
  <si>
    <t>Promotora Intercorp S.A.</t>
  </si>
  <si>
    <t>Andoas</t>
  </si>
  <si>
    <t>Comunidad de Bellavista</t>
  </si>
  <si>
    <t>Comunidad de Buncuyo</t>
  </si>
  <si>
    <t>Contamana</t>
  </si>
  <si>
    <t>Gobierno Regional de Loreto</t>
  </si>
  <si>
    <t>Municipalidad Distrital de Yaquerana</t>
  </si>
  <si>
    <t>Municipalidad Distrital de Vargas Guerra</t>
  </si>
  <si>
    <t>Pampa Hermosa</t>
  </si>
  <si>
    <t>Federación de la Nacionalidad Achuar del Perú</t>
  </si>
  <si>
    <t>Palmas del Shanusi S.A.</t>
  </si>
  <si>
    <t>Vicco</t>
  </si>
  <si>
    <t>Municipalidad Distrital de Vicco</t>
  </si>
  <si>
    <t>Huancabamba</t>
  </si>
  <si>
    <t>Municipalidad Provincial de Huancabamba</t>
  </si>
  <si>
    <t>Aeroclub de Aviación Civil del Perú</t>
  </si>
  <si>
    <t>Compañía Minsur S.A.</t>
  </si>
  <si>
    <t>Saposoa</t>
  </si>
  <si>
    <t>Tocache</t>
  </si>
  <si>
    <t>Palmas del Espino S.A.</t>
  </si>
  <si>
    <t>Juanjui</t>
  </si>
  <si>
    <t>MANCORALAND S.A.C.</t>
  </si>
  <si>
    <t>Atalaya</t>
  </si>
  <si>
    <t>Comunidad de Culina</t>
  </si>
  <si>
    <t>Comunidad Paititi</t>
  </si>
  <si>
    <t>Sepahua</t>
  </si>
  <si>
    <t>Municipalidad Distrital de Sepahua</t>
  </si>
  <si>
    <t>South América Mission Inc. Filial del Perú</t>
  </si>
  <si>
    <t>Asociacion Proyectos Peru</t>
  </si>
  <si>
    <t>José Luis Popolizio Bardales</t>
  </si>
  <si>
    <t xml:space="preserve"> PÚBLICA</t>
  </si>
  <si>
    <t>ENAPU S.A.</t>
  </si>
  <si>
    <t>Gob. Regional</t>
  </si>
  <si>
    <t>Gob. Local</t>
  </si>
  <si>
    <t>Terminal Pesquero Casamar</t>
  </si>
  <si>
    <t>CASAMAR S.A.C.</t>
  </si>
  <si>
    <t>Si</t>
  </si>
  <si>
    <t>AUSTRAL GROUP S.A.A.</t>
  </si>
  <si>
    <t>TP Punta Lobitos - Antamina</t>
  </si>
  <si>
    <t>CIA. MINERA ANTAMINA S.A.</t>
  </si>
  <si>
    <t>TP Chimbote</t>
  </si>
  <si>
    <t>GOBIERNO REGIONAL DE ANCASH</t>
  </si>
  <si>
    <t>General</t>
  </si>
  <si>
    <t>SIDERPERU S.A.</t>
  </si>
  <si>
    <t>No</t>
  </si>
  <si>
    <t>TP Multiboyas Colpex - Chimbote</t>
  </si>
  <si>
    <t>COLPEX INTERNATIONAL S.A.C.</t>
  </si>
  <si>
    <t>TP Multiboyas Chimbote</t>
  </si>
  <si>
    <t>TERMINALES DEL PERÚ</t>
  </si>
  <si>
    <t>Hidrocarburos</t>
  </si>
  <si>
    <t>Terminal Portuario</t>
  </si>
  <si>
    <t>TP Matarani</t>
  </si>
  <si>
    <t>TERMINAL INTERNACIONAL DEL SUR S.A.</t>
  </si>
  <si>
    <t>Público (Concesionado)</t>
  </si>
  <si>
    <t>TP Multiboyas Monte Azul</t>
  </si>
  <si>
    <t>MONTE AZUL LOGÍSTICA S.A.C</t>
  </si>
  <si>
    <t>TP Multiboyas Mollendo</t>
  </si>
  <si>
    <t>PETROPERÚ S.A.</t>
  </si>
  <si>
    <t>Embarcadero Muelle de Capitanes</t>
  </si>
  <si>
    <t>Embarcadero</t>
  </si>
  <si>
    <t>Pasajeros</t>
  </si>
  <si>
    <t>TP Callao (Terminal Multipropósito Muelle Norte )</t>
  </si>
  <si>
    <t>APM TERMINALS CALLAO S.A.</t>
  </si>
  <si>
    <t>TP Callao (Terminal de Contenedores Muelle Sur)</t>
  </si>
  <si>
    <t>DP WORLD CALLAO S.R.L.</t>
  </si>
  <si>
    <t>Contenedores</t>
  </si>
  <si>
    <t>TRANSPORTADORA CALLAO S.A.</t>
  </si>
  <si>
    <t>QUIMPAC S.A.</t>
  </si>
  <si>
    <t>REFINERIA LA PAMPILLA S.A.</t>
  </si>
  <si>
    <t>SOLGAS S.A.</t>
  </si>
  <si>
    <t>Gas Licuado de Petroleo (GLP)</t>
  </si>
  <si>
    <t>TP Multiboyas Sudamericana de Fibras</t>
  </si>
  <si>
    <t>SUDAMERICANA DE FIBRAS S.A.</t>
  </si>
  <si>
    <t>TP Multiboyas TRALSA</t>
  </si>
  <si>
    <t>TRALSA S.A.</t>
  </si>
  <si>
    <t>TP Multiboyas Valero Perú S.A.C</t>
  </si>
  <si>
    <t>VALERO PERÚ S.A.C.</t>
  </si>
  <si>
    <t>TP Multiboyas Zeta Gas Andino</t>
  </si>
  <si>
    <t>ZETA GAS ANDINO S.A.</t>
  </si>
  <si>
    <t>TP Pluspetrol - Pisco</t>
  </si>
  <si>
    <t>PLUSPETROL PERU CORPORATION S.A.</t>
  </si>
  <si>
    <t>TP Shougang Hierro Perú</t>
  </si>
  <si>
    <t>SHOUGANG HIERRO PERÚ S.A.A.</t>
  </si>
  <si>
    <t>TP General San Martín</t>
  </si>
  <si>
    <t>TERMINAL PORTUARIO PARACAS S.A.</t>
  </si>
  <si>
    <t>TP Multiboyas Mina Justa</t>
  </si>
  <si>
    <t>MARCOBRE S.A.C</t>
  </si>
  <si>
    <t>TP Multiboyas Pisco</t>
  </si>
  <si>
    <t>TP Multipropósito de Salaverry</t>
  </si>
  <si>
    <t>SALAVERRY TERMINAL INTERNACIONAL S.A.</t>
  </si>
  <si>
    <t>TP Multiboyas Salaverry</t>
  </si>
  <si>
    <t>TP Multiboyas Eten</t>
  </si>
  <si>
    <t>TP Huacho</t>
  </si>
  <si>
    <t>TP Supe</t>
  </si>
  <si>
    <t>TP Perú LNG Melchorita</t>
  </si>
  <si>
    <t>PERÚ LNG S.R.L.</t>
  </si>
  <si>
    <t>Gas</t>
  </si>
  <si>
    <t>TP Unión Andina de Cementos</t>
  </si>
  <si>
    <t>TP Multiboyas Blue Pacific Oils - Chancay</t>
  </si>
  <si>
    <t>TP Multiboyas Colpex - Supe</t>
  </si>
  <si>
    <t>TP Multiboyas Conchán</t>
  </si>
  <si>
    <t>TP Multiboyas Supe</t>
  </si>
  <si>
    <t>Embarcadero Fluvial COMANA S.A.C</t>
  </si>
  <si>
    <t>COMPLEJO MADERERO NANAY SAC</t>
  </si>
  <si>
    <t>Madera</t>
  </si>
  <si>
    <t>Embarcadero Santa Rosa</t>
  </si>
  <si>
    <t>Consorcio TP Santa Rosa</t>
  </si>
  <si>
    <t>GOBIERNO REGIONAL DE LORETO</t>
  </si>
  <si>
    <t>Embarcadero Contamana</t>
  </si>
  <si>
    <t>Embarcadero Mazán</t>
  </si>
  <si>
    <t>Embarcadero Turístico de Iquitos - El Huequito</t>
  </si>
  <si>
    <t>Embarcadero Santa Clotilde</t>
  </si>
  <si>
    <t>MUNICIPALIDAD DISTRITAL DE NAPO</t>
  </si>
  <si>
    <t>Embarcadero Pebas</t>
  </si>
  <si>
    <t>MUNICIPALIDAD DISTRITAL DE PEBAS</t>
  </si>
  <si>
    <t>Embarcadero Santa Mercedes</t>
  </si>
  <si>
    <t>MUNICIPALIDAD DISTRITAL DE PUTUMAYO</t>
  </si>
  <si>
    <t>Embarcadero El Estrecho</t>
  </si>
  <si>
    <t>Embarcadero Tres Fronteras</t>
  </si>
  <si>
    <t>MUNICIPALIDAD DISTRITAL DE TENIENTE MANUEL CLAVERO</t>
  </si>
  <si>
    <t>Embarcadero Soplín Vargas</t>
  </si>
  <si>
    <t>Embarcadero Nueva Angusilla</t>
  </si>
  <si>
    <t>Embarcadero Nueva Esperanza</t>
  </si>
  <si>
    <t>Embarcadero Campo Serio</t>
  </si>
  <si>
    <t>MUNICIPALIDAD DISTRITAL DE TORRES CAUSANA</t>
  </si>
  <si>
    <t>Embarcadero Islandia</t>
  </si>
  <si>
    <t>MUNICIPALIDAD DISTRITAL DE YARAVI</t>
  </si>
  <si>
    <t>TP Requena</t>
  </si>
  <si>
    <t>MUNICIPALIDAD PROVINCIAL DE REQUENA</t>
  </si>
  <si>
    <t>TP Pluspetrol - Villa Trompeteros</t>
  </si>
  <si>
    <t>PLUSPETROL NORTE S.A.</t>
  </si>
  <si>
    <t>TP GLP Amazónico</t>
  </si>
  <si>
    <t>GLP AMAZÓNICO S.A.C.</t>
  </si>
  <si>
    <t>TP Petroperù - Saramiriza (Estación 5)</t>
  </si>
  <si>
    <t>TP Petroperú - Morona</t>
  </si>
  <si>
    <t>TP Petroperú - San José de Saramuro (Estación 1)</t>
  </si>
  <si>
    <t>TP Iquitos</t>
  </si>
  <si>
    <t>TP Yurimaguas</t>
  </si>
  <si>
    <t>TP Petroperú - Yurimaguas</t>
  </si>
  <si>
    <t>TP Petroperú - Iquitos</t>
  </si>
  <si>
    <t>TP Petroperú - Andoas</t>
  </si>
  <si>
    <t>TP Yurimaguas - Nueva Reforma</t>
  </si>
  <si>
    <t>CONCESIONARIA PUERTO AMAZONAS S.A.</t>
  </si>
  <si>
    <t>TP de Puerto Maldonado</t>
  </si>
  <si>
    <t>Gobierno Regional de Madre de Dios</t>
  </si>
  <si>
    <t>TP Ilo</t>
  </si>
  <si>
    <t>TP ENGIE</t>
  </si>
  <si>
    <t>ENGIE ENERGÍA PERÚ S.A.</t>
  </si>
  <si>
    <t>SI</t>
  </si>
  <si>
    <t>TP Southern Perú</t>
  </si>
  <si>
    <t>SOUTHERN PERÚ COPPER CORPORATION SUCURSAL DEL PERÚ</t>
  </si>
  <si>
    <t>TP Multiboyas Ilo</t>
  </si>
  <si>
    <t>TP Multiboyas TLT</t>
  </si>
  <si>
    <t>TRABAJOS MARÍTIMOS S.A</t>
  </si>
  <si>
    <t>SAVIA PERÚ S.A.</t>
  </si>
  <si>
    <t>TP Miski Mayo</t>
  </si>
  <si>
    <t>COMPAÑÍA MINERA MISKI MAYO S.R.L.</t>
  </si>
  <si>
    <t>Establecimiento Pesquero Industrial Estación Naval de Paita</t>
  </si>
  <si>
    <t>MARINA DE GUERRA DEL PERÚ</t>
  </si>
  <si>
    <t>TP Petroperú - Bayóvar</t>
  </si>
  <si>
    <t>TP Puerto de Bayóvar</t>
  </si>
  <si>
    <t>PUERTO BAYÓVAR S.A.C.</t>
  </si>
  <si>
    <t>TP Paita</t>
  </si>
  <si>
    <t>TP EUROANDINOS PAITA S.A.</t>
  </si>
  <si>
    <t>TP Multiboyas Paita - Penta Tanks Terminals</t>
  </si>
  <si>
    <t>PENTA TANKS TERMINALS S.A.</t>
  </si>
  <si>
    <t>TP Multiboyas San Pedro 1</t>
  </si>
  <si>
    <t>TP Ferrovias - Puno</t>
  </si>
  <si>
    <t>TP Puno</t>
  </si>
  <si>
    <t>GOBIERNO REGIONAL DE PUNO</t>
  </si>
  <si>
    <t>TP Juli</t>
  </si>
  <si>
    <t>MUNICIPALIDAD PROVINCIAL DE JULI</t>
  </si>
  <si>
    <t>TP Multiboyas BPZ  Albacora</t>
  </si>
  <si>
    <t>BPZ EXPLORACIÓN &amp; PRODUCCIÓN SRL</t>
  </si>
  <si>
    <t>TP Multiboyas BPZ Corvina</t>
  </si>
  <si>
    <t>TP Terranova</t>
  </si>
  <si>
    <t>TERRANOVA E.I.R.L</t>
  </si>
  <si>
    <t>TP Transtotal Logística Selva</t>
  </si>
  <si>
    <t>TRANSTOTAL LOGÍSTICA SELVA S.A.</t>
  </si>
  <si>
    <t>LOGISTICA PERUANA DEL ORIENTE S.A.</t>
  </si>
  <si>
    <t>2.5. Inversiones en Infraestructura y Servicios</t>
  </si>
  <si>
    <t>2.4. Infraestructura Portuaria</t>
  </si>
  <si>
    <t>2.3. Infraestructura Aeroportuaria</t>
  </si>
  <si>
    <t>2.2. Infraestructura Ferroviaria</t>
  </si>
  <si>
    <t>(Millones de soles)</t>
  </si>
  <si>
    <t>MONTO VIABLE</t>
  </si>
  <si>
    <t>TRANSPORTE TERRESTRE</t>
  </si>
  <si>
    <t>TRANSPORTE AÉREO</t>
  </si>
  <si>
    <t>TRANSPORTE HIDROVIARIO</t>
  </si>
  <si>
    <t>GESTIÓN</t>
  </si>
  <si>
    <t>Infraestructura y equipamiento</t>
  </si>
  <si>
    <t>INFRAESTRUCTURA Y OTROS</t>
  </si>
  <si>
    <t>Transporte Terrestre</t>
  </si>
  <si>
    <t>Red vial nacional</t>
  </si>
  <si>
    <t>Red vial departamental</t>
  </si>
  <si>
    <t>Transporte Aéreo</t>
  </si>
  <si>
    <t>Transporte Hidroviario</t>
  </si>
  <si>
    <t>Gestión</t>
  </si>
  <si>
    <t>CUI</t>
  </si>
  <si>
    <t>PROGRAMA</t>
  </si>
  <si>
    <t>Gráfico 2.1: Evolución de la Red vial del SINAC, 2020 – 2024</t>
  </si>
  <si>
    <t>JERARQUÍA
DE LA RED VIAL</t>
  </si>
  <si>
    <t xml:space="preserve">
PROYECTADA</t>
  </si>
  <si>
    <t>Cuadro 2.1: Red Vial del SINAC, según jerarquía y tipo de superficie de rodadura, 2024</t>
  </si>
  <si>
    <t>Cuadro 2.2: Red vial del SINAC, por tipo de superficie de rodadura, según departamento 2024</t>
  </si>
  <si>
    <r>
      <t>TOTAL</t>
    </r>
    <r>
      <rPr>
        <vertAlign val="superscript"/>
        <sz val="8"/>
        <color theme="4"/>
        <rFont val="Lato"/>
        <family val="2"/>
      </rPr>
      <t xml:space="preserve"> 1/</t>
    </r>
  </si>
  <si>
    <t>Cuadro 2.11: Listado de aeródromos, 2024 (1/3)</t>
  </si>
  <si>
    <t>Gráfico 2.6: Infraestructura Ferroviaria por titularidad, 2024</t>
  </si>
  <si>
    <t>Cuadro 2.6: Red Vial Vecinal, por tipo de superficie, según departamento, 2024</t>
  </si>
  <si>
    <t>Cuadro 2.5: Red Vial Departamental, por tipo de superficie, según departamento, 2024</t>
  </si>
  <si>
    <t>Cuadro 2.3: Red Vial Nacional por tipo de superficie de rodadura, según departamento, 2024</t>
  </si>
  <si>
    <t>Gráfico 2.3: Red Vial Nacional, según su clasificación, 2024</t>
  </si>
  <si>
    <t>Cuadro 2.4: Red Vial Nacional, según su clasificación y superficie de rodadura, 2024</t>
  </si>
  <si>
    <t>TOTAL 1/</t>
  </si>
  <si>
    <t>Gráfico 2.2: Red Vial Nacional pavimentada, según departamento, 2023 – 2024</t>
  </si>
  <si>
    <t>CLASIFICACIÓN DE
EJES NACIONALES</t>
  </si>
  <si>
    <t>Costa: ruta 1 (PE-1)</t>
  </si>
  <si>
    <t>Sierra: ruta 3 (PE-3)</t>
  </si>
  <si>
    <t>Selva: ruta 5 (PE-5)</t>
  </si>
  <si>
    <t>MTC - DGPPT</t>
  </si>
  <si>
    <t>Elaboración: MTC - OGPP - Oficina de Estadística</t>
  </si>
  <si>
    <t>1/ Los datos de la red vial Nacional (RVN) no concesionada son proporcionados por PVN, mientras que los datos de la RVN concesionada son gestionados por la DGGPT mediante contratos. Actualmente, esta información se encuentra en proceso de validación, considerando tanto las longitudes contractuales como las mediciones obtenidas en campo, conforme a lo establecido en la Resolución Ministerial N.º 144-2021-MTC/01. 
La información comprende únicamente a las rutas clasificadas de manera definitiva. Las cifras de longitud pueden presentar ligeras variaciones debido a redondeos.
y Comprende las rutas clasificadas de manera definitiva y Las cifras de longitud varían ligeramente por efectos de redondeo.</t>
  </si>
  <si>
    <r>
      <rPr>
        <b/>
        <sz val="7"/>
        <color rgb="FF000000"/>
        <rFont val="Lato"/>
        <family val="2"/>
      </rPr>
      <t>Fuente:</t>
    </r>
    <r>
      <rPr>
        <sz val="7"/>
        <color rgb="FF000000"/>
        <rFont val="Lato"/>
        <family val="2"/>
      </rPr>
      <t xml:space="preserve"> MTC - PVN</t>
    </r>
  </si>
  <si>
    <r>
      <rPr>
        <b/>
        <sz val="7"/>
        <color rgb="FF000000"/>
        <rFont val="Lato"/>
        <family val="2"/>
      </rPr>
      <t>Elaboración:</t>
    </r>
    <r>
      <rPr>
        <sz val="7"/>
        <color rgb="FF000000"/>
        <rFont val="Lato"/>
        <family val="2"/>
      </rPr>
      <t xml:space="preserve"> MTC - OGPP - Oficina de Estadística</t>
    </r>
  </si>
  <si>
    <t xml:space="preserve">1/ Red Departamental, se  actualizó producto  de la sistematización de 23 Inventarios Viales Georreferenciados (exceptuando el departamento de La Libertad), a cargo de los Gobierno Subnacional y Provías Descentralizado. Entre los años 2011-2012 se incorporó la información proveniente de los  Inventario Vial Básico a cargo de la Dirección de Caminos para 14 departamentos, y el año 2014 para  los 10 departamentos restantes, según el D.S. Nº 044-2011-MTC. Posteriormente se incorpora la información de las intervenciones culminadas en Mantenimiento, Proyectos de inversión y PROREGIÓN  a cargo de PVD mediante convenio.
</t>
  </si>
  <si>
    <t>1/ La red Vecinal, incorpora vías vecinales "No Registradas", resultado de la sistematización de 185 Inventarios Viales Georreferenciados Provinciales de la Red Vial Vecinal, realizados por los Gobiernos Subnacionales y Provías Descentralizado. Estas vías se encuentran actualmente en proceso de formalización. Entre los años 2017 y 2018, se llevó a cabo el inventario vial vecinal por parte de la Ex-Dirección de Caminos y los Gobiernos Locales para 03 departamentos: Piura, Huánuco y Cusco. Y los Inventarios Viales Participativos en 22 provincias (marco del Pats),posteriormente, se incorpora información de las intervenciones culminadas en mantenimiento, proyectos Pats y Proregión a cargo de PVD.</t>
  </si>
  <si>
    <t>VÍA FERREA</t>
  </si>
  <si>
    <t>TITULARIDAD /ADMINISTRADOR</t>
  </si>
  <si>
    <t>() NÚMERO DE TRAMOS</t>
  </si>
  <si>
    <t xml:space="preserve">FC. Huancayo - Huancavelica </t>
  </si>
  <si>
    <r>
      <t xml:space="preserve">(1) Huancayo - Huancavelica </t>
    </r>
    <r>
      <rPr>
        <vertAlign val="superscript"/>
        <sz val="8"/>
        <color theme="1"/>
        <rFont val="Lato"/>
        <family val="2"/>
      </rPr>
      <t>1/</t>
    </r>
  </si>
  <si>
    <r>
      <t>(1) Tacna - Arica</t>
    </r>
    <r>
      <rPr>
        <vertAlign val="superscript"/>
        <sz val="8"/>
        <color theme="1"/>
        <rFont val="Lato"/>
        <family val="2"/>
      </rPr>
      <t xml:space="preserve"> 2/</t>
    </r>
  </si>
  <si>
    <t>PÚBLICA CONCESIONADA</t>
  </si>
  <si>
    <r>
      <t>Ferrovías Central Andina S.A</t>
    </r>
    <r>
      <rPr>
        <vertAlign val="superscript"/>
        <sz val="8"/>
        <color theme="1"/>
        <rFont val="Lato"/>
        <family val="2"/>
      </rPr>
      <t xml:space="preserve"> 3/</t>
    </r>
  </si>
  <si>
    <t>FFCC. del Centro</t>
  </si>
  <si>
    <t xml:space="preserve">(1) Callao - La Oroya </t>
  </si>
  <si>
    <t>(1) La Oroya - Huancayo</t>
  </si>
  <si>
    <t>(2) La Oroya - Cerro de Pasco</t>
  </si>
  <si>
    <t>(3) Cut Off - Huascacocha (Ramal Callao - La Oroya )</t>
  </si>
  <si>
    <t xml:space="preserve">FFCC. Sur </t>
  </si>
  <si>
    <r>
      <t xml:space="preserve">Ferrocarril Transandino S.A. </t>
    </r>
    <r>
      <rPr>
        <vertAlign val="superscript"/>
        <sz val="8"/>
        <color theme="1"/>
        <rFont val="Lato"/>
        <family val="2"/>
      </rPr>
      <t>4/</t>
    </r>
  </si>
  <si>
    <r>
      <t xml:space="preserve">(1) Mollendo - Islay </t>
    </r>
    <r>
      <rPr>
        <vertAlign val="superscript"/>
        <sz val="8"/>
        <color theme="1"/>
        <rFont val="Lato"/>
        <family val="2"/>
      </rPr>
      <t>5/</t>
    </r>
  </si>
  <si>
    <t>(2) Islay - La Joya</t>
  </si>
  <si>
    <t>(3) La Joya - Arequipa</t>
  </si>
  <si>
    <t xml:space="preserve">(4) Arequipa - Juliaca </t>
  </si>
  <si>
    <t>(5) Juliaca - Puno</t>
  </si>
  <si>
    <t>(</t>
  </si>
  <si>
    <t>(6) Juliaca - Cusco</t>
  </si>
  <si>
    <t xml:space="preserve">FFCC. Sur Oriente
</t>
  </si>
  <si>
    <r>
      <t xml:space="preserve">(1) Cusco - Hidroeléctrica </t>
    </r>
    <r>
      <rPr>
        <vertAlign val="superscript"/>
        <sz val="8"/>
        <color theme="1"/>
        <rFont val="Lato"/>
        <family val="2"/>
      </rPr>
      <t>6/</t>
    </r>
  </si>
  <si>
    <t xml:space="preserve">(2) Pachar - Urubamba </t>
  </si>
  <si>
    <t>Sistema  Eléctrico de Transporte 
Masivo de Lima y Callao - Línea 1</t>
  </si>
  <si>
    <r>
      <t xml:space="preserve">Tren Urbano de Lima S.A.  </t>
    </r>
    <r>
      <rPr>
        <vertAlign val="superscript"/>
        <sz val="8"/>
        <color theme="1"/>
        <rFont val="Lato"/>
        <family val="2"/>
      </rPr>
      <t>7/</t>
    </r>
  </si>
  <si>
    <t xml:space="preserve">(1) Est. Villa El Salvador - Est. Grau </t>
  </si>
  <si>
    <t>(1) Est. Grau - Est. Bayóvar</t>
  </si>
  <si>
    <t>Sistema  Eléctrico de Transporte 
Masivo de Lima y Callao - Línea 2</t>
  </si>
  <si>
    <t xml:space="preserve"> Sociedad Concesionaria Metro de Lima Línea 2 S.A. </t>
  </si>
  <si>
    <r>
      <t xml:space="preserve">(5) Est. Mercado Santa Anita - Est. Evitamiento </t>
    </r>
    <r>
      <rPr>
        <vertAlign val="superscript"/>
        <sz val="8"/>
        <color theme="1"/>
        <rFont val="Lato"/>
        <family val="2"/>
      </rPr>
      <t>8/</t>
    </r>
  </si>
  <si>
    <t>FFCC.  Caripa - Condorcocha</t>
  </si>
  <si>
    <r>
      <t xml:space="preserve">Unión Andina de Cementos S.A.A </t>
    </r>
    <r>
      <rPr>
        <vertAlign val="superscript"/>
        <sz val="8"/>
        <color theme="1"/>
        <rFont val="Lato"/>
        <family val="2"/>
      </rPr>
      <t>9/</t>
    </r>
  </si>
  <si>
    <t>(1) Caripa - Condorcoha</t>
  </si>
  <si>
    <t>FFCC. Southern Copper Corp.</t>
  </si>
  <si>
    <t>Southern Perú Copper Corporation S.A.</t>
  </si>
  <si>
    <t xml:space="preserve">(1) Fundición Ilo - Toquepala </t>
  </si>
  <si>
    <t>(2) El Sargento - Cuajone 10/</t>
  </si>
  <si>
    <t>(3) Botiflaca - Cuajone (Mina)</t>
  </si>
  <si>
    <t>(4) Millsite -Toquepala (Mina)</t>
  </si>
  <si>
    <t>FFCC. Santa Clara - Cajamarquilla</t>
  </si>
  <si>
    <t>Nexa Resources (Votorantim Metais Holding)</t>
  </si>
  <si>
    <r>
      <t xml:space="preserve">(1) Santa Clara - Cajamarquilla </t>
    </r>
    <r>
      <rPr>
        <vertAlign val="superscript"/>
        <sz val="8"/>
        <color theme="1"/>
        <rFont val="Lato"/>
        <family val="2"/>
      </rPr>
      <t>11/</t>
    </r>
  </si>
  <si>
    <t>FFCC. Metalurgia</t>
  </si>
  <si>
    <r>
      <t xml:space="preserve">Metalurgia Business S.A.A. </t>
    </r>
    <r>
      <rPr>
        <vertAlign val="superscript"/>
        <sz val="8"/>
        <color theme="1"/>
        <rFont val="Lato"/>
        <family val="2"/>
      </rPr>
      <t>12/</t>
    </r>
  </si>
  <si>
    <t>No cuenta con tramos,  sino de patios de maniobras</t>
  </si>
  <si>
    <t>FFCC. Siderúrgica</t>
  </si>
  <si>
    <r>
      <t xml:space="preserve">Siderúrgica del Perú S.A.A. </t>
    </r>
    <r>
      <rPr>
        <vertAlign val="superscript"/>
        <sz val="8"/>
        <color theme="1"/>
        <rFont val="Lato"/>
        <family val="2"/>
      </rPr>
      <t>12/</t>
    </r>
  </si>
  <si>
    <t>1/ Desde 1997, la entidad pasó a ser una Institución Pública Descentralizada del MTC. En julio de 2007, se fusionó con la Ex - DGFC del MTC (actualmente la DGPTT). El 3 de junio de 2008, suspendió sus servicios por obras de rehabilitación, reanudando sus operaciones el 18 de octubre de 2010. Sin embargo, como consecuencia de fenómenos naturales, el 1 de febrero de 2011 se volvió a suspender sus actividades, reiniciándolas el 5 de diciembre del mismo año. El año 2024 se otorga la buena al Concesionario Ferroviario del Centro.</t>
  </si>
  <si>
    <t>2/ El 1 de julio de 2000 se designó a ENAPU S.A. como la empresa administradora. A partir de julio de 2004, la administración pasó a estar a cargo del Gobierno Regional de Tacna.</t>
  </si>
  <si>
    <t>3/ El Ferrocarril Central Andino S.A. recibió la concesión el 19 de julio de 1999, con inicio de operaciones en agosto de 2004. Mediante el Acuerdo N° 2, el concesionario devolvió al MTC el tramo Pachachaca - Chauca y el ramal Morococha - Ticlio. La Oroya está en el Km 222 y Cut Off Km 206.2 de la vía Callao - Huancayo.</t>
  </si>
  <si>
    <t>4/ El 12 de julio de 1999 se otorgó la concesión, el actual operador ferroviario es PeruRail S.A. Antes del 20 de septiembre de 1999 estuvo a cargo de ENAFER S.A.</t>
  </si>
  <si>
    <t>5/ Empalme se encuentra en el Km 7.427 de la vía Matarani - Juliaca - Puno.</t>
  </si>
  <si>
    <t>6/ Antes del fenómeno “El Niño” (1982-1983) la vía llegaba hasta Quillabamba.</t>
  </si>
  <si>
    <t>7/ La vía férrea cuenta con una longitud total de 34,6 km y una distancia comercial de 33,128 km. Los tramos entre las estaciones de Villa El Salvador - Grau y Grau - Boyóvar fueron puestos en operación en los años 2011 y 2014, respectivamente. Anteriormente, la administración estuvo a cargo de GyM Ferrovías S.A.</t>
  </si>
  <si>
    <t>8/ El primer tramo construido (1A), que corresponde al tramo 5 de un total de 8, tiene una longitud total de 5.2 km y una distancia comercial de 4.1 km. Actualmente se encuentra en fase de puesta en marcha blanca.</t>
  </si>
  <si>
    <t>9/ Surge a partir de la fusión de Cementos Lima S.A.A. y de Cemento Andino S.A. Caripa se encuentra en km 25.534 de la vía La Oroya-Cerro de Pasco.</t>
  </si>
  <si>
    <t>10/ El Sargento se encuentra en el km 183.3 de la vía Fundición-Concentradora.</t>
  </si>
  <si>
    <t>11/ La estación Santa Clara está ubicada en el km 29,5 de la ferrovía Callao – Huancayo y anteriormente fue administrada por Votorantim Metais Holding.</t>
  </si>
  <si>
    <t>12/ Se incorporó patios de maniobra mediante la R.D N° 034-2024-MTC/18, que actualiza el "Listado de las vías férreas existentes que forman parte del Sistema Ferroviario Nacional y que son de competencia del MTC".</t>
  </si>
  <si>
    <r>
      <rPr>
        <b/>
        <sz val="7"/>
        <color theme="1"/>
        <rFont val="Lato"/>
        <family val="2"/>
      </rPr>
      <t>Elaboración:</t>
    </r>
    <r>
      <rPr>
        <sz val="7"/>
        <color theme="1"/>
        <rFont val="Lato"/>
        <family val="2"/>
      </rPr>
      <t xml:space="preserve"> MTC - OGPP - Oficina de Estadística</t>
    </r>
  </si>
  <si>
    <r>
      <t xml:space="preserve">Nota: </t>
    </r>
    <r>
      <rPr>
        <sz val="8"/>
        <color theme="1"/>
        <rFont val="Lato"/>
        <family val="2"/>
      </rPr>
      <t>Se consigna la longitud de la vía férrea principal y comercial. A partir del 2014 se sinceraron las distancias.</t>
    </r>
  </si>
  <si>
    <t>Cuadro 2.7: Infraestructura Ferroviaria por entidad y tramo, según titularidad de la propiedad, 2020 – 2024</t>
  </si>
  <si>
    <t>Gráfico 2.7: Número de aeródromos, por el uso del servicio de transporte, según departamento 2024</t>
  </si>
  <si>
    <t>Cuadro 2.8: Número de aeródromos, según titularidad y tipo, 2020 -2024</t>
  </si>
  <si>
    <t>Cuadro 2.9: Número de aeródromos por titularidad, administrador y tipo de aeródromo, según departamento, 2024</t>
  </si>
  <si>
    <t>Cuadro 2.10: Número de aeródromos por jerarquía, según departamento, 2024</t>
  </si>
  <si>
    <t>Cuadro 2.15: Número de instalaciones portuarias por titularidad y administración, según departamento, 2024</t>
  </si>
  <si>
    <r>
      <rPr>
        <b/>
        <sz val="7"/>
        <color theme="1"/>
        <rFont val="Lato"/>
        <family val="2"/>
      </rPr>
      <t>Fuente:</t>
    </r>
    <r>
      <rPr>
        <sz val="7"/>
        <color theme="1"/>
        <rFont val="Lato"/>
        <family val="2"/>
      </rPr>
      <t xml:space="preserve"> MTC - DGAC</t>
    </r>
  </si>
  <si>
    <t>MTC - CORPAC</t>
  </si>
  <si>
    <t>Subtotal 
Pública</t>
  </si>
  <si>
    <t>Jerarquía</t>
  </si>
  <si>
    <t xml:space="preserve">1/ Corresponde los aeródromos públicos de uso privado y los administrados por la Municipalidad de Miraflores, Comunidad de Culina,  el Banco de la Nación,  Escuela de Aviación y la Base de las Palmas. </t>
  </si>
  <si>
    <t>Aeropuertos del Perú S.A.</t>
  </si>
  <si>
    <t>Ciro Alegría</t>
  </si>
  <si>
    <t>CORPAC S.A.</t>
  </si>
  <si>
    <t>El Valor - Estación 7</t>
  </si>
  <si>
    <t>Helipuerto de superficie</t>
  </si>
  <si>
    <t>Galilea</t>
  </si>
  <si>
    <t>Rodríguez de Mendoza</t>
  </si>
  <si>
    <t>Tnte. FAP. Jaime A. de Montreuil Morales</t>
  </si>
  <si>
    <t>Cmdt. FAP. German Arias Graziani</t>
  </si>
  <si>
    <t>Diospi Suyana</t>
  </si>
  <si>
    <t>Alfredo Rodríguez Ballon</t>
  </si>
  <si>
    <t>Aeropuertos Andinos del Perú S.A.</t>
  </si>
  <si>
    <t>Aero Link Chala</t>
  </si>
  <si>
    <t>Crnl. FAP. Alfredo Mendivil</t>
  </si>
  <si>
    <t>Palmapampa</t>
  </si>
  <si>
    <t>Sin jerarquía</t>
  </si>
  <si>
    <t>Vilcashuamán</t>
  </si>
  <si>
    <t>Luisiana</t>
  </si>
  <si>
    <t>Hospital Miguel Angel Mariscal Llerena de Ayacucho</t>
  </si>
  <si>
    <t>Helipuerto Elevado</t>
  </si>
  <si>
    <t>May.Gral.FAP. Armando Revoredo Iglesias</t>
  </si>
  <si>
    <t>Fernando Belaunde Terry</t>
  </si>
  <si>
    <t>Jorge Chávez</t>
  </si>
  <si>
    <t>Cashiriari 3</t>
  </si>
  <si>
    <t>Tnte. FAP. Alejandro Velasco Astete</t>
  </si>
  <si>
    <t>Kinteroni</t>
  </si>
  <si>
    <t>Repsol Exploración Perú S.A. Sucursal del Perú</t>
  </si>
  <si>
    <t>Kiteni</t>
  </si>
  <si>
    <t>Cía. Operadora de Gas del Amazonas S.A.C.</t>
  </si>
  <si>
    <t>La Peruanita N°1</t>
  </si>
  <si>
    <t>La Peruanita N°2</t>
  </si>
  <si>
    <t>La Peruanita N°3</t>
  </si>
  <si>
    <t>Las Malvinas</t>
  </si>
  <si>
    <t>Mipaya</t>
  </si>
  <si>
    <t>Nuevo Mundo</t>
  </si>
  <si>
    <t>Pagoreni A</t>
  </si>
  <si>
    <t>Pagoreni B</t>
  </si>
  <si>
    <t>Patria</t>
  </si>
  <si>
    <t>Sagari Bx</t>
  </si>
  <si>
    <t>Privado N°2</t>
  </si>
  <si>
    <t>Privado N°6</t>
  </si>
  <si>
    <t>Privado N°8</t>
  </si>
  <si>
    <t>Privado N°9</t>
  </si>
  <si>
    <t>San Martín 1</t>
  </si>
  <si>
    <t>San Martín 3</t>
  </si>
  <si>
    <t>HP-7 (REPSOL)</t>
  </si>
  <si>
    <t>Sagari Ax</t>
  </si>
  <si>
    <t>Cashiriari 1</t>
  </si>
  <si>
    <t>HP-7 Las Malvinas</t>
  </si>
  <si>
    <t>2/ Aeropuerto de Andahuaylas pendiente a ser entregado al concesionario.</t>
  </si>
  <si>
    <t>JERARQUÍA1/</t>
  </si>
  <si>
    <r>
      <rPr>
        <b/>
        <sz val="7"/>
        <rFont val="Lato"/>
        <family val="2"/>
      </rPr>
      <t>Elaboración:</t>
    </r>
    <r>
      <rPr>
        <sz val="7"/>
        <rFont val="Lato"/>
        <family val="2"/>
      </rPr>
      <t xml:space="preserve"> MTC - OGPP - Oficina de Estadística</t>
    </r>
  </si>
  <si>
    <r>
      <rPr>
        <b/>
        <sz val="7"/>
        <rFont val="Lato"/>
        <family val="2"/>
      </rPr>
      <t>Fuente:</t>
    </r>
    <r>
      <rPr>
        <sz val="7"/>
        <rFont val="Lato"/>
        <family val="2"/>
      </rPr>
      <t xml:space="preserve"> MTC - DGAC</t>
    </r>
  </si>
  <si>
    <t>Alf. FAP. David Figueroa Fernandini</t>
  </si>
  <si>
    <t>Pueblo Libre de Codo</t>
  </si>
  <si>
    <t>Tingo María</t>
  </si>
  <si>
    <t>Las Dunas</t>
  </si>
  <si>
    <t>Maria Reiche</t>
  </si>
  <si>
    <t>Maria Reiche Neuman</t>
  </si>
  <si>
    <t>Pública (Concesionada)</t>
  </si>
  <si>
    <t>La Calera</t>
  </si>
  <si>
    <t>La Portada</t>
  </si>
  <si>
    <t>Cutivireni</t>
  </si>
  <si>
    <t>Francisco Carlé</t>
  </si>
  <si>
    <t>Mapi</t>
  </si>
  <si>
    <t>Mashira</t>
  </si>
  <si>
    <t>May. PNP. Nancy Flores Paucar</t>
  </si>
  <si>
    <t>Chagual</t>
  </si>
  <si>
    <t>Municipalidad Provincial de Sánchez Carrión</t>
  </si>
  <si>
    <t>Pata de Gallo</t>
  </si>
  <si>
    <t>Pías</t>
  </si>
  <si>
    <t>Cap. Carlos Martinez de Pinillos</t>
  </si>
  <si>
    <t>Tulpo</t>
  </si>
  <si>
    <t>Escuela Peruana de Aviación Civil S.A.</t>
  </si>
  <si>
    <t>Cap. FAP. José Abelardo Quiñones Gonzales</t>
  </si>
  <si>
    <t>Hotel Los Delfines</t>
  </si>
  <si>
    <t>Hotel Oro Verde</t>
  </si>
  <si>
    <t>Interbank</t>
  </si>
  <si>
    <t>Las Palmas</t>
  </si>
  <si>
    <t>Lib Mandi Metropolitano</t>
  </si>
  <si>
    <t>Clínica Delgado</t>
  </si>
  <si>
    <t>Banco de La Nación</t>
  </si>
  <si>
    <t>Banco de la Nación</t>
  </si>
  <si>
    <t>Crnl. PNP. Rodolfo León Gavilán</t>
  </si>
  <si>
    <t>Revalora</t>
  </si>
  <si>
    <t>Voces por el Clima</t>
  </si>
  <si>
    <t>Canto Grande</t>
  </si>
  <si>
    <t>Proyecto More</t>
  </si>
  <si>
    <t>Proyecto AFE</t>
  </si>
  <si>
    <t>Municipal de San Bartolo Alm. Raul Vargas Fuller</t>
  </si>
  <si>
    <t>Boulevard Asia</t>
  </si>
  <si>
    <t>Jockey Plaza Shoping Center</t>
  </si>
  <si>
    <t>Pacific Stratus Energy del Perú S.A.</t>
  </si>
  <si>
    <t>Buncuyo</t>
  </si>
  <si>
    <t>Caballococha</t>
  </si>
  <si>
    <t>Colonia Angamos</t>
  </si>
  <si>
    <t>El Estrecho</t>
  </si>
  <si>
    <t>Cuadro 2.13: Listado de aeródromos, 2024 (3/3)</t>
  </si>
  <si>
    <t>Fernando Rosas - Estación Morona</t>
  </si>
  <si>
    <t>Güeppi</t>
  </si>
  <si>
    <t>Crnl. FAP. Francisco Secada Vignetta</t>
  </si>
  <si>
    <t>Jibaro Marshalling</t>
  </si>
  <si>
    <t>La Vista - Estación 5</t>
  </si>
  <si>
    <t>Orellana</t>
  </si>
  <si>
    <t>Piraña</t>
  </si>
  <si>
    <t>Perenco Perú Petroleum Limited Sucursal del Perú</t>
  </si>
  <si>
    <t>San José de Saramuro - Estación 1</t>
  </si>
  <si>
    <t>San Lorenzo</t>
  </si>
  <si>
    <t>Municipalidad Provincial de Datem del Marañón</t>
  </si>
  <si>
    <t>Sargento Puño</t>
  </si>
  <si>
    <t>Shanusi</t>
  </si>
  <si>
    <t>Moisés Benzaquén Rengifo</t>
  </si>
  <si>
    <t>Yankuntich</t>
  </si>
  <si>
    <t>Wisum</t>
  </si>
  <si>
    <t>Bretaña</t>
  </si>
  <si>
    <t>Petrotal Perú S.R.L.</t>
  </si>
  <si>
    <t>Iñapari</t>
  </si>
  <si>
    <t>Padre Aldamiz</t>
  </si>
  <si>
    <t>Gral. Jorge F. Maldonado Solari</t>
  </si>
  <si>
    <t>Ciudad Constitución</t>
  </si>
  <si>
    <t>Municipalidad Distrital de Puerto Bermudez</t>
  </si>
  <si>
    <t>Cap. FAP. Guillermo Concha Iberico</t>
  </si>
  <si>
    <t>Internacional Cap. FAP. Victor Montes Arias</t>
  </si>
  <si>
    <t>Metropolitano de Piura</t>
  </si>
  <si>
    <t>Inca Manco Capac</t>
  </si>
  <si>
    <t>San Rafael</t>
  </si>
  <si>
    <t>Helinka</t>
  </si>
  <si>
    <t>Palmas del Espino</t>
  </si>
  <si>
    <t>Juan Simons Vela</t>
  </si>
  <si>
    <t>Cadete FAP. Guillermo del Castillo Paredes</t>
  </si>
  <si>
    <t>Crnl. FAP. Carlos Ciriani Santa Rosa</t>
  </si>
  <si>
    <t>Cap. FAP. Pedro Canga Rodríguez</t>
  </si>
  <si>
    <t>Walter Braedt Segu</t>
  </si>
  <si>
    <t>Breu</t>
  </si>
  <si>
    <t>Culina</t>
  </si>
  <si>
    <t>Paititi</t>
  </si>
  <si>
    <t>Cap. FAP. David Armando Abensur Rengifo</t>
  </si>
  <si>
    <t>Puerto Esperanza</t>
  </si>
  <si>
    <t>Cashibococha</t>
  </si>
  <si>
    <t>Adventista MOP</t>
  </si>
  <si>
    <t>Las Americas</t>
  </si>
  <si>
    <t>Bolognesi</t>
  </si>
  <si>
    <t>Municipalidad Distrital de Tahuanía</t>
  </si>
  <si>
    <t>Cuadro 2.14: Número de instalaciones portuarias, terminales portuarios, pesqueros y embarcaderos, por pertenencia al Sistema Portuario Nacional, según departamento, 2024</t>
  </si>
  <si>
    <t>PERTENECEN AL SPN</t>
  </si>
  <si>
    <t>NO PERTENECEN AL SPN</t>
  </si>
  <si>
    <t>Instalaciones portuarias</t>
  </si>
  <si>
    <t>Terminal Pesquero</t>
  </si>
  <si>
    <t xml:space="preserve">1/ Listado actualizado por la APN, según la RAD N.º 0062-2024-APN-DIR y los registrados por ENAPU S.A. Del total, 59 terminales portuarios se encuentran en proceso de adecuación o pendientes de iniciar dicho proceso, y 9 cuentan con capacidad operativa pero permanecen inactivos por razones comerciales o falta de demanda. </t>
  </si>
  <si>
    <t>2/ Incluye instalaciones administradas por como Petroperú, Terminales portuario del Perú, Ministerio de la Producción y APN.</t>
  </si>
  <si>
    <t>3/ Se incluye el Terminal Portuario "Muelle al Servicio del Perú" ubicado en Arica (Chile), cuya operación e infraestructura se encuentran administrados por ENAPU S.A.</t>
  </si>
  <si>
    <r>
      <rPr>
        <b/>
        <sz val="7"/>
        <color theme="1"/>
        <rFont val="Lato"/>
        <family val="2"/>
      </rPr>
      <t>Fuente:</t>
    </r>
    <r>
      <rPr>
        <sz val="7"/>
        <color theme="1"/>
        <rFont val="Lato"/>
        <family val="2"/>
      </rPr>
      <t xml:space="preserve"> MTC-APN</t>
    </r>
  </si>
  <si>
    <t xml:space="preserve">  MTC-ENAPU</t>
  </si>
  <si>
    <r>
      <rPr>
        <b/>
        <sz val="7"/>
        <color theme="1"/>
        <rFont val="Lato"/>
        <family val="2"/>
      </rPr>
      <t>Elaboración:</t>
    </r>
    <r>
      <rPr>
        <sz val="7"/>
        <color theme="1"/>
        <rFont val="Lato"/>
        <family val="2"/>
      </rPr>
      <t xml:space="preserve"> MTC - OGPP - Oficina de Estadística </t>
    </r>
  </si>
  <si>
    <t>Tacna 3/</t>
  </si>
  <si>
    <t>Subtotal
Pùblica</t>
  </si>
  <si>
    <t>CONCESIONADO</t>
  </si>
  <si>
    <t>NO CONCESIONADO</t>
  </si>
  <si>
    <t>Empresa Concesionaria</t>
  </si>
  <si>
    <t>Sub-
total</t>
  </si>
  <si>
    <t>Otras entidades 2/</t>
  </si>
  <si>
    <t>Cuadro 2.16: Listado de instalaciones portuarias, 2024 (1/3)</t>
  </si>
  <si>
    <t>INFRAESTRUCTURA PORTUARIA</t>
  </si>
  <si>
    <t>ÁMBITO</t>
  </si>
  <si>
    <t>ALCANCE</t>
  </si>
  <si>
    <t>TRÁFICO</t>
  </si>
  <si>
    <r>
      <t xml:space="preserve">SPN </t>
    </r>
    <r>
      <rPr>
        <b/>
        <vertAlign val="superscript"/>
        <sz val="7.5"/>
        <color rgb="FFFFFFFF"/>
        <rFont val="Lato"/>
        <family val="2"/>
      </rPr>
      <t>1/</t>
    </r>
  </si>
  <si>
    <t>Fraccionada Granel líquido,Granel sólido</t>
  </si>
  <si>
    <t>Granel sólido (Minerales)</t>
  </si>
  <si>
    <t>TP Muelle SIDERPERÚ</t>
  </si>
  <si>
    <t>Fraccionada,Granel sólido</t>
  </si>
  <si>
    <t>Granel líquido (Hidrocarburos)</t>
  </si>
  <si>
    <t>Granel líquido (aceite de pescado)</t>
  </si>
  <si>
    <t>Terminal Pesquero Austral Coishco</t>
  </si>
  <si>
    <t>Especializado</t>
  </si>
  <si>
    <t>Granel sólido,Fraccionada,Granel líquido,Contenedores,Pasajeros</t>
  </si>
  <si>
    <t>TM de Refinería La Pampilla S.A.A. (Amarradero Multiboyas 3)</t>
  </si>
  <si>
    <t>TP Multiboyas SOLGAS</t>
  </si>
  <si>
    <t>Granel líquido (Gas Licuado de Petroleo)</t>
  </si>
  <si>
    <t>TP Multiboyas QUIMPAC - Oquendo</t>
  </si>
  <si>
    <t>Granel líquido (Químicos)</t>
  </si>
  <si>
    <t>Granel sólido,Fracionada Contenedores,Rodante,Pasajeros</t>
  </si>
  <si>
    <t>TP Callao (Terminal de Embarque de Concentrado de Minerales)</t>
  </si>
  <si>
    <t>Granel sólido (Concentrado de minerales)</t>
  </si>
  <si>
    <t>ESTADO PERUANO</t>
  </si>
  <si>
    <t>TM de Refinería La Pampilla S.A.A. (Amarradero Multiboyas 1)</t>
  </si>
  <si>
    <t>TM de Refinería La Pampilla S.A.A. (Amarradero Monoboyas 4)</t>
  </si>
  <si>
    <t>TM de Refinería La Pampilla S.A.A. (Amarradero Multiboyas 2)</t>
  </si>
  <si>
    <t>Granel líquido (ícido sulfírico)</t>
  </si>
  <si>
    <t>Granel sólido Fraccionada,Granel líquido,Pasajeros</t>
  </si>
  <si>
    <t>CABOTAJE</t>
  </si>
  <si>
    <t>UNACEM PERÚ S.A.</t>
  </si>
  <si>
    <t>Granel sólido (cemento)</t>
  </si>
  <si>
    <t>TP Multiboyas QUIMPAC - Paramonga</t>
  </si>
  <si>
    <t>BLUE PACIFIC OILS S.A.C.</t>
  </si>
  <si>
    <t>Granel líquido (Gas Natural)</t>
  </si>
  <si>
    <t>TP Multipropósito de Chancay</t>
  </si>
  <si>
    <t>COSCO SHIPPING Ports Chancay Perú</t>
  </si>
  <si>
    <t>Fracionada,Pasajeros</t>
  </si>
  <si>
    <t>TP de Cabo Pantoja</t>
  </si>
  <si>
    <t>Embarcadero San Pablo</t>
  </si>
  <si>
    <t>Embarcadero Triplay Martín S.A.C.</t>
  </si>
  <si>
    <t>TRIPLAY MARTIN S.A.C</t>
  </si>
  <si>
    <t>1/ Listado actualizado por la APN, según la RAD N.º 0062-2024-APN-DIR y los registrados por ENAPU S.A.</t>
  </si>
  <si>
    <t>Embarcadero Mario Da Costa Manzur</t>
  </si>
  <si>
    <t>MARIO CESAR DA COSTA MANZUR E.I.R.L</t>
  </si>
  <si>
    <t>TP Pluspetrol - Andoas</t>
  </si>
  <si>
    <t>TP Henry - Iquitos</t>
  </si>
  <si>
    <t>TRANSPORTES JUPITER  S.R.L.</t>
  </si>
  <si>
    <t>Contenedores
Fraccionada
Pasajeros</t>
  </si>
  <si>
    <t>Embarcadero Silfo Alván del Castillo - Masusa</t>
  </si>
  <si>
    <t>MUNICIPALIDAD DISTRITAL DE PUNCHANA</t>
  </si>
  <si>
    <t>Craga fraccionada</t>
  </si>
  <si>
    <t>TP Maple - Contamana</t>
  </si>
  <si>
    <t>THE MAPLE GAS CORPORATION DEL PERÚ S.R.L</t>
  </si>
  <si>
    <t>Fraccionada
Contenedores
Pasajeros</t>
  </si>
  <si>
    <t>Embarcadero Flor de Café</t>
  </si>
  <si>
    <t>INVERSIONES FLOR DE CAFÉ S.A.C.</t>
  </si>
  <si>
    <t>Material de Acarreo y Construcción</t>
  </si>
  <si>
    <t>Embarcadero Mercado Mayorista Belén</t>
  </si>
  <si>
    <t>MINISTERIO DE LA PRODUCCIÓN</t>
  </si>
  <si>
    <t>Embarcadero Transporte Fluvial "JV"</t>
  </si>
  <si>
    <t>TRANSPORTE FLUVIAL "JV" E.I.R.L</t>
  </si>
  <si>
    <t>TP Transporte Fluvial Júpiter</t>
  </si>
  <si>
    <t>Contenedores,Carga rodante</t>
  </si>
  <si>
    <t>Embarcadero Exploraciones Amazónicas</t>
  </si>
  <si>
    <t>EXPLORACIONES AMAZONICAS S.A.</t>
  </si>
  <si>
    <t>Embarcadero Trans Linares</t>
  </si>
  <si>
    <t>TRANS LINARES S.R.L.</t>
  </si>
  <si>
    <t>Instalacion Portuaria Morochita</t>
  </si>
  <si>
    <t>NAVIERA FLUVIAL MOROCHITA S.R.L.</t>
  </si>
  <si>
    <t>Embarcadero Servicios y Equipos Amazónicos</t>
  </si>
  <si>
    <t>SERVICIOS Y EQUIPOS AMAZÓNICOS S.A.C.</t>
  </si>
  <si>
    <t>TP Fluvial Lote 95 – Bretaña</t>
  </si>
  <si>
    <t>TRIPLAY MARTÚN S.A.C.</t>
  </si>
  <si>
    <t>Granel líquido (crudo, nafta, diesel), Fraccionada,Pasajeros</t>
  </si>
  <si>
    <t>TP Aqua Expeditions</t>
  </si>
  <si>
    <t>AQUA EXPEDITIONS S.A.C.</t>
  </si>
  <si>
    <t>Embarcadero Inahuaya</t>
  </si>
  <si>
    <t>MUNICIPALIDAD DISTRITAL DE INAHUAYA</t>
  </si>
  <si>
    <t>TP JESSMARA</t>
  </si>
  <si>
    <t>AGENCIA DE TRANSPORTE Y SERVICIOS GENERALES JESSMARA E.I.R.L</t>
  </si>
  <si>
    <t xml:space="preserve"> Fraccionada
Pasajeros
Contenedores
Rodante</t>
  </si>
  <si>
    <t>TP TRIMASA</t>
  </si>
  <si>
    <t>TERMINAL PORTUARIO FLUVIAL HENRY E.I.R.L.</t>
  </si>
  <si>
    <t>Fraccionada</t>
  </si>
  <si>
    <t>Delfin Amazon Cruises</t>
  </si>
  <si>
    <t>DELFIN AMAZON CRUISES</t>
  </si>
  <si>
    <t>Global Romero</t>
  </si>
  <si>
    <t>TRANSPORTES ROMERO</t>
  </si>
  <si>
    <t>Carga fraccionada - Pasajeros</t>
  </si>
  <si>
    <t>Terminal Portuario Eduardo - Iquitos</t>
  </si>
  <si>
    <t>TRANSPORTES EDUARDO S.A.C.</t>
  </si>
  <si>
    <t>Carga fraccionada, contenedorizada y pasajeros</t>
  </si>
  <si>
    <t>Embarcadero INPOLOR</t>
  </si>
  <si>
    <t>INVERSIONES PORTUARIAS DE LORETO</t>
  </si>
  <si>
    <t>Carga fraccionada y contenedorizada</t>
  </si>
  <si>
    <t>Petroperú</t>
  </si>
  <si>
    <t>PETROLEOS DEL PERU S.A.</t>
  </si>
  <si>
    <t>Mercado de Productores</t>
  </si>
  <si>
    <t>MUNICIPALIDAD PROVINCIAL DE MAYNAS</t>
  </si>
  <si>
    <t>Trans Linares 2</t>
  </si>
  <si>
    <t>JAIME LINATES ROJAS</t>
  </si>
  <si>
    <t>Carga líquida a granel (Hidrocarburos) y carga fraccionada</t>
  </si>
  <si>
    <t>Embarcadero Morochita 2</t>
  </si>
  <si>
    <t>NAVIERA FLUVIAL MOROCHITA SRL</t>
  </si>
  <si>
    <t>Carga fraccionada</t>
  </si>
  <si>
    <t>Jorge Delgado Peña (La Ramada)</t>
  </si>
  <si>
    <t>PAOLO DELGADO LOPEZ</t>
  </si>
  <si>
    <t>Carga fraccionada y granel sólido (no metálico -piedra chancada)</t>
  </si>
  <si>
    <t>Inversiones NH EIRL</t>
  </si>
  <si>
    <t>HERNANDEZ HERNANDEZ NERY EVELIO</t>
  </si>
  <si>
    <t>Granel sólido (no metalico - piedra chancada)</t>
  </si>
  <si>
    <t xml:space="preserve"> MTC-ENAPU</t>
  </si>
  <si>
    <t>HP (Hector de Paz)</t>
  </si>
  <si>
    <t>DE PAZ CASTRO HECTOR ALEJANDRO</t>
  </si>
  <si>
    <t>MARBLU SAC (La Charapita)</t>
  </si>
  <si>
    <t>CARLOS MAGNO PILLACA</t>
  </si>
  <si>
    <t>Transportes Miguel</t>
  </si>
  <si>
    <t>MILLER APAGUEÑO</t>
  </si>
  <si>
    <t>Embarcadero Nauta Port</t>
  </si>
  <si>
    <t>TRANSPORTES MIGUEL SRL</t>
  </si>
  <si>
    <t>Embarcadero Valverde</t>
  </si>
  <si>
    <t>LEON VALVERDE</t>
  </si>
  <si>
    <t>TP Eduardo - Nauta</t>
  </si>
  <si>
    <t>TP Eduardo - Yurimaguas</t>
  </si>
  <si>
    <t>Fraccionada,Pasajeros</t>
  </si>
  <si>
    <t>Granel sólido,Fraccionada,Contenedores,Granel líquido</t>
  </si>
  <si>
    <t>Granel sólido (minerales),Granel líquido</t>
  </si>
  <si>
    <t>Granel líquido (Aceites, Etanol)</t>
  </si>
  <si>
    <t>TP Tablones - SOUTHERN (Amarradero Multiboyas)</t>
  </si>
  <si>
    <t>TP Tablones - SOUTHERN (Muelle)</t>
  </si>
  <si>
    <t>TP La Brea y Negritos</t>
  </si>
  <si>
    <t>Contenedores, Granel sólido, Granel líquido y Fraccionada</t>
  </si>
  <si>
    <t>TP Refineria Talara - Amarradero Multiboyas Punta Arenas</t>
  </si>
  <si>
    <t>Granel sólido,Granel líquido</t>
  </si>
  <si>
    <t>TP Refineria Talara - Muelle MU1</t>
  </si>
  <si>
    <t>Embarcadero Muelle Tortuga</t>
  </si>
  <si>
    <t>Embarcadero Muelle Mc Donald</t>
  </si>
  <si>
    <t>Embarcadero Muelle Parcela 25</t>
  </si>
  <si>
    <t>TP Refineria Talara - Muelle Híbrido MU2</t>
  </si>
  <si>
    <t>Multipropísito</t>
  </si>
  <si>
    <t>FERROCARRIL TRASANDINO S.A</t>
  </si>
  <si>
    <t>TP Malecón de Atraque al Servicio del Perú en Arica</t>
  </si>
  <si>
    <t>CONTENEDORES</t>
  </si>
  <si>
    <t>Embarcadero Henry - Pucallpa</t>
  </si>
  <si>
    <t>EMPRESA ASTILLEROS HENRY E.I.R.L.</t>
  </si>
  <si>
    <t>TP Logística Peruana del Oriente de Pucallpa</t>
  </si>
  <si>
    <t>Contenedores 
Fraccionada 
Granel líquido 
Rodante</t>
  </si>
  <si>
    <t>Terminal Portuario Fluvial Alpi Cargo</t>
  </si>
  <si>
    <t>ALPI CARGO S.A.C</t>
  </si>
  <si>
    <t>Fraccionada,Granel líquido</t>
  </si>
  <si>
    <t>Embarcadero IMSA (Ex-Rocha)</t>
  </si>
  <si>
    <t>EMPRESA INDUSTRIAL MADERERA SERVICIOS ANDINA EIRL. (IMSA)</t>
  </si>
  <si>
    <t>Carga fraccionada, pasajeros y carga suelta (madera)</t>
  </si>
  <si>
    <t>Embarcadero Carrillo</t>
  </si>
  <si>
    <t>CESAR SIMON PAREDES ESPINOZA</t>
  </si>
  <si>
    <t>Carga fraccionada y pasajeros</t>
  </si>
  <si>
    <t>Chiu Hermanos S.R.L</t>
  </si>
  <si>
    <t>EVI CHUMBE GUTIERREZ</t>
  </si>
  <si>
    <t>A.N KERO E.I.R.L</t>
  </si>
  <si>
    <t>IVAN HERRERA ARTEAGA</t>
  </si>
  <si>
    <t>Cargra fraccionada</t>
  </si>
  <si>
    <t>Embarcadero Arias</t>
  </si>
  <si>
    <t>WILLIAM RUSELL ARIAS VICUÑA</t>
  </si>
  <si>
    <t>León Eleuterio Valverde Loayza</t>
  </si>
  <si>
    <t>LEÓN ELEUTERIO VALVERDE LOAYZA</t>
  </si>
  <si>
    <t>Representaciones Mishael E.I.R.L.</t>
  </si>
  <si>
    <t>ANTENOR ZAMORA CORDERO</t>
  </si>
  <si>
    <t>Augusto Granda Daza</t>
  </si>
  <si>
    <t>AUGUSTO CÉSAR GRANDA DAZA</t>
  </si>
  <si>
    <t>Negociación Maderera Travi Satipo</t>
  </si>
  <si>
    <t>FERNANDO TRAVI FRECH</t>
  </si>
  <si>
    <t>Maderera Marañón</t>
  </si>
  <si>
    <t>MADERERA MARAÑON S.R.LTDA.</t>
  </si>
  <si>
    <t>Carga fraccionada (trozas de madera)</t>
  </si>
  <si>
    <t>El  Bambino</t>
  </si>
  <si>
    <t>MARTÍN QUISPE CURILLO</t>
  </si>
  <si>
    <t>PROYECTO DE INVERSIÓN VIABLE</t>
  </si>
  <si>
    <t>IOARR APROBADO</t>
  </si>
  <si>
    <t>N° Intervenciones</t>
  </si>
  <si>
    <t>Monto</t>
  </si>
  <si>
    <t>Participación (%)</t>
  </si>
  <si>
    <t>TRANSPORTE FERROVIARIO</t>
  </si>
  <si>
    <t>Ferrovía</t>
  </si>
  <si>
    <t>Puente (RV Departamental)</t>
  </si>
  <si>
    <t>Puente (RV Nacional)</t>
  </si>
  <si>
    <t>Puente (RV Vecinal)</t>
  </si>
  <si>
    <t>Carretera (RV Departamental)</t>
  </si>
  <si>
    <r>
      <t xml:space="preserve">Carretera (RV Nacional) </t>
    </r>
    <r>
      <rPr>
        <vertAlign val="superscript"/>
        <sz val="8"/>
        <color theme="1"/>
        <rFont val="Lato"/>
        <family val="2"/>
      </rPr>
      <t>1/</t>
    </r>
  </si>
  <si>
    <t>Infraestructura aeroportuaria</t>
  </si>
  <si>
    <t>Terminal portuario fluvial</t>
  </si>
  <si>
    <t>TRANSPORTE URBANO</t>
  </si>
  <si>
    <t>Servicios de transporte urbano</t>
  </si>
  <si>
    <t>Soporte tecnológico</t>
  </si>
  <si>
    <t>1/ El estado de inversión de la IOARR de CUI 2657619, relacionado a dispositivos de control de tránsito (señalización) , se encuentra cerrado.</t>
  </si>
  <si>
    <r>
      <rPr>
        <b/>
        <sz val="7"/>
        <color theme="1"/>
        <rFont val="Lato"/>
        <family val="2"/>
      </rPr>
      <t>Fuente:</t>
    </r>
    <r>
      <rPr>
        <sz val="7"/>
        <color theme="1"/>
        <rFont val="Lato"/>
        <family val="2"/>
      </rPr>
      <t xml:space="preserve">  MEF - Consulta Avanzada del Banco de Inversiones</t>
    </r>
  </si>
  <si>
    <t>MONTO 
VIABLE</t>
  </si>
  <si>
    <t xml:space="preserve"> Red vial
vecinal</t>
  </si>
  <si>
    <t>Infraestructura y equipamiento tecnológico</t>
  </si>
  <si>
    <t>Carretera</t>
  </si>
  <si>
    <t>Puente</t>
  </si>
  <si>
    <t>Multi-departamento</t>
  </si>
  <si>
    <t>ENTIDAD</t>
  </si>
  <si>
    <t>UNIDAD EJECUTORA DE INVERSIÓN</t>
  </si>
  <si>
    <t>NÚMERO DE
PROYECTOS</t>
  </si>
  <si>
    <t>11 UEI</t>
  </si>
  <si>
    <t xml:space="preserve">MTC </t>
  </si>
  <si>
    <t>PVN-Dirección de Estudios</t>
  </si>
  <si>
    <t>Carretera (RV Nacional)</t>
  </si>
  <si>
    <t>PVD-Gerencia de Intervenciones Especiales</t>
  </si>
  <si>
    <t xml:space="preserve">PVD-Dirección Ejecutiva </t>
  </si>
  <si>
    <t>Oficina General de Administración</t>
  </si>
  <si>
    <t>Dirección de Regulación, Promoción y Desarrollo Aeronáutico</t>
  </si>
  <si>
    <t>Dirección de Inversión Privada en Transportes</t>
  </si>
  <si>
    <t>Dirección de Gestión en Infraestructura y Servicios de Transportes</t>
  </si>
  <si>
    <t>Transporte Ferroviario</t>
  </si>
  <si>
    <t xml:space="preserve">ATU </t>
  </si>
  <si>
    <t>Dirección de Infraestructura</t>
  </si>
  <si>
    <t>Transporte Urbano</t>
  </si>
  <si>
    <t xml:space="preserve">APN </t>
  </si>
  <si>
    <t xml:space="preserve"> Oficina General de Administración</t>
  </si>
  <si>
    <t xml:space="preserve">SUTRAN </t>
  </si>
  <si>
    <t xml:space="preserve"> Oficina de Administración</t>
  </si>
  <si>
    <t>NOMBRE DE LA INTERVENCIÓN</t>
  </si>
  <si>
    <t>INVERSIÓN (millones de S/)</t>
  </si>
  <si>
    <t>FUNCIÓN</t>
  </si>
  <si>
    <t>ENTIDAD /
UEI</t>
  </si>
  <si>
    <t>SITUACIÓN</t>
  </si>
  <si>
    <t xml:space="preserve"> VIABILIDAD 
(Fecha)  </t>
  </si>
  <si>
    <t>BENEFICIARIOS 
(N° Habitantes)</t>
  </si>
  <si>
    <t>INCLUIDO 
PROG. PMI</t>
  </si>
  <si>
    <t>2655396</t>
  </si>
  <si>
    <t>Creación del servicio ferroviario interurbano en San Juan de Marcona - Andahuaylas.</t>
  </si>
  <si>
    <t>Transporte</t>
  </si>
  <si>
    <t>PI VIABLE (Perfil)</t>
  </si>
  <si>
    <t>22/07/2024</t>
  </si>
  <si>
    <t>NO</t>
  </si>
  <si>
    <t>2655431</t>
  </si>
  <si>
    <t>Creacion Del Servicio Ferroviario Interurbano en el Ferrocarril Lima – Ica.</t>
  </si>
  <si>
    <t>2645265</t>
  </si>
  <si>
    <t>Mejoramiento del servicio de transitabilidad vial interurbana en la ruta PE-34 a tramo: Emp. PE-1S (La Partición) - Yura</t>
  </si>
  <si>
    <t>MTC/PVN-Dirección de Estudios</t>
  </si>
  <si>
    <t>18/04/2024</t>
  </si>
  <si>
    <t>2665871</t>
  </si>
  <si>
    <t>Creación del servicio de transitabilidad vial interurbana en carretera Panamericana Norte (PE-1N) Evitamiento Chancay-Chancayllo</t>
  </si>
  <si>
    <t>28/10/2024</t>
  </si>
  <si>
    <t>2658647</t>
  </si>
  <si>
    <t>Construcción de cruce a desnivel y vías de acceso: en la vía Evitamiento de Chimbote concesión de los tramos viales de la Red Vial N° 4: Pativilca - Santa - Trujillo y Pto. Salaverry</t>
  </si>
  <si>
    <t>IOARR (Aprobado)</t>
  </si>
  <si>
    <t>22/08/2024</t>
  </si>
  <si>
    <t>2652079</t>
  </si>
  <si>
    <t>Reparación de calzada; en el(la) de 18 sectores en el tramo km 11+460 al km 26+660 de la carretera Interoceánica Sur tramo 2: Urcos - Inambari</t>
  </si>
  <si>
    <t>27/06/2024</t>
  </si>
  <si>
    <t>2653758</t>
  </si>
  <si>
    <t>Mejoramiento y ampliación del servicio aeroportuario de pasajeros y carga en el aeropuerto de Jaén</t>
  </si>
  <si>
    <t>23/09/2024</t>
  </si>
  <si>
    <t>2629813</t>
  </si>
  <si>
    <t>Reparación de pavimento; en el(la) 59 sectores comprendidos entre el km 7+800 al 122+790 del tramo 1: Tarapoto-Yurimaguas del eje multimodal del Amazonas Norte</t>
  </si>
  <si>
    <t>18/01/2024</t>
  </si>
  <si>
    <t>2663099</t>
  </si>
  <si>
    <t>Mejoramiento del servicio de transitabilidad vial interurbana en la carretera Dv. Aucayacu-Emp.PE-3S (Pte. San Jerónimo)-Emp.Cu-112 (Dv.Paruro) - Rondocan-Emp. Le3(Calzada); Emp.</t>
  </si>
  <si>
    <t xml:space="preserve">MTC/PVD-Dirección Ejecutiva </t>
  </si>
  <si>
    <t>01/10/2024</t>
  </si>
  <si>
    <t>2651618</t>
  </si>
  <si>
    <t>Construcción de puente; además de otros activos en la ruta nacional PE-1N, tramo Emp. PE-1N (Marcavelica) - Salitral - Querecotillo - Dv. Láncones - El Alamor (frontera con el</t>
  </si>
  <si>
    <t>12/06/2024</t>
  </si>
  <si>
    <t>2663473</t>
  </si>
  <si>
    <t>Construcción de berma y sistema de drenaje; en el(la) sector Asillo-San Antón, km 100+500 al km 109+500 del corredor vial Interoceánico Sur, Perú-Brasil, tramo N°4: Azángaro - Puente</t>
  </si>
  <si>
    <t>08/11/2024</t>
  </si>
  <si>
    <t>2629833</t>
  </si>
  <si>
    <t>Reparación de pavimento; en el(la) 26 sectores comprendidos entre el km 01+000 al 186+550 del tramo: Dv. Olmos-Corral Quemado del eje multimodal del Amazonas Norte.</t>
  </si>
  <si>
    <t>2623489</t>
  </si>
  <si>
    <t>Creación del servicio aeroportuario de pasajeros y carga en el aeródromo de Barranca</t>
  </si>
  <si>
    <t>23/02/2024</t>
  </si>
  <si>
    <t>2631484</t>
  </si>
  <si>
    <t>Mejoramiento del servicio de transitabilidad vial interurbana en la carretera Emp. Ju-110(Huari)-Emp. Ju-118(Colca); Cap. Ju-110 (Latun Ccocha); Emp. Ju-988(Chicche)-Emp. Ju-119; Emp. Ju-119</t>
  </si>
  <si>
    <t>29/01/2024</t>
  </si>
  <si>
    <t>2632621</t>
  </si>
  <si>
    <t>Reparación de pavimento; en el(la) 24 sectores comprendidos entre el km 139+400 al km 417+250 del tramo 3: Corral Quemado - Rioja del eje multimodal del Amazonas Norte.</t>
  </si>
  <si>
    <t>28/02/2024</t>
  </si>
  <si>
    <t>2664704</t>
  </si>
  <si>
    <t>Mejoramiento del servicio de transitabilidad vial interurbana en la carretera Sacaca - Emp. Pu-100 (Dv. Coriluyo) - Emp. PE-3S (Ayaviri) - Emp. Pu-15R; Pampuyo - Entrada San José; Emp. PE-3S G(</t>
  </si>
  <si>
    <t>13/12/2024</t>
  </si>
  <si>
    <t>2652078</t>
  </si>
  <si>
    <t>Reparación de calzada; en el(la) 06 sectores en el tramo km 254+005 al km 432+070 de la carretera Interoceánica Sur tramo 2: Urcos - Inambari</t>
  </si>
  <si>
    <t>2655495</t>
  </si>
  <si>
    <t>Reparación de calzada; en el(la) 06 sectores del tramo km 254+005 al km 432+070 de la carretera Interoceánica Sur tramo 3: Inambari - Iñapari</t>
  </si>
  <si>
    <t>12/08/2024</t>
  </si>
  <si>
    <t>2663731</t>
  </si>
  <si>
    <t>Adquisición de sistema de tecnología, información y comunicación; en el(la) línea 1 de la Red Básica del Metro</t>
  </si>
  <si>
    <t>09/10/2024</t>
  </si>
  <si>
    <t>2630099</t>
  </si>
  <si>
    <t>Reparación de pavimento; en el(la) 16 sectores comprendidos entre el km 505+700 al 679+850 del tramo 2: Rioja - Tarapoto del eje multimodal del Amazonas Norte</t>
  </si>
  <si>
    <t>19/01/2024</t>
  </si>
  <si>
    <t>2652077</t>
  </si>
  <si>
    <t>Reparación de calzada; en el(la) 05 sectores en el tramo km 74+580 al km 164+860 de la carretera Interoceánica Sur tramo 2: Urcos - Inambari</t>
  </si>
  <si>
    <t>2662543</t>
  </si>
  <si>
    <t>Creación de la red de servicios portuarios en 4 unidades productoras en el tramo Pucallpa - Nauta del río Ucayali en los</t>
  </si>
  <si>
    <t>03/10/2024</t>
  </si>
  <si>
    <t>2665233</t>
  </si>
  <si>
    <t>Creación de la red de servicios portuarios en 4 unidades productoras en el tramo Saramiriza - Punta Arenas del río Marañón, en los</t>
  </si>
  <si>
    <t>31/10/2024</t>
  </si>
  <si>
    <t>2629650</t>
  </si>
  <si>
    <t>Creación del servicio portuario en 3 unidades productoras</t>
  </si>
  <si>
    <t>22/01/2024</t>
  </si>
  <si>
    <t>2662406</t>
  </si>
  <si>
    <t>Construcción de puente, puente y puente; en el(la) puente Paraíso, puente Salaspayampa, puente Amaybamba - ruta nacional PE-28B</t>
  </si>
  <si>
    <t>2664360</t>
  </si>
  <si>
    <t>Creacion de La Red de Servicios Portuarios en 4 Unidades Productoras en el Tramo Pantoja – Mazán del Río Napo</t>
  </si>
  <si>
    <t>17/10/2024</t>
  </si>
  <si>
    <t>2663463</t>
  </si>
  <si>
    <t>Reparación de calzada; en el(la) km 35+600 al km 37+200 del tramo 04: Dv. Olmos - Corral Quemado del eje multimodal del Amazonas Norte.</t>
  </si>
  <si>
    <t>23/10/2024</t>
  </si>
  <si>
    <t>2662390</t>
  </si>
  <si>
    <t>Construcción de puente; en el(la) puente Urubambilla - ruta nacional PE-34F</t>
  </si>
  <si>
    <t>2655400</t>
  </si>
  <si>
    <t>Reparación de patio de maniobras; en el(la) sistema de patios de corredor segregado de alta capacidad Cosac I del</t>
  </si>
  <si>
    <t>19/07/2024</t>
  </si>
  <si>
    <t>2641748</t>
  </si>
  <si>
    <t>Reparación de puente; en el(la) carretera MO-100 (Puente Huajón) emp. MO-100 (Pte. El Chorro - 21 - Quinuasillas-Sujuya - Candahua - Mataluque - San Miguel de Anacapa-Paccha-Yanañahui</t>
  </si>
  <si>
    <t>15/04/2024</t>
  </si>
  <si>
    <t>2652673</t>
  </si>
  <si>
    <t>Renovación de paradero; en el(la) servicio de transporte del corredor complementario N° 2 - corredor Rojo, con recorrido en los principales ejes viales de los</t>
  </si>
  <si>
    <t>21/06/2024</t>
  </si>
  <si>
    <t>2672712</t>
  </si>
  <si>
    <t>Remodelación de paradero; en el(la) corredor complementario N° 4 - corredor Morado - desde el eje vial de la Av. Ejército en el distrito de Magdalena hasta el eje vial Av. Wiesse</t>
  </si>
  <si>
    <t>20/12/2024</t>
  </si>
  <si>
    <t>2656823</t>
  </si>
  <si>
    <t>Renovación de paradero; en el(la) servicio de transporte del corredor complementario N° 3 - corredor Azul, con recorrido por los principales ejes viales de los</t>
  </si>
  <si>
    <t>02/08/2024</t>
  </si>
  <si>
    <t>2662580</t>
  </si>
  <si>
    <t>Construcción de reductor de velocidad; en seis carreteras nacionales a nivel nacional</t>
  </si>
  <si>
    <t>2636222</t>
  </si>
  <si>
    <t xml:space="preserve">Adquisición de servidor, switch y gabinete de comunicaciones; en el(la) centro de datos de la Sutran en el centro poblado Jesús María. 1 </t>
  </si>
  <si>
    <t>Planeamiento, Gestión y Reserva de Contingencia</t>
  </si>
  <si>
    <t>08/03/2024</t>
  </si>
  <si>
    <t>2629836</t>
  </si>
  <si>
    <t>Construcción de puente; en el(la) camino vecinal s/c (Puente Huayllapampa) emp. PE-3S - emp. Hv-924 (Cccecca).</t>
  </si>
  <si>
    <t>30/01/2024</t>
  </si>
  <si>
    <t>2650720</t>
  </si>
  <si>
    <t>Construcción de infraestructura para administración; en el(la) Laboratorios del Mtc</t>
  </si>
  <si>
    <t>MTC/Oficina General de Administración</t>
  </si>
  <si>
    <t>02/06/2024</t>
  </si>
  <si>
    <t>2657769</t>
  </si>
  <si>
    <t>Construcción de reductor de velocidad; en el(la) km 260+500 al km 261+320, al km 828+590 al km 829+200, al km 1006+100 al km 1006+480, al km 1006+850 al km 1009+495 y km 1013+500 al km 1013+860 de la ca</t>
  </si>
  <si>
    <t>05/09/2024</t>
  </si>
  <si>
    <t>2667496</t>
  </si>
  <si>
    <t>Renovación de puente; en el(la) camino departamental (Intervención en el puente Hallpachaca) emp. Cu-130 (Pumahuarco) - Emp. Cu-130 (Soromisa)</t>
  </si>
  <si>
    <t>06/11/2024</t>
  </si>
  <si>
    <t>2634609</t>
  </si>
  <si>
    <t>Renovación de puente; en el(la) camino vecinal R210243 (Intervención en el puente Jalanta)</t>
  </si>
  <si>
    <t>21/02/2024</t>
  </si>
  <si>
    <t>2633952</t>
  </si>
  <si>
    <t>Renovación de puente; en el(la) camino vecinal San José de Muyuquiasi - Santa Rosa (Intervención en el puente Belén)</t>
  </si>
  <si>
    <t>16/02/2024</t>
  </si>
  <si>
    <t>2634535</t>
  </si>
  <si>
    <t>Renovación de puente; en el(la) camino vecinal R210247 (Intervención en el puente Collana)</t>
  </si>
  <si>
    <t xml:space="preserve">Construcción de Dispositivo de Seguridad; en Km 220+000 Al Km 221+000 del Tramo 3: Corral Quemado - Rioja del Eje Multimodal del Amazonas Norte (Implementación de Elementos de Señalización)  </t>
  </si>
  <si>
    <t>27/11/2024</t>
  </si>
  <si>
    <t>2663441</t>
  </si>
  <si>
    <t>Construcción de dispositivo de seguridad; en el(la) km 220+000 al 210+000 del tramo 3: Corral Quemado - Rioja del eje multimodal del Amazonas Norte (Implementación de elementos</t>
  </si>
  <si>
    <t>Adquisición de vehículo aéreo no tripulado - drone; en el(la) Autoridad Portuaria Nacional.</t>
  </si>
  <si>
    <t>19/08/2024</t>
  </si>
  <si>
    <t>a/El estado de inversión de la IOARR de CUI 2657619, se encuentra cerrado.</t>
  </si>
  <si>
    <t>Fuente:  MEF - Consulta Avanzada del Banco de Inversiones</t>
  </si>
  <si>
    <r>
      <t>2657619</t>
    </r>
    <r>
      <rPr>
        <vertAlign val="superscript"/>
        <sz val="8"/>
        <color theme="1"/>
        <rFont val="Lato"/>
        <family val="2"/>
      </rPr>
      <t xml:space="preserve"> a/</t>
    </r>
  </si>
  <si>
    <t>Cuadro 2.12: Listado de aeródromos, 2024 (2/3)</t>
  </si>
  <si>
    <t>Cuadro 2.17: Listado de instalaciones portuarias, 2024 (2/3)</t>
  </si>
  <si>
    <t>Cuadro 2.18: Listado de instalaciones portuarias, 2024 (3/3)</t>
  </si>
  <si>
    <t>Cuadro 2.19: Intervenciones del sector, por tipo de inversión, según programa e infraestructura, 2024</t>
  </si>
  <si>
    <t>Cuadro 2.20: Intervenciones del sector, por programa y modo de infraestructura según departamento, 2024</t>
  </si>
  <si>
    <t>Cuadro 2.21: Intervenciones del sector, por programa y modo de infraestructura según departamento, 2024</t>
  </si>
  <si>
    <t>Cuadro 2.22: Listado de intervenciones del sector declarados viables, 2024  (1/2)</t>
  </si>
  <si>
    <t>Cuadro 2.23: Listado de intervenciones del sector declarados viables, 2024  (1/2)</t>
  </si>
  <si>
    <r>
      <t>2.</t>
    </r>
    <r>
      <rPr>
        <sz val="18"/>
        <color theme="4"/>
        <rFont val="Times New Roman"/>
        <family val="1"/>
      </rPr>
      <t> </t>
    </r>
    <r>
      <rPr>
        <sz val="18"/>
        <color theme="4"/>
        <rFont val="Asap"/>
        <family val="3"/>
      </rPr>
      <t>Infraestructura en Transportes</t>
    </r>
  </si>
  <si>
    <t>Gráfico 2.8: Número de terminales portuarios, pesqueros y embarcaderos por ámbito, según departamento, 2024</t>
  </si>
  <si>
    <t>Gráfico 2.9: Número de terminales portuarios, pesqueros y embarcaderos  por su alcance, según departamento, 2024</t>
  </si>
  <si>
    <t>Gráfico 2.10: Número de terminales portuarios, pesqueros y embarcaderos por su uso, según departamento, 2024</t>
  </si>
  <si>
    <t xml:space="preserve">                    MTC - DGPPT</t>
  </si>
  <si>
    <r>
      <t xml:space="preserve">2024 </t>
    </r>
    <r>
      <rPr>
        <vertAlign val="superscript"/>
        <sz val="8"/>
        <color theme="7"/>
        <rFont val="Lato"/>
        <family val="2"/>
      </rPr>
      <t>a/</t>
    </r>
  </si>
  <si>
    <t xml:space="preserve">Tacna - Arica </t>
  </si>
  <si>
    <t xml:space="preserve">            MTC - ATU</t>
  </si>
  <si>
    <r>
      <t xml:space="preserve">Otras Entidades </t>
    </r>
    <r>
      <rPr>
        <vertAlign val="superscript"/>
        <sz val="8"/>
        <color theme="7"/>
        <rFont val="Lato"/>
        <family val="2"/>
      </rPr>
      <t>1/</t>
    </r>
  </si>
  <si>
    <r>
      <rPr>
        <b/>
        <sz val="7"/>
        <color theme="1"/>
        <rFont val="Lato"/>
        <family val="2"/>
      </rPr>
      <t xml:space="preserve">Fuente: </t>
    </r>
    <r>
      <rPr>
        <sz val="7"/>
        <color theme="1"/>
        <rFont val="Lato"/>
        <family val="2"/>
      </rPr>
      <t>MTC - DGAC</t>
    </r>
  </si>
  <si>
    <r>
      <t>JERARQUÍA</t>
    </r>
    <r>
      <rPr>
        <vertAlign val="superscript"/>
        <sz val="8"/>
        <color theme="0"/>
        <rFont val="Lato"/>
        <family val="2"/>
      </rPr>
      <t>1/</t>
    </r>
  </si>
  <si>
    <r>
      <t xml:space="preserve">TOTAL </t>
    </r>
    <r>
      <rPr>
        <vertAlign val="superscript"/>
        <sz val="8"/>
        <color theme="7"/>
        <rFont val="Lato"/>
        <family val="2"/>
      </rPr>
      <t>1/</t>
    </r>
  </si>
  <si>
    <t>-</t>
  </si>
  <si>
    <t>1/ Aprobado por Decreto Supremo N° 019-2007-MTC, se modificó la jerarquía de cinco (5) aeródromos Resolución Ministerial N° 617-2019-MTC/01.02. Asimismo, la jerarquía no aplica a los aeródromos pprivados</t>
  </si>
  <si>
    <t>No 2/</t>
  </si>
  <si>
    <t>2/ Infraestructura portuaria en proceso  adecuación y por iniciar el proceso</t>
  </si>
  <si>
    <t xml:space="preserve"> Si </t>
  </si>
  <si>
    <t>DEPARTA-
MENTO</t>
  </si>
  <si>
    <t>DEPARATA-
MENTO</t>
  </si>
  <si>
    <t>APN/OGA</t>
  </si>
  <si>
    <t>MTC/DGISTR</t>
  </si>
  <si>
    <t>APN/DGISTR</t>
  </si>
  <si>
    <t>MTC/DINPTRA</t>
  </si>
  <si>
    <t>ATU/DI</t>
  </si>
  <si>
    <t>MTC/PVN-DE</t>
  </si>
  <si>
    <t>SUTRAN-OGA</t>
  </si>
  <si>
    <t>MTC/PVD-GEI</t>
  </si>
  <si>
    <t>MTC/DRPA</t>
  </si>
  <si>
    <t>Infarestructura
Aeroportuaria</t>
  </si>
  <si>
    <t>Continua…</t>
  </si>
  <si>
    <r>
      <t xml:space="preserve">SPN </t>
    </r>
    <r>
      <rPr>
        <b/>
        <vertAlign val="superscript"/>
        <sz val="7.5"/>
        <color theme="0"/>
        <rFont val="Lato"/>
        <family val="2"/>
      </rPr>
      <t>1/</t>
    </r>
  </si>
  <si>
    <r>
      <t xml:space="preserve">SPN </t>
    </r>
    <r>
      <rPr>
        <vertAlign val="superscript"/>
        <sz val="7.5"/>
        <color theme="0"/>
        <rFont val="Lato"/>
        <family val="2"/>
      </rPr>
      <t>1/</t>
    </r>
  </si>
  <si>
    <r>
      <t>Sin 
 jerarquía</t>
    </r>
    <r>
      <rPr>
        <vertAlign val="superscript"/>
        <sz val="8"/>
        <color theme="7"/>
        <rFont val="Lato"/>
        <family val="2"/>
      </rPr>
      <t xml:space="preserve"> 1/</t>
    </r>
  </si>
  <si>
    <t>NÚMERO DE 
INTERVENCIONES</t>
  </si>
  <si>
    <t>PROGRAMA / 
INFRAESTRUCTURA</t>
  </si>
  <si>
    <r>
      <t>Andahuaylas</t>
    </r>
    <r>
      <rPr>
        <vertAlign val="superscript"/>
        <sz val="8"/>
        <color rgb="FF000000"/>
        <rFont val="Lato"/>
        <family val="2"/>
      </rPr>
      <t xml:space="preserve"> 2/</t>
    </r>
  </si>
  <si>
    <r>
      <t>Apurímac</t>
    </r>
    <r>
      <rPr>
        <vertAlign val="superscript"/>
        <sz val="8"/>
        <rFont val="Lato"/>
        <family val="2"/>
      </rPr>
      <t xml:space="preserve"> 2/</t>
    </r>
  </si>
  <si>
    <t>TP, pesqueros y embarcaderos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</si>
</sst>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0.0"/>
    <numFmt numFmtId="165" formatCode="_ * #,##0.0_ ;_ * \-#,##0.0_ ;_ * &quot;-&quot;??_ ;_ @_ "/>
    <numFmt numFmtId="166" formatCode="0.0%"/>
    <numFmt numFmtId="167" formatCode="0.0"/>
    <numFmt numFmtId="168" formatCode="_-* #,##0.0_-;\-* #,##0.0_-;_-* &quot;-&quot;_-;_-@_-"/>
    <numFmt numFmtId="169" formatCode="_ * #,##0.00_ ;_ * \-#,##0.00_ ;_ * &quot;-&quot;??_ ;_ @_ "/>
    <numFmt numFmtId="170" formatCode="0_ ;\-0\ "/>
    <numFmt numFmtId="171" formatCode="_-* #,##0_-;\-* #,##0_-;_-* &quot;-&quot;??_-;_-@_-"/>
    <numFmt numFmtId="172" formatCode="_ * #,##0_ ;_ * \-#,##0_ ;_ * &quot;-&quot;?_ ;_ @_ "/>
    <numFmt numFmtId="173" formatCode="#,##0.0,,"/>
    <numFmt numFmtId="174" formatCode="_ * #,##0_ ;_ * \-#,##0_ ;_ * &quot;-&quot;??_ ;_ @_ "/>
    <numFmt numFmtId="175" formatCode="_-* #,##0.0_-;\-* #,##0.0_-;_-* &quot;-&quot;??_-;_-@_-"/>
  </numFmts>
  <fonts count="57">
    <font>
      <sz val="11"/>
      <color theme="1"/>
      <name val="Calibri"/>
      <family val="2"/>
      <scheme val="minor"/>
    </font>
    <font>
      <sz val="18"/>
      <color rgb="FF13B4E5"/>
      <name val="Asap"/>
      <family val="3"/>
    </font>
    <font>
      <sz val="18"/>
      <color rgb="FF13B4E5"/>
      <name val="Times New Roman"/>
      <family val="1"/>
    </font>
    <font>
      <sz val="14"/>
      <color theme="6" tint="-0.249977111117893"/>
      <name val="Asap"/>
      <family val="3"/>
    </font>
    <font>
      <sz val="10"/>
      <color rgb="FF174068"/>
      <name val="Asap"/>
      <family val="3"/>
    </font>
    <font>
      <sz val="10"/>
      <color theme="7"/>
      <name val="Asap"/>
      <family val="3"/>
    </font>
    <font>
      <sz val="8"/>
      <color rgb="FF000000"/>
      <name val="Lato"/>
      <family val="2"/>
    </font>
    <font>
      <sz val="8"/>
      <color rgb="FF185945"/>
      <name val="Lato"/>
      <family val="2"/>
    </font>
    <font>
      <sz val="8"/>
      <color rgb="FF13B4E5"/>
      <name val="Lato"/>
      <family val="2"/>
    </font>
    <font>
      <sz val="8"/>
      <color theme="1"/>
      <name val="Lato"/>
      <family val="2"/>
    </font>
    <font>
      <b/>
      <sz val="7"/>
      <color rgb="FF262626"/>
      <name val="Lato"/>
      <family val="2"/>
    </font>
    <font>
      <sz val="7"/>
      <color rgb="FF262626"/>
      <name val="Lato"/>
      <family val="2"/>
    </font>
    <font>
      <sz val="7"/>
      <color rgb="FF000000"/>
      <name val="Lato"/>
      <family val="2"/>
    </font>
    <font>
      <sz val="10"/>
      <color theme="6"/>
      <name val="Asap"/>
      <family val="3"/>
    </font>
    <font>
      <sz val="7"/>
      <color theme="1"/>
      <name val="Lato"/>
      <family val="2"/>
    </font>
    <font>
      <sz val="8"/>
      <color theme="1"/>
      <name val="Calibri"/>
      <family val="2"/>
      <scheme val="minor"/>
    </font>
    <font>
      <b/>
      <sz val="8"/>
      <color rgb="FF262626"/>
      <name val="Lato"/>
      <family val="2"/>
    </font>
    <font>
      <sz val="8"/>
      <color rgb="FF262626"/>
      <name val="Lato"/>
      <family val="2"/>
    </font>
    <font>
      <vertAlign val="superscript"/>
      <sz val="8"/>
      <color theme="1"/>
      <name val="Lato"/>
      <family val="2"/>
    </font>
    <font>
      <sz val="10"/>
      <color theme="5"/>
      <name val="Asap"/>
      <family val="3"/>
    </font>
    <font>
      <sz val="7"/>
      <color rgb="FF13B4E5"/>
      <name val="Lato"/>
      <family val="2"/>
    </font>
    <font>
      <b/>
      <sz val="7"/>
      <color rgb="FFFFFFFF"/>
      <name val="Lato"/>
      <family val="2"/>
    </font>
    <font>
      <sz val="11"/>
      <color theme="1"/>
      <name val="Calibri"/>
      <family val="2"/>
      <scheme val="minor"/>
    </font>
    <font>
      <sz val="8"/>
      <color theme="4"/>
      <name val="Lato"/>
      <family val="2"/>
    </font>
    <font>
      <b/>
      <sz val="8"/>
      <color theme="0"/>
      <name val="Lato"/>
      <family val="2"/>
    </font>
    <font>
      <sz val="8"/>
      <name val="Lato"/>
      <family val="2"/>
    </font>
    <font>
      <b/>
      <sz val="8"/>
      <name val="Lato"/>
      <family val="2"/>
    </font>
    <font>
      <vertAlign val="superscript"/>
      <sz val="8"/>
      <color theme="4"/>
      <name val="Lato"/>
      <family val="2"/>
    </font>
    <font>
      <sz val="10"/>
      <name val="Arial"/>
      <family val="2"/>
    </font>
    <font>
      <b/>
      <sz val="8"/>
      <color theme="1"/>
      <name val="Lato"/>
      <family val="2"/>
    </font>
    <font>
      <b/>
      <sz val="7"/>
      <color rgb="FF000000"/>
      <name val="Lato"/>
      <family val="2"/>
    </font>
    <font>
      <sz val="7"/>
      <name val="Lato"/>
      <family val="2"/>
    </font>
    <font>
      <sz val="8"/>
      <color theme="1" tint="0.499984740745262"/>
      <name val="Lato"/>
      <family val="2"/>
    </font>
    <font>
      <b/>
      <sz val="8"/>
      <color theme="4"/>
      <name val="Lato"/>
      <family val="2"/>
    </font>
    <font>
      <sz val="7"/>
      <name val="Times New Roman"/>
      <family val="1"/>
    </font>
    <font>
      <b/>
      <sz val="7"/>
      <color theme="1"/>
      <name val="Lato"/>
      <family val="2"/>
    </font>
    <font>
      <sz val="11"/>
      <color theme="1"/>
      <name val="Frutiger-Light"/>
      <family val="2"/>
    </font>
    <font>
      <b/>
      <sz val="7"/>
      <name val="Lato"/>
      <family val="2"/>
    </font>
    <font>
      <sz val="7.5"/>
      <color theme="1"/>
      <name val="Lato"/>
      <family val="2"/>
    </font>
    <font>
      <b/>
      <sz val="7.5"/>
      <color rgb="FFFFFFFF"/>
      <name val="Lato"/>
      <family val="2"/>
    </font>
    <font>
      <b/>
      <vertAlign val="superscript"/>
      <sz val="7.5"/>
      <color rgb="FFFFFFFF"/>
      <name val="Lato"/>
      <family val="2"/>
    </font>
    <font>
      <sz val="11"/>
      <name val="Calibri"/>
      <family val="2"/>
    </font>
    <font>
      <sz val="18"/>
      <color theme="4"/>
      <name val="Asap"/>
      <family val="3"/>
    </font>
    <font>
      <sz val="18"/>
      <color theme="4"/>
      <name val="Times New Roman"/>
      <family val="1"/>
    </font>
    <font>
      <sz val="18"/>
      <color theme="4"/>
      <name val="Calibri"/>
      <family val="2"/>
    </font>
    <font>
      <sz val="8"/>
      <color theme="0"/>
      <name val="Lato"/>
      <family val="2"/>
    </font>
    <font>
      <sz val="8"/>
      <color theme="7"/>
      <name val="Lato"/>
      <family val="2"/>
    </font>
    <font>
      <sz val="8"/>
      <color theme="7" tint="-0.249977111117893"/>
      <name val="Lato"/>
      <family val="2"/>
    </font>
    <font>
      <vertAlign val="superscript"/>
      <sz val="8"/>
      <color theme="7"/>
      <name val="Lato"/>
      <family val="2"/>
    </font>
    <font>
      <vertAlign val="superscript"/>
      <sz val="8"/>
      <color theme="0"/>
      <name val="Lato"/>
      <family val="2"/>
    </font>
    <font>
      <sz val="10"/>
      <color theme="1"/>
      <name val="Asap"/>
      <family val="3"/>
    </font>
    <font>
      <b/>
      <sz val="7.5"/>
      <color theme="0"/>
      <name val="Lato"/>
      <family val="2"/>
    </font>
    <font>
      <b/>
      <vertAlign val="superscript"/>
      <sz val="7.5"/>
      <color theme="0"/>
      <name val="Lato"/>
      <family val="2"/>
    </font>
    <font>
      <sz val="7.5"/>
      <color theme="0"/>
      <name val="Lato"/>
      <family val="2"/>
    </font>
    <font>
      <vertAlign val="superscript"/>
      <sz val="7.5"/>
      <color theme="0"/>
      <name val="Lato"/>
      <family val="2"/>
    </font>
    <font>
      <vertAlign val="superscript"/>
      <sz val="8"/>
      <color rgb="FF000000"/>
      <name val="Lato"/>
      <family val="2"/>
    </font>
    <font>
      <vertAlign val="superscript"/>
      <sz val="8"/>
      <name val="Lato"/>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42"/>
        <bgColor indexed="65"/>
      </patternFill>
    </fill>
    <fill>
      <patternFill patternType="solid">
        <fgColor rgb="FFD0F4ED"/>
        <bgColor indexed="64"/>
      </patternFill>
    </fill>
    <fill>
      <patternFill patternType="solid">
        <fgColor theme="4"/>
        <bgColor indexed="64"/>
      </patternFill>
    </fill>
    <fill>
      <patternFill patternType="solid">
        <fgColor rgb="FFA1DBCD"/>
        <bgColor indexed="64"/>
      </patternFill>
    </fill>
    <fill>
      <patternFill patternType="solid">
        <fgColor theme="0"/>
        <bgColor theme="4" tint="0.79998168889431442"/>
      </patternFill>
    </fill>
    <fill>
      <patternFill patternType="solid">
        <fgColor rgb="FFD0F4ED"/>
        <bgColor theme="4" tint="0.79998168889431442"/>
      </patternFill>
    </fill>
    <fill>
      <patternFill patternType="solid">
        <fgColor rgb="FFE3F9F5"/>
        <bgColor indexed="64"/>
      </patternFill>
    </fill>
    <fill>
      <patternFill patternType="solid">
        <fgColor theme="7"/>
        <bgColor indexed="64"/>
      </patternFill>
    </fill>
    <fill>
      <patternFill patternType="solid">
        <fgColor rgb="FFCFF1EE"/>
        <bgColor indexed="64"/>
      </patternFill>
    </fill>
    <fill>
      <patternFill patternType="solid">
        <fgColor theme="7"/>
        <bgColor theme="4" tint="0.79998168889431442"/>
      </patternFill>
    </fill>
  </fills>
  <borders count="42">
    <border>
      <left/>
      <right/>
      <top/>
      <bottom/>
      <diagonal/>
    </border>
    <border>
      <left/>
      <right/>
      <top style="medium">
        <color rgb="FF13B4E5"/>
      </top>
      <bottom/>
      <diagonal/>
    </border>
    <border>
      <left/>
      <right/>
      <top/>
      <bottom style="medium">
        <color rgb="FF13B4E5"/>
      </bottom>
      <diagonal/>
    </border>
    <border>
      <left style="medium">
        <color theme="4"/>
      </left>
      <right/>
      <top style="medium">
        <color theme="4"/>
      </top>
      <bottom/>
      <diagonal/>
    </border>
    <border>
      <left style="medium">
        <color theme="4"/>
      </left>
      <right/>
      <top/>
      <bottom/>
      <diagonal/>
    </border>
    <border>
      <left/>
      <right/>
      <top style="medium">
        <color theme="4"/>
      </top>
      <bottom/>
      <diagonal/>
    </border>
    <border>
      <left/>
      <right style="medium">
        <color theme="4"/>
      </right>
      <top style="medium">
        <color theme="4"/>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top style="thin">
        <color rgb="FFA1DBCD"/>
      </top>
      <bottom style="thin">
        <color rgb="FFA1DBCD"/>
      </bottom>
      <diagonal/>
    </border>
    <border>
      <left/>
      <right/>
      <top/>
      <bottom style="thin">
        <color rgb="FFA1DBCD"/>
      </bottom>
      <diagonal/>
    </border>
    <border>
      <left/>
      <right/>
      <top style="thin">
        <color rgb="FFA1DBCD"/>
      </top>
      <bottom/>
      <diagonal/>
    </border>
    <border>
      <left/>
      <right/>
      <top style="thin">
        <color rgb="FF80DAC5"/>
      </top>
      <bottom style="thin">
        <color rgb="FF80DAC5"/>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diagonal/>
    </border>
    <border>
      <left/>
      <right style="medium">
        <color theme="7"/>
      </right>
      <top/>
      <bottom/>
      <diagonal/>
    </border>
    <border>
      <left style="medium">
        <color theme="7"/>
      </left>
      <right/>
      <top/>
      <bottom style="medium">
        <color theme="7"/>
      </bottom>
      <diagonal/>
    </border>
    <border>
      <left/>
      <right/>
      <top/>
      <bottom style="medium">
        <color theme="7"/>
      </bottom>
      <diagonal/>
    </border>
    <border>
      <left/>
      <right style="medium">
        <color theme="7"/>
      </right>
      <top/>
      <bottom style="medium">
        <color theme="7"/>
      </bottom>
      <diagonal/>
    </border>
    <border>
      <left/>
      <right style="medium">
        <color theme="7"/>
      </right>
      <top style="thin">
        <color rgb="FF80DAC5"/>
      </top>
      <bottom/>
      <diagonal/>
    </border>
    <border>
      <left/>
      <right/>
      <top style="thin">
        <color rgb="FF80DAC5"/>
      </top>
      <bottom/>
      <diagonal/>
    </border>
    <border>
      <left style="medium">
        <color theme="7"/>
      </left>
      <right/>
      <top/>
      <bottom style="thin">
        <color theme="7"/>
      </bottom>
      <diagonal/>
    </border>
    <border>
      <left/>
      <right/>
      <top/>
      <bottom style="thin">
        <color theme="7"/>
      </bottom>
      <diagonal/>
    </border>
    <border>
      <left/>
      <right style="medium">
        <color theme="7"/>
      </right>
      <top/>
      <bottom style="thin">
        <color theme="7"/>
      </bottom>
      <diagonal/>
    </border>
    <border>
      <left style="medium">
        <color theme="7"/>
      </left>
      <right/>
      <top style="thin">
        <color theme="7"/>
      </top>
      <bottom/>
      <diagonal/>
    </border>
    <border>
      <left/>
      <right/>
      <top style="thin">
        <color theme="7"/>
      </top>
      <bottom/>
      <diagonal/>
    </border>
    <border>
      <left/>
      <right style="medium">
        <color theme="7"/>
      </right>
      <top style="thin">
        <color theme="7"/>
      </top>
      <bottom/>
      <diagonal/>
    </border>
    <border>
      <left style="medium">
        <color theme="7"/>
      </left>
      <right/>
      <top style="thin">
        <color theme="7"/>
      </top>
      <bottom style="thin">
        <color theme="7"/>
      </bottom>
      <diagonal/>
    </border>
    <border>
      <left/>
      <right/>
      <top style="thin">
        <color theme="7"/>
      </top>
      <bottom style="thin">
        <color theme="7"/>
      </bottom>
      <diagonal/>
    </border>
    <border>
      <left/>
      <right style="medium">
        <color theme="7"/>
      </right>
      <top style="thin">
        <color theme="7"/>
      </top>
      <bottom style="thin">
        <color theme="7"/>
      </bottom>
      <diagonal/>
    </border>
    <border>
      <left/>
      <right style="medium">
        <color theme="7"/>
      </right>
      <top style="thin">
        <color rgb="FF80DAC5"/>
      </top>
      <bottom style="thin">
        <color rgb="FF80DAC5"/>
      </bottom>
      <diagonal/>
    </border>
    <border>
      <left style="medium">
        <color theme="7"/>
      </left>
      <right/>
      <top/>
      <bottom style="thin">
        <color rgb="FFA1DBCD"/>
      </bottom>
      <diagonal/>
    </border>
    <border>
      <left style="medium">
        <color theme="7"/>
      </left>
      <right/>
      <top style="thin">
        <color rgb="FFA1DBCD"/>
      </top>
      <bottom style="thin">
        <color rgb="FFA1DBCD"/>
      </bottom>
      <diagonal/>
    </border>
    <border>
      <left style="medium">
        <color theme="7"/>
      </left>
      <right/>
      <top style="thin">
        <color rgb="FFA1DBCD"/>
      </top>
      <bottom/>
      <diagonal/>
    </border>
    <border>
      <left style="medium">
        <color theme="7"/>
      </left>
      <right/>
      <top style="thin">
        <color rgb="FFA1DBCD"/>
      </top>
      <bottom style="medium">
        <color theme="7"/>
      </bottom>
      <diagonal/>
    </border>
    <border>
      <left/>
      <right/>
      <top style="thin">
        <color rgb="FFA1DBCD"/>
      </top>
      <bottom style="medium">
        <color theme="7"/>
      </bottom>
      <diagonal/>
    </border>
    <border>
      <left/>
      <right/>
      <top style="medium">
        <color theme="7"/>
      </top>
      <bottom style="thin">
        <color theme="7"/>
      </bottom>
      <diagonal/>
    </border>
    <border>
      <left/>
      <right/>
      <top style="medium">
        <color theme="7"/>
      </top>
      <bottom style="thin">
        <color rgb="FF80DAC5"/>
      </bottom>
      <diagonal/>
    </border>
  </borders>
  <cellStyleXfs count="12">
    <xf numFmtId="0" fontId="0" fillId="0" borderId="0"/>
    <xf numFmtId="43" fontId="22" fillId="0" borderId="0" applyFont="0" applyFill="0" applyBorder="0" applyAlignment="0" applyProtection="0"/>
    <xf numFmtId="9" fontId="22" fillId="0" borderId="0" applyFont="0" applyFill="0" applyBorder="0" applyAlignment="0" applyProtection="0"/>
    <xf numFmtId="0" fontId="22" fillId="4" borderId="0" applyNumberFormat="0" applyBorder="0" applyAlignment="0" applyProtection="0"/>
    <xf numFmtId="0" fontId="28" fillId="0" borderId="0"/>
    <xf numFmtId="0" fontId="34" fillId="0" borderId="0"/>
    <xf numFmtId="169" fontId="22" fillId="0" borderId="0" applyFont="0" applyFill="0" applyBorder="0" applyAlignment="0" applyProtection="0"/>
    <xf numFmtId="0" fontId="36" fillId="4" borderId="0" applyNumberFormat="0" applyBorder="0" applyAlignment="0" applyProtection="0"/>
    <xf numFmtId="0" fontId="36" fillId="4" borderId="0" applyNumberFormat="0" applyBorder="0" applyAlignment="0" applyProtection="0"/>
    <xf numFmtId="0" fontId="34" fillId="0" borderId="0"/>
    <xf numFmtId="0" fontId="22" fillId="0" borderId="0"/>
    <xf numFmtId="0" fontId="41" fillId="0" borderId="0"/>
  </cellStyleXfs>
  <cellXfs count="612">
    <xf numFmtId="0" fontId="0" fillId="0" borderId="0" xfId="0"/>
    <xf numFmtId="0" fontId="0" fillId="2" borderId="0" xfId="0" applyFill="1"/>
    <xf numFmtId="0" fontId="3" fillId="2" borderId="0" xfId="0" applyFont="1" applyFill="1"/>
    <xf numFmtId="0" fontId="6" fillId="3" borderId="0" xfId="0" applyFont="1" applyFill="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horizontal="left" vertical="center" indent="6"/>
    </xf>
    <xf numFmtId="0" fontId="6" fillId="2" borderId="0" xfId="0" applyFont="1" applyFill="1" applyAlignment="1">
      <alignment horizontal="left" vertical="center" indent="6"/>
    </xf>
    <xf numFmtId="0" fontId="12" fillId="3" borderId="0" xfId="0" applyFont="1" applyFill="1" applyAlignment="1">
      <alignment horizontal="left" vertical="center"/>
    </xf>
    <xf numFmtId="0" fontId="5" fillId="2" borderId="0" xfId="0" applyFont="1" applyFill="1" applyAlignment="1">
      <alignment vertical="center"/>
    </xf>
    <xf numFmtId="0" fontId="17" fillId="3" borderId="0" xfId="0" applyFont="1" applyFill="1" applyAlignment="1">
      <alignment vertical="center" wrapText="1"/>
    </xf>
    <xf numFmtId="0" fontId="13" fillId="2" borderId="0" xfId="0" applyFont="1" applyFill="1" applyAlignment="1">
      <alignment vertical="center"/>
    </xf>
    <xf numFmtId="0" fontId="12" fillId="3" borderId="0" xfId="0" applyFont="1" applyFill="1" applyAlignment="1">
      <alignment horizontal="left" vertical="center"/>
    </xf>
    <xf numFmtId="0" fontId="19" fillId="2" borderId="0" xfId="0" applyFont="1" applyFill="1" applyAlignment="1">
      <alignment vertical="center"/>
    </xf>
    <xf numFmtId="165" fontId="24" fillId="6" borderId="4" xfId="1" applyNumberFormat="1" applyFont="1" applyFill="1" applyBorder="1" applyAlignment="1">
      <alignment vertical="center"/>
    </xf>
    <xf numFmtId="165" fontId="24" fillId="6" borderId="0" xfId="1" applyNumberFormat="1" applyFont="1" applyFill="1" applyBorder="1" applyAlignment="1">
      <alignment horizontal="right" vertical="center"/>
    </xf>
    <xf numFmtId="9" fontId="24" fillId="6" borderId="0" xfId="2" applyFont="1" applyFill="1" applyBorder="1" applyAlignment="1">
      <alignment horizontal="right" vertical="center"/>
    </xf>
    <xf numFmtId="165" fontId="24" fillId="6" borderId="0" xfId="1" applyNumberFormat="1" applyFont="1" applyFill="1" applyBorder="1" applyAlignment="1">
      <alignment vertical="center"/>
    </xf>
    <xf numFmtId="166" fontId="24" fillId="6" borderId="0" xfId="2" applyNumberFormat="1" applyFont="1" applyFill="1" applyBorder="1" applyAlignment="1">
      <alignment horizontal="right" vertical="center"/>
    </xf>
    <xf numFmtId="165" fontId="24" fillId="6" borderId="7" xfId="0" applyNumberFormat="1" applyFont="1" applyFill="1" applyBorder="1" applyAlignment="1">
      <alignment horizontal="right" vertical="center"/>
    </xf>
    <xf numFmtId="0" fontId="25" fillId="2" borderId="4" xfId="0" applyFont="1" applyFill="1" applyBorder="1" applyAlignment="1">
      <alignment horizontal="left" vertical="center" indent="1"/>
    </xf>
    <xf numFmtId="164" fontId="25" fillId="2" borderId="0" xfId="0" applyNumberFormat="1" applyFont="1" applyFill="1" applyBorder="1" applyAlignment="1">
      <alignment horizontal="right" vertical="center"/>
    </xf>
    <xf numFmtId="166" fontId="25" fillId="2" borderId="0" xfId="2" applyNumberFormat="1" applyFont="1" applyFill="1" applyBorder="1" applyAlignment="1">
      <alignment horizontal="right" vertical="center"/>
    </xf>
    <xf numFmtId="164" fontId="26" fillId="2" borderId="0" xfId="0" applyNumberFormat="1" applyFont="1" applyFill="1" applyBorder="1" applyAlignment="1">
      <alignment horizontal="right" vertical="center"/>
    </xf>
    <xf numFmtId="166" fontId="26" fillId="2" borderId="0" xfId="2" applyNumberFormat="1" applyFont="1" applyFill="1" applyBorder="1" applyAlignment="1">
      <alignment horizontal="right" vertical="center"/>
    </xf>
    <xf numFmtId="164" fontId="25" fillId="2" borderId="7" xfId="0" applyNumberFormat="1" applyFont="1" applyFill="1" applyBorder="1" applyAlignment="1">
      <alignment horizontal="right" vertical="center"/>
    </xf>
    <xf numFmtId="0" fontId="25" fillId="2" borderId="8" xfId="0" applyFont="1" applyFill="1" applyBorder="1" applyAlignment="1">
      <alignment horizontal="left" vertical="center" indent="1"/>
    </xf>
    <xf numFmtId="164" fontId="25" fillId="2" borderId="9" xfId="0" applyNumberFormat="1" applyFont="1" applyFill="1" applyBorder="1" applyAlignment="1">
      <alignment horizontal="right" vertical="center"/>
    </xf>
    <xf numFmtId="166" fontId="25" fillId="2" borderId="9" xfId="2" applyNumberFormat="1" applyFont="1" applyFill="1" applyBorder="1" applyAlignment="1">
      <alignment horizontal="right" vertical="center"/>
    </xf>
    <xf numFmtId="164" fontId="26" fillId="2" borderId="9" xfId="0" applyNumberFormat="1" applyFont="1" applyFill="1" applyBorder="1" applyAlignment="1">
      <alignment horizontal="right" vertical="center"/>
    </xf>
    <xf numFmtId="166" fontId="26" fillId="2" borderId="9" xfId="2" applyNumberFormat="1" applyFont="1" applyFill="1" applyBorder="1" applyAlignment="1">
      <alignment horizontal="right" vertical="center"/>
    </xf>
    <xf numFmtId="164" fontId="25" fillId="2" borderId="10" xfId="0" applyNumberFormat="1" applyFont="1" applyFill="1" applyBorder="1" applyAlignment="1">
      <alignment horizontal="right" vertical="center"/>
    </xf>
    <xf numFmtId="0" fontId="23" fillId="7" borderId="0" xfId="0" applyFont="1" applyFill="1" applyBorder="1" applyAlignment="1">
      <alignment horizontal="center" vertical="center" wrapText="1"/>
    </xf>
    <xf numFmtId="0" fontId="23" fillId="7" borderId="0" xfId="0" applyFont="1" applyFill="1" applyBorder="1" applyAlignment="1">
      <alignment horizontal="center" vertical="center"/>
    </xf>
    <xf numFmtId="0" fontId="24" fillId="6" borderId="4" xfId="0" applyFont="1" applyFill="1" applyBorder="1" applyAlignment="1">
      <alignment horizontal="left" vertical="center"/>
    </xf>
    <xf numFmtId="164" fontId="24" fillId="6" borderId="0" xfId="4" applyNumberFormat="1" applyFont="1" applyFill="1" applyBorder="1" applyAlignment="1">
      <alignment vertical="center"/>
    </xf>
    <xf numFmtId="164" fontId="24" fillId="6" borderId="7" xfId="4" applyNumberFormat="1" applyFont="1" applyFill="1" applyBorder="1" applyAlignment="1">
      <alignment vertical="center"/>
    </xf>
    <xf numFmtId="0" fontId="6" fillId="3" borderId="4" xfId="0" applyFont="1" applyFill="1" applyBorder="1" applyAlignment="1">
      <alignment horizontal="left" vertical="center"/>
    </xf>
    <xf numFmtId="165" fontId="9" fillId="2" borderId="0" xfId="1" applyNumberFormat="1" applyFont="1" applyFill="1" applyBorder="1" applyAlignment="1">
      <alignment vertical="center"/>
    </xf>
    <xf numFmtId="165" fontId="9" fillId="2" borderId="7" xfId="1" applyNumberFormat="1" applyFont="1" applyFill="1" applyBorder="1" applyAlignment="1">
      <alignment vertical="center"/>
    </xf>
    <xf numFmtId="0" fontId="6" fillId="2" borderId="4" xfId="0" applyFont="1" applyFill="1" applyBorder="1" applyAlignment="1">
      <alignment horizontal="left" vertical="center"/>
    </xf>
    <xf numFmtId="0" fontId="9" fillId="2" borderId="4" xfId="0" applyFont="1" applyFill="1" applyBorder="1" applyAlignment="1">
      <alignment horizontal="left" vertical="center"/>
    </xf>
    <xf numFmtId="0" fontId="9" fillId="3" borderId="8" xfId="0" applyFont="1" applyFill="1" applyBorder="1" applyAlignment="1">
      <alignment horizontal="left" vertical="center"/>
    </xf>
    <xf numFmtId="165" fontId="9" fillId="2" borderId="9" xfId="1" applyNumberFormat="1" applyFont="1" applyFill="1" applyBorder="1" applyAlignment="1">
      <alignment vertical="center"/>
    </xf>
    <xf numFmtId="165" fontId="9" fillId="2" borderId="10" xfId="1" applyNumberFormat="1" applyFont="1" applyFill="1" applyBorder="1" applyAlignment="1">
      <alignment vertical="center"/>
    </xf>
    <xf numFmtId="0" fontId="9" fillId="2" borderId="0" xfId="0" applyFont="1" applyFill="1"/>
    <xf numFmtId="0" fontId="0" fillId="2" borderId="0" xfId="0" applyFill="1" applyBorder="1"/>
    <xf numFmtId="165" fontId="25" fillId="2" borderId="0" xfId="1" applyNumberFormat="1" applyFont="1" applyFill="1" applyBorder="1" applyAlignment="1">
      <alignment vertical="center"/>
    </xf>
    <xf numFmtId="0" fontId="9" fillId="2" borderId="0" xfId="0" applyFont="1" applyFill="1" applyBorder="1" applyAlignment="1"/>
    <xf numFmtId="0" fontId="12" fillId="2" borderId="0" xfId="0" applyFont="1" applyFill="1" applyBorder="1" applyAlignment="1">
      <alignment horizontal="left"/>
    </xf>
    <xf numFmtId="0" fontId="12" fillId="2" borderId="0" xfId="0" applyFont="1" applyFill="1" applyBorder="1" applyAlignment="1">
      <alignment horizontal="left" indent="6"/>
    </xf>
    <xf numFmtId="0" fontId="9" fillId="2" borderId="0" xfId="0" applyFont="1" applyFill="1" applyBorder="1" applyAlignment="1">
      <alignment horizontal="left" vertical="center"/>
    </xf>
    <xf numFmtId="167" fontId="9" fillId="2" borderId="0" xfId="0" applyNumberFormat="1" applyFont="1" applyFill="1" applyBorder="1" applyAlignment="1">
      <alignment horizontal="right" vertical="center"/>
    </xf>
    <xf numFmtId="167" fontId="9" fillId="2" borderId="0" xfId="0" applyNumberFormat="1" applyFont="1" applyFill="1" applyBorder="1" applyAlignment="1">
      <alignment vertical="center"/>
    </xf>
    <xf numFmtId="168" fontId="9" fillId="2" borderId="0" xfId="0" applyNumberFormat="1" applyFont="1" applyFill="1" applyBorder="1" applyAlignment="1">
      <alignment vertical="center"/>
    </xf>
    <xf numFmtId="0" fontId="9" fillId="2" borderId="11" xfId="0" applyFont="1" applyFill="1" applyBorder="1" applyAlignment="1">
      <alignment horizontal="left" vertical="center"/>
    </xf>
    <xf numFmtId="167" fontId="32" fillId="2" borderId="0" xfId="0" applyNumberFormat="1" applyFont="1" applyFill="1" applyBorder="1" applyAlignment="1">
      <alignment horizontal="right" vertical="center"/>
    </xf>
    <xf numFmtId="167" fontId="32" fillId="2" borderId="0" xfId="0" applyNumberFormat="1" applyFont="1" applyFill="1" applyBorder="1" applyAlignment="1">
      <alignment vertical="center"/>
    </xf>
    <xf numFmtId="168" fontId="32" fillId="2" borderId="0" xfId="0" applyNumberFormat="1" applyFont="1" applyFill="1" applyBorder="1" applyAlignment="1">
      <alignment vertical="center"/>
    </xf>
    <xf numFmtId="168" fontId="32" fillId="2" borderId="0" xfId="0" applyNumberFormat="1" applyFont="1" applyFill="1" applyBorder="1" applyAlignment="1">
      <alignment horizontal="right" vertical="center"/>
    </xf>
    <xf numFmtId="0" fontId="9" fillId="2" borderId="0" xfId="0" applyFont="1" applyFill="1" applyBorder="1"/>
    <xf numFmtId="168" fontId="9" fillId="2" borderId="0" xfId="0" applyNumberFormat="1" applyFont="1" applyFill="1" applyBorder="1" applyAlignment="1">
      <alignment horizontal="right" vertical="center"/>
    </xf>
    <xf numFmtId="0" fontId="9" fillId="2" borderId="0" xfId="0" applyFont="1" applyFill="1" applyBorder="1" applyAlignment="1">
      <alignment vertical="center"/>
    </xf>
    <xf numFmtId="0" fontId="25" fillId="2" borderId="0" xfId="5" applyFont="1" applyFill="1" applyAlignment="1">
      <alignment vertical="top"/>
    </xf>
    <xf numFmtId="0" fontId="17" fillId="3" borderId="0" xfId="0" applyFont="1" applyFill="1" applyAlignment="1">
      <alignment horizontal="left" vertical="center" indent="1"/>
    </xf>
    <xf numFmtId="0" fontId="9" fillId="3" borderId="0" xfId="0" applyFont="1" applyFill="1" applyBorder="1" applyAlignment="1">
      <alignment horizontal="center" vertical="center"/>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3" fontId="6" fillId="2" borderId="0" xfId="0" applyNumberFormat="1" applyFont="1" applyFill="1" applyBorder="1" applyAlignment="1">
      <alignment horizontal="center" vertical="center"/>
    </xf>
    <xf numFmtId="0" fontId="8" fillId="3" borderId="0" xfId="0" applyFont="1" applyFill="1" applyBorder="1" applyAlignment="1">
      <alignment vertical="center" wrapText="1"/>
    </xf>
    <xf numFmtId="3" fontId="24" fillId="6" borderId="0" xfId="0" applyNumberFormat="1" applyFont="1" applyFill="1" applyBorder="1" applyAlignment="1">
      <alignment horizontal="right" vertical="center" wrapText="1"/>
    </xf>
    <xf numFmtId="41" fontId="9" fillId="2" borderId="0" xfId="0" applyNumberFormat="1" applyFont="1" applyFill="1" applyBorder="1" applyAlignment="1">
      <alignment horizontal="center" vertical="center" wrapText="1"/>
    </xf>
    <xf numFmtId="3" fontId="9" fillId="2" borderId="0" xfId="0" applyNumberFormat="1" applyFont="1" applyFill="1" applyBorder="1" applyAlignment="1">
      <alignment horizontal="right" vertical="center" wrapText="1"/>
    </xf>
    <xf numFmtId="171" fontId="9" fillId="2" borderId="0" xfId="0" applyNumberFormat="1" applyFont="1" applyFill="1" applyBorder="1" applyAlignment="1">
      <alignment horizontal="right" vertical="center" wrapText="1"/>
    </xf>
    <xf numFmtId="171" fontId="15" fillId="2" borderId="0" xfId="0" applyNumberFormat="1" applyFont="1" applyFill="1" applyBorder="1" applyAlignment="1">
      <alignment vertical="center" wrapText="1"/>
    </xf>
    <xf numFmtId="0" fontId="14" fillId="2" borderId="0" xfId="0" applyFont="1" applyFill="1" applyAlignment="1">
      <alignment horizontal="left" vertical="center"/>
    </xf>
    <xf numFmtId="0" fontId="14" fillId="2" borderId="0" xfId="0" applyFont="1" applyFill="1" applyBorder="1" applyAlignment="1">
      <alignment vertical="center"/>
    </xf>
    <xf numFmtId="0" fontId="14" fillId="2" borderId="0" xfId="0" applyFont="1" applyFill="1" applyBorder="1" applyAlignment="1">
      <alignment horizontal="left" vertical="center"/>
    </xf>
    <xf numFmtId="0" fontId="6" fillId="3" borderId="0" xfId="0" applyFont="1" applyFill="1" applyBorder="1" applyAlignment="1">
      <alignment horizontal="left" vertical="center" wrapText="1"/>
    </xf>
    <xf numFmtId="0" fontId="0" fillId="2" borderId="0" xfId="0" applyFill="1" applyAlignment="1">
      <alignment vertical="center"/>
    </xf>
    <xf numFmtId="0" fontId="3" fillId="2" borderId="0" xfId="0" applyFont="1" applyFill="1" applyAlignment="1">
      <alignment vertical="center"/>
    </xf>
    <xf numFmtId="0" fontId="31" fillId="2" borderId="0" xfId="0" applyFont="1" applyFill="1" applyAlignment="1">
      <alignment vertical="center"/>
    </xf>
    <xf numFmtId="0" fontId="14" fillId="2" borderId="0" xfId="0" applyFont="1" applyFill="1" applyAlignment="1">
      <alignment horizontal="center" wrapText="1"/>
    </xf>
    <xf numFmtId="0" fontId="14" fillId="2" borderId="0" xfId="0" applyFont="1" applyFill="1" applyAlignment="1">
      <alignment horizontal="center"/>
    </xf>
    <xf numFmtId="0" fontId="0" fillId="2" borderId="0" xfId="0" applyFill="1" applyAlignment="1">
      <alignment horizontal="center" vertical="center"/>
    </xf>
    <xf numFmtId="0" fontId="25" fillId="2" borderId="0" xfId="0" applyFont="1" applyFill="1" applyAlignment="1">
      <alignment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4" fillId="2" borderId="0" xfId="0" applyFont="1" applyFill="1" applyAlignment="1">
      <alignment vertical="center"/>
    </xf>
    <xf numFmtId="0" fontId="14" fillId="2" borderId="0" xfId="0" applyFont="1" applyFill="1" applyAlignment="1">
      <alignment vertical="center" wrapText="1"/>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0" fillId="2" borderId="0" xfId="0" applyFont="1" applyFill="1" applyAlignment="1">
      <alignment vertical="center"/>
    </xf>
    <xf numFmtId="0" fontId="6" fillId="3" borderId="0" xfId="0" applyFont="1" applyFill="1" applyBorder="1" applyAlignment="1">
      <alignment wrapText="1"/>
    </xf>
    <xf numFmtId="172" fontId="9" fillId="2" borderId="0" xfId="0" applyNumberFormat="1" applyFont="1" applyFill="1" applyBorder="1" applyAlignment="1"/>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8" fillId="3" borderId="0" xfId="0" applyFont="1" applyFill="1" applyBorder="1" applyAlignment="1">
      <alignment vertical="center"/>
    </xf>
    <xf numFmtId="172" fontId="9" fillId="2" borderId="0" xfId="0" applyNumberFormat="1" applyFont="1" applyFill="1" applyBorder="1" applyAlignment="1">
      <alignment vertical="center" wrapText="1"/>
    </xf>
    <xf numFmtId="0" fontId="38" fillId="2" borderId="0" xfId="0" applyNumberFormat="1" applyFont="1" applyFill="1" applyAlignment="1">
      <alignment vertical="center" wrapText="1"/>
    </xf>
    <xf numFmtId="0" fontId="38" fillId="2" borderId="0" xfId="0" applyNumberFormat="1" applyFont="1" applyFill="1" applyAlignment="1">
      <alignment horizontal="left" vertical="center" wrapText="1"/>
    </xf>
    <xf numFmtId="0" fontId="38" fillId="2" borderId="0" xfId="0" applyFont="1" applyFill="1" applyAlignment="1">
      <alignment horizontal="center" vertical="center"/>
    </xf>
    <xf numFmtId="0" fontId="38" fillId="2" borderId="0" xfId="0" applyFont="1" applyFill="1" applyAlignment="1">
      <alignment horizontal="left" vertical="center"/>
    </xf>
    <xf numFmtId="0" fontId="38" fillId="2" borderId="0" xfId="0" applyFont="1" applyFill="1" applyAlignment="1">
      <alignment horizontal="left" vertical="center" wrapText="1"/>
    </xf>
    <xf numFmtId="171" fontId="14" fillId="2" borderId="0" xfId="1" applyNumberFormat="1" applyFont="1" applyFill="1" applyBorder="1" applyAlignment="1">
      <alignment horizontal="left" vertical="center"/>
    </xf>
    <xf numFmtId="171" fontId="14" fillId="2" borderId="0" xfId="1" applyNumberFormat="1" applyFont="1" applyFill="1" applyBorder="1" applyAlignment="1">
      <alignment horizontal="left" vertical="center" wrapText="1"/>
    </xf>
    <xf numFmtId="0" fontId="38" fillId="2" borderId="0" xfId="0" applyNumberFormat="1" applyFont="1" applyFill="1" applyAlignment="1">
      <alignment horizontal="left" vertical="center"/>
    </xf>
    <xf numFmtId="0" fontId="14" fillId="2" borderId="0" xfId="0" applyFont="1" applyFill="1" applyAlignment="1">
      <alignment horizontal="left" vertical="center" indent="5"/>
    </xf>
    <xf numFmtId="0" fontId="0" fillId="2" borderId="0" xfId="0" applyFill="1" applyBorder="1" applyAlignment="1"/>
    <xf numFmtId="0" fontId="12" fillId="3" borderId="0" xfId="0" applyFont="1" applyFill="1" applyBorder="1" applyAlignment="1">
      <alignment horizontal="right" vertical="center"/>
    </xf>
    <xf numFmtId="171" fontId="9" fillId="2" borderId="0" xfId="0" applyNumberFormat="1" applyFont="1" applyFill="1" applyBorder="1" applyAlignment="1">
      <alignment horizontal="right" vertical="center"/>
    </xf>
    <xf numFmtId="173" fontId="9" fillId="2" borderId="0" xfId="0" applyNumberFormat="1" applyFont="1" applyFill="1" applyBorder="1" applyAlignment="1">
      <alignment horizontal="right"/>
    </xf>
    <xf numFmtId="166" fontId="9" fillId="2" borderId="0" xfId="2" applyNumberFormat="1" applyFont="1" applyFill="1" applyBorder="1" applyAlignment="1">
      <alignment horizontal="right" vertical="center"/>
    </xf>
    <xf numFmtId="168" fontId="9" fillId="2" borderId="0" xfId="0" applyNumberFormat="1" applyFont="1" applyFill="1" applyBorder="1" applyAlignment="1">
      <alignment horizontal="left" vertical="center" indent="1"/>
    </xf>
    <xf numFmtId="171" fontId="9" fillId="2" borderId="0" xfId="0" applyNumberFormat="1" applyFont="1" applyFill="1" applyBorder="1" applyAlignment="1">
      <alignment horizontal="left" vertical="center" indent="1"/>
    </xf>
    <xf numFmtId="171" fontId="9" fillId="2" borderId="0" xfId="0" applyNumberFormat="1" applyFont="1" applyFill="1" applyBorder="1" applyAlignment="1">
      <alignment horizontal="right"/>
    </xf>
    <xf numFmtId="168" fontId="9" fillId="2" borderId="0" xfId="0" applyNumberFormat="1" applyFont="1" applyFill="1" applyBorder="1" applyAlignment="1">
      <alignment horizontal="right"/>
    </xf>
    <xf numFmtId="171" fontId="9" fillId="2" borderId="0" xfId="0" applyNumberFormat="1" applyFont="1" applyFill="1" applyBorder="1" applyAlignment="1">
      <alignment horizontal="left" indent="1"/>
    </xf>
    <xf numFmtId="168" fontId="9" fillId="2" borderId="0" xfId="0" applyNumberFormat="1" applyFont="1" applyFill="1" applyBorder="1" applyAlignment="1">
      <alignment horizontal="left" indent="1"/>
    </xf>
    <xf numFmtId="171" fontId="9" fillId="2" borderId="0" xfId="0" applyNumberFormat="1" applyFont="1" applyFill="1" applyBorder="1" applyAlignment="1">
      <alignment horizontal="right" vertical="top" indent="5"/>
    </xf>
    <xf numFmtId="166" fontId="9" fillId="2" borderId="0" xfId="2" applyNumberFormat="1" applyFont="1" applyFill="1" applyBorder="1" applyAlignment="1">
      <alignment horizontal="right" vertical="top"/>
    </xf>
    <xf numFmtId="168" fontId="9" fillId="2" borderId="0" xfId="0" applyNumberFormat="1" applyFont="1" applyFill="1" applyBorder="1" applyAlignment="1">
      <alignment horizontal="left" vertical="top" indent="1"/>
    </xf>
    <xf numFmtId="168" fontId="9" fillId="0" borderId="0" xfId="0" applyNumberFormat="1" applyFont="1" applyFill="1" applyBorder="1" applyAlignment="1">
      <alignment horizontal="right"/>
    </xf>
    <xf numFmtId="0" fontId="9" fillId="2" borderId="0" xfId="0" applyFont="1" applyFill="1" applyAlignment="1">
      <alignment vertical="center"/>
    </xf>
    <xf numFmtId="0" fontId="9" fillId="2" borderId="0" xfId="0" applyFont="1" applyFill="1" applyBorder="1" applyAlignment="1">
      <alignment horizontal="left"/>
    </xf>
    <xf numFmtId="0" fontId="20" fillId="2" borderId="0" xfId="0"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applyBorder="1" applyAlignment="1">
      <alignment horizontal="right" vertical="center"/>
    </xf>
    <xf numFmtId="0" fontId="12" fillId="2" borderId="0" xfId="0" applyFont="1" applyFill="1" applyBorder="1" applyAlignment="1">
      <alignment horizontal="right" vertical="center"/>
    </xf>
    <xf numFmtId="0" fontId="14" fillId="2" borderId="0" xfId="0" applyFont="1" applyFill="1" applyBorder="1" applyAlignment="1">
      <alignment horizontal="left"/>
    </xf>
    <xf numFmtId="0" fontId="29" fillId="2" borderId="0" xfId="0" applyFont="1" applyFill="1" applyBorder="1" applyAlignment="1">
      <alignment horizontal="left" vertical="center"/>
    </xf>
    <xf numFmtId="0" fontId="29" fillId="2" borderId="0" xfId="0" applyFont="1" applyFill="1" applyBorder="1" applyAlignment="1">
      <alignment horizontal="right" vertical="center"/>
    </xf>
    <xf numFmtId="173" fontId="29" fillId="2" borderId="0" xfId="1" applyNumberFormat="1" applyFont="1" applyFill="1" applyBorder="1" applyAlignment="1">
      <alignment horizontal="right" vertical="center"/>
    </xf>
    <xf numFmtId="0" fontId="9" fillId="2" borderId="13"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horizontal="center" vertical="center"/>
    </xf>
    <xf numFmtId="0" fontId="9" fillId="2" borderId="12" xfId="0" applyFont="1" applyFill="1" applyBorder="1" applyAlignment="1">
      <alignment vertical="center" wrapText="1"/>
    </xf>
    <xf numFmtId="0" fontId="9" fillId="2" borderId="11" xfId="0" applyFont="1" applyFill="1" applyBorder="1" applyAlignment="1">
      <alignment horizontal="left" vertical="center" wrapText="1"/>
    </xf>
    <xf numFmtId="0" fontId="9" fillId="2" borderId="14" xfId="0" applyNumberFormat="1" applyFont="1" applyFill="1" applyBorder="1" applyAlignment="1">
      <alignment vertical="center"/>
    </xf>
    <xf numFmtId="173" fontId="9" fillId="2" borderId="14" xfId="1" applyNumberFormat="1" applyFont="1" applyFill="1" applyBorder="1" applyAlignment="1">
      <alignment horizontal="right" vertical="center"/>
    </xf>
    <xf numFmtId="0" fontId="29" fillId="2" borderId="14" xfId="0" applyNumberFormat="1" applyFont="1" applyFill="1" applyBorder="1" applyAlignment="1">
      <alignment vertical="center"/>
    </xf>
    <xf numFmtId="173" fontId="29" fillId="2" borderId="14" xfId="1" applyNumberFormat="1" applyFont="1" applyFill="1" applyBorder="1" applyAlignment="1">
      <alignment horizontal="right" vertical="center"/>
    </xf>
    <xf numFmtId="0" fontId="29" fillId="2" borderId="14" xfId="0" applyFont="1" applyFill="1" applyBorder="1" applyAlignment="1">
      <alignment vertical="center"/>
    </xf>
    <xf numFmtId="0" fontId="29" fillId="2" borderId="11" xfId="0" applyFont="1" applyFill="1" applyBorder="1" applyAlignment="1">
      <alignment horizontal="left" vertical="center"/>
    </xf>
    <xf numFmtId="0" fontId="14" fillId="2" borderId="0" xfId="0" applyFont="1" applyFill="1" applyBorder="1" applyAlignment="1"/>
    <xf numFmtId="0" fontId="9" fillId="2" borderId="0" xfId="0" applyNumberFormat="1" applyFont="1" applyFill="1" applyBorder="1" applyAlignment="1">
      <alignment horizontal="center" vertical="center"/>
    </xf>
    <xf numFmtId="0" fontId="9" fillId="2" borderId="0" xfId="0" applyNumberFormat="1" applyFont="1" applyFill="1" applyBorder="1" applyAlignment="1">
      <alignment vertical="top" wrapText="1"/>
    </xf>
    <xf numFmtId="173" fontId="9" fillId="2" borderId="0" xfId="1"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NumberFormat="1" applyFont="1" applyFill="1" applyBorder="1" applyAlignment="1">
      <alignment horizontal="left" vertical="center" wrapText="1"/>
    </xf>
    <xf numFmtId="0" fontId="9" fillId="2" borderId="0" xfId="0" applyNumberFormat="1" applyFont="1" applyFill="1" applyBorder="1" applyAlignment="1">
      <alignment horizontal="center" vertical="center" wrapText="1"/>
    </xf>
    <xf numFmtId="171" fontId="9" fillId="2" borderId="0" xfId="1" applyNumberFormat="1" applyFont="1" applyFill="1" applyBorder="1" applyAlignment="1">
      <alignment horizontal="center" vertical="center"/>
    </xf>
    <xf numFmtId="171" fontId="9" fillId="2" borderId="0" xfId="1" applyNumberFormat="1" applyFont="1" applyFill="1" applyBorder="1" applyAlignment="1">
      <alignment horizontal="center" vertical="center" wrapText="1"/>
    </xf>
    <xf numFmtId="171" fontId="9" fillId="2" borderId="0" xfId="1" applyNumberFormat="1" applyFont="1" applyFill="1" applyBorder="1" applyAlignment="1">
      <alignment vertical="center"/>
    </xf>
    <xf numFmtId="0" fontId="9" fillId="2" borderId="0" xfId="0" applyFont="1" applyFill="1" applyBorder="1" applyAlignment="1">
      <alignment horizontal="left" vertical="top"/>
    </xf>
    <xf numFmtId="0" fontId="5" fillId="2" borderId="0" xfId="0" applyFont="1" applyFill="1" applyBorder="1" applyAlignment="1">
      <alignment vertical="center"/>
    </xf>
    <xf numFmtId="0" fontId="42" fillId="2" borderId="0" xfId="0" applyFont="1" applyFill="1" applyAlignment="1">
      <alignment vertical="center"/>
    </xf>
    <xf numFmtId="0" fontId="44" fillId="2" borderId="0" xfId="0" applyFont="1" applyFill="1"/>
    <xf numFmtId="0" fontId="23" fillId="2" borderId="0" xfId="0" applyFont="1" applyFill="1" applyBorder="1" applyAlignment="1">
      <alignment horizontal="center" vertical="center" wrapText="1"/>
    </xf>
    <xf numFmtId="0" fontId="5" fillId="2" borderId="0" xfId="0" applyFont="1" applyFill="1" applyAlignment="1">
      <alignment horizontal="left" vertical="center"/>
    </xf>
    <xf numFmtId="0" fontId="10" fillId="3" borderId="0" xfId="0" applyFont="1" applyFill="1" applyAlignment="1">
      <alignment horizontal="left" vertical="center"/>
    </xf>
    <xf numFmtId="0" fontId="9" fillId="2" borderId="0" xfId="0" applyFont="1" applyFill="1" applyBorder="1" applyAlignment="1">
      <alignment horizontal="center" vertical="center"/>
    </xf>
    <xf numFmtId="0" fontId="6" fillId="3" borderId="0" xfId="0" applyFont="1" applyFill="1" applyBorder="1" applyAlignment="1">
      <alignment horizontal="left" vertical="center"/>
    </xf>
    <xf numFmtId="0" fontId="14" fillId="2" borderId="0" xfId="0" applyFont="1" applyFill="1" applyBorder="1" applyAlignment="1">
      <alignment horizontal="left" vertical="center" indent="3"/>
    </xf>
    <xf numFmtId="0" fontId="14" fillId="2" borderId="0" xfId="0" applyFont="1" applyFill="1" applyBorder="1" applyAlignment="1">
      <alignment horizontal="left" vertical="center" wrapText="1"/>
    </xf>
    <xf numFmtId="0" fontId="14" fillId="2" borderId="0" xfId="0" applyFont="1" applyFill="1" applyAlignment="1">
      <alignment horizontal="left" vertical="center"/>
    </xf>
    <xf numFmtId="0" fontId="14" fillId="2" borderId="0" xfId="0" applyFont="1" applyFill="1" applyBorder="1" applyAlignment="1">
      <alignment horizontal="left" vertical="top" wrapText="1"/>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164" fontId="9" fillId="2" borderId="0" xfId="0" applyNumberFormat="1" applyFont="1" applyFill="1" applyBorder="1" applyAlignment="1">
      <alignment vertical="center"/>
    </xf>
    <xf numFmtId="9" fontId="9" fillId="2" borderId="0" xfId="2" applyNumberFormat="1" applyFont="1" applyFill="1" applyBorder="1" applyAlignment="1">
      <alignment vertical="center"/>
    </xf>
    <xf numFmtId="9" fontId="9" fillId="2" borderId="0" xfId="1" applyNumberFormat="1" applyFont="1" applyFill="1" applyBorder="1" applyAlignment="1">
      <alignment vertical="center"/>
    </xf>
    <xf numFmtId="166" fontId="9" fillId="2" borderId="0" xfId="2" applyNumberFormat="1" applyFont="1" applyFill="1" applyBorder="1" applyAlignment="1">
      <alignment vertical="center"/>
    </xf>
    <xf numFmtId="0" fontId="0" fillId="2" borderId="0" xfId="0" applyFill="1" applyBorder="1" applyAlignment="1">
      <alignment vertical="center"/>
    </xf>
    <xf numFmtId="165" fontId="45" fillId="11" borderId="0" xfId="1" applyNumberFormat="1" applyFont="1" applyFill="1" applyBorder="1" applyAlignment="1">
      <alignment vertical="center"/>
    </xf>
    <xf numFmtId="9" fontId="45" fillId="11" borderId="0" xfId="2" applyNumberFormat="1" applyFont="1" applyFill="1" applyBorder="1" applyAlignment="1">
      <alignment vertical="center"/>
    </xf>
    <xf numFmtId="9" fontId="45" fillId="11" borderId="19" xfId="2" applyNumberFormat="1" applyFont="1" applyFill="1" applyBorder="1" applyAlignment="1">
      <alignment vertical="center"/>
    </xf>
    <xf numFmtId="0" fontId="9" fillId="2" borderId="18" xfId="0" applyFont="1" applyFill="1" applyBorder="1" applyAlignment="1">
      <alignment horizontal="left" vertical="center"/>
    </xf>
    <xf numFmtId="9" fontId="9" fillId="2" borderId="19" xfId="1" applyNumberFormat="1" applyFont="1" applyFill="1" applyBorder="1" applyAlignment="1">
      <alignment vertical="center"/>
    </xf>
    <xf numFmtId="9" fontId="9" fillId="2" borderId="19" xfId="2" applyNumberFormat="1" applyFont="1" applyFill="1" applyBorder="1" applyAlignment="1">
      <alignment vertical="center"/>
    </xf>
    <xf numFmtId="164" fontId="9" fillId="2" borderId="20" xfId="3" applyNumberFormat="1" applyFont="1" applyFill="1" applyBorder="1" applyAlignment="1">
      <alignment horizontal="left" vertical="center"/>
    </xf>
    <xf numFmtId="165" fontId="9" fillId="2" borderId="21" xfId="3" applyNumberFormat="1" applyFont="1" applyFill="1" applyBorder="1" applyAlignment="1">
      <alignment vertical="center"/>
    </xf>
    <xf numFmtId="164" fontId="9" fillId="2" borderId="21" xfId="3" applyNumberFormat="1" applyFont="1" applyFill="1" applyBorder="1" applyAlignment="1">
      <alignment vertical="center"/>
    </xf>
    <xf numFmtId="166" fontId="9" fillId="2" borderId="21" xfId="3" applyNumberFormat="1" applyFont="1" applyFill="1" applyBorder="1" applyAlignment="1">
      <alignment vertical="center"/>
    </xf>
    <xf numFmtId="166" fontId="9" fillId="2" borderId="21" xfId="2" applyNumberFormat="1" applyFont="1" applyFill="1" applyBorder="1" applyAlignment="1">
      <alignment vertical="center"/>
    </xf>
    <xf numFmtId="9" fontId="9" fillId="2" borderId="22" xfId="2" applyNumberFormat="1" applyFont="1" applyFill="1" applyBorder="1" applyAlignment="1">
      <alignment vertical="center"/>
    </xf>
    <xf numFmtId="165" fontId="47" fillId="5" borderId="0" xfId="3" applyNumberFormat="1" applyFont="1" applyFill="1" applyBorder="1" applyAlignment="1">
      <alignment vertical="center"/>
    </xf>
    <xf numFmtId="164" fontId="47" fillId="5" borderId="0" xfId="3" applyNumberFormat="1" applyFont="1" applyFill="1" applyBorder="1" applyAlignment="1">
      <alignment vertical="center"/>
    </xf>
    <xf numFmtId="166" fontId="47" fillId="5" borderId="0" xfId="3" applyNumberFormat="1" applyFont="1" applyFill="1" applyBorder="1" applyAlignment="1">
      <alignment vertical="center"/>
    </xf>
    <xf numFmtId="166" fontId="47" fillId="5" borderId="0" xfId="2" applyNumberFormat="1" applyFont="1" applyFill="1" applyBorder="1" applyAlignment="1">
      <alignment vertical="center"/>
    </xf>
    <xf numFmtId="9" fontId="47" fillId="5" borderId="19" xfId="2" applyNumberFormat="1" applyFont="1" applyFill="1" applyBorder="1" applyAlignment="1">
      <alignment vertical="center"/>
    </xf>
    <xf numFmtId="0" fontId="45" fillId="11" borderId="18" xfId="0" applyFont="1" applyFill="1" applyBorder="1" applyAlignment="1">
      <alignment horizontal="left" vertical="center"/>
    </xf>
    <xf numFmtId="0" fontId="47" fillId="5" borderId="18" xfId="3" applyFont="1" applyFill="1" applyBorder="1" applyAlignment="1">
      <alignment horizontal="left" vertical="center"/>
    </xf>
    <xf numFmtId="0" fontId="46" fillId="7" borderId="0" xfId="0" applyFont="1" applyFill="1" applyBorder="1" applyAlignment="1">
      <alignment horizontal="center" vertical="center" wrapText="1"/>
    </xf>
    <xf numFmtId="0" fontId="46" fillId="7" borderId="0" xfId="0" applyFont="1" applyFill="1" applyBorder="1" applyAlignment="1">
      <alignment horizontal="center" vertical="center"/>
    </xf>
    <xf numFmtId="164" fontId="45" fillId="11" borderId="0" xfId="4" applyNumberFormat="1" applyFont="1" applyFill="1" applyBorder="1" applyAlignment="1">
      <alignment vertical="center"/>
    </xf>
    <xf numFmtId="164" fontId="45" fillId="11" borderId="19" xfId="4" applyNumberFormat="1" applyFont="1" applyFill="1" applyBorder="1" applyAlignment="1">
      <alignment vertical="center"/>
    </xf>
    <xf numFmtId="0" fontId="25" fillId="3" borderId="18" xfId="0" applyFont="1" applyFill="1" applyBorder="1" applyAlignment="1">
      <alignment horizontal="left" vertical="center"/>
    </xf>
    <xf numFmtId="165" fontId="25" fillId="2" borderId="19" xfId="1" applyNumberFormat="1" applyFont="1" applyFill="1" applyBorder="1" applyAlignment="1">
      <alignment vertical="center"/>
    </xf>
    <xf numFmtId="0" fontId="25" fillId="2" borderId="18" xfId="0" applyFont="1" applyFill="1" applyBorder="1" applyAlignment="1">
      <alignment horizontal="left" vertical="center"/>
    </xf>
    <xf numFmtId="0" fontId="25" fillId="3" borderId="20" xfId="0" applyFont="1" applyFill="1" applyBorder="1" applyAlignment="1">
      <alignment horizontal="left" vertical="center"/>
    </xf>
    <xf numFmtId="165" fontId="25" fillId="2" borderId="21" xfId="1" applyNumberFormat="1" applyFont="1" applyFill="1" applyBorder="1" applyAlignment="1">
      <alignment vertical="center"/>
    </xf>
    <xf numFmtId="165" fontId="25" fillId="2" borderId="22" xfId="1" applyNumberFormat="1" applyFont="1" applyFill="1" applyBorder="1" applyAlignment="1">
      <alignment vertical="center"/>
    </xf>
    <xf numFmtId="0" fontId="6" fillId="3" borderId="18" xfId="0" applyFont="1" applyFill="1" applyBorder="1" applyAlignment="1">
      <alignment horizontal="left" vertical="center"/>
    </xf>
    <xf numFmtId="165" fontId="9" fillId="2" borderId="19" xfId="1" applyNumberFormat="1" applyFont="1" applyFill="1" applyBorder="1" applyAlignment="1">
      <alignment vertical="center"/>
    </xf>
    <xf numFmtId="0" fontId="6" fillId="2" borderId="18" xfId="0" applyFont="1" applyFill="1" applyBorder="1" applyAlignment="1">
      <alignment horizontal="left" vertical="center"/>
    </xf>
    <xf numFmtId="0" fontId="6" fillId="3" borderId="20" xfId="0" applyFont="1" applyFill="1" applyBorder="1" applyAlignment="1">
      <alignment horizontal="left" vertical="center"/>
    </xf>
    <xf numFmtId="165" fontId="9" fillId="2" borderId="21" xfId="1" applyNumberFormat="1" applyFont="1" applyFill="1" applyBorder="1" applyAlignment="1">
      <alignment vertical="center"/>
    </xf>
    <xf numFmtId="165" fontId="9" fillId="2" borderId="22" xfId="1" applyNumberFormat="1" applyFont="1" applyFill="1" applyBorder="1" applyAlignment="1">
      <alignment vertical="center"/>
    </xf>
    <xf numFmtId="0" fontId="46" fillId="2" borderId="15" xfId="0" applyFont="1" applyFill="1" applyBorder="1" applyAlignment="1">
      <alignment horizontal="center" vertical="center"/>
    </xf>
    <xf numFmtId="0" fontId="46" fillId="2" borderId="16" xfId="0" applyFont="1" applyFill="1" applyBorder="1" applyAlignment="1">
      <alignment horizontal="center" vertical="center"/>
    </xf>
    <xf numFmtId="0" fontId="46" fillId="2" borderId="16" xfId="0" applyFont="1" applyFill="1" applyBorder="1" applyAlignment="1">
      <alignment horizontal="center" vertical="center" wrapText="1"/>
    </xf>
    <xf numFmtId="0" fontId="46" fillId="2" borderId="16" xfId="0" applyFont="1" applyFill="1" applyBorder="1" applyAlignment="1">
      <alignment horizontal="right" vertical="center"/>
    </xf>
    <xf numFmtId="0" fontId="46" fillId="2" borderId="17" xfId="0" applyFont="1" applyFill="1" applyBorder="1" applyAlignment="1">
      <alignment horizontal="right" vertical="center"/>
    </xf>
    <xf numFmtId="165" fontId="45" fillId="11" borderId="19" xfId="1" applyNumberFormat="1" applyFont="1" applyFill="1" applyBorder="1" applyAlignment="1">
      <alignment vertical="center"/>
    </xf>
    <xf numFmtId="168" fontId="9" fillId="2" borderId="19" xfId="0" applyNumberFormat="1" applyFont="1" applyFill="1" applyBorder="1" applyAlignment="1">
      <alignment vertical="center"/>
    </xf>
    <xf numFmtId="0" fontId="9" fillId="2" borderId="21" xfId="0" applyFont="1" applyFill="1" applyBorder="1" applyAlignment="1">
      <alignment horizontal="left" vertical="center"/>
    </xf>
    <xf numFmtId="168" fontId="9" fillId="2" borderId="21" xfId="0" applyNumberFormat="1" applyFont="1" applyFill="1" applyBorder="1" applyAlignment="1">
      <alignment vertical="center"/>
    </xf>
    <xf numFmtId="168" fontId="9" fillId="2" borderId="22" xfId="0" applyNumberFormat="1" applyFont="1" applyFill="1" applyBorder="1" applyAlignment="1">
      <alignment vertical="center"/>
    </xf>
    <xf numFmtId="167" fontId="46" fillId="12" borderId="0" xfId="0" applyNumberFormat="1" applyFont="1" applyFill="1" applyBorder="1" applyAlignment="1">
      <alignment horizontal="right" vertical="center"/>
    </xf>
    <xf numFmtId="167" fontId="46" fillId="12" borderId="0" xfId="0" applyNumberFormat="1" applyFont="1" applyFill="1" applyBorder="1" applyAlignment="1">
      <alignment vertical="center"/>
    </xf>
    <xf numFmtId="167" fontId="46" fillId="12" borderId="19" xfId="0" applyNumberFormat="1" applyFont="1" applyFill="1" applyBorder="1" applyAlignment="1">
      <alignment vertical="center"/>
    </xf>
    <xf numFmtId="0" fontId="9" fillId="2" borderId="21" xfId="0" applyFont="1" applyFill="1" applyBorder="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horizontal="left"/>
    </xf>
    <xf numFmtId="0" fontId="0" fillId="2" borderId="0" xfId="0" applyFill="1" applyAlignment="1">
      <alignment horizontal="left"/>
    </xf>
    <xf numFmtId="0" fontId="9" fillId="2" borderId="18" xfId="0" applyFont="1" applyFill="1" applyBorder="1" applyAlignment="1">
      <alignment horizontal="left" vertical="center" wrapText="1"/>
    </xf>
    <xf numFmtId="0" fontId="9" fillId="0" borderId="18" xfId="0" applyFont="1" applyBorder="1" applyAlignment="1">
      <alignment horizontal="left" vertical="center"/>
    </xf>
    <xf numFmtId="0" fontId="9" fillId="2" borderId="20" xfId="0" applyFont="1" applyFill="1" applyBorder="1" applyAlignment="1">
      <alignment horizontal="left" vertical="center" wrapText="1"/>
    </xf>
    <xf numFmtId="168" fontId="47" fillId="2" borderId="0" xfId="0" applyNumberFormat="1" applyFont="1" applyFill="1" applyBorder="1" applyAlignment="1">
      <alignment vertical="center"/>
    </xf>
    <xf numFmtId="168" fontId="47" fillId="2" borderId="19" xfId="0" applyNumberFormat="1" applyFont="1" applyFill="1" applyBorder="1" applyAlignment="1">
      <alignment vertical="center"/>
    </xf>
    <xf numFmtId="0" fontId="9" fillId="2" borderId="24" xfId="0" applyFont="1" applyFill="1" applyBorder="1" applyAlignment="1">
      <alignment horizontal="left" vertical="center"/>
    </xf>
    <xf numFmtId="167" fontId="32" fillId="2" borderId="24" xfId="0" applyNumberFormat="1" applyFont="1" applyFill="1" applyBorder="1" applyAlignment="1">
      <alignment horizontal="right" vertical="center"/>
    </xf>
    <xf numFmtId="167" fontId="32" fillId="2" borderId="24" xfId="0" applyNumberFormat="1" applyFont="1" applyFill="1" applyBorder="1" applyAlignment="1">
      <alignment vertical="center"/>
    </xf>
    <xf numFmtId="168" fontId="32" fillId="2" borderId="24" xfId="0" applyNumberFormat="1" applyFont="1" applyFill="1" applyBorder="1" applyAlignment="1">
      <alignment vertical="center"/>
    </xf>
    <xf numFmtId="168" fontId="9" fillId="2" borderId="24" xfId="0" applyNumberFormat="1" applyFont="1" applyFill="1" applyBorder="1" applyAlignment="1">
      <alignment vertical="center"/>
    </xf>
    <xf numFmtId="168" fontId="9" fillId="2" borderId="23" xfId="0" applyNumberFormat="1" applyFont="1" applyFill="1" applyBorder="1" applyAlignment="1">
      <alignment vertical="center"/>
    </xf>
    <xf numFmtId="0" fontId="9" fillId="2" borderId="26" xfId="0" applyFont="1" applyFill="1" applyBorder="1" applyAlignment="1">
      <alignment horizontal="left" vertical="center"/>
    </xf>
    <xf numFmtId="167" fontId="32" fillId="2" borderId="26" xfId="0" applyNumberFormat="1" applyFont="1" applyFill="1" applyBorder="1" applyAlignment="1">
      <alignment horizontal="right" vertical="center"/>
    </xf>
    <xf numFmtId="167" fontId="32" fillId="2" borderId="26" xfId="0" applyNumberFormat="1" applyFont="1" applyFill="1" applyBorder="1" applyAlignment="1">
      <alignment vertical="center"/>
    </xf>
    <xf numFmtId="168" fontId="32" fillId="2" borderId="26" xfId="0" applyNumberFormat="1" applyFont="1" applyFill="1" applyBorder="1" applyAlignment="1">
      <alignment vertical="center"/>
    </xf>
    <xf numFmtId="168" fontId="9" fillId="2" borderId="26" xfId="0" applyNumberFormat="1" applyFont="1" applyFill="1" applyBorder="1" applyAlignment="1">
      <alignment vertical="center"/>
    </xf>
    <xf numFmtId="168" fontId="9" fillId="2" borderId="27" xfId="0" applyNumberFormat="1" applyFont="1" applyFill="1" applyBorder="1" applyAlignment="1">
      <alignment vertical="center"/>
    </xf>
    <xf numFmtId="0" fontId="29" fillId="2" borderId="29" xfId="0" applyFont="1" applyFill="1" applyBorder="1" applyAlignment="1">
      <alignment horizontal="left" vertical="center"/>
    </xf>
    <xf numFmtId="168" fontId="9" fillId="2" borderId="29" xfId="0" applyNumberFormat="1" applyFont="1" applyFill="1" applyBorder="1" applyAlignment="1">
      <alignment horizontal="right" vertical="center"/>
    </xf>
    <xf numFmtId="168" fontId="9" fillId="2" borderId="29" xfId="0" applyNumberFormat="1" applyFont="1" applyFill="1" applyBorder="1" applyAlignment="1">
      <alignment vertical="center"/>
    </xf>
    <xf numFmtId="168" fontId="47" fillId="2" borderId="29" xfId="0" applyNumberFormat="1" applyFont="1" applyFill="1" applyBorder="1" applyAlignment="1">
      <alignment vertical="center"/>
    </xf>
    <xf numFmtId="168" fontId="47" fillId="2" borderId="30" xfId="0" applyNumberFormat="1" applyFont="1" applyFill="1" applyBorder="1" applyAlignment="1">
      <alignment vertical="center"/>
    </xf>
    <xf numFmtId="168" fontId="9" fillId="2" borderId="29" xfId="0" applyNumberFormat="1" applyFont="1" applyFill="1" applyBorder="1" applyAlignment="1">
      <alignment horizontal="left" vertical="center" indent="3"/>
    </xf>
    <xf numFmtId="168" fontId="47" fillId="2" borderId="29" xfId="0" applyNumberFormat="1" applyFont="1" applyFill="1" applyBorder="1" applyAlignment="1">
      <alignment horizontal="right" vertical="center"/>
    </xf>
    <xf numFmtId="168" fontId="47" fillId="2" borderId="30" xfId="0" applyNumberFormat="1" applyFont="1" applyFill="1" applyBorder="1" applyAlignment="1">
      <alignment horizontal="right" vertical="center"/>
    </xf>
    <xf numFmtId="168" fontId="32" fillId="2" borderId="26" xfId="0" applyNumberFormat="1" applyFont="1" applyFill="1" applyBorder="1" applyAlignment="1">
      <alignment horizontal="left" vertical="center" indent="3"/>
    </xf>
    <xf numFmtId="168" fontId="32" fillId="2" borderId="26" xfId="0" applyNumberFormat="1" applyFont="1" applyFill="1" applyBorder="1" applyAlignment="1">
      <alignment horizontal="right" vertical="center"/>
    </xf>
    <xf numFmtId="168" fontId="9" fillId="2" borderId="26" xfId="0" applyNumberFormat="1" applyFont="1" applyFill="1" applyBorder="1" applyAlignment="1">
      <alignment horizontal="right" vertical="center"/>
    </xf>
    <xf numFmtId="168" fontId="9" fillId="2" borderId="27" xfId="0" applyNumberFormat="1" applyFont="1" applyFill="1" applyBorder="1" applyAlignment="1">
      <alignment horizontal="right" vertical="center"/>
    </xf>
    <xf numFmtId="0" fontId="9" fillId="2" borderId="28" xfId="0" applyFont="1" applyFill="1" applyBorder="1" applyAlignment="1">
      <alignment horizontal="left" vertical="center" wrapText="1"/>
    </xf>
    <xf numFmtId="0" fontId="9" fillId="2" borderId="29" xfId="0" applyFont="1" applyFill="1" applyBorder="1" applyAlignment="1">
      <alignment horizontal="center" vertical="center" wrapText="1"/>
    </xf>
    <xf numFmtId="0" fontId="9" fillId="2" borderId="29" xfId="0" applyFont="1" applyFill="1" applyBorder="1" applyAlignment="1">
      <alignment horizontal="left" vertical="center"/>
    </xf>
    <xf numFmtId="168" fontId="9" fillId="2" borderId="30" xfId="0" applyNumberFormat="1" applyFont="1" applyFill="1" applyBorder="1" applyAlignment="1">
      <alignment vertical="center"/>
    </xf>
    <xf numFmtId="167" fontId="9" fillId="2" borderId="29" xfId="0" applyNumberFormat="1" applyFont="1" applyFill="1" applyBorder="1" applyAlignment="1">
      <alignment horizontal="right" vertical="center"/>
    </xf>
    <xf numFmtId="167" fontId="9" fillId="2" borderId="29" xfId="0" applyNumberFormat="1" applyFont="1" applyFill="1" applyBorder="1" applyAlignment="1">
      <alignment vertical="center"/>
    </xf>
    <xf numFmtId="167" fontId="29" fillId="2" borderId="29" xfId="0" applyNumberFormat="1" applyFont="1" applyFill="1" applyBorder="1" applyAlignment="1">
      <alignment vertical="center"/>
    </xf>
    <xf numFmtId="0" fontId="9" fillId="0" borderId="31" xfId="0" applyFont="1" applyBorder="1" applyAlignment="1">
      <alignment horizontal="left" vertical="center"/>
    </xf>
    <xf numFmtId="0" fontId="9" fillId="2" borderId="32" xfId="0" applyFont="1" applyFill="1" applyBorder="1" applyAlignment="1">
      <alignment horizontal="center" vertical="center"/>
    </xf>
    <xf numFmtId="0" fontId="9" fillId="2" borderId="32" xfId="0" applyFont="1" applyFill="1" applyBorder="1" applyAlignment="1">
      <alignment horizontal="left" vertical="center"/>
    </xf>
    <xf numFmtId="168" fontId="9" fillId="2" borderId="32" xfId="0" applyNumberFormat="1" applyFont="1" applyFill="1" applyBorder="1" applyAlignment="1">
      <alignment vertical="center"/>
    </xf>
    <xf numFmtId="168" fontId="9" fillId="2" borderId="33" xfId="0" applyNumberFormat="1" applyFont="1" applyFill="1" applyBorder="1" applyAlignment="1">
      <alignment vertical="center"/>
    </xf>
    <xf numFmtId="0" fontId="45" fillId="11" borderId="0" xfId="0" applyFont="1" applyFill="1" applyBorder="1" applyAlignment="1">
      <alignment horizontal="center" vertical="center"/>
    </xf>
    <xf numFmtId="0" fontId="46" fillId="2" borderId="16" xfId="6" applyNumberFormat="1" applyFont="1" applyFill="1" applyBorder="1" applyAlignment="1">
      <alignment horizontal="center" vertical="center" wrapText="1"/>
    </xf>
    <xf numFmtId="170" fontId="46" fillId="2" borderId="16" xfId="6" applyNumberFormat="1" applyFont="1" applyFill="1" applyBorder="1" applyAlignment="1">
      <alignment horizontal="center" vertical="center" wrapText="1"/>
    </xf>
    <xf numFmtId="170" fontId="46" fillId="2" borderId="17" xfId="6" applyNumberFormat="1" applyFont="1" applyFill="1" applyBorder="1" applyAlignment="1">
      <alignment horizontal="center" vertical="center" wrapText="1"/>
    </xf>
    <xf numFmtId="3" fontId="45" fillId="11" borderId="19" xfId="0" applyNumberFormat="1" applyFont="1" applyFill="1" applyBorder="1" applyAlignment="1">
      <alignment horizontal="center" vertical="center"/>
    </xf>
    <xf numFmtId="0" fontId="9" fillId="3" borderId="19" xfId="0" applyFont="1" applyFill="1" applyBorder="1" applyAlignment="1">
      <alignment horizontal="center" vertical="center"/>
    </xf>
    <xf numFmtId="3" fontId="6" fillId="3" borderId="19" xfId="0" applyNumberFormat="1" applyFont="1" applyFill="1" applyBorder="1" applyAlignment="1">
      <alignment horizontal="center" vertical="center"/>
    </xf>
    <xf numFmtId="3" fontId="6" fillId="2" borderId="19" xfId="0" applyNumberFormat="1" applyFont="1" applyFill="1" applyBorder="1" applyAlignment="1">
      <alignment horizontal="center" vertical="center"/>
    </xf>
    <xf numFmtId="0" fontId="6" fillId="2" borderId="21" xfId="0"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0" fontId="46" fillId="5" borderId="0" xfId="7" applyFont="1" applyFill="1" applyBorder="1" applyAlignment="1">
      <alignment horizontal="center" vertical="center"/>
    </xf>
    <xf numFmtId="0" fontId="46" fillId="5" borderId="19" xfId="7" applyFont="1" applyFill="1" applyBorder="1" applyAlignment="1">
      <alignment horizontal="center" vertical="center"/>
    </xf>
    <xf numFmtId="0" fontId="46" fillId="5" borderId="0" xfId="8" applyFont="1" applyFill="1" applyBorder="1" applyAlignment="1">
      <alignment horizontal="center" vertical="center"/>
    </xf>
    <xf numFmtId="3" fontId="46" fillId="5" borderId="19" xfId="8" applyNumberFormat="1" applyFont="1" applyFill="1" applyBorder="1" applyAlignment="1">
      <alignment horizontal="center" vertical="center"/>
    </xf>
    <xf numFmtId="0" fontId="46" fillId="2" borderId="15" xfId="0" applyFont="1" applyFill="1" applyBorder="1" applyAlignment="1">
      <alignment horizontal="left" vertical="center" wrapText="1" indent="1"/>
    </xf>
    <xf numFmtId="0" fontId="45" fillId="11" borderId="18" xfId="0" applyFont="1" applyFill="1" applyBorder="1" applyAlignment="1">
      <alignment horizontal="left" vertical="center" indent="1"/>
    </xf>
    <xf numFmtId="0" fontId="46" fillId="5" borderId="18" xfId="7" applyFont="1" applyFill="1" applyBorder="1" applyAlignment="1">
      <alignment horizontal="left" vertical="center" indent="1"/>
    </xf>
    <xf numFmtId="0" fontId="46" fillId="5" borderId="18" xfId="8" applyFont="1" applyFill="1" applyBorder="1" applyAlignment="1">
      <alignment horizontal="left" vertical="center" indent="1"/>
    </xf>
    <xf numFmtId="0" fontId="6" fillId="3" borderId="18" xfId="0" applyFont="1" applyFill="1" applyBorder="1" applyAlignment="1">
      <alignment horizontal="left" vertical="center" indent="2"/>
    </xf>
    <xf numFmtId="0" fontId="6" fillId="2" borderId="18" xfId="0" applyFont="1" applyFill="1" applyBorder="1" applyAlignment="1">
      <alignment horizontal="left" vertical="center" indent="2"/>
    </xf>
    <xf numFmtId="0" fontId="6" fillId="2" borderId="20" xfId="0" applyFont="1" applyFill="1" applyBorder="1" applyAlignment="1">
      <alignment horizontal="left" vertical="center" indent="2"/>
    </xf>
    <xf numFmtId="3" fontId="45" fillId="11" borderId="0" xfId="0" applyNumberFormat="1" applyFont="1" applyFill="1" applyBorder="1" applyAlignment="1">
      <alignment horizontal="right" vertical="center" wrapText="1"/>
    </xf>
    <xf numFmtId="0" fontId="46" fillId="2" borderId="16" xfId="0" applyFont="1" applyFill="1" applyBorder="1" applyAlignment="1">
      <alignment vertical="center"/>
    </xf>
    <xf numFmtId="0" fontId="45" fillId="11" borderId="18" xfId="0" applyFont="1" applyFill="1" applyBorder="1" applyAlignment="1">
      <alignment horizontal="left" vertical="center" wrapText="1" indent="1"/>
    </xf>
    <xf numFmtId="3" fontId="45" fillId="11" borderId="19" xfId="0" applyNumberFormat="1" applyFont="1" applyFill="1" applyBorder="1" applyAlignment="1">
      <alignment horizontal="right" vertical="center" wrapText="1"/>
    </xf>
    <xf numFmtId="0" fontId="9" fillId="2" borderId="18" xfId="0" applyFont="1" applyFill="1" applyBorder="1" applyAlignment="1">
      <alignment horizontal="left" vertical="center" indent="1"/>
    </xf>
    <xf numFmtId="41" fontId="9" fillId="2" borderId="19" xfId="0" applyNumberFormat="1" applyFont="1" applyFill="1" applyBorder="1" applyAlignment="1">
      <alignment horizontal="center" vertical="center" wrapText="1"/>
    </xf>
    <xf numFmtId="0" fontId="9" fillId="2" borderId="18" xfId="0" applyFont="1" applyFill="1" applyBorder="1" applyAlignment="1">
      <alignment horizontal="left" vertical="center" indent="2"/>
    </xf>
    <xf numFmtId="0" fontId="9" fillId="2" borderId="20" xfId="0" applyFont="1" applyFill="1" applyBorder="1" applyAlignment="1">
      <alignment horizontal="left" vertical="center" indent="1"/>
    </xf>
    <xf numFmtId="41" fontId="9" fillId="2" borderId="21" xfId="0" applyNumberFormat="1" applyFont="1" applyFill="1" applyBorder="1" applyAlignment="1">
      <alignment horizontal="center" vertical="center" wrapText="1"/>
    </xf>
    <xf numFmtId="41" fontId="9" fillId="2" borderId="22" xfId="0" applyNumberFormat="1" applyFont="1" applyFill="1" applyBorder="1" applyAlignment="1">
      <alignment horizontal="center" vertical="center" wrapText="1"/>
    </xf>
    <xf numFmtId="0" fontId="46" fillId="5" borderId="0" xfId="0" applyFont="1" applyFill="1" applyBorder="1" applyAlignment="1">
      <alignment horizontal="center" vertical="center" wrapText="1"/>
    </xf>
    <xf numFmtId="170" fontId="46" fillId="2" borderId="0" xfId="6" applyNumberFormat="1" applyFont="1" applyFill="1" applyBorder="1" applyAlignment="1">
      <alignment horizontal="center" vertical="center" wrapText="1"/>
    </xf>
    <xf numFmtId="3" fontId="45" fillId="11" borderId="0" xfId="0" applyNumberFormat="1" applyFont="1" applyFill="1" applyBorder="1" applyAlignment="1">
      <alignment horizontal="center" vertical="center"/>
    </xf>
    <xf numFmtId="3" fontId="46" fillId="5" borderId="0" xfId="8" applyNumberFormat="1" applyFont="1" applyFill="1" applyBorder="1" applyAlignment="1">
      <alignment horizontal="center" vertical="center"/>
    </xf>
    <xf numFmtId="0" fontId="46" fillId="5" borderId="0" xfId="0" applyFont="1" applyFill="1" applyBorder="1" applyAlignment="1">
      <alignment horizontal="center" vertical="center"/>
    </xf>
    <xf numFmtId="3" fontId="45" fillId="11" borderId="18" xfId="4" applyNumberFormat="1" applyFont="1" applyFill="1" applyBorder="1" applyAlignment="1">
      <alignment horizontal="left" vertical="center" indent="1"/>
    </xf>
    <xf numFmtId="0" fontId="25" fillId="2" borderId="18" xfId="0" applyFont="1" applyFill="1" applyBorder="1" applyAlignment="1">
      <alignment horizontal="left" vertical="center" indent="1"/>
    </xf>
    <xf numFmtId="171" fontId="15" fillId="2" borderId="19" xfId="0" applyNumberFormat="1" applyFont="1" applyFill="1" applyBorder="1" applyAlignment="1">
      <alignment vertical="center" wrapText="1"/>
    </xf>
    <xf numFmtId="0" fontId="25" fillId="2" borderId="18" xfId="0" applyFont="1" applyFill="1" applyBorder="1" applyAlignment="1">
      <alignment horizontal="left" vertical="center" indent="2"/>
    </xf>
    <xf numFmtId="3" fontId="9" fillId="2" borderId="21" xfId="0" applyNumberFormat="1" applyFont="1" applyFill="1" applyBorder="1" applyAlignment="1">
      <alignment horizontal="right" vertical="center" wrapText="1"/>
    </xf>
    <xf numFmtId="171" fontId="9" fillId="2" borderId="21" xfId="0" applyNumberFormat="1" applyFont="1" applyFill="1" applyBorder="1" applyAlignment="1">
      <alignment horizontal="right" vertical="center" wrapText="1"/>
    </xf>
    <xf numFmtId="171" fontId="15" fillId="2" borderId="21" xfId="0" applyNumberFormat="1" applyFont="1" applyFill="1" applyBorder="1" applyAlignment="1">
      <alignment vertical="center" wrapText="1"/>
    </xf>
    <xf numFmtId="171" fontId="15" fillId="2" borderId="22" xfId="0" applyNumberFormat="1" applyFont="1" applyFill="1" applyBorder="1" applyAlignment="1">
      <alignment vertical="center" wrapText="1"/>
    </xf>
    <xf numFmtId="0" fontId="45" fillId="11" borderId="15" xfId="0" applyFont="1" applyFill="1" applyBorder="1" applyAlignment="1">
      <alignment horizontal="center" vertical="center" wrapText="1"/>
    </xf>
    <xf numFmtId="0" fontId="45" fillId="11" borderId="16" xfId="0" applyFont="1" applyFill="1" applyBorder="1" applyAlignment="1">
      <alignment horizontal="center" vertical="center" wrapText="1"/>
    </xf>
    <xf numFmtId="0" fontId="45" fillId="11" borderId="17"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left" vertical="center" wrapText="1"/>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9"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18" xfId="0" applyFont="1" applyFill="1" applyBorder="1" applyAlignment="1">
      <alignment horizontal="center"/>
    </xf>
    <xf numFmtId="0" fontId="6" fillId="3" borderId="19" xfId="0" applyFont="1" applyFill="1" applyBorder="1" applyAlignment="1">
      <alignment wrapText="1"/>
    </xf>
    <xf numFmtId="0" fontId="6" fillId="3" borderId="20" xfId="0" applyFont="1" applyFill="1" applyBorder="1" applyAlignment="1">
      <alignment horizontal="center"/>
    </xf>
    <xf numFmtId="0" fontId="6" fillId="3" borderId="21" xfId="0" applyFont="1" applyFill="1" applyBorder="1" applyAlignment="1">
      <alignment wrapText="1"/>
    </xf>
    <xf numFmtId="0" fontId="6" fillId="3" borderId="22" xfId="0" applyFont="1" applyFill="1" applyBorder="1" applyAlignment="1">
      <alignment wrapText="1"/>
    </xf>
    <xf numFmtId="0" fontId="45" fillId="11" borderId="16" xfId="0" applyFont="1" applyFill="1" applyBorder="1" applyAlignment="1">
      <alignment horizontal="left" vertical="center" wrapText="1"/>
    </xf>
    <xf numFmtId="172" fontId="24" fillId="11" borderId="0" xfId="0" applyNumberFormat="1" applyFont="1" applyFill="1" applyBorder="1" applyAlignment="1">
      <alignment vertical="center" wrapText="1"/>
    </xf>
    <xf numFmtId="9" fontId="24" fillId="11" borderId="0" xfId="2" applyFont="1" applyFill="1" applyBorder="1" applyAlignment="1">
      <alignment vertical="center" wrapText="1"/>
    </xf>
    <xf numFmtId="0" fontId="46" fillId="2" borderId="0" xfId="0" applyFont="1" applyFill="1" applyBorder="1" applyAlignment="1">
      <alignment vertical="center" wrapText="1"/>
    </xf>
    <xf numFmtId="0" fontId="46" fillId="5" borderId="19" xfId="0" applyFont="1" applyFill="1" applyBorder="1" applyAlignment="1">
      <alignment horizontal="center" vertical="center" wrapText="1"/>
    </xf>
    <xf numFmtId="0" fontId="24" fillId="11" borderId="18" xfId="0" applyFont="1" applyFill="1" applyBorder="1" applyAlignment="1">
      <alignment horizontal="left" vertical="center"/>
    </xf>
    <xf numFmtId="172" fontId="24" fillId="11" borderId="19" xfId="0" applyNumberFormat="1" applyFont="1" applyFill="1" applyBorder="1" applyAlignment="1">
      <alignment vertical="center" wrapText="1"/>
    </xf>
    <xf numFmtId="0" fontId="9" fillId="2" borderId="18" xfId="0" applyFont="1" applyFill="1" applyBorder="1"/>
    <xf numFmtId="172" fontId="9" fillId="2" borderId="19" xfId="0" applyNumberFormat="1" applyFont="1" applyFill="1" applyBorder="1" applyAlignment="1"/>
    <xf numFmtId="0" fontId="9" fillId="2" borderId="20" xfId="0" applyFont="1" applyFill="1" applyBorder="1"/>
    <xf numFmtId="172" fontId="9" fillId="2" borderId="21" xfId="0" applyNumberFormat="1" applyFont="1" applyFill="1" applyBorder="1" applyAlignment="1"/>
    <xf numFmtId="172" fontId="9" fillId="2" borderId="22" xfId="0" applyNumberFormat="1" applyFont="1" applyFill="1" applyBorder="1" applyAlignment="1"/>
    <xf numFmtId="172" fontId="9" fillId="2" borderId="19" xfId="0" applyNumberFormat="1" applyFont="1" applyFill="1" applyBorder="1" applyAlignment="1">
      <alignment vertical="center" wrapText="1"/>
    </xf>
    <xf numFmtId="172" fontId="9" fillId="2" borderId="21" xfId="0" applyNumberFormat="1" applyFont="1" applyFill="1" applyBorder="1" applyAlignment="1">
      <alignment vertical="center" wrapText="1"/>
    </xf>
    <xf numFmtId="172" fontId="9" fillId="2" borderId="22" xfId="0" applyNumberFormat="1" applyFont="1" applyFill="1" applyBorder="1" applyAlignment="1">
      <alignment vertical="center" wrapText="1"/>
    </xf>
    <xf numFmtId="172" fontId="46" fillId="2" borderId="0" xfId="0" applyNumberFormat="1" applyFont="1" applyFill="1" applyBorder="1" applyAlignment="1"/>
    <xf numFmtId="172" fontId="46" fillId="2" borderId="21" xfId="0" applyNumberFormat="1" applyFont="1" applyFill="1" applyBorder="1" applyAlignment="1"/>
    <xf numFmtId="0" fontId="14" fillId="2" borderId="0" xfId="0" applyFont="1" applyFill="1" applyAlignment="1">
      <alignment horizontal="left" vertical="center"/>
    </xf>
    <xf numFmtId="0" fontId="9" fillId="2" borderId="0"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0" fillId="2" borderId="0" xfId="0" applyFill="1" applyAlignment="1">
      <alignment wrapText="1"/>
    </xf>
    <xf numFmtId="0" fontId="38" fillId="2" borderId="0" xfId="0" applyNumberFormat="1" applyFont="1" applyFill="1" applyAlignment="1">
      <alignment wrapText="1"/>
    </xf>
    <xf numFmtId="171" fontId="14" fillId="2" borderId="0" xfId="1" applyNumberFormat="1" applyFont="1" applyFill="1" applyBorder="1" applyAlignment="1">
      <alignment horizontal="left" wrapText="1"/>
    </xf>
    <xf numFmtId="0" fontId="14" fillId="2" borderId="0" xfId="0" applyFont="1" applyFill="1" applyAlignment="1">
      <alignment horizontal="left" wrapText="1"/>
    </xf>
    <xf numFmtId="0" fontId="42" fillId="2" borderId="0" xfId="0" applyFont="1" applyFill="1" applyAlignment="1">
      <alignment horizontal="left" vertical="center"/>
    </xf>
    <xf numFmtId="0" fontId="3" fillId="2" borderId="0" xfId="0" applyFont="1" applyFill="1" applyAlignment="1">
      <alignment horizontal="left" vertical="center"/>
    </xf>
    <xf numFmtId="0" fontId="38" fillId="2" borderId="0" xfId="0" applyFont="1" applyFill="1" applyBorder="1" applyAlignment="1">
      <alignment horizontal="left" vertical="center"/>
    </xf>
    <xf numFmtId="0" fontId="0" fillId="2" borderId="0" xfId="0" applyFill="1" applyAlignment="1">
      <alignment horizontal="left" vertical="center"/>
    </xf>
    <xf numFmtId="0" fontId="9" fillId="2" borderId="0" xfId="0" applyNumberFormat="1" applyFont="1" applyFill="1" applyBorder="1" applyAlignment="1">
      <alignment vertical="center" wrapText="1"/>
    </xf>
    <xf numFmtId="0" fontId="9" fillId="2" borderId="0" xfId="0" applyFont="1" applyFill="1" applyBorder="1" applyAlignment="1">
      <alignment horizontal="left" vertical="top" wrapText="1"/>
    </xf>
    <xf numFmtId="171" fontId="38" fillId="2" borderId="0" xfId="1" applyNumberFormat="1" applyFont="1" applyFill="1" applyBorder="1" applyAlignment="1">
      <alignment vertical="center"/>
    </xf>
    <xf numFmtId="171" fontId="38" fillId="2" borderId="0" xfId="1" applyNumberFormat="1" applyFont="1" applyFill="1" applyBorder="1" applyAlignment="1">
      <alignment horizontal="center" vertical="center"/>
    </xf>
    <xf numFmtId="171" fontId="38" fillId="2" borderId="0" xfId="1" applyNumberFormat="1" applyFont="1" applyFill="1" applyBorder="1" applyAlignment="1">
      <alignment horizontal="left" vertical="center"/>
    </xf>
    <xf numFmtId="171" fontId="38" fillId="2" borderId="0" xfId="1" applyNumberFormat="1" applyFont="1" applyFill="1" applyBorder="1" applyAlignment="1">
      <alignment vertical="center" wrapText="1"/>
    </xf>
    <xf numFmtId="171" fontId="38" fillId="2" borderId="0" xfId="1" applyNumberFormat="1" applyFont="1" applyFill="1" applyBorder="1" applyAlignment="1">
      <alignment wrapText="1"/>
    </xf>
    <xf numFmtId="171" fontId="38" fillId="2" borderId="0" xfId="1" applyNumberFormat="1" applyFont="1" applyFill="1" applyBorder="1" applyAlignment="1">
      <alignment horizontal="left" vertical="center" wrapText="1"/>
    </xf>
    <xf numFmtId="0" fontId="50" fillId="2" borderId="0" xfId="0" applyFont="1" applyFill="1" applyAlignment="1">
      <alignment horizontal="left" vertical="center"/>
    </xf>
    <xf numFmtId="0" fontId="50" fillId="2" borderId="0" xfId="0" applyFont="1" applyFill="1" applyAlignment="1">
      <alignment vertical="center"/>
    </xf>
    <xf numFmtId="0" fontId="22" fillId="2" borderId="0" xfId="0" applyFont="1" applyFill="1" applyAlignment="1">
      <alignment wrapText="1"/>
    </xf>
    <xf numFmtId="0" fontId="22" fillId="2" borderId="0" xfId="0" applyFont="1" applyFill="1" applyAlignment="1">
      <alignment vertical="center"/>
    </xf>
    <xf numFmtId="171" fontId="39" fillId="11" borderId="15" xfId="1" applyNumberFormat="1" applyFont="1" applyFill="1" applyBorder="1" applyAlignment="1">
      <alignment horizontal="center" vertical="center"/>
    </xf>
    <xf numFmtId="171" fontId="39" fillId="11" borderId="16" xfId="1" applyNumberFormat="1" applyFont="1" applyFill="1" applyBorder="1" applyAlignment="1">
      <alignment horizontal="center" vertical="center"/>
    </xf>
    <xf numFmtId="171" fontId="39" fillId="11" borderId="16" xfId="1" applyNumberFormat="1" applyFont="1" applyFill="1" applyBorder="1" applyAlignment="1">
      <alignment horizontal="center" vertical="center" wrapText="1"/>
    </xf>
    <xf numFmtId="171" fontId="39" fillId="11" borderId="16" xfId="1" applyNumberFormat="1" applyFont="1" applyFill="1" applyBorder="1" applyAlignment="1">
      <alignment horizontal="center" wrapText="1"/>
    </xf>
    <xf numFmtId="171" fontId="39" fillId="11" borderId="17" xfId="1" applyNumberFormat="1" applyFont="1" applyFill="1" applyBorder="1" applyAlignment="1">
      <alignment horizontal="center" vertical="center" wrapText="1"/>
    </xf>
    <xf numFmtId="171" fontId="38" fillId="2" borderId="18" xfId="1" applyNumberFormat="1" applyFont="1" applyFill="1" applyBorder="1" applyAlignment="1">
      <alignment horizontal="left" vertical="center"/>
    </xf>
    <xf numFmtId="171" fontId="38" fillId="2" borderId="19" xfId="1" applyNumberFormat="1" applyFont="1" applyFill="1" applyBorder="1" applyAlignment="1">
      <alignment horizontal="left" vertical="center" wrapText="1"/>
    </xf>
    <xf numFmtId="175" fontId="38" fillId="2" borderId="18" xfId="1" applyNumberFormat="1" applyFont="1" applyFill="1" applyBorder="1" applyAlignment="1">
      <alignment horizontal="left" vertical="center"/>
    </xf>
    <xf numFmtId="171" fontId="38" fillId="2" borderId="20" xfId="1" applyNumberFormat="1" applyFont="1" applyFill="1" applyBorder="1" applyAlignment="1">
      <alignment horizontal="left" vertical="center"/>
    </xf>
    <xf numFmtId="171" fontId="38" fillId="2" borderId="21" xfId="1" applyNumberFormat="1" applyFont="1" applyFill="1" applyBorder="1" applyAlignment="1">
      <alignment vertical="center"/>
    </xf>
    <xf numFmtId="171" fontId="38" fillId="2" borderId="21" xfId="1" applyNumberFormat="1" applyFont="1" applyFill="1" applyBorder="1" applyAlignment="1">
      <alignment horizontal="center" vertical="center"/>
    </xf>
    <xf numFmtId="171" fontId="38" fillId="2" borderId="21" xfId="1" applyNumberFormat="1" applyFont="1" applyFill="1" applyBorder="1" applyAlignment="1">
      <alignment horizontal="left" vertical="center"/>
    </xf>
    <xf numFmtId="171" fontId="38" fillId="2" borderId="21" xfId="1" applyNumberFormat="1" applyFont="1" applyFill="1" applyBorder="1" applyAlignment="1">
      <alignment vertical="center" wrapText="1"/>
    </xf>
    <xf numFmtId="171" fontId="38" fillId="2" borderId="21" xfId="1" applyNumberFormat="1" applyFont="1" applyFill="1" applyBorder="1" applyAlignment="1">
      <alignment wrapText="1"/>
    </xf>
    <xf numFmtId="171" fontId="38" fillId="2" borderId="21" xfId="1" applyNumberFormat="1" applyFont="1" applyFill="1" applyBorder="1" applyAlignment="1">
      <alignment horizontal="left" vertical="center" wrapText="1"/>
    </xf>
    <xf numFmtId="171" fontId="38" fillId="2" borderId="22" xfId="1" applyNumberFormat="1" applyFont="1" applyFill="1" applyBorder="1" applyAlignment="1">
      <alignment horizontal="left" vertical="center" wrapText="1"/>
    </xf>
    <xf numFmtId="171" fontId="51" fillId="11" borderId="16" xfId="1" applyNumberFormat="1" applyFont="1" applyFill="1" applyBorder="1" applyAlignment="1">
      <alignment horizontal="center" vertical="center"/>
    </xf>
    <xf numFmtId="171" fontId="38" fillId="2" borderId="18" xfId="1" applyNumberFormat="1" applyFont="1" applyFill="1" applyBorder="1" applyAlignment="1">
      <alignment horizontal="center" vertical="center"/>
    </xf>
    <xf numFmtId="175" fontId="38" fillId="2" borderId="18" xfId="1" applyNumberFormat="1" applyFont="1" applyFill="1" applyBorder="1" applyAlignment="1">
      <alignment horizontal="center" vertical="center"/>
    </xf>
    <xf numFmtId="171" fontId="38" fillId="2" borderId="20" xfId="1" applyNumberFormat="1" applyFont="1" applyFill="1" applyBorder="1" applyAlignment="1">
      <alignment horizontal="center" vertical="center"/>
    </xf>
    <xf numFmtId="171" fontId="51" fillId="11" borderId="15" xfId="1" applyNumberFormat="1" applyFont="1" applyFill="1" applyBorder="1" applyAlignment="1">
      <alignment horizontal="center" vertical="center"/>
    </xf>
    <xf numFmtId="171" fontId="53" fillId="11" borderId="15" xfId="1" applyNumberFormat="1" applyFont="1" applyFill="1" applyBorder="1" applyAlignment="1">
      <alignment horizontal="left" vertical="center"/>
    </xf>
    <xf numFmtId="171" fontId="53" fillId="11" borderId="16" xfId="1" applyNumberFormat="1" applyFont="1" applyFill="1" applyBorder="1" applyAlignment="1">
      <alignment vertical="center"/>
    </xf>
    <xf numFmtId="171" fontId="53" fillId="11" borderId="16" xfId="1" applyNumberFormat="1" applyFont="1" applyFill="1" applyBorder="1" applyAlignment="1">
      <alignment horizontal="center" vertical="center"/>
    </xf>
    <xf numFmtId="171" fontId="53" fillId="11" borderId="16" xfId="1" applyNumberFormat="1" applyFont="1" applyFill="1" applyBorder="1" applyAlignment="1">
      <alignment horizontal="left" vertical="center"/>
    </xf>
    <xf numFmtId="171" fontId="53" fillId="11" borderId="16" xfId="1" applyNumberFormat="1" applyFont="1" applyFill="1" applyBorder="1" applyAlignment="1">
      <alignment vertical="center" wrapText="1"/>
    </xf>
    <xf numFmtId="171" fontId="53" fillId="11" borderId="16" xfId="1" applyNumberFormat="1" applyFont="1" applyFill="1" applyBorder="1" applyAlignment="1">
      <alignment wrapText="1"/>
    </xf>
    <xf numFmtId="171" fontId="53" fillId="11" borderId="16" xfId="1" applyNumberFormat="1" applyFont="1" applyFill="1" applyBorder="1" applyAlignment="1">
      <alignment horizontal="left" vertical="center" wrapText="1"/>
    </xf>
    <xf numFmtId="171" fontId="53" fillId="11" borderId="17" xfId="1" applyNumberFormat="1" applyFont="1" applyFill="1" applyBorder="1" applyAlignment="1">
      <alignment horizontal="left" vertical="center" wrapText="1"/>
    </xf>
    <xf numFmtId="171" fontId="51" fillId="11" borderId="16" xfId="1" applyNumberFormat="1" applyFont="1" applyFill="1" applyBorder="1" applyAlignment="1">
      <alignment horizontal="center" vertical="center" wrapText="1"/>
    </xf>
    <xf numFmtId="171" fontId="51" fillId="11" borderId="17" xfId="1" applyNumberFormat="1" applyFont="1" applyFill="1" applyBorder="1" applyAlignment="1">
      <alignment horizontal="center" vertical="center" wrapText="1"/>
    </xf>
    <xf numFmtId="171" fontId="14" fillId="2" borderId="16" xfId="1" applyNumberFormat="1" applyFont="1" applyFill="1" applyBorder="1" applyAlignment="1">
      <alignment horizontal="left" vertical="center"/>
    </xf>
    <xf numFmtId="171" fontId="38" fillId="2" borderId="16" xfId="1" applyNumberFormat="1" applyFont="1" applyFill="1" applyBorder="1" applyAlignment="1">
      <alignment vertical="center"/>
    </xf>
    <xf numFmtId="171" fontId="38" fillId="2" borderId="16" xfId="1" applyNumberFormat="1" applyFont="1" applyFill="1" applyBorder="1" applyAlignment="1">
      <alignment horizontal="center" vertical="center"/>
    </xf>
    <xf numFmtId="171" fontId="38" fillId="2" borderId="16" xfId="1" applyNumberFormat="1" applyFont="1" applyFill="1" applyBorder="1" applyAlignment="1">
      <alignment horizontal="left" vertical="center"/>
    </xf>
    <xf numFmtId="171" fontId="38" fillId="2" borderId="16" xfId="1" applyNumberFormat="1" applyFont="1" applyFill="1" applyBorder="1" applyAlignment="1">
      <alignment vertical="center" wrapText="1"/>
    </xf>
    <xf numFmtId="171" fontId="38" fillId="2" borderId="16" xfId="1" applyNumberFormat="1" applyFont="1" applyFill="1" applyBorder="1" applyAlignment="1">
      <alignment wrapText="1"/>
    </xf>
    <xf numFmtId="171" fontId="38" fillId="2" borderId="16" xfId="1" applyNumberFormat="1" applyFont="1" applyFill="1" applyBorder="1" applyAlignment="1">
      <alignment horizontal="left" vertical="center" wrapText="1"/>
    </xf>
    <xf numFmtId="171" fontId="53" fillId="11" borderId="15" xfId="1" applyNumberFormat="1" applyFont="1" applyFill="1" applyBorder="1" applyAlignment="1">
      <alignment horizontal="center" vertical="center"/>
    </xf>
    <xf numFmtId="171" fontId="53" fillId="11" borderId="16" xfId="1" applyNumberFormat="1" applyFont="1" applyFill="1" applyBorder="1" applyAlignment="1">
      <alignment horizontal="center" vertical="center" wrapText="1"/>
    </xf>
    <xf numFmtId="171" fontId="53" fillId="11" borderId="17" xfId="1" applyNumberFormat="1" applyFont="1" applyFill="1" applyBorder="1" applyAlignment="1">
      <alignment horizontal="center" vertical="center" wrapText="1"/>
    </xf>
    <xf numFmtId="173" fontId="24" fillId="13" borderId="0" xfId="6" applyNumberFormat="1" applyFont="1" applyFill="1" applyBorder="1" applyAlignment="1">
      <alignment horizontal="right" vertical="center"/>
    </xf>
    <xf numFmtId="173" fontId="45" fillId="13" borderId="0" xfId="6" applyNumberFormat="1" applyFont="1" applyFill="1" applyBorder="1" applyAlignment="1">
      <alignment horizontal="right" vertical="center"/>
    </xf>
    <xf numFmtId="9" fontId="45" fillId="13" borderId="0" xfId="2" applyFont="1" applyFill="1" applyBorder="1" applyAlignment="1">
      <alignment horizontal="right" vertical="center"/>
    </xf>
    <xf numFmtId="0" fontId="46" fillId="9" borderId="0" xfId="0" applyFont="1" applyFill="1" applyBorder="1" applyAlignment="1">
      <alignment horizontal="center" vertical="center" wrapText="1"/>
    </xf>
    <xf numFmtId="0" fontId="46" fillId="5" borderId="0" xfId="0" applyFont="1" applyFill="1" applyBorder="1" applyAlignment="1">
      <alignment vertical="center"/>
    </xf>
    <xf numFmtId="0" fontId="46" fillId="9" borderId="19" xfId="0" applyFont="1" applyFill="1" applyBorder="1" applyAlignment="1">
      <alignment horizontal="center" vertical="center" wrapText="1"/>
    </xf>
    <xf numFmtId="0" fontId="45" fillId="13" borderId="18" xfId="0" applyNumberFormat="1" applyFont="1" applyFill="1" applyBorder="1" applyAlignment="1">
      <alignment vertical="center"/>
    </xf>
    <xf numFmtId="171" fontId="45" fillId="13" borderId="0" xfId="0" applyNumberFormat="1" applyFont="1" applyFill="1" applyBorder="1" applyAlignment="1">
      <alignment horizontal="right" vertical="center"/>
    </xf>
    <xf numFmtId="173" fontId="45" fillId="13" borderId="19" xfId="6" applyNumberFormat="1" applyFont="1" applyFill="1" applyBorder="1" applyAlignment="1">
      <alignment horizontal="right" vertical="center"/>
    </xf>
    <xf numFmtId="0" fontId="9" fillId="2" borderId="18" xfId="0" applyNumberFormat="1" applyFont="1" applyFill="1" applyBorder="1" applyAlignment="1">
      <alignment horizontal="left" indent="1"/>
    </xf>
    <xf numFmtId="173" fontId="9" fillId="2" borderId="19" xfId="0" applyNumberFormat="1" applyFont="1" applyFill="1" applyBorder="1" applyAlignment="1">
      <alignment horizontal="right"/>
    </xf>
    <xf numFmtId="0" fontId="9" fillId="2" borderId="18" xfId="0" applyNumberFormat="1" applyFont="1" applyFill="1" applyBorder="1" applyAlignment="1">
      <alignment horizontal="left" vertical="top" indent="1"/>
    </xf>
    <xf numFmtId="0" fontId="9" fillId="2" borderId="20" xfId="0" applyNumberFormat="1" applyFont="1" applyFill="1" applyBorder="1" applyAlignment="1">
      <alignment horizontal="left" indent="1"/>
    </xf>
    <xf numFmtId="171" fontId="9" fillId="2" borderId="21" xfId="0" applyNumberFormat="1" applyFont="1" applyFill="1" applyBorder="1" applyAlignment="1">
      <alignment horizontal="right"/>
    </xf>
    <xf numFmtId="173" fontId="9" fillId="2" borderId="21" xfId="0" applyNumberFormat="1" applyFont="1" applyFill="1" applyBorder="1" applyAlignment="1">
      <alignment horizontal="right"/>
    </xf>
    <xf numFmtId="166" fontId="9" fillId="2" borderId="21" xfId="2" applyNumberFormat="1" applyFont="1" applyFill="1" applyBorder="1" applyAlignment="1">
      <alignment horizontal="right" vertical="center"/>
    </xf>
    <xf numFmtId="168" fontId="9" fillId="2" borderId="21" xfId="0" applyNumberFormat="1" applyFont="1" applyFill="1" applyBorder="1" applyAlignment="1">
      <alignment horizontal="right"/>
    </xf>
    <xf numFmtId="171" fontId="9" fillId="2" borderId="21" xfId="0" applyNumberFormat="1" applyFont="1" applyFill="1" applyBorder="1" applyAlignment="1">
      <alignment horizontal="left" indent="1"/>
    </xf>
    <xf numFmtId="173" fontId="9" fillId="2" borderId="22" xfId="0" applyNumberFormat="1" applyFont="1" applyFill="1" applyBorder="1" applyAlignment="1">
      <alignment horizontal="right"/>
    </xf>
    <xf numFmtId="0" fontId="24" fillId="13" borderId="18" xfId="0" applyNumberFormat="1" applyFont="1" applyFill="1" applyBorder="1" applyAlignment="1">
      <alignment vertical="center"/>
    </xf>
    <xf numFmtId="0" fontId="9" fillId="10" borderId="18" xfId="0" applyNumberFormat="1" applyFont="1" applyFill="1" applyBorder="1" applyAlignment="1">
      <alignment horizontal="left"/>
    </xf>
    <xf numFmtId="171" fontId="9" fillId="10" borderId="0" xfId="0" applyNumberFormat="1" applyFont="1" applyFill="1" applyBorder="1" applyAlignment="1">
      <alignment horizontal="right"/>
    </xf>
    <xf numFmtId="173" fontId="9" fillId="10" borderId="0" xfId="0" applyNumberFormat="1" applyFont="1" applyFill="1" applyBorder="1" applyAlignment="1">
      <alignment horizontal="right"/>
    </xf>
    <xf numFmtId="166" fontId="9" fillId="10" borderId="0" xfId="2" applyNumberFormat="1" applyFont="1" applyFill="1" applyBorder="1" applyAlignment="1">
      <alignment horizontal="right" vertical="center"/>
    </xf>
    <xf numFmtId="168" fontId="9" fillId="10" borderId="0" xfId="0" applyNumberFormat="1" applyFont="1" applyFill="1" applyBorder="1" applyAlignment="1">
      <alignment horizontal="left" indent="1"/>
    </xf>
    <xf numFmtId="168" fontId="9" fillId="10" borderId="19" xfId="0" applyNumberFormat="1" applyFont="1" applyFill="1" applyBorder="1" applyAlignment="1">
      <alignment horizontal="right"/>
    </xf>
    <xf numFmtId="168" fontId="9" fillId="2" borderId="19" xfId="0" applyNumberFormat="1" applyFont="1" applyFill="1" applyBorder="1" applyAlignment="1">
      <alignment horizontal="right"/>
    </xf>
    <xf numFmtId="171" fontId="9" fillId="10" borderId="0" xfId="0" applyNumberFormat="1" applyFont="1" applyFill="1" applyBorder="1" applyAlignment="1">
      <alignment horizontal="right" vertical="center"/>
    </xf>
    <xf numFmtId="171" fontId="9" fillId="10" borderId="0" xfId="0" applyNumberFormat="1" applyFont="1" applyFill="1" applyBorder="1" applyAlignment="1">
      <alignment horizontal="left" vertical="center" indent="1"/>
    </xf>
    <xf numFmtId="173" fontId="9" fillId="10" borderId="19" xfId="0" applyNumberFormat="1" applyFont="1" applyFill="1" applyBorder="1" applyAlignment="1">
      <alignment horizontal="right"/>
    </xf>
    <xf numFmtId="168" fontId="9" fillId="10" borderId="0" xfId="0" applyNumberFormat="1" applyFont="1" applyFill="1" applyBorder="1" applyAlignment="1">
      <alignment horizontal="right"/>
    </xf>
    <xf numFmtId="171" fontId="9" fillId="10" borderId="0" xfId="0" applyNumberFormat="1" applyFont="1" applyFill="1" applyBorder="1" applyAlignment="1">
      <alignment horizontal="left" indent="1"/>
    </xf>
    <xf numFmtId="10" fontId="9" fillId="10" borderId="0" xfId="2" applyNumberFormat="1" applyFont="1" applyFill="1" applyBorder="1" applyAlignment="1">
      <alignment horizontal="right" vertical="center"/>
    </xf>
    <xf numFmtId="0" fontId="46" fillId="8" borderId="16" xfId="0" applyFont="1" applyFill="1" applyBorder="1" applyAlignment="1">
      <alignment horizontal="center" vertical="center" wrapText="1"/>
    </xf>
    <xf numFmtId="0" fontId="46" fillId="8" borderId="17"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173" fontId="24" fillId="13" borderId="0" xfId="6" applyNumberFormat="1" applyFont="1" applyFill="1" applyBorder="1" applyAlignment="1">
      <alignment horizontal="right"/>
    </xf>
    <xf numFmtId="173" fontId="24" fillId="13" borderId="19" xfId="6" applyNumberFormat="1" applyFont="1" applyFill="1" applyBorder="1" applyAlignment="1">
      <alignment horizontal="right"/>
    </xf>
    <xf numFmtId="174" fontId="24" fillId="13" borderId="0" xfId="6" applyNumberFormat="1" applyFont="1" applyFill="1" applyBorder="1" applyAlignment="1">
      <alignment horizontal="right"/>
    </xf>
    <xf numFmtId="174" fontId="9" fillId="2" borderId="0" xfId="6" applyNumberFormat="1" applyFont="1" applyFill="1" applyBorder="1" applyAlignment="1">
      <alignment horizontal="right"/>
    </xf>
    <xf numFmtId="173" fontId="9" fillId="2" borderId="0" xfId="6" applyNumberFormat="1" applyFont="1" applyFill="1" applyBorder="1" applyAlignment="1">
      <alignment horizontal="right"/>
    </xf>
    <xf numFmtId="174" fontId="9" fillId="2" borderId="19" xfId="6" applyNumberFormat="1" applyFont="1" applyFill="1" applyBorder="1" applyAlignment="1">
      <alignment horizontal="right"/>
    </xf>
    <xf numFmtId="173" fontId="9" fillId="2" borderId="19" xfId="6" applyNumberFormat="1" applyFont="1" applyFill="1" applyBorder="1" applyAlignment="1">
      <alignment horizontal="right"/>
    </xf>
    <xf numFmtId="174" fontId="9" fillId="2" borderId="21" xfId="6" applyNumberFormat="1" applyFont="1" applyFill="1" applyBorder="1" applyAlignment="1">
      <alignment horizontal="right"/>
    </xf>
    <xf numFmtId="173" fontId="9" fillId="2" borderId="21" xfId="6" applyNumberFormat="1" applyFont="1" applyFill="1" applyBorder="1" applyAlignment="1">
      <alignment horizontal="right"/>
    </xf>
    <xf numFmtId="174" fontId="9" fillId="2" borderId="22" xfId="6" applyNumberFormat="1" applyFont="1" applyFill="1" applyBorder="1" applyAlignment="1">
      <alignment horizontal="right"/>
    </xf>
    <xf numFmtId="0" fontId="24" fillId="11" borderId="0" xfId="0" applyFont="1" applyFill="1" applyBorder="1" applyAlignment="1">
      <alignment horizontal="center" vertical="center"/>
    </xf>
    <xf numFmtId="0" fontId="33" fillId="13" borderId="0" xfId="0" applyFont="1" applyFill="1" applyBorder="1" applyAlignment="1">
      <alignment horizontal="center" vertical="center" wrapText="1"/>
    </xf>
    <xf numFmtId="0" fontId="24" fillId="13" borderId="0" xfId="0" applyFont="1" applyFill="1" applyBorder="1" applyAlignment="1">
      <alignment horizontal="right" vertical="center" wrapText="1"/>
    </xf>
    <xf numFmtId="0" fontId="46" fillId="8" borderId="15" xfId="0" applyFont="1" applyFill="1" applyBorder="1" applyAlignment="1">
      <alignment horizontal="center" vertical="center" wrapText="1"/>
    </xf>
    <xf numFmtId="0" fontId="24" fillId="11" borderId="18" xfId="0" applyFont="1" applyFill="1" applyBorder="1" applyAlignment="1">
      <alignment vertical="center"/>
    </xf>
    <xf numFmtId="9" fontId="24" fillId="13" borderId="19" xfId="2" applyFont="1" applyFill="1" applyBorder="1" applyAlignment="1">
      <alignment horizontal="right" vertical="center"/>
    </xf>
    <xf numFmtId="166" fontId="29" fillId="2" borderId="19" xfId="2" applyNumberFormat="1" applyFont="1" applyFill="1" applyBorder="1" applyAlignment="1">
      <alignment vertical="center"/>
    </xf>
    <xf numFmtId="166" fontId="29" fillId="2" borderId="34" xfId="2" applyNumberFormat="1" applyFont="1" applyFill="1" applyBorder="1" applyAlignment="1">
      <alignment vertical="center"/>
    </xf>
    <xf numFmtId="166" fontId="9" fillId="2" borderId="34" xfId="2" applyNumberFormat="1" applyFont="1" applyFill="1" applyBorder="1" applyAlignment="1">
      <alignment vertical="center"/>
    </xf>
    <xf numFmtId="166" fontId="9" fillId="2" borderId="34" xfId="2" applyNumberFormat="1" applyFont="1" applyFill="1" applyBorder="1" applyAlignment="1">
      <alignment horizontal="right" vertical="center" indent="1"/>
    </xf>
    <xf numFmtId="10" fontId="9" fillId="2" borderId="34" xfId="2" applyNumberFormat="1" applyFont="1" applyFill="1" applyBorder="1" applyAlignment="1">
      <alignment vertical="center"/>
    </xf>
    <xf numFmtId="0" fontId="29" fillId="2" borderId="36" xfId="0" applyFont="1" applyFill="1" applyBorder="1" applyAlignment="1">
      <alignment horizontal="center" vertical="center" wrapText="1"/>
    </xf>
    <xf numFmtId="166" fontId="29" fillId="2" borderId="34" xfId="2" applyNumberFormat="1" applyFont="1" applyFill="1" applyBorder="1" applyAlignment="1"/>
    <xf numFmtId="166" fontId="9" fillId="2" borderId="34" xfId="2" applyNumberFormat="1" applyFont="1" applyFill="1" applyBorder="1" applyAlignment="1"/>
    <xf numFmtId="0" fontId="29" fillId="2" borderId="38"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39" xfId="0" applyFont="1" applyFill="1" applyBorder="1" applyAlignment="1">
      <alignment horizontal="left" vertical="center"/>
    </xf>
    <xf numFmtId="0" fontId="29" fillId="2" borderId="21" xfId="0" applyNumberFormat="1" applyFont="1" applyFill="1" applyBorder="1" applyAlignment="1">
      <alignment vertical="center"/>
    </xf>
    <xf numFmtId="173" fontId="29" fillId="2" borderId="21" xfId="1" applyNumberFormat="1" applyFont="1" applyFill="1" applyBorder="1" applyAlignment="1">
      <alignment horizontal="right" vertical="center"/>
    </xf>
    <xf numFmtId="166" fontId="29" fillId="2" borderId="22" xfId="2" applyNumberFormat="1" applyFont="1" applyFill="1" applyBorder="1" applyAlignment="1">
      <alignment vertical="center"/>
    </xf>
    <xf numFmtId="0" fontId="45" fillId="11" borderId="15" xfId="11" applyFont="1" applyFill="1" applyBorder="1" applyAlignment="1">
      <alignment horizontal="center" vertical="center" wrapText="1"/>
    </xf>
    <xf numFmtId="0" fontId="45" fillId="11" borderId="16" xfId="11" applyFont="1" applyFill="1" applyBorder="1" applyAlignment="1">
      <alignment horizontal="center" vertical="center" wrapText="1"/>
    </xf>
    <xf numFmtId="173" fontId="45" fillId="11" borderId="16" xfId="6" applyNumberFormat="1" applyFont="1" applyFill="1" applyBorder="1" applyAlignment="1">
      <alignment horizontal="center" vertical="center" wrapText="1"/>
    </xf>
    <xf numFmtId="171" fontId="45" fillId="11" borderId="16" xfId="1" applyNumberFormat="1" applyFont="1" applyFill="1" applyBorder="1" applyAlignment="1">
      <alignment horizontal="center" vertical="center" wrapText="1"/>
    </xf>
    <xf numFmtId="0" fontId="45" fillId="11" borderId="17" xfId="0" applyNumberFormat="1" applyFont="1" applyFill="1" applyBorder="1" applyAlignment="1">
      <alignment horizontal="center" vertical="center" wrapText="1"/>
    </xf>
    <xf numFmtId="0" fontId="9" fillId="2" borderId="18" xfId="0" applyFont="1" applyFill="1" applyBorder="1" applyAlignment="1">
      <alignment horizontal="center" vertical="center"/>
    </xf>
    <xf numFmtId="171" fontId="9" fillId="2" borderId="19" xfId="1" applyNumberFormat="1" applyFont="1" applyFill="1" applyBorder="1" applyAlignment="1">
      <alignment vertical="center"/>
    </xf>
    <xf numFmtId="0" fontId="9" fillId="2" borderId="20" xfId="0" applyFont="1" applyFill="1" applyBorder="1" applyAlignment="1">
      <alignment horizontal="center" vertical="center"/>
    </xf>
    <xf numFmtId="0" fontId="9" fillId="2" borderId="21" xfId="0" applyNumberFormat="1" applyFont="1" applyFill="1" applyBorder="1" applyAlignment="1">
      <alignment horizontal="center" vertical="center"/>
    </xf>
    <xf numFmtId="0" fontId="9" fillId="2" borderId="21" xfId="0" applyNumberFormat="1" applyFont="1" applyFill="1" applyBorder="1" applyAlignment="1">
      <alignment vertical="top" wrapText="1"/>
    </xf>
    <xf numFmtId="173" fontId="9" fillId="2" borderId="21" xfId="1" applyNumberFormat="1" applyFont="1" applyFill="1" applyBorder="1" applyAlignment="1">
      <alignment vertical="center"/>
    </xf>
    <xf numFmtId="0" fontId="9" fillId="2" borderId="21" xfId="0" applyNumberFormat="1" applyFont="1" applyFill="1" applyBorder="1" applyAlignment="1">
      <alignment vertical="center"/>
    </xf>
    <xf numFmtId="0" fontId="9" fillId="2" borderId="21" xfId="0" applyNumberFormat="1" applyFont="1" applyFill="1" applyBorder="1" applyAlignment="1">
      <alignment horizontal="center" vertical="center" wrapText="1"/>
    </xf>
    <xf numFmtId="0" fontId="9" fillId="2" borderId="21" xfId="0" applyNumberFormat="1" applyFont="1" applyFill="1" applyBorder="1" applyAlignment="1">
      <alignment horizontal="left" vertical="center" wrapText="1"/>
    </xf>
    <xf numFmtId="171" fontId="9" fillId="2" borderId="21" xfId="1" applyNumberFormat="1" applyFont="1" applyFill="1" applyBorder="1" applyAlignment="1">
      <alignment horizontal="center" vertical="center"/>
    </xf>
    <xf numFmtId="171" fontId="9" fillId="2" borderId="22" xfId="1" applyNumberFormat="1" applyFont="1" applyFill="1" applyBorder="1" applyAlignment="1">
      <alignment vertical="center"/>
    </xf>
    <xf numFmtId="0" fontId="46" fillId="2" borderId="0" xfId="0" applyFont="1" applyFill="1" applyBorder="1" applyAlignment="1">
      <alignment horizontal="center" vertical="center" wrapText="1"/>
    </xf>
    <xf numFmtId="0" fontId="6" fillId="3" borderId="0" xfId="0" applyFont="1" applyFill="1" applyBorder="1" applyAlignment="1">
      <alignment horizontal="left" vertical="center"/>
    </xf>
    <xf numFmtId="0" fontId="46" fillId="9" borderId="0" xfId="0" applyFont="1" applyFill="1" applyBorder="1" applyAlignment="1">
      <alignment horizontal="center" vertical="center" wrapText="1"/>
    </xf>
    <xf numFmtId="164" fontId="24" fillId="11" borderId="0" xfId="4" applyNumberFormat="1" applyFont="1" applyFill="1" applyBorder="1" applyAlignment="1">
      <alignment vertical="center"/>
    </xf>
    <xf numFmtId="164" fontId="24" fillId="11" borderId="19" xfId="4" applyNumberFormat="1" applyFont="1" applyFill="1" applyBorder="1" applyAlignment="1">
      <alignment vertical="center"/>
    </xf>
    <xf numFmtId="0" fontId="46" fillId="7" borderId="0" xfId="9" applyFont="1" applyFill="1" applyBorder="1" applyAlignment="1">
      <alignment horizontal="center" vertical="center"/>
    </xf>
    <xf numFmtId="0" fontId="46" fillId="2" borderId="0" xfId="9" applyFont="1" applyFill="1" applyBorder="1" applyAlignment="1">
      <alignment horizontal="center" vertical="center"/>
    </xf>
    <xf numFmtId="0" fontId="23" fillId="2" borderId="6" xfId="0" applyFont="1" applyFill="1" applyBorder="1" applyAlignment="1">
      <alignment horizontal="center" vertical="top" wrapText="1"/>
    </xf>
    <xf numFmtId="0" fontId="23" fillId="2" borderId="7" xfId="0" applyFont="1" applyFill="1" applyBorder="1" applyAlignment="1">
      <alignment horizontal="center" vertical="top" wrapText="1"/>
    </xf>
    <xf numFmtId="0" fontId="23" fillId="5" borderId="0"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left" vertical="center"/>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6" fillId="2" borderId="2" xfId="0" applyFont="1" applyFill="1" applyBorder="1" applyAlignment="1">
      <alignment horizontal="left"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0" xfId="0" applyFont="1" applyFill="1" applyBorder="1" applyAlignment="1">
      <alignment horizontal="center" vertical="center"/>
    </xf>
    <xf numFmtId="0" fontId="23" fillId="5" borderId="0"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7" xfId="0" applyFont="1" applyFill="1" applyBorder="1" applyAlignment="1">
      <alignment horizontal="center" vertical="center"/>
    </xf>
    <xf numFmtId="0" fontId="12" fillId="2" borderId="1" xfId="0" applyFont="1" applyFill="1" applyBorder="1" applyAlignment="1">
      <alignment horizontal="justify" vertical="center" wrapText="1"/>
    </xf>
    <xf numFmtId="0" fontId="11" fillId="2" borderId="0" xfId="0" applyFont="1" applyFill="1" applyAlignment="1">
      <alignment horizontal="left" vertical="center" indent="5"/>
    </xf>
    <xf numFmtId="0" fontId="6" fillId="0" borderId="0" xfId="0" applyFont="1" applyBorder="1" applyAlignment="1">
      <alignment horizontal="left" vertical="center"/>
    </xf>
    <xf numFmtId="0" fontId="12" fillId="2" borderId="0" xfId="0" applyFont="1" applyFill="1" applyBorder="1" applyAlignment="1">
      <alignment horizontal="left" vertical="center"/>
    </xf>
    <xf numFmtId="0" fontId="10" fillId="3" borderId="0" xfId="0" applyFont="1" applyFill="1" applyBorder="1" applyAlignment="1">
      <alignment horizontal="left" vertical="center"/>
    </xf>
    <xf numFmtId="0" fontId="46" fillId="2" borderId="15" xfId="0" applyFont="1" applyFill="1" applyBorder="1" applyAlignment="1">
      <alignment horizontal="left" vertical="center" wrapText="1"/>
    </xf>
    <xf numFmtId="0" fontId="46" fillId="2" borderId="18" xfId="0" applyFont="1" applyFill="1" applyBorder="1" applyAlignment="1">
      <alignment horizontal="left" vertical="center" wrapText="1"/>
    </xf>
    <xf numFmtId="0" fontId="46" fillId="2" borderId="16"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17" xfId="0" applyFont="1" applyFill="1" applyBorder="1" applyAlignment="1">
      <alignment horizontal="center" vertical="center" wrapText="1"/>
    </xf>
    <xf numFmtId="0" fontId="46" fillId="2" borderId="19" xfId="0" applyFont="1" applyFill="1" applyBorder="1" applyAlignment="1">
      <alignment horizontal="center" vertical="center" wrapText="1"/>
    </xf>
    <xf numFmtId="0" fontId="46" fillId="5" borderId="0" xfId="0" applyFont="1" applyFill="1" applyBorder="1" applyAlignment="1">
      <alignment horizontal="center" vertical="center" wrapText="1"/>
    </xf>
    <xf numFmtId="0" fontId="46" fillId="5" borderId="0" xfId="0" applyFont="1" applyFill="1" applyBorder="1" applyAlignment="1">
      <alignment horizontal="center" vertical="center"/>
    </xf>
    <xf numFmtId="0" fontId="46" fillId="2" borderId="15" xfId="0" applyFont="1" applyFill="1" applyBorder="1" applyAlignment="1">
      <alignment horizontal="left" vertical="center"/>
    </xf>
    <xf numFmtId="0" fontId="46" fillId="2" borderId="18" xfId="0" applyFont="1" applyFill="1" applyBorder="1" applyAlignment="1">
      <alignment horizontal="left" vertical="center"/>
    </xf>
    <xf numFmtId="0" fontId="46" fillId="2" borderId="16" xfId="0" applyFont="1" applyFill="1" applyBorder="1" applyAlignment="1">
      <alignment horizontal="center" vertical="center"/>
    </xf>
    <xf numFmtId="0" fontId="46" fillId="2" borderId="0" xfId="0" applyFont="1" applyFill="1" applyBorder="1" applyAlignment="1">
      <alignment horizontal="center" vertical="center"/>
    </xf>
    <xf numFmtId="0" fontId="13" fillId="2" borderId="0" xfId="0" applyFont="1" applyFill="1" applyAlignment="1">
      <alignment horizontal="left" vertical="center"/>
    </xf>
    <xf numFmtId="0" fontId="14" fillId="2" borderId="0" xfId="0" applyFont="1" applyFill="1" applyBorder="1" applyAlignment="1">
      <alignment vertical="center" wrapText="1"/>
    </xf>
    <xf numFmtId="0" fontId="12"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0" fillId="3" borderId="0" xfId="0" applyFont="1" applyFill="1" applyAlignment="1">
      <alignment horizontal="left" vertical="center"/>
    </xf>
    <xf numFmtId="0" fontId="31" fillId="2" borderId="0" xfId="0" applyFont="1" applyFill="1" applyBorder="1" applyAlignment="1">
      <alignment horizontal="left" vertical="top" wrapText="1"/>
    </xf>
    <xf numFmtId="0" fontId="46" fillId="2" borderId="15" xfId="0" applyFont="1" applyFill="1" applyBorder="1" applyAlignment="1">
      <alignment horizontal="center" vertical="center"/>
    </xf>
    <xf numFmtId="0" fontId="46" fillId="2" borderId="18" xfId="0" applyFont="1" applyFill="1" applyBorder="1" applyAlignment="1">
      <alignment horizontal="center" vertical="center"/>
    </xf>
    <xf numFmtId="0" fontId="14" fillId="2" borderId="0" xfId="0" applyFont="1" applyFill="1" applyBorder="1" applyAlignment="1">
      <alignment horizontal="left" wrapText="1"/>
    </xf>
    <xf numFmtId="0" fontId="12" fillId="2" borderId="0" xfId="0" applyFont="1" applyFill="1" applyBorder="1" applyAlignment="1">
      <alignment horizontal="left"/>
    </xf>
    <xf numFmtId="0" fontId="9" fillId="2" borderId="18"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14" fillId="2" borderId="0" xfId="0" applyFont="1" applyFill="1" applyAlignment="1">
      <alignment horizontal="left" vertical="top" wrapText="1"/>
    </xf>
    <xf numFmtId="0" fontId="46" fillId="12" borderId="18" xfId="0" applyFont="1" applyFill="1" applyBorder="1" applyAlignment="1">
      <alignment horizontal="center" vertical="center" wrapText="1"/>
    </xf>
    <xf numFmtId="0" fontId="46" fillId="12" borderId="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0" xfId="0" applyFont="1" applyFill="1" applyAlignment="1">
      <alignment horizontal="left" vertical="center" wrapText="1"/>
    </xf>
    <xf numFmtId="0" fontId="6" fillId="3" borderId="0" xfId="0" applyFont="1" applyFill="1" applyBorder="1" applyAlignment="1">
      <alignment horizontal="left" vertical="center"/>
    </xf>
    <xf numFmtId="0" fontId="9" fillId="2" borderId="28" xfId="0" applyFont="1" applyFill="1" applyBorder="1" applyAlignment="1">
      <alignment horizontal="left" vertical="center" wrapText="1"/>
    </xf>
    <xf numFmtId="0" fontId="45" fillId="11" borderId="18" xfId="0" applyFont="1" applyFill="1" applyBorder="1" applyAlignment="1">
      <alignment horizontal="left" vertical="center"/>
    </xf>
    <xf numFmtId="0" fontId="45" fillId="11"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9" xfId="0" applyFont="1" applyFill="1" applyBorder="1" applyAlignment="1">
      <alignment horizontal="center" vertical="center"/>
    </xf>
    <xf numFmtId="0" fontId="29" fillId="2" borderId="0" xfId="0" applyFont="1" applyFill="1" applyAlignment="1">
      <alignment horizontal="left" wrapText="1"/>
    </xf>
    <xf numFmtId="0" fontId="14" fillId="2" borderId="0" xfId="0" applyFont="1" applyFill="1" applyBorder="1" applyAlignment="1">
      <alignment horizontal="left" vertical="center" indent="3"/>
    </xf>
    <xf numFmtId="0" fontId="46" fillId="2" borderId="15" xfId="0" applyFont="1" applyFill="1" applyBorder="1" applyAlignment="1">
      <alignment horizontal="left" vertical="center" wrapText="1" indent="1"/>
    </xf>
    <xf numFmtId="0" fontId="46" fillId="2" borderId="18" xfId="0" applyFont="1" applyFill="1" applyBorder="1" applyAlignment="1">
      <alignment horizontal="left" vertical="center" wrapText="1" indent="1"/>
    </xf>
    <xf numFmtId="0" fontId="14" fillId="2" borderId="0" xfId="0" applyFont="1" applyFill="1" applyAlignment="1">
      <alignment horizontal="left" vertical="center"/>
    </xf>
    <xf numFmtId="0" fontId="46" fillId="2" borderId="18" xfId="0" applyFont="1" applyFill="1" applyBorder="1" applyAlignment="1">
      <alignment horizontal="left" vertical="center" indent="1"/>
    </xf>
    <xf numFmtId="0" fontId="46" fillId="5" borderId="19" xfId="9" applyFont="1" applyFill="1" applyBorder="1" applyAlignment="1">
      <alignment horizontal="center" vertical="center"/>
    </xf>
    <xf numFmtId="0" fontId="46" fillId="5" borderId="0" xfId="9" applyFont="1" applyFill="1" applyBorder="1" applyAlignment="1">
      <alignment horizontal="center" vertical="center"/>
    </xf>
    <xf numFmtId="0" fontId="14" fillId="2" borderId="0" xfId="10" applyFont="1" applyFill="1" applyBorder="1" applyAlignment="1">
      <alignment horizontal="left" vertical="center" wrapText="1"/>
    </xf>
    <xf numFmtId="0" fontId="14" fillId="2" borderId="0" xfId="10" applyFont="1" applyFill="1" applyAlignment="1">
      <alignment horizontal="left" vertical="center" wrapText="1"/>
    </xf>
    <xf numFmtId="0" fontId="14" fillId="2" borderId="0" xfId="10" applyFont="1" applyFill="1" applyAlignment="1">
      <alignment horizontal="left" vertical="center" wrapText="1" indent="4"/>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top" wrapText="1" indent="4"/>
    </xf>
    <xf numFmtId="0" fontId="46" fillId="2" borderId="15" xfId="0" applyFont="1" applyFill="1" applyBorder="1" applyAlignment="1">
      <alignment horizontal="center" vertical="center" wrapText="1"/>
    </xf>
    <xf numFmtId="0" fontId="46" fillId="2" borderId="18" xfId="0" applyFont="1" applyFill="1" applyBorder="1" applyAlignment="1">
      <alignment horizontal="center" vertical="center" wrapText="1"/>
    </xf>
    <xf numFmtId="0" fontId="46" fillId="2" borderId="17" xfId="0" applyFont="1" applyFill="1" applyBorder="1" applyAlignment="1">
      <alignment horizontal="center" vertical="center"/>
    </xf>
    <xf numFmtId="0" fontId="14" fillId="2" borderId="16" xfId="0" applyFont="1" applyFill="1" applyBorder="1" applyAlignment="1">
      <alignment horizontal="left" vertical="top" wrapText="1"/>
    </xf>
    <xf numFmtId="171" fontId="14" fillId="2" borderId="16" xfId="1" applyNumberFormat="1"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46" fillId="5" borderId="19"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4" fillId="2" borderId="0" xfId="0" applyFont="1" applyFill="1" applyBorder="1" applyAlignment="1">
      <alignment horizontal="left" vertical="center"/>
    </xf>
    <xf numFmtId="0" fontId="14" fillId="2" borderId="0" xfId="0" applyFont="1" applyFill="1" applyBorder="1" applyAlignment="1">
      <alignment horizontal="left"/>
    </xf>
    <xf numFmtId="0" fontId="46" fillId="8" borderId="16" xfId="0" applyFont="1" applyFill="1" applyBorder="1" applyAlignment="1">
      <alignment horizontal="center" vertical="center" wrapText="1"/>
    </xf>
    <xf numFmtId="0" fontId="46" fillId="8" borderId="17"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46" fillId="8" borderId="18" xfId="0" applyFont="1" applyFill="1" applyBorder="1" applyAlignment="1">
      <alignment horizontal="center" vertical="center"/>
    </xf>
    <xf numFmtId="0" fontId="46" fillId="8" borderId="15" xfId="0" applyFont="1" applyFill="1" applyBorder="1" applyAlignment="1">
      <alignment horizontal="center" vertical="center" wrapText="1"/>
    </xf>
    <xf numFmtId="0" fontId="46" fillId="8" borderId="18"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9" borderId="0" xfId="0" applyFont="1" applyFill="1" applyBorder="1" applyAlignment="1">
      <alignment horizontal="center" vertical="center" wrapText="1"/>
    </xf>
    <xf numFmtId="0" fontId="9" fillId="2" borderId="0" xfId="0" applyFont="1" applyFill="1" applyBorder="1" applyAlignment="1">
      <alignment horizontal="left" vertical="top"/>
    </xf>
    <xf numFmtId="0" fontId="46" fillId="2" borderId="40" xfId="0" applyFont="1" applyFill="1" applyBorder="1" applyAlignment="1">
      <alignment horizontal="center" vertical="center" wrapText="1"/>
    </xf>
    <xf numFmtId="0" fontId="46" fillId="2" borderId="41" xfId="0" applyFont="1" applyFill="1" applyBorder="1" applyAlignment="1">
      <alignment horizontal="center" vertical="center" wrapText="1"/>
    </xf>
    <xf numFmtId="9" fontId="46" fillId="2" borderId="0" xfId="2" applyNumberFormat="1" applyFont="1" applyFill="1" applyBorder="1" applyAlignment="1"/>
    <xf numFmtId="9" fontId="46" fillId="2" borderId="21" xfId="2" applyNumberFormat="1" applyFont="1" applyFill="1" applyBorder="1" applyAlignment="1"/>
  </cellXfs>
  <cellStyles count="12">
    <cellStyle name="20% - Énfasis3" xfId="3" builtinId="38"/>
    <cellStyle name="20% - Énfasis3 2" xfId="7"/>
    <cellStyle name="20% - Énfasis3 4" xfId="8"/>
    <cellStyle name="Millares" xfId="1" builtinId="3"/>
    <cellStyle name="Millares 2" xfId="6"/>
    <cellStyle name="Normal" xfId="0" builtinId="0"/>
    <cellStyle name="Normal 2 17" xfId="10"/>
    <cellStyle name="Normal 2 2" xfId="4"/>
    <cellStyle name="Normal 2 3" xfId="11"/>
    <cellStyle name="Normal_IEC17004" xfId="9"/>
    <cellStyle name="Normal_IEC17005" xfId="5"/>
    <cellStyle name="Porcentaje" xfId="2" builtinId="5"/>
  </cellStyles>
  <dxfs count="1">
    <dxf>
      <font>
        <color rgb="FF9C0006"/>
      </font>
      <fill>
        <patternFill>
          <bgColor rgb="FFFFC7CE"/>
        </patternFill>
      </fill>
    </dxf>
  </dxfs>
  <tableStyles count="0" defaultTableStyle="TableStyleMedium2" defaultPivotStyle="PivotStyleLight16"/>
  <colors>
    <mruColors>
      <color rgb="FF80DAC5"/>
      <color rgb="FFA1CFC0"/>
      <color rgb="FFCFF1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9914723085008"/>
          <c:y val="0.17579363116405719"/>
          <c:w val="0.77770467113420094"/>
          <c:h val="0.53008382726042946"/>
        </c:manualLayout>
      </c:layout>
      <c:barChart>
        <c:barDir val="col"/>
        <c:grouping val="clustered"/>
        <c:varyColors val="0"/>
        <c:ser>
          <c:idx val="0"/>
          <c:order val="0"/>
          <c:tx>
            <c:strRef>
              <c:f>[1]SINAC!$O$49</c:f>
              <c:strCache>
                <c:ptCount val="1"/>
                <c:pt idx="0">
                  <c:v>Nacional</c:v>
                </c:pt>
              </c:strCache>
            </c:strRef>
          </c:tx>
          <c:spPr>
            <a:solidFill>
              <a:srgbClr val="0070C0"/>
            </a:solidFill>
            <a:ln>
              <a:noFill/>
            </a:ln>
            <a:effectLst/>
          </c:spPr>
          <c:invertIfNegative val="0"/>
          <c:dLbls>
            <c:dLbl>
              <c:idx val="0"/>
              <c:layout>
                <c:manualLayout>
                  <c:x val="-1.863411907202087E-3"/>
                  <c:y val="3.4129692832764506E-2"/>
                </c:manualLayout>
              </c:layout>
              <c:numFmt formatCode="#,##0.0" sourceLinked="0"/>
              <c:spPr>
                <a:noFill/>
                <a:ln>
                  <a:noFill/>
                </a:ln>
                <a:effectLst/>
              </c:spPr>
              <c:txPr>
                <a:bodyPr rot="-5400000" spcFirstLastPara="1" vertOverflow="ellipsis"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E05-4E20-B3B1-40A01560B4D9}"/>
                </c:ext>
                <c:ext xmlns:c15="http://schemas.microsoft.com/office/drawing/2012/chart" uri="{CE6537A1-D6FC-4f65-9D91-7224C49458BB}">
                  <c15:layout/>
                </c:ext>
              </c:extLst>
            </c:dLbl>
            <c:dLbl>
              <c:idx val="1"/>
              <c:layout>
                <c:manualLayout>
                  <c:x val="-5.5902357216062269E-3"/>
                  <c:y val="3.412969283276450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E05-4E20-B3B1-40A01560B4D9}"/>
                </c:ext>
                <c:ext xmlns:c15="http://schemas.microsoft.com/office/drawing/2012/chart" uri="{CE6537A1-D6FC-4f65-9D91-7224C49458BB}">
                  <c15:layout/>
                </c:ext>
              </c:extLst>
            </c:dLbl>
            <c:dLbl>
              <c:idx val="2"/>
              <c:layout>
                <c:manualLayout>
                  <c:x val="-3.7268238144041741E-3"/>
                  <c:y val="6.8259385665529011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E05-4E20-B3B1-40A01560B4D9}"/>
                </c:ext>
                <c:ext xmlns:c15="http://schemas.microsoft.com/office/drawing/2012/chart" uri="{CE6537A1-D6FC-4f65-9D91-7224C49458BB}">
                  <c15:layout/>
                </c:ext>
              </c:extLst>
            </c:dLbl>
            <c:dLbl>
              <c:idx val="3"/>
              <c:layout>
                <c:manualLayout>
                  <c:x val="-3.7268238144041741E-3"/>
                  <c:y val="1.365187713310580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E05-4E20-B3B1-40A01560B4D9}"/>
                </c:ext>
                <c:ext xmlns:c15="http://schemas.microsoft.com/office/drawing/2012/chart" uri="{CE6537A1-D6FC-4f65-9D91-7224C49458BB}">
                  <c15:layout/>
                </c:ext>
              </c:extLst>
            </c:dLbl>
            <c:dLbl>
              <c:idx val="4"/>
              <c:layout>
                <c:manualLayout>
                  <c:x val="-5.5902357216063977E-3"/>
                  <c:y val="6.8259385665529011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E05-4E20-B3B1-40A01560B4D9}"/>
                </c:ext>
                <c:ext xmlns:c15="http://schemas.microsoft.com/office/drawing/2012/chart" uri="{CE6537A1-D6FC-4f65-9D91-7224C49458BB}">
                  <c15:layout/>
                </c:ext>
              </c:extLst>
            </c:dLbl>
            <c:numFmt formatCode="#,##0.0" sourceLinked="0"/>
            <c:spPr>
              <a:noFill/>
              <a:ln>
                <a:noFill/>
              </a:ln>
              <a:effectLst/>
            </c:spPr>
            <c:txPr>
              <a:bodyPr rot="-5400000" spcFirstLastPara="1" vertOverflow="ellipsis"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[1]SINAC!$N$56:$N$60</c:f>
              <c:numCache>
                <c:formatCode>General</c:formatCode>
                <c:ptCount val="5"/>
                <c:pt idx="0">
                  <c:v>2020</c:v>
                </c:pt>
                <c:pt idx="1">
                  <c:v>2021</c:v>
                </c:pt>
                <c:pt idx="2">
                  <c:v>2022</c:v>
                </c:pt>
                <c:pt idx="3">
                  <c:v>2023</c:v>
                </c:pt>
                <c:pt idx="4">
                  <c:v>2024</c:v>
                </c:pt>
              </c:numCache>
            </c:numRef>
          </c:cat>
          <c:val>
            <c:numRef>
              <c:f>[1]SINAC!$O$56:$O$60</c:f>
              <c:numCache>
                <c:formatCode>General</c:formatCode>
                <c:ptCount val="5"/>
                <c:pt idx="0">
                  <c:v>27048.273999969999</c:v>
                </c:pt>
                <c:pt idx="1">
                  <c:v>27041.261999999999</c:v>
                </c:pt>
                <c:pt idx="2">
                  <c:v>27113.876999999989</c:v>
                </c:pt>
                <c:pt idx="3">
                  <c:v>27430.888999999992</c:v>
                </c:pt>
                <c:pt idx="4">
                  <c:v>27525.332000069997</c:v>
                </c:pt>
              </c:numCache>
            </c:numRef>
          </c:val>
          <c:extLst xmlns:c16r2="http://schemas.microsoft.com/office/drawing/2015/06/chart">
            <c:ext xmlns:c16="http://schemas.microsoft.com/office/drawing/2014/chart" uri="{C3380CC4-5D6E-409C-BE32-E72D297353CC}">
              <c16:uniqueId val="{00000000-C325-4F87-B70E-C34FDC408548}"/>
            </c:ext>
          </c:extLst>
        </c:ser>
        <c:ser>
          <c:idx val="1"/>
          <c:order val="1"/>
          <c:tx>
            <c:strRef>
              <c:f>[1]SINAC!$P$49</c:f>
              <c:strCache>
                <c:ptCount val="1"/>
                <c:pt idx="0">
                  <c:v>Departamental</c:v>
                </c:pt>
              </c:strCache>
            </c:strRef>
          </c:tx>
          <c:spPr>
            <a:solidFill>
              <a:schemeClr val="accent1">
                <a:lumMod val="60000"/>
                <a:lumOff val="40000"/>
              </a:schemeClr>
            </a:solidFill>
            <a:ln>
              <a:noFill/>
            </a:ln>
            <a:effectLst/>
          </c:spPr>
          <c:invertIfNegative val="0"/>
          <c:dLbls>
            <c:dLbl>
              <c:idx val="0"/>
              <c:layout>
                <c:manualLayout>
                  <c:x val="0"/>
                  <c:y val="7.167235494880540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E05-4E20-B3B1-40A01560B4D9}"/>
                </c:ext>
                <c:ext xmlns:c15="http://schemas.microsoft.com/office/drawing/2012/chart" uri="{CE6537A1-D6FC-4f65-9D91-7224C49458BB}">
                  <c15:layout/>
                </c:ext>
              </c:extLst>
            </c:dLbl>
            <c:dLbl>
              <c:idx val="1"/>
              <c:layout>
                <c:manualLayout>
                  <c:x val="1.8634119072020187E-3"/>
                  <c:y val="1.70648464163822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E05-4E20-B3B1-40A01560B4D9}"/>
                </c:ext>
                <c:ext xmlns:c15="http://schemas.microsoft.com/office/drawing/2012/chart" uri="{CE6537A1-D6FC-4f65-9D91-7224C49458BB}">
                  <c15:layout/>
                </c:ext>
              </c:extLst>
            </c:dLbl>
            <c:numFmt formatCode="#,##0.0" sourceLinked="0"/>
            <c:spPr>
              <a:noFill/>
              <a:ln>
                <a:noFill/>
              </a:ln>
              <a:effectLst/>
            </c:spPr>
            <c:txPr>
              <a:bodyPr rot="-5400000" spcFirstLastPara="1" vertOverflow="ellipsis"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[1]SINAC!$N$56:$N$60</c:f>
              <c:numCache>
                <c:formatCode>General</c:formatCode>
                <c:ptCount val="5"/>
                <c:pt idx="0">
                  <c:v>2020</c:v>
                </c:pt>
                <c:pt idx="1">
                  <c:v>2021</c:v>
                </c:pt>
                <c:pt idx="2">
                  <c:v>2022</c:v>
                </c:pt>
                <c:pt idx="3">
                  <c:v>2023</c:v>
                </c:pt>
                <c:pt idx="4">
                  <c:v>2024</c:v>
                </c:pt>
              </c:numCache>
            </c:numRef>
          </c:cat>
          <c:val>
            <c:numRef>
              <c:f>[1]SINAC!$P$56:$P$60</c:f>
              <c:numCache>
                <c:formatCode>General</c:formatCode>
                <c:ptCount val="5"/>
                <c:pt idx="0">
                  <c:v>27824.185832214735</c:v>
                </c:pt>
                <c:pt idx="1">
                  <c:v>27947.012214870032</c:v>
                </c:pt>
                <c:pt idx="2">
                  <c:v>28125.705733999999</c:v>
                </c:pt>
                <c:pt idx="3">
                  <c:v>27721.871800000008</c:v>
                </c:pt>
                <c:pt idx="4">
                  <c:v>27732.1518</c:v>
                </c:pt>
              </c:numCache>
            </c:numRef>
          </c:val>
          <c:extLst xmlns:c16r2="http://schemas.microsoft.com/office/drawing/2015/06/chart">
            <c:ext xmlns:c16="http://schemas.microsoft.com/office/drawing/2014/chart" uri="{C3380CC4-5D6E-409C-BE32-E72D297353CC}">
              <c16:uniqueId val="{00000001-C325-4F87-B70E-C34FDC408548}"/>
            </c:ext>
          </c:extLst>
        </c:ser>
        <c:ser>
          <c:idx val="2"/>
          <c:order val="2"/>
          <c:tx>
            <c:strRef>
              <c:f>[1]SINAC!$Q$49</c:f>
              <c:strCache>
                <c:ptCount val="1"/>
                <c:pt idx="0">
                  <c:v>Vecinal</c:v>
                </c:pt>
              </c:strCache>
            </c:strRef>
          </c:tx>
          <c:spPr>
            <a:solidFill>
              <a:schemeClr val="accent1">
                <a:lumMod val="20000"/>
                <a:lumOff val="80000"/>
              </a:schemeClr>
            </a:solidFill>
            <a:ln>
              <a:noFill/>
            </a:ln>
            <a:effectLst/>
          </c:spPr>
          <c:invertIfNegative val="0"/>
          <c:dLbls>
            <c:dLbl>
              <c:idx val="0"/>
              <c:layout>
                <c:manualLayout>
                  <c:x val="0"/>
                  <c:y val="0.1535836177474403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E05-4E20-B3B1-40A01560B4D9}"/>
                </c:ext>
                <c:ext xmlns:c15="http://schemas.microsoft.com/office/drawing/2012/chart" uri="{CE6537A1-D6FC-4f65-9D91-7224C49458BB}">
                  <c15:layout/>
                </c:ext>
              </c:extLst>
            </c:dLbl>
            <c:dLbl>
              <c:idx val="1"/>
              <c:layout>
                <c:manualLayout>
                  <c:x val="1.863411907202087E-3"/>
                  <c:y val="0.2047781569965870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E05-4E20-B3B1-40A01560B4D9}"/>
                </c:ext>
                <c:ext xmlns:c15="http://schemas.microsoft.com/office/drawing/2012/chart" uri="{CE6537A1-D6FC-4f65-9D91-7224C49458BB}">
                  <c15:layout/>
                </c:ext>
              </c:extLst>
            </c:dLbl>
            <c:dLbl>
              <c:idx val="2"/>
              <c:layout>
                <c:manualLayout>
                  <c:x val="1.8634119072020187E-3"/>
                  <c:y val="0.1877133105802047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E05-4E20-B3B1-40A01560B4D9}"/>
                </c:ext>
                <c:ext xmlns:c15="http://schemas.microsoft.com/office/drawing/2012/chart" uri="{CE6537A1-D6FC-4f65-9D91-7224C49458BB}">
                  <c15:layout/>
                </c:ext>
              </c:extLst>
            </c:dLbl>
            <c:dLbl>
              <c:idx val="3"/>
              <c:layout>
                <c:manualLayout>
                  <c:x val="0"/>
                  <c:y val="0.1706484641638225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E05-4E20-B3B1-40A01560B4D9}"/>
                </c:ext>
                <c:ext xmlns:c15="http://schemas.microsoft.com/office/drawing/2012/chart" uri="{CE6537A1-D6FC-4f65-9D91-7224C49458BB}">
                  <c15:layout/>
                </c:ext>
              </c:extLst>
            </c:dLbl>
            <c:dLbl>
              <c:idx val="4"/>
              <c:layout>
                <c:manualLayout>
                  <c:x val="3.7268238144040375E-3"/>
                  <c:y val="0.1672354948805460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E05-4E20-B3B1-40A01560B4D9}"/>
                </c:ext>
                <c:ext xmlns:c15="http://schemas.microsoft.com/office/drawing/2012/chart" uri="{CE6537A1-D6FC-4f65-9D91-7224C49458BB}">
                  <c15:layout/>
                </c:ext>
              </c:extLst>
            </c:dLbl>
            <c:numFmt formatCode="#,##0.0" sourceLinked="0"/>
            <c:spPr>
              <a:noFill/>
              <a:ln>
                <a:noFill/>
              </a:ln>
              <a:effectLst/>
            </c:spPr>
            <c:txPr>
              <a:bodyPr rot="-5400000" spcFirstLastPara="1" vertOverflow="ellipsis"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[1]SINAC!$N$56:$N$60</c:f>
              <c:numCache>
                <c:formatCode>General</c:formatCode>
                <c:ptCount val="5"/>
                <c:pt idx="0">
                  <c:v>2020</c:v>
                </c:pt>
                <c:pt idx="1">
                  <c:v>2021</c:v>
                </c:pt>
                <c:pt idx="2">
                  <c:v>2022</c:v>
                </c:pt>
                <c:pt idx="3">
                  <c:v>2023</c:v>
                </c:pt>
                <c:pt idx="4">
                  <c:v>2024</c:v>
                </c:pt>
              </c:numCache>
            </c:numRef>
          </c:cat>
          <c:val>
            <c:numRef>
              <c:f>[1]SINAC!$Q$56:$Q$60</c:f>
              <c:numCache>
                <c:formatCode>General</c:formatCode>
                <c:ptCount val="5"/>
                <c:pt idx="0">
                  <c:v>114005.1956818637</c:v>
                </c:pt>
                <c:pt idx="1">
                  <c:v>118069.54111515124</c:v>
                </c:pt>
                <c:pt idx="2">
                  <c:v>118545.34976135583</c:v>
                </c:pt>
                <c:pt idx="3">
                  <c:v>118955.02500000002</c:v>
                </c:pt>
                <c:pt idx="4">
                  <c:v>120595.95852600005</c:v>
                </c:pt>
              </c:numCache>
            </c:numRef>
          </c:val>
          <c:extLst xmlns:c16r2="http://schemas.microsoft.com/office/drawing/2015/06/chart">
            <c:ext xmlns:c16="http://schemas.microsoft.com/office/drawing/2014/chart" uri="{C3380CC4-5D6E-409C-BE32-E72D297353CC}">
              <c16:uniqueId val="{00000002-C325-4F87-B70E-C34FDC408548}"/>
            </c:ext>
          </c:extLst>
        </c:ser>
        <c:dLbls>
          <c:showLegendKey val="0"/>
          <c:showVal val="0"/>
          <c:showCatName val="0"/>
          <c:showSerName val="0"/>
          <c:showPercent val="0"/>
          <c:showBubbleSize val="0"/>
        </c:dLbls>
        <c:gapWidth val="79"/>
        <c:axId val="-1156833008"/>
        <c:axId val="-1156838448"/>
      </c:barChart>
      <c:lineChart>
        <c:grouping val="standard"/>
        <c:varyColors val="0"/>
        <c:ser>
          <c:idx val="3"/>
          <c:order val="3"/>
          <c:tx>
            <c:strRef>
              <c:f>[1]SINAC!$R$49</c:f>
              <c:strCache>
                <c:ptCount val="1"/>
                <c:pt idx="0">
                  <c:v>TOTAL</c:v>
                </c:pt>
              </c:strCache>
            </c:strRef>
          </c:tx>
          <c:spPr>
            <a:ln w="22225" cap="rnd">
              <a:solidFill>
                <a:schemeClr val="accent4"/>
              </a:solidFill>
              <a:round/>
            </a:ln>
            <a:effectLst/>
          </c:spPr>
          <c:marker>
            <c:symbol val="circle"/>
            <c:size val="8"/>
            <c:spPr>
              <a:solidFill>
                <a:schemeClr val="bg1"/>
              </a:solidFill>
              <a:ln w="22225">
                <a:solidFill>
                  <a:schemeClr val="accent4"/>
                </a:solidFill>
                <a:round/>
              </a:ln>
              <a:effectLst/>
            </c:spPr>
          </c:marker>
          <c:dLbls>
            <c:dLbl>
              <c:idx val="0"/>
              <c:layout>
                <c:manualLayout>
                  <c:x val="-6.8912470049901017E-2"/>
                  <c:y val="-3.754266483250446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0E05-4E20-B3B1-40A01560B4D9}"/>
                </c:ext>
                <c:ext xmlns:c15="http://schemas.microsoft.com/office/drawing/2012/chart" uri="{CE6537A1-D6FC-4f65-9D91-7224C49458BB}">
                  <c15:layout/>
                </c:ext>
              </c:extLst>
            </c:dLbl>
            <c:dLbl>
              <c:idx val="1"/>
              <c:layout>
                <c:manualLayout>
                  <c:x val="-8.0092957989641597E-2"/>
                  <c:y val="-3.719431551215704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E05-4E20-B3B1-40A01560B4D9}"/>
                </c:ext>
                <c:ext xmlns:c15="http://schemas.microsoft.com/office/drawing/2012/chart" uri="{CE6537A1-D6FC-4f65-9D91-7224C49458BB}">
                  <c15:layout/>
                </c:ext>
              </c:extLst>
            </c:dLbl>
            <c:dLbl>
              <c:idx val="2"/>
              <c:layout>
                <c:manualLayout>
                  <c:x val="-7.2664642273061963E-2"/>
                  <c:y val="-3.321496177575911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E05-4E20-B3B1-40A01560B4D9}"/>
                </c:ext>
                <c:ext xmlns:c15="http://schemas.microsoft.com/office/drawing/2012/chart" uri="{CE6537A1-D6FC-4f65-9D91-7224C49458BB}">
                  <c15:layout/>
                </c:ext>
              </c:extLst>
            </c:dLbl>
            <c:dLbl>
              <c:idx val="3"/>
              <c:layout>
                <c:manualLayout>
                  <c:x val="-7.0805031535239968E-2"/>
                  <c:y val="-5.760302276625166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E05-4E20-B3B1-40A01560B4D9}"/>
                </c:ext>
                <c:ext xmlns:c15="http://schemas.microsoft.com/office/drawing/2012/chart" uri="{CE6537A1-D6FC-4f65-9D91-7224C49458BB}">
                  <c15:layout/>
                </c:ext>
              </c:extLst>
            </c:dLbl>
            <c:dLbl>
              <c:idx val="4"/>
              <c:layout>
                <c:manualLayout>
                  <c:x val="-5.4018017954490433E-2"/>
                  <c:y val="-5.074620796552625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E05-4E20-B3B1-40A01560B4D9}"/>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[1]SINAC!$N$56:$N$60</c:f>
              <c:numCache>
                <c:formatCode>General</c:formatCode>
                <c:ptCount val="5"/>
                <c:pt idx="0">
                  <c:v>2020</c:v>
                </c:pt>
                <c:pt idx="1">
                  <c:v>2021</c:v>
                </c:pt>
                <c:pt idx="2">
                  <c:v>2022</c:v>
                </c:pt>
                <c:pt idx="3">
                  <c:v>2023</c:v>
                </c:pt>
                <c:pt idx="4">
                  <c:v>2024</c:v>
                </c:pt>
              </c:numCache>
            </c:numRef>
          </c:cat>
          <c:val>
            <c:numRef>
              <c:f>[1]SINAC!$R$56:$R$60</c:f>
              <c:numCache>
                <c:formatCode>General</c:formatCode>
                <c:ptCount val="5"/>
                <c:pt idx="0">
                  <c:v>168877.65551404841</c:v>
                </c:pt>
                <c:pt idx="1">
                  <c:v>173057.81533002126</c:v>
                </c:pt>
                <c:pt idx="2">
                  <c:v>173784.93249535581</c:v>
                </c:pt>
                <c:pt idx="3">
                  <c:v>174107.78580000001</c:v>
                </c:pt>
                <c:pt idx="4">
                  <c:v>175853.44232607004</c:v>
                </c:pt>
              </c:numCache>
            </c:numRef>
          </c:val>
          <c:smooth val="0"/>
          <c:extLst xmlns:c16r2="http://schemas.microsoft.com/office/drawing/2015/06/chart">
            <c:ext xmlns:c16="http://schemas.microsoft.com/office/drawing/2014/chart" uri="{C3380CC4-5D6E-409C-BE32-E72D297353CC}">
              <c16:uniqueId val="{00000011-0E05-4E20-B3B1-40A01560B4D9}"/>
            </c:ext>
          </c:extLst>
        </c:ser>
        <c:dLbls>
          <c:showLegendKey val="0"/>
          <c:showVal val="0"/>
          <c:showCatName val="0"/>
          <c:showSerName val="0"/>
          <c:showPercent val="0"/>
          <c:showBubbleSize val="0"/>
        </c:dLbls>
        <c:marker val="1"/>
        <c:smooth val="0"/>
        <c:axId val="-1156842256"/>
        <c:axId val="-1156834096"/>
      </c:lineChart>
      <c:catAx>
        <c:axId val="-11568330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1156838448"/>
        <c:crosses val="autoZero"/>
        <c:auto val="1"/>
        <c:lblAlgn val="ctr"/>
        <c:lblOffset val="100"/>
        <c:noMultiLvlLbl val="0"/>
      </c:catAx>
      <c:valAx>
        <c:axId val="-1156838448"/>
        <c:scaling>
          <c:orientation val="minMax"/>
          <c:max val="200000"/>
          <c:min val="0"/>
        </c:scaling>
        <c:delete val="0"/>
        <c:axPos val="l"/>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1156833008"/>
        <c:crosses val="autoZero"/>
        <c:crossBetween val="between"/>
        <c:majorUnit val="40000"/>
        <c:minorUnit val="5000"/>
      </c:valAx>
      <c:valAx>
        <c:axId val="-1156834096"/>
        <c:scaling>
          <c:orientation val="minMax"/>
          <c:max val="180000"/>
          <c:min val="120000"/>
        </c:scaling>
        <c:delete val="0"/>
        <c:axPos val="r"/>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1156842256"/>
        <c:crosses val="max"/>
        <c:crossBetween val="between"/>
        <c:majorUnit val="20000"/>
      </c:valAx>
      <c:catAx>
        <c:axId val="-1156842256"/>
        <c:scaling>
          <c:orientation val="minMax"/>
        </c:scaling>
        <c:delete val="1"/>
        <c:axPos val="b"/>
        <c:numFmt formatCode="General" sourceLinked="1"/>
        <c:majorTickMark val="out"/>
        <c:minorTickMark val="none"/>
        <c:tickLblPos val="nextTo"/>
        <c:crossAx val="-1156834096"/>
        <c:crosses val="autoZero"/>
        <c:auto val="1"/>
        <c:lblAlgn val="ctr"/>
        <c:lblOffset val="100"/>
        <c:noMultiLvlLbl val="0"/>
      </c:catAx>
      <c:spPr>
        <a:noFill/>
        <a:ln>
          <a:noFill/>
        </a:ln>
        <a:effectLst/>
      </c:spPr>
    </c:plotArea>
    <c:legend>
      <c:legendPos val="t"/>
      <c:layout>
        <c:manualLayout>
          <c:xMode val="edge"/>
          <c:yMode val="edge"/>
          <c:x val="0.1685271733953152"/>
          <c:y val="2.178816810972773E-2"/>
          <c:w val="0.6997464871684258"/>
          <c:h val="5.198651192301742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gap"/>
    <c:showDLblsOverMax val="0"/>
  </c:chart>
  <c:spPr>
    <a:solidFill>
      <a:schemeClr val="lt1"/>
    </a:solidFill>
    <a:ln w="9525" cap="flat" cmpd="sng" algn="ctr">
      <a:noFill/>
      <a:round/>
    </a:ln>
    <a:effectLst/>
  </c:spPr>
  <c:txPr>
    <a:bodyPr/>
    <a:lstStyle/>
    <a:p>
      <a:pPr>
        <a:defRPr sz="800" b="0">
          <a:solidFill>
            <a:schemeClr val="bg2">
              <a:lumMod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8027225441225789E-2"/>
          <c:y val="5.5749018559789573E-2"/>
          <c:w val="0.87321890074311992"/>
          <c:h val="0.77007134108236464"/>
        </c:manualLayout>
      </c:layout>
      <c:barChart>
        <c:barDir val="col"/>
        <c:grouping val="clustered"/>
        <c:varyColors val="0"/>
        <c:ser>
          <c:idx val="1"/>
          <c:order val="0"/>
          <c:tx>
            <c:strRef>
              <c:f>[1]Nacion!$AC$4</c:f>
              <c:strCache>
                <c:ptCount val="1"/>
                <c:pt idx="0">
                  <c:v>2023</c:v>
                </c:pt>
              </c:strCache>
            </c:strRef>
          </c:tx>
          <c:spPr>
            <a:solidFill>
              <a:srgbClr val="A3E7D7"/>
            </a:solidFill>
            <a:ln>
              <a:noFill/>
            </a:ln>
            <a:effectLst/>
          </c:spPr>
          <c:invertIfNegative val="0"/>
          <c:dLbls>
            <c:dLbl>
              <c:idx val="0"/>
              <c:layout>
                <c:manualLayout>
                  <c:x val="-1.0245466313928617E-2"/>
                  <c:y val="1.269841269841269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0736398941785852E-2"/>
                  <c:y val="2.53968253968253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4151554379762057E-3"/>
                  <c:y val="4.6560308692187403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1.015873015873015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1.7075777189880404E-3"/>
                  <c:y val="-3.55555555555556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3.4151554379762057E-3"/>
                  <c:y val="-3.04761904761905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3.0736398941785852E-2"/>
                  <c:y val="1.269841269841269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8.5378885949405139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7075777189881028E-3"/>
                  <c:y val="-1.269841269841269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3.7566709817738138E-2"/>
                  <c:y val="-2.793650793650793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[1]Nacion!$V$5:$V$29</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[1]Nacion!$AC$5:$AC$29</c:f>
              <c:numCache>
                <c:formatCode>General</c:formatCode>
                <c:ptCount val="25"/>
                <c:pt idx="0">
                  <c:v>849.42200000000003</c:v>
                </c:pt>
                <c:pt idx="1">
                  <c:v>1436.0330000000001</c:v>
                </c:pt>
                <c:pt idx="2">
                  <c:v>1048.7620000000002</c:v>
                </c:pt>
                <c:pt idx="3">
                  <c:v>1219.5319999999997</c:v>
                </c:pt>
                <c:pt idx="4">
                  <c:v>1729.363000000001</c:v>
                </c:pt>
                <c:pt idx="5">
                  <c:v>1529.693</c:v>
                </c:pt>
                <c:pt idx="6">
                  <c:v>1658.1319999999992</c:v>
                </c:pt>
                <c:pt idx="7">
                  <c:v>1190.902</c:v>
                </c:pt>
                <c:pt idx="8">
                  <c:v>929.59699999999998</c:v>
                </c:pt>
                <c:pt idx="9">
                  <c:v>696.09200000000021</c:v>
                </c:pt>
                <c:pt idx="10">
                  <c:v>1073.3389999999999</c:v>
                </c:pt>
                <c:pt idx="11">
                  <c:v>949.88700000000017</c:v>
                </c:pt>
                <c:pt idx="12">
                  <c:v>450.56399999999991</c:v>
                </c:pt>
                <c:pt idx="13">
                  <c:v>1374.5479999999989</c:v>
                </c:pt>
                <c:pt idx="14">
                  <c:v>44.546999999999997</c:v>
                </c:pt>
                <c:pt idx="15">
                  <c:v>88.611999999999995</c:v>
                </c:pt>
                <c:pt idx="16">
                  <c:v>399.43099999999987</c:v>
                </c:pt>
                <c:pt idx="17">
                  <c:v>470.2850000000002</c:v>
                </c:pt>
                <c:pt idx="18">
                  <c:v>373.76099999999985</c:v>
                </c:pt>
                <c:pt idx="19">
                  <c:v>1667.7080000000001</c:v>
                </c:pt>
                <c:pt idx="20">
                  <c:v>1803.9169999999995</c:v>
                </c:pt>
                <c:pt idx="21">
                  <c:v>770.59000000000015</c:v>
                </c:pt>
                <c:pt idx="22">
                  <c:v>580.05899999999963</c:v>
                </c:pt>
                <c:pt idx="23">
                  <c:v>138.47399999999999</c:v>
                </c:pt>
                <c:pt idx="24">
                  <c:v>219.04799999999997</c:v>
                </c:pt>
              </c:numCache>
            </c:numRef>
          </c:val>
          <c:extLst xmlns:c16r2="http://schemas.microsoft.com/office/drawing/2015/06/chart">
            <c:ext xmlns:c16="http://schemas.microsoft.com/office/drawing/2014/chart" uri="{C3380CC4-5D6E-409C-BE32-E72D297353CC}">
              <c16:uniqueId val="{00000001-2C1B-4832-99CA-77558BEF0918}"/>
            </c:ext>
          </c:extLst>
        </c:ser>
        <c:ser>
          <c:idx val="0"/>
          <c:order val="1"/>
          <c:tx>
            <c:strRef>
              <c:f>[1]Nacion!$AD$4</c:f>
              <c:strCache>
                <c:ptCount val="1"/>
                <c:pt idx="0">
                  <c:v>2024</c:v>
                </c:pt>
              </c:strCache>
            </c:strRef>
          </c:tx>
          <c:spPr>
            <a:solidFill>
              <a:schemeClr val="accent2"/>
            </a:solidFill>
            <a:ln>
              <a:noFill/>
            </a:ln>
            <a:effectLst/>
          </c:spPr>
          <c:invertIfNegative val="0"/>
          <c:dLbls>
            <c:dLbl>
              <c:idx val="2"/>
              <c:layout>
                <c:manualLayout>
                  <c:x val="-1.7075777189880872E-3"/>
                  <c:y val="2.03174603174603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3660621751904823E-2"/>
                  <c:y val="-2.539682539682539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098186525571447E-2"/>
                  <c:y val="3.55555555555555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4397020693690677E-2"/>
                  <c:y val="1.269841269841269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4.4397020693690677E-2"/>
                  <c:y val="-2.539682539682539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3906088065833442E-2"/>
                  <c:y val="2.53968253968253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7.61904761904761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2198510346845276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1.2522091949638E-16"/>
                  <c:y val="-2.539682539682632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073639894178585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2.561366578482154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2.5613665784821542E-2"/>
                  <c:y val="-9.3120617384374806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1.7075777189882282E-3"/>
                  <c:y val="5.07936507936498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2.2198510346845213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[1]Nacion!$V$5:$V$29</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[1]Nacion!$AD$5:$AD$29</c:f>
              <c:numCache>
                <c:formatCode>General</c:formatCode>
                <c:ptCount val="25"/>
                <c:pt idx="0">
                  <c:v>849.42199999999991</c:v>
                </c:pt>
                <c:pt idx="1">
                  <c:v>1436.1930000000002</c:v>
                </c:pt>
                <c:pt idx="2">
                  <c:v>1048.3280000000002</c:v>
                </c:pt>
                <c:pt idx="3">
                  <c:v>1271.3740000000003</c:v>
                </c:pt>
                <c:pt idx="4">
                  <c:v>1727.6750000000006</c:v>
                </c:pt>
                <c:pt idx="5">
                  <c:v>1534.5250000200003</c:v>
                </c:pt>
                <c:pt idx="6">
                  <c:v>1665.0409999999999</c:v>
                </c:pt>
                <c:pt idx="7">
                  <c:v>1190.902</c:v>
                </c:pt>
                <c:pt idx="8">
                  <c:v>929.59699999999998</c:v>
                </c:pt>
                <c:pt idx="9">
                  <c:v>696.09199999999964</c:v>
                </c:pt>
                <c:pt idx="10">
                  <c:v>1118.3960000000004</c:v>
                </c:pt>
                <c:pt idx="11">
                  <c:v>949.50899999999979</c:v>
                </c:pt>
                <c:pt idx="12">
                  <c:v>450.56399999999979</c:v>
                </c:pt>
                <c:pt idx="13">
                  <c:v>1417.2369999999996</c:v>
                </c:pt>
                <c:pt idx="14">
                  <c:v>44.846999999999994</c:v>
                </c:pt>
                <c:pt idx="15">
                  <c:v>88.611999999999995</c:v>
                </c:pt>
                <c:pt idx="16">
                  <c:v>399.43099999999998</c:v>
                </c:pt>
                <c:pt idx="17">
                  <c:v>470.28500000000008</c:v>
                </c:pt>
                <c:pt idx="18">
                  <c:v>383.32299999999992</c:v>
                </c:pt>
                <c:pt idx="19">
                  <c:v>1669.4910000600003</c:v>
                </c:pt>
                <c:pt idx="20">
                  <c:v>1807.9169999999997</c:v>
                </c:pt>
                <c:pt idx="21">
                  <c:v>770.58999999999992</c:v>
                </c:pt>
                <c:pt idx="22">
                  <c:v>594.45899999999995</c:v>
                </c:pt>
                <c:pt idx="23">
                  <c:v>138.47400000000005</c:v>
                </c:pt>
                <c:pt idx="24">
                  <c:v>219.04799999999992</c:v>
                </c:pt>
              </c:numCache>
            </c:numRef>
          </c:val>
          <c:extLst xmlns:c16r2="http://schemas.microsoft.com/office/drawing/2015/06/chart">
            <c:ext xmlns:c16="http://schemas.microsoft.com/office/drawing/2014/chart" uri="{C3380CC4-5D6E-409C-BE32-E72D297353CC}">
              <c16:uniqueId val="{00000000-3D95-4006-8A87-994003731992}"/>
            </c:ext>
          </c:extLst>
        </c:ser>
        <c:dLbls>
          <c:dLblPos val="outEnd"/>
          <c:showLegendKey val="0"/>
          <c:showVal val="1"/>
          <c:showCatName val="0"/>
          <c:showSerName val="0"/>
          <c:showPercent val="0"/>
          <c:showBubbleSize val="0"/>
        </c:dLbls>
        <c:gapWidth val="60"/>
        <c:axId val="-1156829200"/>
        <c:axId val="-1156841712"/>
      </c:barChart>
      <c:catAx>
        <c:axId val="-1156829200"/>
        <c:scaling>
          <c:orientation val="minMax"/>
        </c:scaling>
        <c:delete val="0"/>
        <c:axPos val="b"/>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41712"/>
        <c:crosses val="autoZero"/>
        <c:auto val="1"/>
        <c:lblAlgn val="ctr"/>
        <c:lblOffset val="100"/>
        <c:noMultiLvlLbl val="0"/>
      </c:catAx>
      <c:valAx>
        <c:axId val="-1156841712"/>
        <c:scaling>
          <c:orientation val="minMax"/>
          <c:max val="2200"/>
          <c:min val="0"/>
        </c:scaling>
        <c:delete val="0"/>
        <c:axPos val="l"/>
        <c:title>
          <c:tx>
            <c:rich>
              <a:bodyPr rot="-5400000" spcFirstLastPara="1" vertOverflow="ellipsis" vert="horz"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n-US"/>
                  <a:t>(kilómetros)</a:t>
                </a:r>
              </a:p>
            </c:rich>
          </c:tx>
          <c:layout>
            <c:manualLayout>
              <c:xMode val="edge"/>
              <c:yMode val="edge"/>
              <c:x val="7.9241963739336743E-2"/>
              <c:y val="1.0568278965129359E-2"/>
            </c:manualLayout>
          </c:layout>
          <c:overlay val="0"/>
          <c:spPr>
            <a:noFill/>
            <a:ln>
              <a:noFill/>
            </a:ln>
            <a:effectLst/>
          </c:spPr>
          <c:txPr>
            <a:bodyPr rot="-5400000" spcFirstLastPara="1" vertOverflow="ellipsis" vert="horz"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numFmt formatCode="0" sourceLinked="0"/>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29200"/>
        <c:crosses val="autoZero"/>
        <c:crossBetween val="between"/>
      </c:valAx>
      <c:spPr>
        <a:solidFill>
          <a:schemeClr val="bg1"/>
        </a:solidFill>
        <a:ln>
          <a:noFill/>
        </a:ln>
        <a:effectLst/>
      </c:spPr>
    </c:plotArea>
    <c:legend>
      <c:legendPos val="b"/>
      <c:layout>
        <c:manualLayout>
          <c:xMode val="edge"/>
          <c:yMode val="edge"/>
          <c:x val="0.7849983436379574"/>
          <c:y val="2.4482374874001931E-2"/>
          <c:w val="0.1108789957208146"/>
          <c:h val="3.937507811523559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gap"/>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8430351688853938"/>
          <c:w val="1"/>
          <c:h val="0.59749388936857561"/>
        </c:manualLayout>
      </c:layout>
      <c:barChart>
        <c:barDir val="col"/>
        <c:grouping val="clustered"/>
        <c:varyColors val="0"/>
        <c:ser>
          <c:idx val="0"/>
          <c:order val="0"/>
          <c:tx>
            <c:strRef>
              <c:f>'[1]Nac EJES'!$C$39</c:f>
              <c:strCache>
                <c:ptCount val="1"/>
                <c:pt idx="0">
                  <c:v>Pavimentada</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'[1]Nac EJES'!$B$40:$B$42</c:f>
              <c:strCache>
                <c:ptCount val="3"/>
                <c:pt idx="0">
                  <c:v>Ejes Longitudinales</c:v>
                </c:pt>
                <c:pt idx="1">
                  <c:v>Ejes Transversales</c:v>
                </c:pt>
                <c:pt idx="2">
                  <c:v>Variantes - Ramales de Ejes</c:v>
                </c:pt>
              </c:strCache>
            </c:strRef>
          </c:cat>
          <c:val>
            <c:numRef>
              <c:f>'[1]Nac EJES'!$C$40:$C$42</c:f>
              <c:numCache>
                <c:formatCode>General</c:formatCode>
                <c:ptCount val="3"/>
                <c:pt idx="0">
                  <c:v>7678.3310000200036</c:v>
                </c:pt>
                <c:pt idx="1">
                  <c:v>7839.1090000600016</c:v>
                </c:pt>
                <c:pt idx="2">
                  <c:v>7353.8919999999962</c:v>
                </c:pt>
              </c:numCache>
            </c:numRef>
          </c:val>
          <c:extLst xmlns:c16r2="http://schemas.microsoft.com/office/drawing/2015/06/chart">
            <c:ext xmlns:c16="http://schemas.microsoft.com/office/drawing/2014/chart" uri="{C3380CC4-5D6E-409C-BE32-E72D297353CC}">
              <c16:uniqueId val="{00000001-5D68-4979-896E-238BEC6F2F69}"/>
            </c:ext>
          </c:extLst>
        </c:ser>
        <c:ser>
          <c:idx val="1"/>
          <c:order val="1"/>
          <c:tx>
            <c:strRef>
              <c:f>'[1]Nac EJES'!$D$39</c:f>
              <c:strCache>
                <c:ptCount val="1"/>
                <c:pt idx="0">
                  <c:v>No pavimentada</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'[1]Nac EJES'!$B$40:$B$42</c:f>
              <c:strCache>
                <c:ptCount val="3"/>
                <c:pt idx="0">
                  <c:v>Ejes Longitudinales</c:v>
                </c:pt>
                <c:pt idx="1">
                  <c:v>Ejes Transversales</c:v>
                </c:pt>
                <c:pt idx="2">
                  <c:v>Variantes - Ramales de Ejes</c:v>
                </c:pt>
              </c:strCache>
            </c:strRef>
          </c:cat>
          <c:val>
            <c:numRef>
              <c:f>'[1]Nac EJES'!$D$40:$D$42</c:f>
              <c:numCache>
                <c:formatCode>General</c:formatCode>
                <c:ptCount val="3"/>
                <c:pt idx="0">
                  <c:v>322.58299999999997</c:v>
                </c:pt>
                <c:pt idx="1">
                  <c:v>1246.3880000000004</c:v>
                </c:pt>
                <c:pt idx="2">
                  <c:v>3085.0289999900001</c:v>
                </c:pt>
              </c:numCache>
            </c:numRef>
          </c:val>
          <c:extLst xmlns:c16r2="http://schemas.microsoft.com/office/drawing/2015/06/chart">
            <c:ext xmlns:c16="http://schemas.microsoft.com/office/drawing/2014/chart" uri="{C3380CC4-5D6E-409C-BE32-E72D297353CC}">
              <c16:uniqueId val="{00000003-ED41-4699-BD1A-13216D088728}"/>
            </c:ext>
          </c:extLst>
        </c:ser>
        <c:dLbls>
          <c:dLblPos val="outEnd"/>
          <c:showLegendKey val="0"/>
          <c:showVal val="1"/>
          <c:showCatName val="0"/>
          <c:showSerName val="0"/>
          <c:showPercent val="0"/>
          <c:showBubbleSize val="0"/>
        </c:dLbls>
        <c:gapWidth val="120"/>
        <c:overlap val="8"/>
        <c:axId val="-1156840624"/>
        <c:axId val="-1156831920"/>
      </c:barChart>
      <c:catAx>
        <c:axId val="-1156840624"/>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31920"/>
        <c:crosses val="autoZero"/>
        <c:auto val="0"/>
        <c:lblAlgn val="ctr"/>
        <c:lblOffset val="100"/>
        <c:noMultiLvlLbl val="0"/>
      </c:catAx>
      <c:valAx>
        <c:axId val="-1156831920"/>
        <c:scaling>
          <c:orientation val="minMax"/>
        </c:scaling>
        <c:delete val="1"/>
        <c:axPos val="l"/>
        <c:title>
          <c:tx>
            <c:rich>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s-PE"/>
                  <a:t>(kilómetros)</a:t>
                </a:r>
              </a:p>
            </c:rich>
          </c:tx>
          <c:layout>
            <c:manualLayout>
              <c:xMode val="edge"/>
              <c:yMode val="edge"/>
              <c:x val="0.45971061221992143"/>
              <c:y val="1.8269713064862032E-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numFmt formatCode="0%" sourceLinked="0"/>
        <c:majorTickMark val="out"/>
        <c:minorTickMark val="none"/>
        <c:tickLblPos val="nextTo"/>
        <c:crossAx val="-1156840624"/>
        <c:crosses val="autoZero"/>
        <c:crossBetween val="between"/>
        <c:minorUnit val="0.2"/>
      </c:valAx>
      <c:spPr>
        <a:solidFill>
          <a:schemeClr val="bg1"/>
        </a:solidFill>
        <a:ln>
          <a:noFill/>
        </a:ln>
        <a:effectLst/>
      </c:spPr>
    </c:plotArea>
    <c:legend>
      <c:legendPos val="t"/>
      <c:legendEntry>
        <c:idx val="1"/>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Entry>
      <c:layout>
        <c:manualLayout>
          <c:xMode val="edge"/>
          <c:yMode val="edge"/>
          <c:x val="0.31873783231887209"/>
          <c:y val="6.7916568382638029E-2"/>
          <c:w val="0.38320393505735101"/>
          <c:h val="6.607425121126593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gap"/>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99437153604938E-2"/>
          <c:y val="9.7814227939847564E-2"/>
          <c:w val="0.88160918285351686"/>
          <c:h val="0.61653017875386962"/>
        </c:manualLayout>
      </c:layout>
      <c:barChart>
        <c:barDir val="col"/>
        <c:grouping val="clustered"/>
        <c:varyColors val="0"/>
        <c:ser>
          <c:idx val="2"/>
          <c:order val="0"/>
          <c:tx>
            <c:strRef>
              <c:f>[1]Depart!$AE$6</c:f>
              <c:strCache>
                <c:ptCount val="1"/>
                <c:pt idx="0">
                  <c:v>2023</c:v>
                </c:pt>
              </c:strCache>
            </c:strRef>
          </c:tx>
          <c:spPr>
            <a:solidFill>
              <a:schemeClr val="accent6"/>
            </a:solidFill>
            <a:ln>
              <a:noFill/>
            </a:ln>
            <a:effectLst/>
          </c:spPr>
          <c:invertIfNegative val="0"/>
          <c:cat>
            <c:strRef>
              <c:f>[1]Depart!$X$7:$X$31</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[1]Depart!$AE$7:$AE$31</c:f>
              <c:numCache>
                <c:formatCode>General</c:formatCode>
                <c:ptCount val="25"/>
                <c:pt idx="0">
                  <c:v>115.43</c:v>
                </c:pt>
                <c:pt idx="1">
                  <c:v>526.66199999999981</c:v>
                </c:pt>
                <c:pt idx="2">
                  <c:v>249.35399999999998</c:v>
                </c:pt>
                <c:pt idx="3">
                  <c:v>1014.1779999999999</c:v>
                </c:pt>
                <c:pt idx="4">
                  <c:v>305.48399999999992</c:v>
                </c:pt>
                <c:pt idx="5">
                  <c:v>56.916999999999994</c:v>
                </c:pt>
                <c:pt idx="6">
                  <c:v>769.83100000000013</c:v>
                </c:pt>
                <c:pt idx="7">
                  <c:v>86.591999999999985</c:v>
                </c:pt>
                <c:pt idx="8">
                  <c:v>6.6029999999999998</c:v>
                </c:pt>
                <c:pt idx="9">
                  <c:v>55.284999999999997</c:v>
                </c:pt>
                <c:pt idx="10">
                  <c:v>75.713999999999984</c:v>
                </c:pt>
                <c:pt idx="11">
                  <c:v>106.80400000000003</c:v>
                </c:pt>
                <c:pt idx="12">
                  <c:v>210.04100000000003</c:v>
                </c:pt>
                <c:pt idx="13">
                  <c:v>191.85699999999997</c:v>
                </c:pt>
                <c:pt idx="14">
                  <c:v>5.1510000000000007</c:v>
                </c:pt>
                <c:pt idx="15">
                  <c:v>97.167000000000002</c:v>
                </c:pt>
                <c:pt idx="16">
                  <c:v>80.408000000000001</c:v>
                </c:pt>
                <c:pt idx="17">
                  <c:v>239.09300000000002</c:v>
                </c:pt>
                <c:pt idx="18">
                  <c:v>34.194999999999993</c:v>
                </c:pt>
                <c:pt idx="19">
                  <c:v>170.041</c:v>
                </c:pt>
                <c:pt idx="20">
                  <c:v>1424.2371000000003</c:v>
                </c:pt>
                <c:pt idx="21">
                  <c:v>192.672</c:v>
                </c:pt>
                <c:pt idx="22">
                  <c:v>177.07300000000001</c:v>
                </c:pt>
                <c:pt idx="23">
                  <c:v>99.025000000000006</c:v>
                </c:pt>
                <c:pt idx="24">
                  <c:v>5.5460000000000003</c:v>
                </c:pt>
              </c:numCache>
            </c:numRef>
          </c:val>
          <c:extLst xmlns:c16r2="http://schemas.microsoft.com/office/drawing/2015/06/chart">
            <c:ext xmlns:c16="http://schemas.microsoft.com/office/drawing/2014/chart" uri="{C3380CC4-5D6E-409C-BE32-E72D297353CC}">
              <c16:uniqueId val="{00000000-BADB-4CAD-967D-B6B0B4510C21}"/>
            </c:ext>
          </c:extLst>
        </c:ser>
        <c:ser>
          <c:idx val="0"/>
          <c:order val="1"/>
          <c:tx>
            <c:strRef>
              <c:f>[1]Depart!$AF$6</c:f>
              <c:strCache>
                <c:ptCount val="1"/>
                <c:pt idx="0">
                  <c:v>2024</c:v>
                </c:pt>
              </c:strCache>
            </c:strRef>
          </c:tx>
          <c:spPr>
            <a:solidFill>
              <a:schemeClr val="accent1"/>
            </a:solidFill>
            <a:ln>
              <a:noFill/>
            </a:ln>
            <a:effectLst/>
          </c:spPr>
          <c:invertIfNegative val="0"/>
          <c:cat>
            <c:strRef>
              <c:f>[1]Depart!$X$7:$X$31</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[1]Depart!$AF$7:$AF$31</c:f>
              <c:numCache>
                <c:formatCode>General</c:formatCode>
                <c:ptCount val="25"/>
                <c:pt idx="0">
                  <c:v>37.271999999999998</c:v>
                </c:pt>
                <c:pt idx="1">
                  <c:v>525.71799999999985</c:v>
                </c:pt>
                <c:pt idx="2">
                  <c:v>255.012</c:v>
                </c:pt>
                <c:pt idx="3">
                  <c:v>1009.3549999999999</c:v>
                </c:pt>
                <c:pt idx="4">
                  <c:v>355.62699999999995</c:v>
                </c:pt>
                <c:pt idx="5">
                  <c:v>97.379000000000019</c:v>
                </c:pt>
                <c:pt idx="6">
                  <c:v>811.95700000000033</c:v>
                </c:pt>
                <c:pt idx="7">
                  <c:v>444.25699999999995</c:v>
                </c:pt>
                <c:pt idx="8">
                  <c:v>20.501999999999999</c:v>
                </c:pt>
                <c:pt idx="9">
                  <c:v>165.815</c:v>
                </c:pt>
                <c:pt idx="10">
                  <c:v>118.52699999999997</c:v>
                </c:pt>
                <c:pt idx="11">
                  <c:v>106.80400000000003</c:v>
                </c:pt>
                <c:pt idx="12">
                  <c:v>212.96800000000002</c:v>
                </c:pt>
                <c:pt idx="13">
                  <c:v>191.65399999999997</c:v>
                </c:pt>
                <c:pt idx="14">
                  <c:v>5.1510000000000007</c:v>
                </c:pt>
                <c:pt idx="15">
                  <c:v>97.167000000000002</c:v>
                </c:pt>
                <c:pt idx="16">
                  <c:v>87.988</c:v>
                </c:pt>
                <c:pt idx="17">
                  <c:v>238.33600000000001</c:v>
                </c:pt>
                <c:pt idx="18">
                  <c:v>132.64400000000001</c:v>
                </c:pt>
                <c:pt idx="19">
                  <c:v>170.041</c:v>
                </c:pt>
                <c:pt idx="20">
                  <c:v>1398.9971000000003</c:v>
                </c:pt>
                <c:pt idx="21">
                  <c:v>192.66399999999999</c:v>
                </c:pt>
                <c:pt idx="22">
                  <c:v>177.07300000000001</c:v>
                </c:pt>
                <c:pt idx="23">
                  <c:v>99.025000000000006</c:v>
                </c:pt>
                <c:pt idx="24">
                  <c:v>39.814999999999998</c:v>
                </c:pt>
              </c:numCache>
            </c:numRef>
          </c:val>
          <c:extLst xmlns:c16r2="http://schemas.microsoft.com/office/drawing/2015/06/chart">
            <c:ext xmlns:c16="http://schemas.microsoft.com/office/drawing/2014/chart" uri="{C3380CC4-5D6E-409C-BE32-E72D297353CC}">
              <c16:uniqueId val="{00000001-BADB-4CAD-967D-B6B0B4510C21}"/>
            </c:ext>
          </c:extLst>
        </c:ser>
        <c:dLbls>
          <c:showLegendKey val="0"/>
          <c:showVal val="0"/>
          <c:showCatName val="0"/>
          <c:showSerName val="0"/>
          <c:showPercent val="0"/>
          <c:showBubbleSize val="0"/>
        </c:dLbls>
        <c:gapWidth val="58"/>
        <c:axId val="-1156833552"/>
        <c:axId val="-1156837904"/>
      </c:barChart>
      <c:lineChart>
        <c:grouping val="standard"/>
        <c:varyColors val="0"/>
        <c:ser>
          <c:idx val="1"/>
          <c:order val="2"/>
          <c:tx>
            <c:strRef>
              <c:f>[1]Depart!$AG$6</c:f>
              <c:strCache>
                <c:ptCount val="1"/>
                <c:pt idx="0">
                  <c:v>Total existente</c:v>
                </c:pt>
              </c:strCache>
            </c:strRef>
          </c:tx>
          <c:spPr>
            <a:ln w="19050" cap="rnd" cmpd="sng" algn="ctr">
              <a:solidFill>
                <a:schemeClr val="accent5">
                  <a:alpha val="99000"/>
                </a:schemeClr>
              </a:solidFill>
              <a:prstDash val="solid"/>
              <a:round/>
            </a:ln>
            <a:effectLst/>
          </c:spPr>
          <c:marker>
            <c:symbol val="circle"/>
            <c:size val="5"/>
            <c:spPr>
              <a:solidFill>
                <a:schemeClr val="bg1"/>
              </a:solidFill>
              <a:ln w="12700" cap="rnd" cmpd="sng" algn="ctr">
                <a:solidFill>
                  <a:schemeClr val="accent4"/>
                </a:solidFill>
                <a:prstDash val="solid"/>
                <a:round/>
              </a:ln>
              <a:effectLst/>
            </c:spPr>
          </c:marker>
          <c:dLbls>
            <c:dLbl>
              <c:idx val="0"/>
              <c:layout>
                <c:manualLayout>
                  <c:x val="-1.8993355167217049E-2"/>
                  <c:y val="2.49827813064863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ADB-4CAD-967D-B6B0B4510C21}"/>
                </c:ext>
                <c:ext xmlns:c15="http://schemas.microsoft.com/office/drawing/2012/chart" uri="{CE6537A1-D6FC-4f65-9D91-7224C49458BB}">
                  <c15:layout/>
                </c:ext>
              </c:extLst>
            </c:dLbl>
            <c:dLbl>
              <c:idx val="1"/>
              <c:layout>
                <c:manualLayout>
                  <c:x val="-2.0892690683938772E-2"/>
                  <c:y val="3.435132429641867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ADB-4CAD-967D-B6B0B4510C21}"/>
                </c:ext>
                <c:ext xmlns:c15="http://schemas.microsoft.com/office/drawing/2012/chart" uri="{CE6537A1-D6FC-4f65-9D91-7224C49458BB}">
                  <c15:layout/>
                </c:ext>
              </c:extLst>
            </c:dLbl>
            <c:dLbl>
              <c:idx val="2"/>
              <c:layout>
                <c:manualLayout>
                  <c:x val="-7.4074085152146515E-2"/>
                  <c:y val="-2.49827813064863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ADB-4CAD-967D-B6B0B4510C21}"/>
                </c:ext>
                <c:ext xmlns:c15="http://schemas.microsoft.com/office/drawing/2012/chart" uri="{CE6537A1-D6FC-4f65-9D91-7224C49458BB}">
                  <c15:layout/>
                </c:ext>
              </c:extLst>
            </c:dLbl>
            <c:dLbl>
              <c:idx val="3"/>
              <c:layout>
                <c:manualLayout>
                  <c:x val="-7.2174749635424806E-2"/>
                  <c:y val="-2.498278130648635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ADB-4CAD-967D-B6B0B4510C21}"/>
                </c:ext>
                <c:ext xmlns:c15="http://schemas.microsoft.com/office/drawing/2012/chart" uri="{CE6537A1-D6FC-4f65-9D91-7224C49458BB}">
                  <c15:layout/>
                </c:ext>
              </c:extLst>
            </c:dLbl>
            <c:dLbl>
              <c:idx val="4"/>
              <c:layout>
                <c:manualLayout>
                  <c:x val="-1.7094019650495382E-2"/>
                  <c:y val="-4.05970196230403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ADB-4CAD-967D-B6B0B4510C21}"/>
                </c:ext>
                <c:ext xmlns:c15="http://schemas.microsoft.com/office/drawing/2012/chart" uri="{CE6537A1-D6FC-4f65-9D91-7224C49458BB}">
                  <c15:layout/>
                </c:ext>
              </c:extLst>
            </c:dLbl>
            <c:dLbl>
              <c:idx val="5"/>
              <c:layout>
                <c:manualLayout>
                  <c:x val="-3.228870378426902E-2"/>
                  <c:y val="3.435132429641878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ADB-4CAD-967D-B6B0B4510C21}"/>
                </c:ext>
                <c:ext xmlns:c15="http://schemas.microsoft.com/office/drawing/2012/chart" uri="{CE6537A1-D6FC-4f65-9D91-7224C49458BB}">
                  <c15:layout/>
                </c:ext>
              </c:extLst>
            </c:dLbl>
            <c:dLbl>
              <c:idx val="8"/>
              <c:layout>
                <c:manualLayout>
                  <c:x val="-1.7094019650495416E-2"/>
                  <c:y val="-3.43513242964187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ADB-4CAD-967D-B6B0B4510C21}"/>
                </c:ext>
                <c:ext xmlns:c15="http://schemas.microsoft.com/office/drawing/2012/chart" uri="{CE6537A1-D6FC-4f65-9D91-7224C49458BB}">
                  <c15:layout/>
                </c:ext>
              </c:extLst>
            </c:dLbl>
            <c:dLbl>
              <c:idx val="9"/>
              <c:layout>
                <c:manualLayout>
                  <c:x val="-1.519468413377364E-2"/>
                  <c:y val="2.810562896979714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ADB-4CAD-967D-B6B0B4510C21}"/>
                </c:ext>
                <c:ext xmlns:c15="http://schemas.microsoft.com/office/drawing/2012/chart" uri="{CE6537A1-D6FC-4f65-9D91-7224C49458BB}">
                  <c15:layout/>
                </c:ext>
              </c:extLst>
            </c:dLbl>
            <c:dLbl>
              <c:idx val="10"/>
              <c:layout>
                <c:manualLayout>
                  <c:x val="-6.8376078601981444E-2"/>
                  <c:y val="-3.43513242964187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ADB-4CAD-967D-B6B0B4510C21}"/>
                </c:ext>
                <c:ext xmlns:c15="http://schemas.microsoft.com/office/drawing/2012/chart" uri="{CE6537A1-D6FC-4f65-9D91-7224C49458BB}">
                  <c15:layout/>
                </c:ext>
              </c:extLst>
            </c:dLbl>
            <c:dLbl>
              <c:idx val="11"/>
              <c:layout>
                <c:manualLayout>
                  <c:x val="-5.6980065501651151E-3"/>
                  <c:y val="-3.122847663310796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ADB-4CAD-967D-B6B0B4510C21}"/>
                </c:ext>
                <c:ext xmlns:c15="http://schemas.microsoft.com/office/drawing/2012/chart" uri="{CE6537A1-D6FC-4f65-9D91-7224C49458BB}">
                  <c15:layout/>
                </c:ext>
              </c:extLst>
            </c:dLbl>
            <c:dLbl>
              <c:idx val="12"/>
              <c:layout>
                <c:manualLayout>
                  <c:x val="-2.279202620066046E-2"/>
                  <c:y val="3.122847663310793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ADB-4CAD-967D-B6B0B4510C21}"/>
                </c:ext>
                <c:ext xmlns:c15="http://schemas.microsoft.com/office/drawing/2012/chart" uri="{CE6537A1-D6FC-4f65-9D91-7224C49458BB}">
                  <c15:layout/>
                </c:ext>
              </c:extLst>
            </c:dLbl>
            <c:dLbl>
              <c:idx val="14"/>
              <c:layout>
                <c:manualLayout>
                  <c:x val="-4.9382723434764332E-2"/>
                  <c:y val="-2.185993364317567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ADB-4CAD-967D-B6B0B4510C21}"/>
                </c:ext>
                <c:ext xmlns:c15="http://schemas.microsoft.com/office/drawing/2012/chart" uri="{CE6537A1-D6FC-4f65-9D91-7224C49458BB}">
                  <c15:layout/>
                </c:ext>
              </c:extLst>
            </c:dLbl>
            <c:dLbl>
              <c:idx val="15"/>
              <c:layout>
                <c:manualLayout>
                  <c:x val="-4.7483387918042762E-2"/>
                  <c:y val="-3.435132429641873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BADB-4CAD-967D-B6B0B4510C21}"/>
                </c:ext>
                <c:ext xmlns:c15="http://schemas.microsoft.com/office/drawing/2012/chart" uri="{CE6537A1-D6FC-4f65-9D91-7224C49458BB}">
                  <c15:layout/>
                </c:ext>
              </c:extLst>
            </c:dLbl>
            <c:dLbl>
              <c:idx val="16"/>
              <c:layout>
                <c:manualLayout>
                  <c:x val="-1.8993355167218444E-3"/>
                  <c:y val="9.3685429899323814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BADB-4CAD-967D-B6B0B4510C21}"/>
                </c:ext>
                <c:ext xmlns:c15="http://schemas.microsoft.com/office/drawing/2012/chart" uri="{CE6537A1-D6FC-4f65-9D91-7224C49458BB}">
                  <c15:layout/>
                </c:ext>
              </c:extLst>
            </c:dLbl>
            <c:dLbl>
              <c:idx val="17"/>
              <c:layout>
                <c:manualLayout>
                  <c:x val="-7.2174749635424723E-2"/>
                  <c:y val="-1.87370859798648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BADB-4CAD-967D-B6B0B4510C21}"/>
                </c:ext>
                <c:ext xmlns:c15="http://schemas.microsoft.com/office/drawing/2012/chart" uri="{CE6537A1-D6FC-4f65-9D91-7224C49458BB}">
                  <c15:layout/>
                </c:ext>
              </c:extLst>
            </c:dLbl>
            <c:dLbl>
              <c:idx val="18"/>
              <c:layout>
                <c:manualLayout>
                  <c:x val="-2.0892690683938894E-2"/>
                  <c:y val="-4.059701962304031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BADB-4CAD-967D-B6B0B4510C21}"/>
                </c:ext>
                <c:ext xmlns:c15="http://schemas.microsoft.com/office/drawing/2012/chart" uri="{CE6537A1-D6FC-4f65-9D91-7224C49458BB}">
                  <c15:layout/>
                </c:ext>
              </c:extLst>
            </c:dLbl>
            <c:dLbl>
              <c:idx val="19"/>
              <c:layout>
                <c:manualLayout>
                  <c:x val="-3.2288703784268985E-2"/>
                  <c:y val="3.122847663310793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BADB-4CAD-967D-B6B0B4510C21}"/>
                </c:ext>
                <c:ext xmlns:c15="http://schemas.microsoft.com/office/drawing/2012/chart" uri="{CE6537A1-D6FC-4f65-9D91-7224C49458BB}">
                  <c15:layout/>
                </c:ext>
              </c:extLst>
            </c:dLbl>
            <c:dLbl>
              <c:idx val="20"/>
              <c:layout>
                <c:manualLayout>
                  <c:x val="-1.899335516721705E-3"/>
                  <c:y val="-1.249139065324317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BADB-4CAD-967D-B6B0B4510C21}"/>
                </c:ext>
                <c:ext xmlns:c15="http://schemas.microsoft.com/office/drawing/2012/chart" uri="{CE6537A1-D6FC-4f65-9D91-7224C49458BB}">
                  <c15:layout/>
                </c:ext>
              </c:extLst>
            </c:dLbl>
            <c:dLbl>
              <c:idx val="21"/>
              <c:layout>
                <c:manualLayout>
                  <c:x val="-1.899335516721705E-3"/>
                  <c:y val="-1.56142383165539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BADB-4CAD-967D-B6B0B4510C21}"/>
                </c:ext>
                <c:ext xmlns:c15="http://schemas.microsoft.com/office/drawing/2012/chart" uri="{CE6537A1-D6FC-4f65-9D91-7224C49458BB}">
                  <c15:layout/>
                </c:ext>
              </c:extLst>
            </c:dLbl>
            <c:dLbl>
              <c:idx val="22"/>
              <c:layout>
                <c:manualLayout>
                  <c:x val="-1.139601310033023E-2"/>
                  <c:y val="-3.122847663310793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BADB-4CAD-967D-B6B0B4510C21}"/>
                </c:ext>
                <c:ext xmlns:c15="http://schemas.microsoft.com/office/drawing/2012/chart" uri="{CE6537A1-D6FC-4f65-9D91-7224C49458BB}">
                  <c15:layout/>
                </c:ext>
              </c:extLst>
            </c:dLbl>
            <c:dLbl>
              <c:idx val="23"/>
              <c:layout>
                <c:manualLayout>
                  <c:x val="-1.8993355167218444E-3"/>
                  <c:y val="-1.1450309157191101E-1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BADB-4CAD-967D-B6B0B4510C21}"/>
                </c:ext>
                <c:ext xmlns:c15="http://schemas.microsoft.com/office/drawing/2012/chart" uri="{CE6537A1-D6FC-4f65-9D91-7224C49458BB}">
                  <c15:layout/>
                </c:ext>
              </c:extLst>
            </c:dLbl>
            <c:dLbl>
              <c:idx val="24"/>
              <c:layout>
                <c:manualLayout>
                  <c:x val="-5.3181394468207743E-2"/>
                  <c:y val="-3.122847663310793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BADB-4CAD-967D-B6B0B4510C21}"/>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[1]Depart!$X$7:$X$31</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[1]Depart!$AG$7:$AG$31</c:f>
              <c:numCache>
                <c:formatCode>General</c:formatCode>
                <c:ptCount val="25"/>
                <c:pt idx="0">
                  <c:v>585.01800000000003</c:v>
                </c:pt>
                <c:pt idx="1">
                  <c:v>1222.721</c:v>
                </c:pt>
                <c:pt idx="2">
                  <c:v>1298.5949999999996</c:v>
                </c:pt>
                <c:pt idx="3">
                  <c:v>1749.739</c:v>
                </c:pt>
                <c:pt idx="4">
                  <c:v>1783.8419999999996</c:v>
                </c:pt>
                <c:pt idx="5">
                  <c:v>935.69200000000001</c:v>
                </c:pt>
                <c:pt idx="6">
                  <c:v>2746.5241000000005</c:v>
                </c:pt>
                <c:pt idx="7">
                  <c:v>2003.3629999999998</c:v>
                </c:pt>
                <c:pt idx="8">
                  <c:v>792.221</c:v>
                </c:pt>
                <c:pt idx="9">
                  <c:v>746.34400000000005</c:v>
                </c:pt>
                <c:pt idx="10">
                  <c:v>1115.3449999999998</c:v>
                </c:pt>
                <c:pt idx="11">
                  <c:v>1935.5690000000004</c:v>
                </c:pt>
                <c:pt idx="12">
                  <c:v>689.72800000000007</c:v>
                </c:pt>
                <c:pt idx="13">
                  <c:v>1598.7248999999999</c:v>
                </c:pt>
                <c:pt idx="14">
                  <c:v>6.8990000000000009</c:v>
                </c:pt>
                <c:pt idx="15">
                  <c:v>320.74700000000007</c:v>
                </c:pt>
                <c:pt idx="16">
                  <c:v>340.02099999999996</c:v>
                </c:pt>
                <c:pt idx="17">
                  <c:v>903.05499999999995</c:v>
                </c:pt>
                <c:pt idx="18">
                  <c:v>910.75200000000018</c:v>
                </c:pt>
                <c:pt idx="19">
                  <c:v>636.99599999999987</c:v>
                </c:pt>
                <c:pt idx="20">
                  <c:v>2353.9842000000003</c:v>
                </c:pt>
                <c:pt idx="21">
                  <c:v>965.298</c:v>
                </c:pt>
                <c:pt idx="22">
                  <c:v>487.36060000000009</c:v>
                </c:pt>
                <c:pt idx="23">
                  <c:v>287.471</c:v>
                </c:pt>
                <c:pt idx="24">
                  <c:v>1316.1419999999998</c:v>
                </c:pt>
              </c:numCache>
            </c:numRef>
          </c:val>
          <c:smooth val="1"/>
          <c:extLst xmlns:c16r2="http://schemas.microsoft.com/office/drawing/2015/06/chart">
            <c:ext xmlns:c16="http://schemas.microsoft.com/office/drawing/2014/chart" uri="{C3380CC4-5D6E-409C-BE32-E72D297353CC}">
              <c16:uniqueId val="{00000018-BADB-4CAD-967D-B6B0B4510C21}"/>
            </c:ext>
          </c:extLst>
        </c:ser>
        <c:dLbls>
          <c:showLegendKey val="0"/>
          <c:showVal val="0"/>
          <c:showCatName val="0"/>
          <c:showSerName val="0"/>
          <c:showPercent val="0"/>
          <c:showBubbleSize val="0"/>
        </c:dLbls>
        <c:marker val="1"/>
        <c:smooth val="0"/>
        <c:axId val="-1156831376"/>
        <c:axId val="-1156832464"/>
      </c:lineChart>
      <c:catAx>
        <c:axId val="-115683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37904"/>
        <c:crosses val="autoZero"/>
        <c:auto val="1"/>
        <c:lblAlgn val="ctr"/>
        <c:lblOffset val="100"/>
        <c:noMultiLvlLbl val="0"/>
      </c:catAx>
      <c:valAx>
        <c:axId val="-1156837904"/>
        <c:scaling>
          <c:orientation val="minMax"/>
          <c:max val="2000"/>
          <c:min val="0"/>
        </c:scaling>
        <c:delete val="0"/>
        <c:axPos val="l"/>
        <c:title>
          <c:tx>
            <c:rich>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s-PE" sz="700" b="0"/>
                  <a:t>(kilómetros)</a:t>
                </a:r>
              </a:p>
            </c:rich>
          </c:tx>
          <c:layout>
            <c:manualLayout>
              <c:xMode val="edge"/>
              <c:yMode val="edge"/>
              <c:x val="9.058933090896365E-3"/>
              <c:y val="3.5633413092993727E-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numFmt formatCode="#,##0" sourceLinked="0"/>
        <c:majorTickMark val="out"/>
        <c:minorTickMark val="none"/>
        <c:tickLblPos val="nextTo"/>
        <c:spPr>
          <a:noFill/>
          <a:ln w="6350" cap="flat" cmpd="sng" algn="ctr">
            <a:solidFill>
              <a:schemeClr val="accent6"/>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33552"/>
        <c:crosses val="autoZero"/>
        <c:crossBetween val="between"/>
        <c:majorUnit val="200"/>
      </c:valAx>
      <c:valAx>
        <c:axId val="-1156832464"/>
        <c:scaling>
          <c:orientation val="minMax"/>
          <c:max val="2800"/>
          <c:min val="0"/>
        </c:scaling>
        <c:delete val="0"/>
        <c:axPos val="r"/>
        <c:numFmt formatCode="General" sourceLinked="1"/>
        <c:majorTickMark val="out"/>
        <c:minorTickMark val="none"/>
        <c:tickLblPos val="nextTo"/>
        <c:spPr>
          <a:noFill/>
          <a:ln w="6350" cap="flat" cmpd="sng" algn="ctr">
            <a:solidFill>
              <a:schemeClr val="accent6"/>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31376"/>
        <c:crosses val="max"/>
        <c:crossBetween val="between"/>
      </c:valAx>
      <c:catAx>
        <c:axId val="-1156831376"/>
        <c:scaling>
          <c:orientation val="minMax"/>
        </c:scaling>
        <c:delete val="1"/>
        <c:axPos val="b"/>
        <c:numFmt formatCode="General" sourceLinked="1"/>
        <c:majorTickMark val="out"/>
        <c:minorTickMark val="none"/>
        <c:tickLblPos val="nextTo"/>
        <c:crossAx val="-1156832464"/>
        <c:crosses val="autoZero"/>
        <c:auto val="1"/>
        <c:lblAlgn val="ctr"/>
        <c:lblOffset val="100"/>
        <c:noMultiLvlLbl val="0"/>
      </c:catAx>
      <c:spPr>
        <a:solidFill>
          <a:schemeClr val="bg1"/>
        </a:solidFill>
        <a:ln>
          <a:noFill/>
        </a:ln>
        <a:effectLst/>
      </c:spPr>
    </c:plotArea>
    <c:legend>
      <c:legendPos val="b"/>
      <c:layout>
        <c:manualLayout>
          <c:xMode val="edge"/>
          <c:yMode val="edge"/>
          <c:x val="0.32430809973874414"/>
          <c:y val="1.9162973550955652E-2"/>
          <c:w val="0.40205530967936554"/>
          <c:h val="4.618801366800035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gap"/>
    <c:showDLblsOverMax val="0"/>
  </c:chart>
  <c:spPr>
    <a:solidFill>
      <a:schemeClr val="bg1"/>
    </a:solidFill>
    <a:ln w="9525"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7.2341985876543946E-2"/>
          <c:y val="0.11825324722724742"/>
          <c:w val="0.89241892435272274"/>
          <c:h val="0.57714045906863276"/>
        </c:manualLayout>
      </c:layout>
      <c:barChart>
        <c:barDir val="col"/>
        <c:grouping val="clustered"/>
        <c:varyColors val="0"/>
        <c:ser>
          <c:idx val="1"/>
          <c:order val="0"/>
          <c:tx>
            <c:strRef>
              <c:f>[1]Vecina!$AD$2</c:f>
              <c:strCache>
                <c:ptCount val="1"/>
                <c:pt idx="0">
                  <c:v>2023</c:v>
                </c:pt>
              </c:strCache>
            </c:strRef>
          </c:tx>
          <c:spPr>
            <a:solidFill>
              <a:schemeClr val="accent1"/>
            </a:solidFill>
            <a:ln>
              <a:noFill/>
            </a:ln>
            <a:effectLst/>
          </c:spPr>
          <c:invertIfNegative val="0"/>
          <c:cat>
            <c:strRef>
              <c:f>[1]Vecina!$W$3:$W$27</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[1]Vecina!$AD$3:$AD$27</c:f>
              <c:numCache>
                <c:formatCode>General</c:formatCode>
                <c:ptCount val="25"/>
                <c:pt idx="0">
                  <c:v>0</c:v>
                </c:pt>
                <c:pt idx="1">
                  <c:v>178.64499999999998</c:v>
                </c:pt>
                <c:pt idx="2">
                  <c:v>125.67</c:v>
                </c:pt>
                <c:pt idx="3">
                  <c:v>617.48100000000022</c:v>
                </c:pt>
                <c:pt idx="4">
                  <c:v>229.89399999999995</c:v>
                </c:pt>
                <c:pt idx="5">
                  <c:v>244.28300000000002</c:v>
                </c:pt>
                <c:pt idx="6">
                  <c:v>358.91900000000015</c:v>
                </c:pt>
                <c:pt idx="7">
                  <c:v>22.15</c:v>
                </c:pt>
                <c:pt idx="8">
                  <c:v>146.95099999999999</c:v>
                </c:pt>
                <c:pt idx="9">
                  <c:v>216.15499999999994</c:v>
                </c:pt>
                <c:pt idx="10">
                  <c:v>339.66999999999996</c:v>
                </c:pt>
                <c:pt idx="11">
                  <c:v>285.97000000000003</c:v>
                </c:pt>
                <c:pt idx="12">
                  <c:v>36.338999999999999</c:v>
                </c:pt>
                <c:pt idx="13">
                  <c:v>160.04899999999998</c:v>
                </c:pt>
                <c:pt idx="14">
                  <c:v>0</c:v>
                </c:pt>
                <c:pt idx="15">
                  <c:v>60.63000000000001</c:v>
                </c:pt>
                <c:pt idx="16">
                  <c:v>32.983999999999995</c:v>
                </c:pt>
                <c:pt idx="17">
                  <c:v>152.96500000000006</c:v>
                </c:pt>
                <c:pt idx="18">
                  <c:v>13.381</c:v>
                </c:pt>
                <c:pt idx="19">
                  <c:v>379.81800000000015</c:v>
                </c:pt>
                <c:pt idx="20">
                  <c:v>142.935</c:v>
                </c:pt>
                <c:pt idx="21">
                  <c:v>122.08699999999999</c:v>
                </c:pt>
                <c:pt idx="22">
                  <c:v>235.99099999999993</c:v>
                </c:pt>
                <c:pt idx="23">
                  <c:v>60.023000000000003</c:v>
                </c:pt>
                <c:pt idx="24">
                  <c:v>2.3200000000000003</c:v>
                </c:pt>
              </c:numCache>
            </c:numRef>
          </c:val>
          <c:extLst xmlns:c16r2="http://schemas.microsoft.com/office/drawing/2015/06/chart">
            <c:ext xmlns:c16="http://schemas.microsoft.com/office/drawing/2014/chart" uri="{C3380CC4-5D6E-409C-BE32-E72D297353CC}">
              <c16:uniqueId val="{00000001-CD4F-462B-9200-52C8AE0CB074}"/>
            </c:ext>
          </c:extLst>
        </c:ser>
        <c:ser>
          <c:idx val="0"/>
          <c:order val="1"/>
          <c:tx>
            <c:strRef>
              <c:f>[1]Vecina!$AE$2</c:f>
              <c:strCache>
                <c:ptCount val="1"/>
                <c:pt idx="0">
                  <c:v>2024</c:v>
                </c:pt>
              </c:strCache>
            </c:strRef>
          </c:tx>
          <c:spPr>
            <a:solidFill>
              <a:schemeClr val="accent3">
                <a:shade val="65000"/>
              </a:schemeClr>
            </a:solidFill>
            <a:ln>
              <a:noFill/>
            </a:ln>
            <a:effectLst/>
          </c:spPr>
          <c:invertIfNegative val="0"/>
          <c:cat>
            <c:strRef>
              <c:f>[1]Vecina!$W$3:$W$27</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[1]Vecina!$AE$3:$AE$27</c:f>
              <c:numCache>
                <c:formatCode>General</c:formatCode>
                <c:ptCount val="25"/>
                <c:pt idx="0">
                  <c:v>42.564</c:v>
                </c:pt>
                <c:pt idx="1">
                  <c:v>138.941</c:v>
                </c:pt>
                <c:pt idx="2">
                  <c:v>80.869</c:v>
                </c:pt>
                <c:pt idx="3">
                  <c:v>605.8660000000001</c:v>
                </c:pt>
                <c:pt idx="4">
                  <c:v>122.57100000000001</c:v>
                </c:pt>
                <c:pt idx="5">
                  <c:v>381.31100000000004</c:v>
                </c:pt>
                <c:pt idx="6">
                  <c:v>349.10900000000015</c:v>
                </c:pt>
                <c:pt idx="7">
                  <c:v>139.18100000000004</c:v>
                </c:pt>
                <c:pt idx="8">
                  <c:v>118.78100000000001</c:v>
                </c:pt>
                <c:pt idx="9">
                  <c:v>207.17999999999992</c:v>
                </c:pt>
                <c:pt idx="10">
                  <c:v>392.01300000000003</c:v>
                </c:pt>
                <c:pt idx="11">
                  <c:v>165.78200000000004</c:v>
                </c:pt>
                <c:pt idx="12">
                  <c:v>38.83</c:v>
                </c:pt>
                <c:pt idx="13">
                  <c:v>160.91599999999997</c:v>
                </c:pt>
                <c:pt idx="14">
                  <c:v>0</c:v>
                </c:pt>
                <c:pt idx="15">
                  <c:v>88.435000000000002</c:v>
                </c:pt>
                <c:pt idx="16">
                  <c:v>6.4049999999999994</c:v>
                </c:pt>
                <c:pt idx="17">
                  <c:v>157.82500000000005</c:v>
                </c:pt>
                <c:pt idx="18">
                  <c:v>24.773999999999997</c:v>
                </c:pt>
                <c:pt idx="19">
                  <c:v>386.49900000000019</c:v>
                </c:pt>
                <c:pt idx="20">
                  <c:v>116.119</c:v>
                </c:pt>
                <c:pt idx="21">
                  <c:v>80.611999999999995</c:v>
                </c:pt>
                <c:pt idx="22">
                  <c:v>297.1699999999999</c:v>
                </c:pt>
                <c:pt idx="23">
                  <c:v>39.472999999999999</c:v>
                </c:pt>
                <c:pt idx="24">
                  <c:v>2.3200000000000003</c:v>
                </c:pt>
              </c:numCache>
            </c:numRef>
          </c:val>
          <c:extLst xmlns:c16r2="http://schemas.microsoft.com/office/drawing/2015/06/chart">
            <c:ext xmlns:c16="http://schemas.microsoft.com/office/drawing/2014/chart" uri="{C3380CC4-5D6E-409C-BE32-E72D297353CC}">
              <c16:uniqueId val="{00000000-F421-4B28-9F64-FB33CEF0698B}"/>
            </c:ext>
          </c:extLst>
        </c:ser>
        <c:dLbls>
          <c:showLegendKey val="0"/>
          <c:showVal val="0"/>
          <c:showCatName val="0"/>
          <c:showSerName val="0"/>
          <c:showPercent val="0"/>
          <c:showBubbleSize val="0"/>
        </c:dLbls>
        <c:gapWidth val="100"/>
        <c:axId val="-1156830832"/>
        <c:axId val="-1378521040"/>
      </c:barChart>
      <c:lineChart>
        <c:grouping val="standard"/>
        <c:varyColors val="0"/>
        <c:ser>
          <c:idx val="2"/>
          <c:order val="2"/>
          <c:tx>
            <c:strRef>
              <c:f>[1]Vecina!$AF$2</c:f>
              <c:strCache>
                <c:ptCount val="1"/>
                <c:pt idx="0">
                  <c:v>Total existente</c:v>
                </c:pt>
              </c:strCache>
            </c:strRef>
          </c:tx>
          <c:spPr>
            <a:ln w="19050" cap="rnd" cmpd="sng" algn="ctr">
              <a:solidFill>
                <a:schemeClr val="accent2"/>
              </a:solidFill>
              <a:prstDash val="solid"/>
              <a:round/>
            </a:ln>
            <a:effectLst/>
          </c:spPr>
          <c:marker>
            <c:symbol val="circle"/>
            <c:size val="6"/>
            <c:spPr>
              <a:solidFill>
                <a:schemeClr val="bg1"/>
              </a:solidFill>
              <a:ln w="12700" cap="flat" cmpd="sng" algn="ctr">
                <a:solidFill>
                  <a:schemeClr val="accent2">
                    <a:alpha val="94000"/>
                  </a:schemeClr>
                </a:solidFill>
                <a:prstDash val="solid"/>
                <a:round/>
              </a:ln>
              <a:effectLst/>
            </c:spPr>
          </c:marker>
          <c:dLbls>
            <c:dLbl>
              <c:idx val="1"/>
              <c:layout>
                <c:manualLayout>
                  <c:x val="-5.0839727615722564E-2"/>
                  <c:y val="-3.07155289095349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21-4B28-9F64-FB33CEF0698B}"/>
                </c:ext>
                <c:ext xmlns:c15="http://schemas.microsoft.com/office/drawing/2012/chart" uri="{CE6537A1-D6FC-4f65-9D91-7224C49458BB}">
                  <c15:layout/>
                </c:ext>
              </c:extLst>
            </c:dLbl>
            <c:dLbl>
              <c:idx val="2"/>
              <c:layout>
                <c:manualLayout>
                  <c:x val="-3.4498386596383192E-2"/>
                  <c:y val="2.792320809957713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421-4B28-9F64-FB33CEF0698B}"/>
                </c:ext>
                <c:ext xmlns:c15="http://schemas.microsoft.com/office/drawing/2012/chart" uri="{CE6537A1-D6FC-4f65-9D91-7224C49458BB}">
                  <c15:layout/>
                </c:ext>
              </c:extLst>
            </c:dLbl>
            <c:dLbl>
              <c:idx val="3"/>
              <c:layout>
                <c:manualLayout>
                  <c:x val="-7.2628182308175438E-3"/>
                  <c:y val="2.79232080995772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421-4B28-9F64-FB33CEF0698B}"/>
                </c:ext>
                <c:ext xmlns:c15="http://schemas.microsoft.com/office/drawing/2012/chart" uri="{CE6537A1-D6FC-4f65-9D91-7224C49458BB}">
                  <c15:layout/>
                </c:ext>
              </c:extLst>
            </c:dLbl>
            <c:dLbl>
              <c:idx val="4"/>
              <c:layout>
                <c:manualLayout>
                  <c:x val="-9.078522788521887E-3"/>
                  <c:y val="2.79232080995772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421-4B28-9F64-FB33CEF0698B}"/>
                </c:ext>
                <c:ext xmlns:c15="http://schemas.microsoft.com/office/drawing/2012/chart" uri="{CE6537A1-D6FC-4f65-9D91-7224C49458BB}">
                  <c15:layout/>
                </c:ext>
              </c:extLst>
            </c:dLbl>
            <c:dLbl>
              <c:idx val="5"/>
              <c:layout>
                <c:manualLayout>
                  <c:x val="-0.10349515978914955"/>
                  <c:y val="-1.1169283239830921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421-4B28-9F64-FB33CEF0698B}"/>
                </c:ext>
                <c:ext xmlns:c15="http://schemas.microsoft.com/office/drawing/2012/chart" uri="{CE6537A1-D6FC-4f65-9D91-7224C49458BB}">
                  <c15:layout/>
                </c:ext>
              </c:extLst>
            </c:dLbl>
            <c:dLbl>
              <c:idx val="6"/>
              <c:layout>
                <c:manualLayout>
                  <c:x val="-5.4471136731131659E-3"/>
                  <c:y val="-5.5846416199154475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421-4B28-9F64-FB33CEF0698B}"/>
                </c:ext>
                <c:ext xmlns:c15="http://schemas.microsoft.com/office/drawing/2012/chart" uri="{CE6537A1-D6FC-4f65-9D91-7224C49458BB}">
                  <c15:layout/>
                </c:ext>
              </c:extLst>
            </c:dLbl>
            <c:dLbl>
              <c:idx val="7"/>
              <c:layout>
                <c:manualLayout>
                  <c:x val="-8.35224096544014E-2"/>
                  <c:y val="1.396160404978861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421-4B28-9F64-FB33CEF0698B}"/>
                </c:ext>
                <c:ext xmlns:c15="http://schemas.microsoft.com/office/drawing/2012/chart" uri="{CE6537A1-D6FC-4f65-9D91-7224C49458BB}">
                  <c15:layout/>
                </c:ext>
              </c:extLst>
            </c:dLbl>
            <c:dLbl>
              <c:idx val="8"/>
              <c:layout>
                <c:manualLayout>
                  <c:x val="-3.6314091154087548E-2"/>
                  <c:y val="-3.630017052945046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421-4B28-9F64-FB33CEF0698B}"/>
                </c:ext>
                <c:ext xmlns:c15="http://schemas.microsoft.com/office/drawing/2012/chart" uri="{CE6537A1-D6FC-4f65-9D91-7224C49458BB}">
                  <c15:layout/>
                </c:ext>
              </c:extLst>
            </c:dLbl>
            <c:dLbl>
              <c:idx val="9"/>
              <c:layout>
                <c:manualLayout>
                  <c:x val="-9.078522788521895E-2"/>
                  <c:y val="2.792320809957723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421-4B28-9F64-FB33CEF0698B}"/>
                </c:ext>
                <c:ext xmlns:c15="http://schemas.microsoft.com/office/drawing/2012/chart" uri="{CE6537A1-D6FC-4f65-9D91-7224C49458BB}">
                  <c15:layout/>
                </c:ext>
              </c:extLst>
            </c:dLbl>
            <c:dLbl>
              <c:idx val="10"/>
              <c:layout>
                <c:manualLayout>
                  <c:x val="-3.6314091154087617E-2"/>
                  <c:y val="-3.350784971949273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421-4B28-9F64-FB33CEF0698B}"/>
                </c:ext>
                <c:ext xmlns:c15="http://schemas.microsoft.com/office/drawing/2012/chart" uri="{CE6537A1-D6FC-4f65-9D91-7224C49458BB}">
                  <c15:layout/>
                </c:ext>
              </c:extLst>
            </c:dLbl>
            <c:dLbl>
              <c:idx val="11"/>
              <c:layout>
                <c:manualLayout>
                  <c:x val="-1.6341341019339466E-2"/>
                  <c:y val="-2.792320809957728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F421-4B28-9F64-FB33CEF0698B}"/>
                </c:ext>
                <c:ext xmlns:c15="http://schemas.microsoft.com/office/drawing/2012/chart" uri="{CE6537A1-D6FC-4f65-9D91-7224C49458BB}">
                  <c15:layout/>
                </c:ext>
              </c:extLst>
            </c:dLbl>
            <c:dLbl>
              <c:idx val="12"/>
              <c:layout>
                <c:manualLayout>
                  <c:x val="-5.4471136731131325E-2"/>
                  <c:y val="2.513088728961951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F421-4B28-9F64-FB33CEF0698B}"/>
                </c:ext>
                <c:ext xmlns:c15="http://schemas.microsoft.com/office/drawing/2012/chart" uri="{CE6537A1-D6FC-4f65-9D91-7224C49458BB}">
                  <c15:layout/>
                </c:ext>
              </c:extLst>
            </c:dLbl>
            <c:dLbl>
              <c:idx val="13"/>
              <c:layout>
                <c:manualLayout>
                  <c:x val="-2.5419863807861286E-2"/>
                  <c:y val="-2.792320809957723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F421-4B28-9F64-FB33CEF0698B}"/>
                </c:ext>
                <c:ext xmlns:c15="http://schemas.microsoft.com/office/drawing/2012/chart" uri="{CE6537A1-D6FC-4f65-9D91-7224C49458BB}">
                  <c15:layout/>
                </c:ext>
              </c:extLst>
            </c:dLbl>
            <c:dLbl>
              <c:idx val="15"/>
              <c:layout>
                <c:manualLayout>
                  <c:x val="-7.2628182308173772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F421-4B28-9F64-FB33CEF0698B}"/>
                </c:ext>
                <c:ext xmlns:c15="http://schemas.microsoft.com/office/drawing/2012/chart" uri="{CE6537A1-D6FC-4f65-9D91-7224C49458BB}">
                  <c15:layout/>
                </c:ext>
              </c:extLst>
            </c:dLbl>
            <c:dLbl>
              <c:idx val="16"/>
              <c:layout>
                <c:manualLayout>
                  <c:x val="-8.7153818769810196E-2"/>
                  <c:y val="-1.116928323983089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F421-4B28-9F64-FB33CEF0698B}"/>
                </c:ext>
                <c:ext xmlns:c15="http://schemas.microsoft.com/office/drawing/2012/chart" uri="{CE6537A1-D6FC-4f65-9D91-7224C49458BB}">
                  <c15:layout/>
                </c:ext>
              </c:extLst>
            </c:dLbl>
            <c:dLbl>
              <c:idx val="17"/>
              <c:layout>
                <c:manualLayout>
                  <c:x val="-7.6259591423583864E-2"/>
                  <c:y val="-3.07155289095349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F421-4B28-9F64-FB33CEF0698B}"/>
                </c:ext>
                <c:ext xmlns:c15="http://schemas.microsoft.com/office/drawing/2012/chart" uri="{CE6537A1-D6FC-4f65-9D91-7224C49458BB}">
                  <c15:layout/>
                </c:ext>
              </c:extLst>
            </c:dLbl>
            <c:dLbl>
              <c:idx val="18"/>
              <c:layout>
                <c:manualLayout>
                  <c:x val="-7.444388686587948E-2"/>
                  <c:y val="-3.07155289095350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F421-4B28-9F64-FB33CEF0698B}"/>
                </c:ext>
                <c:ext xmlns:c15="http://schemas.microsoft.com/office/drawing/2012/chart" uri="{CE6537A1-D6FC-4f65-9D91-7224C49458BB}">
                  <c15:layout/>
                </c:ext>
              </c:extLst>
            </c:dLbl>
            <c:dLbl>
              <c:idx val="19"/>
              <c:layout>
                <c:manualLayout>
                  <c:x val="-7.9891000538992618E-2"/>
                  <c:y val="-1.6753924859746343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F421-4B28-9F64-FB33CEF0698B}"/>
                </c:ext>
                <c:ext xmlns:c15="http://schemas.microsoft.com/office/drawing/2012/chart" uri="{CE6537A1-D6FC-4f65-9D91-7224C49458BB}">
                  <c15:layout/>
                </c:ext>
              </c:extLst>
            </c:dLbl>
            <c:dLbl>
              <c:idx val="20"/>
              <c:layout>
                <c:manualLayout>
                  <c:x val="-3.0866977480974552E-2"/>
                  <c:y val="-3.07155289095349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F421-4B28-9F64-FB33CEF0698B}"/>
                </c:ext>
                <c:ext xmlns:c15="http://schemas.microsoft.com/office/drawing/2012/chart" uri="{CE6537A1-D6FC-4f65-9D91-7224C49458BB}">
                  <c15:layout/>
                </c:ext>
              </c:extLst>
            </c:dLbl>
            <c:dLbl>
              <c:idx val="21"/>
              <c:layout>
                <c:manualLayout>
                  <c:x val="-1.2709931903930776E-2"/>
                  <c:y val="-3.071552890953496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F421-4B28-9F64-FB33CEF0698B}"/>
                </c:ext>
                <c:ext xmlns:c15="http://schemas.microsoft.com/office/drawing/2012/chart" uri="{CE6537A1-D6FC-4f65-9D91-7224C49458BB}">
                  <c15:layout/>
                </c:ext>
              </c:extLst>
            </c:dLbl>
            <c:dLbl>
              <c:idx val="22"/>
              <c:layout>
                <c:manualLayout>
                  <c:x val="-8.7153818769810126E-2"/>
                  <c:y val="-8.3769624298732741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F421-4B28-9F64-FB33CEF0698B}"/>
                </c:ext>
                <c:ext xmlns:c15="http://schemas.microsoft.com/office/drawing/2012/chart" uri="{CE6537A1-D6FC-4f65-9D91-7224C49458BB}">
                  <c15:layout/>
                </c:ext>
              </c:extLst>
            </c:dLbl>
            <c:dLbl>
              <c:idx val="23"/>
              <c:layout>
                <c:manualLayout>
                  <c:x val="-7.2628182308176435E-3"/>
                  <c:y val="1.396160404978861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F421-4B28-9F64-FB33CEF0698B}"/>
                </c:ext>
                <c:ext xmlns:c15="http://schemas.microsoft.com/office/drawing/2012/chart" uri="{CE6537A1-D6FC-4f65-9D91-7224C49458BB}">
                  <c15:layout/>
                </c:ext>
              </c:extLst>
            </c:dLbl>
            <c:dLbl>
              <c:idx val="24"/>
              <c:layout>
                <c:manualLayout>
                  <c:x val="-5.9918250404244457E-2"/>
                  <c:y val="-3.350784971949268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F421-4B28-9F64-FB33CEF0698B}"/>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[1]Vecina!$W$3:$W$27</c:f>
              <c:strCache>
                <c:ptCount val="25"/>
                <c:pt idx="0">
                  <c:v>Amazonas</c:v>
                </c:pt>
                <c:pt idx="1">
                  <c:v>Áncash</c:v>
                </c:pt>
                <c:pt idx="2">
                  <c:v>Apurímac</c:v>
                </c:pt>
                <c:pt idx="3">
                  <c:v>Arequipa</c:v>
                </c:pt>
                <c:pt idx="4">
                  <c:v>Ayacucho</c:v>
                </c:pt>
                <c:pt idx="5">
                  <c:v>Cajamarca</c:v>
                </c:pt>
                <c:pt idx="6">
                  <c:v>Cusco</c:v>
                </c:pt>
                <c:pt idx="7">
                  <c:v>Huancavelica</c:v>
                </c:pt>
                <c:pt idx="8">
                  <c:v>Huánuco</c:v>
                </c:pt>
                <c:pt idx="9">
                  <c:v>Ica</c:v>
                </c:pt>
                <c:pt idx="10">
                  <c:v>Junín</c:v>
                </c:pt>
                <c:pt idx="11">
                  <c:v>La Libertad</c:v>
                </c:pt>
                <c:pt idx="12">
                  <c:v>Lambayeque</c:v>
                </c:pt>
                <c:pt idx="13">
                  <c:v>Lima</c:v>
                </c:pt>
                <c:pt idx="14">
                  <c:v>Lima (Callao)</c:v>
                </c:pt>
                <c:pt idx="15">
                  <c:v>Loreto</c:v>
                </c:pt>
                <c:pt idx="16">
                  <c:v>Madre de Dios</c:v>
                </c:pt>
                <c:pt idx="17">
                  <c:v>Moquegua</c:v>
                </c:pt>
                <c:pt idx="18">
                  <c:v>Pasco</c:v>
                </c:pt>
                <c:pt idx="19">
                  <c:v>Piura</c:v>
                </c:pt>
                <c:pt idx="20">
                  <c:v>Puno</c:v>
                </c:pt>
                <c:pt idx="21">
                  <c:v>San Martín</c:v>
                </c:pt>
                <c:pt idx="22">
                  <c:v>Tacna</c:v>
                </c:pt>
                <c:pt idx="23">
                  <c:v>Tumbes</c:v>
                </c:pt>
                <c:pt idx="24">
                  <c:v>Ucayali</c:v>
                </c:pt>
              </c:strCache>
            </c:strRef>
          </c:cat>
          <c:val>
            <c:numRef>
              <c:f>[1]Vecina!$AF$3:$AF$27</c:f>
              <c:numCache>
                <c:formatCode>General</c:formatCode>
                <c:ptCount val="25"/>
                <c:pt idx="0">
                  <c:v>2170.8458799999999</c:v>
                </c:pt>
                <c:pt idx="1">
                  <c:v>7639.6551000000027</c:v>
                </c:pt>
                <c:pt idx="2">
                  <c:v>5777.7145100000007</c:v>
                </c:pt>
                <c:pt idx="3">
                  <c:v>7088.9300000000039</c:v>
                </c:pt>
                <c:pt idx="4">
                  <c:v>9053.788999999997</c:v>
                </c:pt>
                <c:pt idx="5">
                  <c:v>13236.241000000031</c:v>
                </c:pt>
                <c:pt idx="6">
                  <c:v>12812.707000000013</c:v>
                </c:pt>
                <c:pt idx="7">
                  <c:v>5057.5166000000008</c:v>
                </c:pt>
                <c:pt idx="8">
                  <c:v>5860.4660000000003</c:v>
                </c:pt>
                <c:pt idx="9">
                  <c:v>2278.4910000000004</c:v>
                </c:pt>
                <c:pt idx="10">
                  <c:v>9161.3470000000052</c:v>
                </c:pt>
                <c:pt idx="11">
                  <c:v>5659.273000000002</c:v>
                </c:pt>
                <c:pt idx="12">
                  <c:v>2166.8524000000002</c:v>
                </c:pt>
                <c:pt idx="13">
                  <c:v>4331.4259999999986</c:v>
                </c:pt>
                <c:pt idx="14">
                  <c:v>0</c:v>
                </c:pt>
                <c:pt idx="15">
                  <c:v>558.9369999999999</c:v>
                </c:pt>
                <c:pt idx="16">
                  <c:v>1309.5450000000001</c:v>
                </c:pt>
                <c:pt idx="17">
                  <c:v>1575.8340000000001</c:v>
                </c:pt>
                <c:pt idx="18">
                  <c:v>2185.0519999999997</c:v>
                </c:pt>
                <c:pt idx="19">
                  <c:v>6543.9220000000005</c:v>
                </c:pt>
                <c:pt idx="20">
                  <c:v>9267.2890359999983</c:v>
                </c:pt>
                <c:pt idx="21">
                  <c:v>3849.4359999999988</c:v>
                </c:pt>
                <c:pt idx="22">
                  <c:v>1532.5380000000002</c:v>
                </c:pt>
                <c:pt idx="23">
                  <c:v>582.94899999999996</c:v>
                </c:pt>
                <c:pt idx="24">
                  <c:v>895.20200000000011</c:v>
                </c:pt>
              </c:numCache>
            </c:numRef>
          </c:val>
          <c:smooth val="1"/>
          <c:extLst xmlns:c16r2="http://schemas.microsoft.com/office/drawing/2015/06/chart">
            <c:ext xmlns:c16="http://schemas.microsoft.com/office/drawing/2014/chart" uri="{C3380CC4-5D6E-409C-BE32-E72D297353CC}">
              <c16:uniqueId val="{00000018-F421-4B28-9F64-FB33CEF0698B}"/>
            </c:ext>
          </c:extLst>
        </c:ser>
        <c:dLbls>
          <c:showLegendKey val="0"/>
          <c:showVal val="0"/>
          <c:showCatName val="0"/>
          <c:showSerName val="0"/>
          <c:showPercent val="0"/>
          <c:showBubbleSize val="0"/>
        </c:dLbls>
        <c:marker val="1"/>
        <c:smooth val="0"/>
        <c:axId val="-999381088"/>
        <c:axId val="-999391424"/>
      </c:lineChart>
      <c:catAx>
        <c:axId val="-1156830832"/>
        <c:scaling>
          <c:orientation val="minMax"/>
        </c:scaling>
        <c:delete val="0"/>
        <c:axPos val="b"/>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378521040"/>
        <c:crosses val="autoZero"/>
        <c:auto val="1"/>
        <c:lblAlgn val="ctr"/>
        <c:lblOffset val="100"/>
        <c:noMultiLvlLbl val="0"/>
      </c:catAx>
      <c:valAx>
        <c:axId val="-1378521040"/>
        <c:scaling>
          <c:orientation val="minMax"/>
          <c:max val="2000"/>
          <c:min val="0"/>
        </c:scaling>
        <c:delete val="0"/>
        <c:axPos val="l"/>
        <c:title>
          <c:tx>
            <c:rich>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s-PE"/>
                  <a:t>(kilómetros)</a:t>
                </a:r>
              </a:p>
            </c:rich>
          </c:tx>
          <c:layout>
            <c:manualLayout>
              <c:xMode val="edge"/>
              <c:yMode val="edge"/>
              <c:x val="1.0736532690545328E-2"/>
              <c:y val="1.5360622735911532E-2"/>
            </c:manualLayout>
          </c:layout>
          <c:overlay val="0"/>
          <c:spPr>
            <a:noFill/>
            <a:ln>
              <a:noFill/>
            </a:ln>
            <a:effectLst/>
          </c:spPr>
          <c:txPr>
            <a:bodyPr rot="0" spcFirstLastPara="1" vertOverflow="ellipsis" wrap="square" anchor="ctr" anchorCtr="1"/>
            <a:lstStyle/>
            <a:p>
              <a:pPr>
                <a:defRPr sz="800" b="1"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numFmt formatCode="#,##0" sourceLinked="0"/>
        <c:majorTickMark val="out"/>
        <c:minorTickMark val="none"/>
        <c:tickLblPos val="nextTo"/>
        <c:spPr>
          <a:solidFill>
            <a:schemeClr val="bg1"/>
          </a:solidFill>
          <a:ln w="6350" cap="flat" cmpd="sng" algn="ctr">
            <a:solidFill>
              <a:schemeClr val="bg2">
                <a:lumMod val="90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1156830832"/>
        <c:crosses val="autoZero"/>
        <c:crossBetween val="between"/>
        <c:majorUnit val="500"/>
        <c:minorUnit val="10"/>
      </c:valAx>
      <c:valAx>
        <c:axId val="-999391424"/>
        <c:scaling>
          <c:orientation val="minMax"/>
          <c:max val="14000"/>
          <c:min val="0"/>
        </c:scaling>
        <c:delete val="0"/>
        <c:axPos val="r"/>
        <c:numFmt formatCode="#,##0" sourceLinked="0"/>
        <c:majorTickMark val="out"/>
        <c:minorTickMark val="none"/>
        <c:tickLblPos val="nextTo"/>
        <c:spPr>
          <a:noFill/>
          <a:ln w="6350" cap="flat" cmpd="sng" algn="ctr">
            <a:solidFill>
              <a:schemeClr val="bg2">
                <a:lumMod val="90000"/>
              </a:schemeClr>
            </a:solidFill>
            <a:prstDash val="solid"/>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1088"/>
        <c:crosses val="max"/>
        <c:crossBetween val="between"/>
        <c:majorUnit val="2000"/>
        <c:minorUnit val="1000"/>
      </c:valAx>
      <c:catAx>
        <c:axId val="-999381088"/>
        <c:scaling>
          <c:orientation val="minMax"/>
        </c:scaling>
        <c:delete val="1"/>
        <c:axPos val="b"/>
        <c:numFmt formatCode="General" sourceLinked="1"/>
        <c:majorTickMark val="out"/>
        <c:minorTickMark val="none"/>
        <c:tickLblPos val="nextTo"/>
        <c:crossAx val="-999391424"/>
        <c:crosses val="autoZero"/>
        <c:auto val="1"/>
        <c:lblAlgn val="ctr"/>
        <c:lblOffset val="100"/>
        <c:noMultiLvlLbl val="0"/>
      </c:catAx>
      <c:spPr>
        <a:solidFill>
          <a:schemeClr val="bg1"/>
        </a:solidFill>
        <a:ln>
          <a:noFill/>
        </a:ln>
        <a:effectLst/>
      </c:spPr>
    </c:plotArea>
    <c:legend>
      <c:legendPos val="b"/>
      <c:layout>
        <c:manualLayout>
          <c:xMode val="edge"/>
          <c:yMode val="edge"/>
          <c:x val="0.35757642043139426"/>
          <c:y val="3.1270475187041527E-2"/>
          <c:w val="0.3516991134500817"/>
          <c:h val="4.3291965943360301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gap"/>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5.3169064283185748E-2"/>
          <c:y val="1.7733354488900697E-2"/>
          <c:w val="0.90835097263853803"/>
          <c:h val="0.63202394336959811"/>
        </c:manualLayout>
      </c:layout>
      <c:barChart>
        <c:barDir val="col"/>
        <c:grouping val="stacked"/>
        <c:varyColors val="0"/>
        <c:ser>
          <c:idx val="0"/>
          <c:order val="0"/>
          <c:tx>
            <c:strRef>
              <c:f>[1]aereo!$AM$47</c:f>
              <c:strCache>
                <c:ptCount val="1"/>
                <c:pt idx="0">
                  <c:v>Público</c:v>
                </c:pt>
              </c:strCache>
            </c:strRef>
          </c:tx>
          <c:spPr>
            <a:solidFill>
              <a:srgbClr val="CFF1EE"/>
            </a:solidFill>
            <a:ln>
              <a:noFill/>
            </a:ln>
            <a:effectLst/>
          </c:spPr>
          <c:invertIfNegative val="0"/>
          <c:dLbls>
            <c:dLbl>
              <c:idx val="12"/>
              <c:delete val="1"/>
              <c:extLst xmlns:c16r2="http://schemas.microsoft.com/office/drawing/2015/06/chart">
                <c:ext xmlns:c16="http://schemas.microsoft.com/office/drawing/2014/chart" uri="{C3380CC4-5D6E-409C-BE32-E72D297353CC}">
                  <c16:uniqueId val="{00000000-35C2-4922-B631-52402C74712E}"/>
                </c:ext>
                <c:ext xmlns:c15="http://schemas.microsoft.com/office/drawing/2012/chart" uri="{CE6537A1-D6FC-4f65-9D91-7224C49458BB}"/>
              </c:extLst>
            </c:dLbl>
            <c:dLbl>
              <c:idx val="13"/>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5C2-4922-B631-52402C7471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Roboto" pitchFamily="2" charset="0"/>
                    <a:ea typeface="Roboto" pitchFamily="2" charset="0"/>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[1]aereo!$AL$48:$AL$71</c:f>
              <c:strCache>
                <c:ptCount val="24"/>
                <c:pt idx="0">
                  <c:v>Amazonas</c:v>
                </c:pt>
                <c:pt idx="1">
                  <c:v>Áncash</c:v>
                </c:pt>
                <c:pt idx="2">
                  <c:v>Apurímac 1/</c:v>
                </c:pt>
                <c:pt idx="3">
                  <c:v>Arequipa</c:v>
                </c:pt>
                <c:pt idx="4">
                  <c:v>Ayacucho</c:v>
                </c:pt>
                <c:pt idx="5">
                  <c:v>Cajamarca</c:v>
                </c:pt>
                <c:pt idx="6">
                  <c:v>Cusco</c:v>
                </c:pt>
                <c:pt idx="7">
                  <c:v>Huánuco</c:v>
                </c:pt>
                <c:pt idx="8">
                  <c:v>Ica</c:v>
                </c:pt>
                <c:pt idx="9">
                  <c:v>Junín</c:v>
                </c:pt>
                <c:pt idx="10">
                  <c:v>La Libertad</c:v>
                </c:pt>
                <c:pt idx="11">
                  <c:v>Lambayeque</c:v>
                </c:pt>
                <c:pt idx="12">
                  <c:v>Lima</c:v>
                </c:pt>
                <c:pt idx="13">
                  <c:v>Lima (Callao)</c:v>
                </c:pt>
                <c:pt idx="14">
                  <c:v>Loreto</c:v>
                </c:pt>
                <c:pt idx="15">
                  <c:v>Madre de Dios</c:v>
                </c:pt>
                <c:pt idx="16">
                  <c:v>Moquegua</c:v>
                </c:pt>
                <c:pt idx="17">
                  <c:v>Pasco</c:v>
                </c:pt>
                <c:pt idx="18">
                  <c:v>Piura</c:v>
                </c:pt>
                <c:pt idx="19">
                  <c:v>Puno</c:v>
                </c:pt>
                <c:pt idx="20">
                  <c:v>San Martín</c:v>
                </c:pt>
                <c:pt idx="21">
                  <c:v>Tacna</c:v>
                </c:pt>
                <c:pt idx="22">
                  <c:v>Tumbes</c:v>
                </c:pt>
                <c:pt idx="23">
                  <c:v>Ucayali</c:v>
                </c:pt>
              </c:strCache>
            </c:strRef>
          </c:cat>
          <c:val>
            <c:numRef>
              <c:f>[1]aereo!$AM$48:$AM$71</c:f>
              <c:numCache>
                <c:formatCode>General</c:formatCode>
                <c:ptCount val="24"/>
                <c:pt idx="0">
                  <c:v>4</c:v>
                </c:pt>
                <c:pt idx="1">
                  <c:v>2</c:v>
                </c:pt>
                <c:pt idx="2">
                  <c:v>1</c:v>
                </c:pt>
                <c:pt idx="3">
                  <c:v>3</c:v>
                </c:pt>
                <c:pt idx="4">
                  <c:v>4</c:v>
                </c:pt>
                <c:pt idx="5">
                  <c:v>2</c:v>
                </c:pt>
                <c:pt idx="6">
                  <c:v>3</c:v>
                </c:pt>
                <c:pt idx="7">
                  <c:v>3</c:v>
                </c:pt>
                <c:pt idx="8">
                  <c:v>2</c:v>
                </c:pt>
                <c:pt idx="9">
                  <c:v>3</c:v>
                </c:pt>
                <c:pt idx="10">
                  <c:v>4</c:v>
                </c:pt>
                <c:pt idx="11">
                  <c:v>1</c:v>
                </c:pt>
                <c:pt idx="13">
                  <c:v>1</c:v>
                </c:pt>
                <c:pt idx="14">
                  <c:v>14</c:v>
                </c:pt>
                <c:pt idx="15">
                  <c:v>2</c:v>
                </c:pt>
                <c:pt idx="16">
                  <c:v>2</c:v>
                </c:pt>
                <c:pt idx="17">
                  <c:v>2</c:v>
                </c:pt>
                <c:pt idx="18">
                  <c:v>3</c:v>
                </c:pt>
                <c:pt idx="19">
                  <c:v>1</c:v>
                </c:pt>
                <c:pt idx="20">
                  <c:v>5</c:v>
                </c:pt>
                <c:pt idx="21">
                  <c:v>1</c:v>
                </c:pt>
                <c:pt idx="22">
                  <c:v>1</c:v>
                </c:pt>
                <c:pt idx="23">
                  <c:v>7</c:v>
                </c:pt>
              </c:numCache>
            </c:numRef>
          </c:val>
          <c:extLst xmlns:c16r2="http://schemas.microsoft.com/office/drawing/2015/06/chart">
            <c:ext xmlns:c16="http://schemas.microsoft.com/office/drawing/2014/chart" uri="{C3380CC4-5D6E-409C-BE32-E72D297353CC}">
              <c16:uniqueId val="{00000007-77BB-4D65-B4A1-13DC033D04E4}"/>
            </c:ext>
          </c:extLst>
        </c:ser>
        <c:ser>
          <c:idx val="1"/>
          <c:order val="1"/>
          <c:tx>
            <c:strRef>
              <c:f>[1]aereo!$AN$47</c:f>
              <c:strCache>
                <c:ptCount val="1"/>
                <c:pt idx="0">
                  <c:v>Privado</c:v>
                </c:pt>
              </c:strCache>
            </c:strRef>
          </c:tx>
          <c:spPr>
            <a:solidFill>
              <a:schemeClr val="accent4"/>
            </a:solidFill>
            <a:ln>
              <a:noFill/>
            </a:ln>
            <a:effectLst/>
          </c:spPr>
          <c:invertIfNegative val="0"/>
          <c:dLbls>
            <c:dLbl>
              <c:idx val="1"/>
              <c:delete val="1"/>
              <c:extLst xmlns:c16r2="http://schemas.microsoft.com/office/drawing/2015/06/chart">
                <c:ext xmlns:c16="http://schemas.microsoft.com/office/drawing/2014/chart" uri="{C3380CC4-5D6E-409C-BE32-E72D297353CC}">
                  <c16:uniqueId val="{00000002-35C2-4922-B631-52402C74712E}"/>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3-35C2-4922-B631-52402C74712E}"/>
                </c:ext>
                <c:ext xmlns:c15="http://schemas.microsoft.com/office/drawing/2012/chart" uri="{CE6537A1-D6FC-4f65-9D91-7224C49458BB}"/>
              </c:extLst>
            </c:dLbl>
            <c:dLbl>
              <c:idx val="6"/>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5C2-4922-B631-52402C74712E}"/>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35C2-4922-B631-52402C74712E}"/>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35C2-4922-B631-52402C74712E}"/>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7-35C2-4922-B631-52402C74712E}"/>
                </c:ext>
                <c:ext xmlns:c15="http://schemas.microsoft.com/office/drawing/2012/chart" uri="{CE6537A1-D6FC-4f65-9D91-7224C49458BB}"/>
              </c:extLst>
            </c:dLbl>
            <c:dLbl>
              <c:idx val="15"/>
              <c:delete val="1"/>
              <c:extLst xmlns:c16r2="http://schemas.microsoft.com/office/drawing/2015/06/chart">
                <c:ext xmlns:c16="http://schemas.microsoft.com/office/drawing/2014/chart" uri="{C3380CC4-5D6E-409C-BE32-E72D297353CC}">
                  <c16:uniqueId val="{00000008-35C2-4922-B631-52402C74712E}"/>
                </c:ext>
                <c:ext xmlns:c15="http://schemas.microsoft.com/office/drawing/2012/chart" uri="{CE6537A1-D6FC-4f65-9D91-7224C49458BB}"/>
              </c:extLst>
            </c:dLbl>
            <c:dLbl>
              <c:idx val="16"/>
              <c:delete val="1"/>
              <c:extLst xmlns:c16r2="http://schemas.microsoft.com/office/drawing/2015/06/chart">
                <c:ext xmlns:c16="http://schemas.microsoft.com/office/drawing/2014/chart" uri="{C3380CC4-5D6E-409C-BE32-E72D297353CC}">
                  <c16:uniqueId val="{00000009-35C2-4922-B631-52402C74712E}"/>
                </c:ext>
                <c:ext xmlns:c15="http://schemas.microsoft.com/office/drawing/2012/chart" uri="{CE6537A1-D6FC-4f65-9D91-7224C49458BB}"/>
              </c:extLst>
            </c:dLbl>
            <c:dLbl>
              <c:idx val="17"/>
              <c:delete val="1"/>
              <c:extLst xmlns:c16r2="http://schemas.microsoft.com/office/drawing/2015/06/chart">
                <c:ext xmlns:c16="http://schemas.microsoft.com/office/drawing/2014/chart" uri="{C3380CC4-5D6E-409C-BE32-E72D297353CC}">
                  <c16:uniqueId val="{0000000A-35C2-4922-B631-52402C74712E}"/>
                </c:ext>
                <c:ext xmlns:c15="http://schemas.microsoft.com/office/drawing/2012/chart" uri="{CE6537A1-D6FC-4f65-9D91-7224C49458BB}"/>
              </c:extLst>
            </c:dLbl>
            <c:dLbl>
              <c:idx val="21"/>
              <c:delete val="1"/>
              <c:extLst xmlns:c16r2="http://schemas.microsoft.com/office/drawing/2015/06/chart">
                <c:ext xmlns:c16="http://schemas.microsoft.com/office/drawing/2014/chart" uri="{C3380CC4-5D6E-409C-BE32-E72D297353CC}">
                  <c16:uniqueId val="{0000000B-35C2-4922-B631-52402C74712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Roboto" pitchFamily="2" charset="0"/>
                    <a:ea typeface="Roboto" pitchFamily="2" charset="0"/>
                    <a:cs typeface="+mn-cs"/>
                  </a:defRPr>
                </a:pPr>
                <a:endParaRPr lang="es-P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[1]aereo!$AL$48:$AL$71</c:f>
              <c:strCache>
                <c:ptCount val="24"/>
                <c:pt idx="0">
                  <c:v>Amazonas</c:v>
                </c:pt>
                <c:pt idx="1">
                  <c:v>Áncash</c:v>
                </c:pt>
                <c:pt idx="2">
                  <c:v>Apurímac 1/</c:v>
                </c:pt>
                <c:pt idx="3">
                  <c:v>Arequipa</c:v>
                </c:pt>
                <c:pt idx="4">
                  <c:v>Ayacucho</c:v>
                </c:pt>
                <c:pt idx="5">
                  <c:v>Cajamarca</c:v>
                </c:pt>
                <c:pt idx="6">
                  <c:v>Cusco</c:v>
                </c:pt>
                <c:pt idx="7">
                  <c:v>Huánuco</c:v>
                </c:pt>
                <c:pt idx="8">
                  <c:v>Ica</c:v>
                </c:pt>
                <c:pt idx="9">
                  <c:v>Junín</c:v>
                </c:pt>
                <c:pt idx="10">
                  <c:v>La Libertad</c:v>
                </c:pt>
                <c:pt idx="11">
                  <c:v>Lambayeque</c:v>
                </c:pt>
                <c:pt idx="12">
                  <c:v>Lima</c:v>
                </c:pt>
                <c:pt idx="13">
                  <c:v>Lima (Callao)</c:v>
                </c:pt>
                <c:pt idx="14">
                  <c:v>Loreto</c:v>
                </c:pt>
                <c:pt idx="15">
                  <c:v>Madre de Dios</c:v>
                </c:pt>
                <c:pt idx="16">
                  <c:v>Moquegua</c:v>
                </c:pt>
                <c:pt idx="17">
                  <c:v>Pasco</c:v>
                </c:pt>
                <c:pt idx="18">
                  <c:v>Piura</c:v>
                </c:pt>
                <c:pt idx="19">
                  <c:v>Puno</c:v>
                </c:pt>
                <c:pt idx="20">
                  <c:v>San Martín</c:v>
                </c:pt>
                <c:pt idx="21">
                  <c:v>Tacna</c:v>
                </c:pt>
                <c:pt idx="22">
                  <c:v>Tumbes</c:v>
                </c:pt>
                <c:pt idx="23">
                  <c:v>Ucayali</c:v>
                </c:pt>
              </c:strCache>
            </c:strRef>
          </c:cat>
          <c:val>
            <c:numRef>
              <c:f>[1]aereo!$AN$48:$AN$71</c:f>
              <c:numCache>
                <c:formatCode>General</c:formatCode>
                <c:ptCount val="24"/>
                <c:pt idx="0">
                  <c:v>1</c:v>
                </c:pt>
                <c:pt idx="2">
                  <c:v>2</c:v>
                </c:pt>
                <c:pt idx="3">
                  <c:v>2</c:v>
                </c:pt>
                <c:pt idx="4">
                  <c:v>1</c:v>
                </c:pt>
                <c:pt idx="6">
                  <c:v>23</c:v>
                </c:pt>
                <c:pt idx="8">
                  <c:v>4</c:v>
                </c:pt>
                <c:pt idx="9">
                  <c:v>2</c:v>
                </c:pt>
                <c:pt idx="10">
                  <c:v>5</c:v>
                </c:pt>
                <c:pt idx="11">
                  <c:v>1</c:v>
                </c:pt>
                <c:pt idx="12">
                  <c:v>16</c:v>
                </c:pt>
                <c:pt idx="14">
                  <c:v>10</c:v>
                </c:pt>
                <c:pt idx="18">
                  <c:v>1</c:v>
                </c:pt>
                <c:pt idx="19">
                  <c:v>1</c:v>
                </c:pt>
                <c:pt idx="20">
                  <c:v>2</c:v>
                </c:pt>
                <c:pt idx="22">
                  <c:v>1</c:v>
                </c:pt>
                <c:pt idx="23">
                  <c:v>4</c:v>
                </c:pt>
              </c:numCache>
            </c:numRef>
          </c:val>
          <c:extLst xmlns:c16r2="http://schemas.microsoft.com/office/drawing/2015/06/chart">
            <c:ext xmlns:c16="http://schemas.microsoft.com/office/drawing/2014/chart" uri="{C3380CC4-5D6E-409C-BE32-E72D297353CC}">
              <c16:uniqueId val="{00000013-77BB-4D65-B4A1-13DC033D04E4}"/>
            </c:ext>
          </c:extLst>
        </c:ser>
        <c:dLbls>
          <c:dLblPos val="ctr"/>
          <c:showLegendKey val="0"/>
          <c:showVal val="1"/>
          <c:showCatName val="0"/>
          <c:showSerName val="0"/>
          <c:showPercent val="0"/>
          <c:showBubbleSize val="0"/>
        </c:dLbls>
        <c:gapWidth val="30"/>
        <c:overlap val="100"/>
        <c:axId val="-999388160"/>
        <c:axId val="-999382176"/>
      </c:barChart>
      <c:catAx>
        <c:axId val="-999388160"/>
        <c:scaling>
          <c:orientation val="minMax"/>
        </c:scaling>
        <c:delete val="0"/>
        <c:axPos val="b"/>
        <c:numFmt formatCode="0.0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2176"/>
        <c:crosses val="autoZero"/>
        <c:auto val="1"/>
        <c:lblAlgn val="ctr"/>
        <c:lblOffset val="100"/>
        <c:noMultiLvlLbl val="0"/>
      </c:catAx>
      <c:valAx>
        <c:axId val="-999382176"/>
        <c:scaling>
          <c:orientation val="minMax"/>
          <c:max val="27"/>
          <c:min val="0"/>
        </c:scaling>
        <c:delete val="0"/>
        <c:axPos val="l"/>
        <c:majorGridlines>
          <c:spPr>
            <a:ln w="6350" cap="flat" cmpd="sng" algn="ctr">
              <a:noFill/>
              <a:prstDash val="solid"/>
              <a:round/>
            </a:ln>
            <a:effectLst/>
          </c:spPr>
        </c:majorGridlines>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8160"/>
        <c:crosses val="autoZero"/>
        <c:crossBetween val="between"/>
        <c:majorUnit val="3"/>
      </c:valAx>
      <c:spPr>
        <a:solidFill>
          <a:schemeClr val="bg1"/>
        </a:solidFill>
        <a:ln>
          <a:noFill/>
        </a:ln>
        <a:effectLst/>
      </c:spPr>
    </c:plotArea>
    <c:legend>
      <c:legendPos val="r"/>
      <c:layout>
        <c:manualLayout>
          <c:xMode val="edge"/>
          <c:yMode val="edge"/>
          <c:x val="0.67112996702700656"/>
          <c:y val="0.86509238201826522"/>
          <c:w val="0.25191692641624869"/>
          <c:h val="8.491100339736415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zero"/>
    <c:showDLblsOverMax val="0"/>
  </c:chart>
  <c:spPr>
    <a:solidFill>
      <a:schemeClr val="bg1"/>
    </a:solidFill>
    <a:ln w="6350" cap="flat" cmpd="sng" algn="ctr">
      <a:noFill/>
      <a:prstDash val="solid"/>
      <a:round/>
    </a:ln>
    <a:effectLst/>
  </c:spPr>
  <c:txPr>
    <a:bodyPr/>
    <a:lstStyle/>
    <a:p>
      <a:pPr>
        <a:defRPr sz="800">
          <a:latin typeface="Roboto" pitchFamily="2" charset="0"/>
          <a:ea typeface="Roboto" pitchFamily="2"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11549916364087E-2"/>
          <c:y val="0.13974208675263775"/>
          <c:w val="0.89192281016686381"/>
          <c:h val="0.44853864544774813"/>
        </c:manualLayout>
      </c:layout>
      <c:barChart>
        <c:barDir val="col"/>
        <c:grouping val="clustered"/>
        <c:varyColors val="0"/>
        <c:ser>
          <c:idx val="1"/>
          <c:order val="0"/>
          <c:tx>
            <c:strRef>
              <c:f>[1]TPortuario_vf!$B$58</c:f>
              <c:strCache>
                <c:ptCount val="1"/>
                <c:pt idx="0">
                  <c:v>Marítimo</c:v>
                </c:pt>
              </c:strCache>
            </c:strRef>
          </c:tx>
          <c:spPr>
            <a:solidFill>
              <a:schemeClr val="accent4">
                <a:lumMod val="90000"/>
                <a:lumOff val="10000"/>
              </a:schemeClr>
            </a:solidFill>
            <a:ln>
              <a:noFill/>
            </a:ln>
            <a:effectLst/>
          </c:spPr>
          <c:invertIfNegative val="0"/>
          <c:dLbls>
            <c:dLbl>
              <c:idx val="7"/>
              <c:delete val="1"/>
              <c:extLst xmlns:c16r2="http://schemas.microsoft.com/office/drawing/2015/06/chart">
                <c:ext xmlns:c16="http://schemas.microsoft.com/office/drawing/2014/chart" uri="{C3380CC4-5D6E-409C-BE32-E72D297353CC}">
                  <c16:uniqueId val="{00000000-8795-4A8B-876A-BA0A2F0E4FC1}"/>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1-8795-4A8B-876A-BA0A2F0E4FC1}"/>
                </c:ext>
                <c:ext xmlns:c15="http://schemas.microsoft.com/office/drawing/2012/chart" uri="{CE6537A1-D6FC-4f65-9D91-7224C49458BB}"/>
              </c:extLst>
            </c:dLbl>
            <c:dLbl>
              <c:idx val="11"/>
              <c:delete val="1"/>
              <c:extLst xmlns:c16r2="http://schemas.microsoft.com/office/drawing/2015/06/chart">
                <c:ext xmlns:c16="http://schemas.microsoft.com/office/drawing/2014/chart" uri="{C3380CC4-5D6E-409C-BE32-E72D297353CC}">
                  <c16:uniqueId val="{00000002-8795-4A8B-876A-BA0A2F0E4FC1}"/>
                </c:ext>
                <c:ext xmlns:c15="http://schemas.microsoft.com/office/drawing/2012/chart" uri="{CE6537A1-D6FC-4f65-9D91-7224C49458BB}"/>
              </c:extLst>
            </c:dLbl>
            <c:dLbl>
              <c:idx val="14"/>
              <c:delete val="1"/>
              <c:extLst xmlns:c16r2="http://schemas.microsoft.com/office/drawing/2015/06/chart">
                <c:ext xmlns:c16="http://schemas.microsoft.com/office/drawing/2014/chart" uri="{C3380CC4-5D6E-409C-BE32-E72D297353CC}">
                  <c16:uniqueId val="{00000003-8795-4A8B-876A-BA0A2F0E4FC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[1]TPortuario_vf!$A$59:$A$73</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c:v>
                </c:pt>
                <c:pt idx="12">
                  <c:v>Tacna</c:v>
                </c:pt>
                <c:pt idx="13">
                  <c:v>Tumbes</c:v>
                </c:pt>
                <c:pt idx="14">
                  <c:v>Ucayali</c:v>
                </c:pt>
              </c:strCache>
            </c:strRef>
          </c:cat>
          <c:val>
            <c:numRef>
              <c:f>[1]TPortuario_vf!$B$59:$B$73</c:f>
              <c:numCache>
                <c:formatCode>General</c:formatCode>
                <c:ptCount val="15"/>
                <c:pt idx="0">
                  <c:v>7</c:v>
                </c:pt>
                <c:pt idx="1">
                  <c:v>3</c:v>
                </c:pt>
                <c:pt idx="2">
                  <c:v>5</c:v>
                </c:pt>
                <c:pt idx="3">
                  <c:v>2</c:v>
                </c:pt>
                <c:pt idx="4">
                  <c:v>1</c:v>
                </c:pt>
                <c:pt idx="5">
                  <c:v>10</c:v>
                </c:pt>
                <c:pt idx="6">
                  <c:v>11</c:v>
                </c:pt>
                <c:pt idx="9">
                  <c:v>6</c:v>
                </c:pt>
                <c:pt idx="10">
                  <c:v>12</c:v>
                </c:pt>
                <c:pt idx="12">
                  <c:v>1</c:v>
                </c:pt>
                <c:pt idx="13">
                  <c:v>2</c:v>
                </c:pt>
              </c:numCache>
            </c:numRef>
          </c:val>
          <c:extLst xmlns:c16r2="http://schemas.microsoft.com/office/drawing/2015/06/chart">
            <c:ext xmlns:c16="http://schemas.microsoft.com/office/drawing/2014/chart" uri="{C3380CC4-5D6E-409C-BE32-E72D297353CC}">
              <c16:uniqueId val="{0000000D-2ADB-4E3E-B049-A00A4ABD43C1}"/>
            </c:ext>
          </c:extLst>
        </c:ser>
        <c:ser>
          <c:idx val="0"/>
          <c:order val="1"/>
          <c:tx>
            <c:strRef>
              <c:f>[1]TPortuario_vf!$C$58</c:f>
              <c:strCache>
                <c:ptCount val="1"/>
                <c:pt idx="0">
                  <c:v>Fluvial</c:v>
                </c:pt>
              </c:strCache>
            </c:strRef>
          </c:tx>
          <c:spPr>
            <a:solidFill>
              <a:schemeClr val="accent2"/>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4-8795-4A8B-876A-BA0A2F0E4FC1}"/>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5-8795-4A8B-876A-BA0A2F0E4FC1}"/>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6-8795-4A8B-876A-BA0A2F0E4FC1}"/>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7-8795-4A8B-876A-BA0A2F0E4FC1}"/>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8-8795-4A8B-876A-BA0A2F0E4FC1}"/>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9-8795-4A8B-876A-BA0A2F0E4FC1}"/>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0A-8795-4A8B-876A-BA0A2F0E4FC1}"/>
                </c:ext>
                <c:ext xmlns:c15="http://schemas.microsoft.com/office/drawing/2012/chart" uri="{CE6537A1-D6FC-4f65-9D91-7224C49458BB}"/>
              </c:extLst>
            </c:dLbl>
            <c:dLbl>
              <c:idx val="9"/>
              <c:delete val="1"/>
              <c:extLst xmlns:c16r2="http://schemas.microsoft.com/office/drawing/2015/06/chart">
                <c:ext xmlns:c16="http://schemas.microsoft.com/office/drawing/2014/chart" uri="{C3380CC4-5D6E-409C-BE32-E72D297353CC}">
                  <c16:uniqueId val="{0000000B-8795-4A8B-876A-BA0A2F0E4FC1}"/>
                </c:ext>
                <c:ext xmlns:c15="http://schemas.microsoft.com/office/drawing/2012/chart" uri="{CE6537A1-D6FC-4f65-9D91-7224C49458BB}"/>
              </c:extLst>
            </c:dLbl>
            <c:dLbl>
              <c:idx val="10"/>
              <c:delete val="1"/>
              <c:extLst xmlns:c16r2="http://schemas.microsoft.com/office/drawing/2015/06/chart">
                <c:ext xmlns:c16="http://schemas.microsoft.com/office/drawing/2014/chart" uri="{C3380CC4-5D6E-409C-BE32-E72D297353CC}">
                  <c16:uniqueId val="{0000000C-8795-4A8B-876A-BA0A2F0E4FC1}"/>
                </c:ext>
                <c:ext xmlns:c15="http://schemas.microsoft.com/office/drawing/2012/chart" uri="{CE6537A1-D6FC-4f65-9D91-7224C49458BB}"/>
              </c:extLst>
            </c:dLbl>
            <c:dLbl>
              <c:idx val="11"/>
              <c:delete val="1"/>
              <c:extLst xmlns:c16r2="http://schemas.microsoft.com/office/drawing/2015/06/chart">
                <c:ext xmlns:c16="http://schemas.microsoft.com/office/drawing/2014/chart" uri="{C3380CC4-5D6E-409C-BE32-E72D297353CC}">
                  <c16:uniqueId val="{0000000D-8795-4A8B-876A-BA0A2F0E4FC1}"/>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E-8795-4A8B-876A-BA0A2F0E4FC1}"/>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F-8795-4A8B-876A-BA0A2F0E4FC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[1]TPortuario_vf!$A$59:$A$73</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c:v>
                </c:pt>
                <c:pt idx="12">
                  <c:v>Tacna</c:v>
                </c:pt>
                <c:pt idx="13">
                  <c:v>Tumbes</c:v>
                </c:pt>
                <c:pt idx="14">
                  <c:v>Ucayali</c:v>
                </c:pt>
              </c:strCache>
            </c:strRef>
          </c:cat>
          <c:val>
            <c:numRef>
              <c:f>[1]TPortuario_vf!$C$59:$C$73</c:f>
              <c:numCache>
                <c:formatCode>General</c:formatCode>
                <c:ptCount val="15"/>
                <c:pt idx="7">
                  <c:v>65</c:v>
                </c:pt>
                <c:pt idx="8">
                  <c:v>1</c:v>
                </c:pt>
                <c:pt idx="14">
                  <c:v>16</c:v>
                </c:pt>
              </c:numCache>
            </c:numRef>
          </c:val>
          <c:extLst xmlns:c16r2="http://schemas.microsoft.com/office/drawing/2015/06/chart">
            <c:ext xmlns:c16="http://schemas.microsoft.com/office/drawing/2014/chart" uri="{C3380CC4-5D6E-409C-BE32-E72D297353CC}">
              <c16:uniqueId val="{0000000E-2ADB-4E3E-B049-A00A4ABD43C1}"/>
            </c:ext>
          </c:extLst>
        </c:ser>
        <c:ser>
          <c:idx val="2"/>
          <c:order val="2"/>
          <c:tx>
            <c:strRef>
              <c:f>[1]TPortuario_vf!$D$58</c:f>
              <c:strCache>
                <c:ptCount val="1"/>
                <c:pt idx="0">
                  <c:v>Lacustre</c:v>
                </c:pt>
              </c:strCache>
            </c:strRef>
          </c:tx>
          <c:spPr>
            <a:solidFill>
              <a:schemeClr val="accent4">
                <a:lumMod val="50000"/>
                <a:lumOff val="50000"/>
              </a:schemeClr>
            </a:solidFill>
            <a:ln>
              <a:noFill/>
            </a:ln>
            <a:effectLst/>
          </c:spPr>
          <c:invertIfNegative val="0"/>
          <c:dLbls>
            <c:dLbl>
              <c:idx val="11"/>
              <c:layout>
                <c:manualLayout>
                  <c:x val="0"/>
                  <c:y val="5.286342878859082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795-4A8B-876A-BA0A2F0E4FC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[1]TPortuario_vf!$A$59:$A$73</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c:v>
                </c:pt>
                <c:pt idx="12">
                  <c:v>Tacna</c:v>
                </c:pt>
                <c:pt idx="13">
                  <c:v>Tumbes</c:v>
                </c:pt>
                <c:pt idx="14">
                  <c:v>Ucayali</c:v>
                </c:pt>
              </c:strCache>
            </c:strRef>
          </c:cat>
          <c:val>
            <c:numRef>
              <c:f>[1]TPortuario_vf!$D$59:$D$73</c:f>
              <c:numCache>
                <c:formatCode>General</c:formatCode>
                <c:ptCount val="15"/>
                <c:pt idx="11">
                  <c:v>3</c:v>
                </c:pt>
              </c:numCache>
            </c:numRef>
          </c:val>
          <c:extLst xmlns:c16r2="http://schemas.microsoft.com/office/drawing/2015/06/chart">
            <c:ext xmlns:c16="http://schemas.microsoft.com/office/drawing/2014/chart" uri="{C3380CC4-5D6E-409C-BE32-E72D297353CC}">
              <c16:uniqueId val="{00000013-2ADB-4E3E-B049-A00A4ABD43C1}"/>
            </c:ext>
          </c:extLst>
        </c:ser>
        <c:dLbls>
          <c:showLegendKey val="0"/>
          <c:showVal val="0"/>
          <c:showCatName val="0"/>
          <c:showSerName val="0"/>
          <c:showPercent val="0"/>
          <c:showBubbleSize val="0"/>
        </c:dLbls>
        <c:gapWidth val="60"/>
        <c:overlap val="80"/>
        <c:axId val="-999390336"/>
        <c:axId val="-999381632"/>
      </c:barChart>
      <c:catAx>
        <c:axId val="-999390336"/>
        <c:scaling>
          <c:orientation val="minMax"/>
        </c:scaling>
        <c:delete val="0"/>
        <c:axPos val="b"/>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1632"/>
        <c:crosses val="autoZero"/>
        <c:auto val="1"/>
        <c:lblAlgn val="ctr"/>
        <c:lblOffset val="100"/>
        <c:noMultiLvlLbl val="0"/>
      </c:catAx>
      <c:valAx>
        <c:axId val="-999381632"/>
        <c:scaling>
          <c:orientation val="minMax"/>
          <c:max val="70"/>
          <c:min val="0"/>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90336"/>
        <c:crosses val="autoZero"/>
        <c:crossBetween val="between"/>
      </c:valAx>
      <c:spPr>
        <a:solidFill>
          <a:schemeClr val="bg1"/>
        </a:solidFill>
        <a:ln w="3175">
          <a:noFill/>
        </a:ln>
        <a:effectLst>
          <a:outerShdw blurRad="50800" dist="50800" dir="5400000" algn="ctr" rotWithShape="0">
            <a:schemeClr val="bg1"/>
          </a:outerShdw>
        </a:effectLst>
      </c:spPr>
    </c:plotArea>
    <c:legend>
      <c:legendPos val="r"/>
      <c:layout>
        <c:manualLayout>
          <c:xMode val="edge"/>
          <c:yMode val="edge"/>
          <c:x val="0.59890092744074586"/>
          <c:y val="3.1747466544260444E-2"/>
          <c:w val="0.37720463422829426"/>
          <c:h val="9.7889218055663835E-2"/>
        </c:manualLayout>
      </c:layout>
      <c:overlay val="0"/>
      <c:spPr>
        <a:solidFill>
          <a:schemeClr val="bg1"/>
        </a:solid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zero"/>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11549916364087E-2"/>
          <c:y val="0.13974208675263775"/>
          <c:w val="0.89192281016686381"/>
          <c:h val="0.44853864544774813"/>
        </c:manualLayout>
      </c:layout>
      <c:barChart>
        <c:barDir val="col"/>
        <c:grouping val="clustered"/>
        <c:varyColors val="0"/>
        <c:ser>
          <c:idx val="1"/>
          <c:order val="0"/>
          <c:tx>
            <c:strRef>
              <c:f>[1]TPortuario_vf!$Q$57</c:f>
              <c:strCache>
                <c:ptCount val="1"/>
                <c:pt idx="0">
                  <c:v>Nacional</c:v>
                </c:pt>
              </c:strCache>
            </c:strRef>
          </c:tx>
          <c:spPr>
            <a:solidFill>
              <a:schemeClr val="accent3"/>
            </a:solidFill>
            <a:ln>
              <a:noFill/>
            </a:ln>
            <a:effectLst/>
          </c:spPr>
          <c:invertIfNegative val="0"/>
          <c:dLbls>
            <c:dLbl>
              <c:idx val="4"/>
              <c:delete val="1"/>
              <c:extLst xmlns:c16r2="http://schemas.microsoft.com/office/drawing/2015/06/chart">
                <c:ext xmlns:c16="http://schemas.microsoft.com/office/drawing/2014/chart" uri="{C3380CC4-5D6E-409C-BE32-E72D297353CC}">
                  <c16:uniqueId val="{00000000-F16C-433A-98D9-82CB0170CA76}"/>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1-F16C-433A-98D9-82CB0170CA76}"/>
                </c:ext>
                <c:ext xmlns:c15="http://schemas.microsoft.com/office/drawing/2012/chart" uri="{CE6537A1-D6FC-4f65-9D91-7224C49458BB}"/>
              </c:extLst>
            </c:dLbl>
            <c:dLbl>
              <c:idx val="11"/>
              <c:delete val="1"/>
              <c:extLst xmlns:c16r2="http://schemas.microsoft.com/office/drawing/2015/06/chart">
                <c:ext xmlns:c16="http://schemas.microsoft.com/office/drawing/2014/chart" uri="{C3380CC4-5D6E-409C-BE32-E72D297353CC}">
                  <c16:uniqueId val="{00000002-F16C-433A-98D9-82CB0170CA76}"/>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3-F16C-433A-98D9-82CB0170CA76}"/>
                </c:ext>
                <c:ext xmlns:c15="http://schemas.microsoft.com/office/drawing/2012/chart" uri="{CE6537A1-D6FC-4f65-9D91-7224C49458BB}"/>
              </c:extLst>
            </c:dLbl>
            <c:dLbl>
              <c:idx val="14"/>
              <c:delete val="1"/>
              <c:extLst xmlns:c16r2="http://schemas.microsoft.com/office/drawing/2015/06/chart">
                <c:ext xmlns:c16="http://schemas.microsoft.com/office/drawing/2014/chart" uri="{C3380CC4-5D6E-409C-BE32-E72D297353CC}">
                  <c16:uniqueId val="{00000004-F16C-433A-98D9-82CB0170CA7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[1]TPortuario_vf!$P$58:$P$72</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c:v>
                </c:pt>
                <c:pt idx="12">
                  <c:v>Tacna</c:v>
                </c:pt>
                <c:pt idx="13">
                  <c:v>Tumbes</c:v>
                </c:pt>
                <c:pt idx="14">
                  <c:v>Ucayali</c:v>
                </c:pt>
              </c:strCache>
            </c:strRef>
          </c:cat>
          <c:val>
            <c:numRef>
              <c:f>[1]TPortuario_vf!$Q$58:$Q$72</c:f>
              <c:numCache>
                <c:formatCode>General</c:formatCode>
                <c:ptCount val="15"/>
                <c:pt idx="0">
                  <c:v>5</c:v>
                </c:pt>
                <c:pt idx="1">
                  <c:v>3</c:v>
                </c:pt>
                <c:pt idx="2">
                  <c:v>4</c:v>
                </c:pt>
                <c:pt idx="3">
                  <c:v>1</c:v>
                </c:pt>
                <c:pt idx="5">
                  <c:v>6</c:v>
                </c:pt>
                <c:pt idx="6">
                  <c:v>10</c:v>
                </c:pt>
                <c:pt idx="7">
                  <c:v>3</c:v>
                </c:pt>
                <c:pt idx="9">
                  <c:v>6</c:v>
                </c:pt>
                <c:pt idx="10">
                  <c:v>8</c:v>
                </c:pt>
                <c:pt idx="12">
                  <c:v>1</c:v>
                </c:pt>
              </c:numCache>
            </c:numRef>
          </c:val>
          <c:extLst xmlns:c16r2="http://schemas.microsoft.com/office/drawing/2015/06/chart">
            <c:ext xmlns:c16="http://schemas.microsoft.com/office/drawing/2014/chart" uri="{C3380CC4-5D6E-409C-BE32-E72D297353CC}">
              <c16:uniqueId val="{0000000D-2ADB-4E3E-B049-A00A4ABD43C1}"/>
            </c:ext>
          </c:extLst>
        </c:ser>
        <c:ser>
          <c:idx val="0"/>
          <c:order val="1"/>
          <c:tx>
            <c:strRef>
              <c:f>[1]TPortuario_vf!$R$57</c:f>
              <c:strCache>
                <c:ptCount val="1"/>
                <c:pt idx="0">
                  <c:v>Regional</c:v>
                </c:pt>
              </c:strCache>
            </c:strRef>
          </c:tx>
          <c:spPr>
            <a:solidFill>
              <a:schemeClr val="accent1"/>
            </a:solidFill>
            <a:ln>
              <a:noFill/>
            </a:ln>
            <a:effectLst/>
          </c:spPr>
          <c:invertIfNegative val="0"/>
          <c:dLbls>
            <c:dLbl>
              <c:idx val="1"/>
              <c:delete val="1"/>
              <c:extLst xmlns:c16r2="http://schemas.microsoft.com/office/drawing/2015/06/chart">
                <c:ext xmlns:c16="http://schemas.microsoft.com/office/drawing/2014/chart" uri="{C3380CC4-5D6E-409C-BE32-E72D297353CC}">
                  <c16:uniqueId val="{00000005-F16C-433A-98D9-82CB0170CA76}"/>
                </c:ext>
                <c:ext xmlns:c15="http://schemas.microsoft.com/office/drawing/2012/chart" uri="{CE6537A1-D6FC-4f65-9D91-7224C49458BB}"/>
              </c:extLst>
            </c:dLbl>
            <c:dLbl>
              <c:idx val="9"/>
              <c:delete val="1"/>
              <c:extLst xmlns:c16r2="http://schemas.microsoft.com/office/drawing/2015/06/chart">
                <c:ext xmlns:c16="http://schemas.microsoft.com/office/drawing/2014/chart" uri="{C3380CC4-5D6E-409C-BE32-E72D297353CC}">
                  <c16:uniqueId val="{00000006-F16C-433A-98D9-82CB0170CA76}"/>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7-F16C-433A-98D9-82CB0170CA7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[1]TPortuario_vf!$P$58:$P$72</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c:v>
                </c:pt>
                <c:pt idx="12">
                  <c:v>Tacna</c:v>
                </c:pt>
                <c:pt idx="13">
                  <c:v>Tumbes</c:v>
                </c:pt>
                <c:pt idx="14">
                  <c:v>Ucayali</c:v>
                </c:pt>
              </c:strCache>
            </c:strRef>
          </c:cat>
          <c:val>
            <c:numRef>
              <c:f>[1]TPortuario_vf!$R$58:$R$72</c:f>
              <c:numCache>
                <c:formatCode>General</c:formatCode>
                <c:ptCount val="15"/>
                <c:pt idx="0">
                  <c:v>2</c:v>
                </c:pt>
                <c:pt idx="2">
                  <c:v>1</c:v>
                </c:pt>
                <c:pt idx="3">
                  <c:v>1</c:v>
                </c:pt>
                <c:pt idx="4">
                  <c:v>1</c:v>
                </c:pt>
                <c:pt idx="5">
                  <c:v>4</c:v>
                </c:pt>
                <c:pt idx="6">
                  <c:v>1</c:v>
                </c:pt>
                <c:pt idx="7">
                  <c:v>62</c:v>
                </c:pt>
                <c:pt idx="8">
                  <c:v>1</c:v>
                </c:pt>
                <c:pt idx="10">
                  <c:v>4</c:v>
                </c:pt>
                <c:pt idx="11">
                  <c:v>3</c:v>
                </c:pt>
                <c:pt idx="13">
                  <c:v>2</c:v>
                </c:pt>
                <c:pt idx="14">
                  <c:v>16</c:v>
                </c:pt>
              </c:numCache>
            </c:numRef>
          </c:val>
          <c:extLst xmlns:c16r2="http://schemas.microsoft.com/office/drawing/2015/06/chart">
            <c:ext xmlns:c16="http://schemas.microsoft.com/office/drawing/2014/chart" uri="{C3380CC4-5D6E-409C-BE32-E72D297353CC}">
              <c16:uniqueId val="{0000000E-2ADB-4E3E-B049-A00A4ABD43C1}"/>
            </c:ext>
          </c:extLst>
        </c:ser>
        <c:dLbls>
          <c:showLegendKey val="0"/>
          <c:showVal val="0"/>
          <c:showCatName val="0"/>
          <c:showSerName val="0"/>
          <c:showPercent val="0"/>
          <c:showBubbleSize val="0"/>
        </c:dLbls>
        <c:gapWidth val="60"/>
        <c:axId val="-999391968"/>
        <c:axId val="-999383264"/>
      </c:barChart>
      <c:catAx>
        <c:axId val="-999391968"/>
        <c:scaling>
          <c:orientation val="minMax"/>
        </c:scaling>
        <c:delete val="0"/>
        <c:axPos val="b"/>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3264"/>
        <c:crosses val="autoZero"/>
        <c:auto val="1"/>
        <c:lblAlgn val="ctr"/>
        <c:lblOffset val="100"/>
        <c:noMultiLvlLbl val="0"/>
      </c:catAx>
      <c:valAx>
        <c:axId val="-999383264"/>
        <c:scaling>
          <c:orientation val="minMax"/>
          <c:max val="70"/>
          <c:min val="0"/>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91968"/>
        <c:crosses val="autoZero"/>
        <c:crossBetween val="between"/>
      </c:valAx>
      <c:spPr>
        <a:solidFill>
          <a:schemeClr val="bg1"/>
        </a:solidFill>
        <a:ln w="3175">
          <a:noFill/>
        </a:ln>
        <a:effectLst>
          <a:outerShdw blurRad="50800" dist="50800" dir="5400000" algn="ctr" rotWithShape="0">
            <a:schemeClr val="bg1"/>
          </a:outerShdw>
        </a:effectLst>
      </c:spPr>
    </c:plotArea>
    <c:legend>
      <c:legendPos val="r"/>
      <c:layout>
        <c:manualLayout>
          <c:xMode val="edge"/>
          <c:yMode val="edge"/>
          <c:x val="0.59890092744074586"/>
          <c:y val="3.1747466544260444E-2"/>
          <c:w val="0.33156382065584017"/>
          <c:h val="9.6525763226965045E-2"/>
        </c:manualLayout>
      </c:layout>
      <c:overlay val="0"/>
      <c:spPr>
        <a:solidFill>
          <a:schemeClr val="bg1"/>
        </a:solidFill>
        <a:ln>
          <a:solidFill>
            <a:srgbClr val="D0F4ED"/>
          </a:solid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zero"/>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11549916364087E-2"/>
          <c:y val="0.13974208675263775"/>
          <c:w val="0.89192281016686381"/>
          <c:h val="0.44853864544774813"/>
        </c:manualLayout>
      </c:layout>
      <c:barChart>
        <c:barDir val="col"/>
        <c:grouping val="clustered"/>
        <c:varyColors val="0"/>
        <c:ser>
          <c:idx val="1"/>
          <c:order val="0"/>
          <c:tx>
            <c:strRef>
              <c:f>[1]TPortuario_vf!$AA$57</c:f>
              <c:strCache>
                <c:ptCount val="1"/>
                <c:pt idx="0">
                  <c:v>Uso público</c:v>
                </c:pt>
              </c:strCache>
            </c:strRef>
          </c:tx>
          <c:spPr>
            <a:solidFill>
              <a:srgbClr val="00B0F0"/>
            </a:solidFill>
            <a:ln>
              <a:noFill/>
            </a:ln>
            <a:effectLst/>
          </c:spPr>
          <c:invertIfNegative val="0"/>
          <c:dLbls>
            <c:dLbl>
              <c:idx val="4"/>
              <c:delete val="1"/>
              <c:extLst xmlns:c16r2="http://schemas.microsoft.com/office/drawing/2015/06/chart">
                <c:ext xmlns:c16="http://schemas.microsoft.com/office/drawing/2014/chart" uri="{C3380CC4-5D6E-409C-BE32-E72D297353CC}">
                  <c16:uniqueId val="{00000000-5165-4467-85C5-5A0BD4183C88}"/>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1-5165-4467-85C5-5A0BD4183C8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[1]TPortuario_vf!$Z$58:$Z$72</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 </c:v>
                </c:pt>
                <c:pt idx="12">
                  <c:v>Tacna</c:v>
                </c:pt>
                <c:pt idx="13">
                  <c:v>Tumbes</c:v>
                </c:pt>
                <c:pt idx="14">
                  <c:v>Ucayali</c:v>
                </c:pt>
              </c:strCache>
            </c:strRef>
          </c:cat>
          <c:val>
            <c:numRef>
              <c:f>[1]TPortuario_vf!$AA$58:$AA$72</c:f>
              <c:numCache>
                <c:formatCode>General</c:formatCode>
                <c:ptCount val="15"/>
                <c:pt idx="0">
                  <c:v>1</c:v>
                </c:pt>
                <c:pt idx="1">
                  <c:v>1</c:v>
                </c:pt>
                <c:pt idx="2">
                  <c:v>1</c:v>
                </c:pt>
                <c:pt idx="3">
                  <c:v>1</c:v>
                </c:pt>
                <c:pt idx="5">
                  <c:v>3</c:v>
                </c:pt>
                <c:pt idx="6">
                  <c:v>4</c:v>
                </c:pt>
                <c:pt idx="7">
                  <c:v>41</c:v>
                </c:pt>
                <c:pt idx="8">
                  <c:v>1</c:v>
                </c:pt>
                <c:pt idx="9">
                  <c:v>1</c:v>
                </c:pt>
                <c:pt idx="10">
                  <c:v>1</c:v>
                </c:pt>
                <c:pt idx="11">
                  <c:v>2</c:v>
                </c:pt>
                <c:pt idx="12">
                  <c:v>1</c:v>
                </c:pt>
                <c:pt idx="14">
                  <c:v>16</c:v>
                </c:pt>
              </c:numCache>
            </c:numRef>
          </c:val>
          <c:extLst xmlns:c16r2="http://schemas.microsoft.com/office/drawing/2015/06/chart">
            <c:ext xmlns:c16="http://schemas.microsoft.com/office/drawing/2014/chart" uri="{C3380CC4-5D6E-409C-BE32-E72D297353CC}">
              <c16:uniqueId val="{0000000D-2ADB-4E3E-B049-A00A4ABD43C1}"/>
            </c:ext>
          </c:extLst>
        </c:ser>
        <c:ser>
          <c:idx val="0"/>
          <c:order val="1"/>
          <c:tx>
            <c:strRef>
              <c:f>[1]TPortuario_vf!$AB$57</c:f>
              <c:strCache>
                <c:ptCount val="1"/>
                <c:pt idx="0">
                  <c:v>Uso privado</c:v>
                </c:pt>
              </c:strCache>
            </c:strRef>
          </c:tx>
          <c:spPr>
            <a:solidFill>
              <a:schemeClr val="accent1"/>
            </a:solidFill>
            <a:ln>
              <a:noFill/>
            </a:ln>
            <a:effectLst/>
          </c:spPr>
          <c:invertIfNegative val="0"/>
          <c:dLbls>
            <c:dLbl>
              <c:idx val="8"/>
              <c:delete val="1"/>
              <c:extLst xmlns:c16r2="http://schemas.microsoft.com/office/drawing/2015/06/chart">
                <c:ext xmlns:c16="http://schemas.microsoft.com/office/drawing/2014/chart" uri="{C3380CC4-5D6E-409C-BE32-E72D297353CC}">
                  <c16:uniqueId val="{00000002-5165-4467-85C5-5A0BD4183C88}"/>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3-5165-4467-85C5-5A0BD4183C88}"/>
                </c:ext>
                <c:ext xmlns:c15="http://schemas.microsoft.com/office/drawing/2012/chart" uri="{CE6537A1-D6FC-4f65-9D91-7224C49458BB}"/>
              </c:extLst>
            </c:dLbl>
            <c:dLbl>
              <c:idx val="14"/>
              <c:delete val="1"/>
              <c:extLst xmlns:c16r2="http://schemas.microsoft.com/office/drawing/2015/06/chart">
                <c:ext xmlns:c16="http://schemas.microsoft.com/office/drawing/2014/chart" uri="{C3380CC4-5D6E-409C-BE32-E72D297353CC}">
                  <c16:uniqueId val="{00000004-5165-4467-85C5-5A0BD4183C8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strRef>
              <c:f>[1]TPortuario_vf!$Z$58:$Z$72</c:f>
              <c:strCache>
                <c:ptCount val="15"/>
                <c:pt idx="0">
                  <c:v>Áncash</c:v>
                </c:pt>
                <c:pt idx="1">
                  <c:v>Arequipa</c:v>
                </c:pt>
                <c:pt idx="2">
                  <c:v>Ica</c:v>
                </c:pt>
                <c:pt idx="3">
                  <c:v>La Libertad</c:v>
                </c:pt>
                <c:pt idx="4">
                  <c:v>Lambayeque</c:v>
                </c:pt>
                <c:pt idx="5">
                  <c:v>Lima</c:v>
                </c:pt>
                <c:pt idx="6">
                  <c:v>Lima (Callao)</c:v>
                </c:pt>
                <c:pt idx="7">
                  <c:v>Loreto</c:v>
                </c:pt>
                <c:pt idx="8">
                  <c:v>Madre de Dios</c:v>
                </c:pt>
                <c:pt idx="9">
                  <c:v>Moquegua</c:v>
                </c:pt>
                <c:pt idx="10">
                  <c:v>Piura</c:v>
                </c:pt>
                <c:pt idx="11">
                  <c:v>Puno </c:v>
                </c:pt>
                <c:pt idx="12">
                  <c:v>Tacna</c:v>
                </c:pt>
                <c:pt idx="13">
                  <c:v>Tumbes</c:v>
                </c:pt>
                <c:pt idx="14">
                  <c:v>Ucayali</c:v>
                </c:pt>
              </c:strCache>
            </c:strRef>
          </c:cat>
          <c:val>
            <c:numRef>
              <c:f>[1]TPortuario_vf!$AB$58:$AB$72</c:f>
              <c:numCache>
                <c:formatCode>General</c:formatCode>
                <c:ptCount val="15"/>
                <c:pt idx="0">
                  <c:v>6</c:v>
                </c:pt>
                <c:pt idx="1">
                  <c:v>2</c:v>
                </c:pt>
                <c:pt idx="2">
                  <c:v>4</c:v>
                </c:pt>
                <c:pt idx="3">
                  <c:v>1</c:v>
                </c:pt>
                <c:pt idx="4">
                  <c:v>1</c:v>
                </c:pt>
                <c:pt idx="5">
                  <c:v>7</c:v>
                </c:pt>
                <c:pt idx="6">
                  <c:v>7</c:v>
                </c:pt>
                <c:pt idx="7">
                  <c:v>24</c:v>
                </c:pt>
                <c:pt idx="9">
                  <c:v>5</c:v>
                </c:pt>
                <c:pt idx="10">
                  <c:v>11</c:v>
                </c:pt>
                <c:pt idx="11">
                  <c:v>1</c:v>
                </c:pt>
                <c:pt idx="13">
                  <c:v>2</c:v>
                </c:pt>
              </c:numCache>
            </c:numRef>
          </c:val>
          <c:extLst xmlns:c16r2="http://schemas.microsoft.com/office/drawing/2015/06/chart">
            <c:ext xmlns:c16="http://schemas.microsoft.com/office/drawing/2014/chart" uri="{C3380CC4-5D6E-409C-BE32-E72D297353CC}">
              <c16:uniqueId val="{0000000E-2ADB-4E3E-B049-A00A4ABD43C1}"/>
            </c:ext>
          </c:extLst>
        </c:ser>
        <c:dLbls>
          <c:showLegendKey val="0"/>
          <c:showVal val="0"/>
          <c:showCatName val="0"/>
          <c:showSerName val="0"/>
          <c:showPercent val="0"/>
          <c:showBubbleSize val="0"/>
        </c:dLbls>
        <c:gapWidth val="60"/>
        <c:axId val="-999387616"/>
        <c:axId val="-999395232"/>
      </c:barChart>
      <c:catAx>
        <c:axId val="-999387616"/>
        <c:scaling>
          <c:orientation val="minMax"/>
        </c:scaling>
        <c:delete val="0"/>
        <c:axPos val="b"/>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95232"/>
        <c:crosses val="autoZero"/>
        <c:auto val="1"/>
        <c:lblAlgn val="ctr"/>
        <c:lblOffset val="100"/>
        <c:noMultiLvlLbl val="0"/>
      </c:catAx>
      <c:valAx>
        <c:axId val="-999395232"/>
        <c:scaling>
          <c:orientation val="minMax"/>
          <c:max val="50"/>
          <c:min val="0"/>
        </c:scaling>
        <c:delete val="0"/>
        <c:axPos val="l"/>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7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999387616"/>
        <c:crosses val="autoZero"/>
        <c:crossBetween val="between"/>
        <c:majorUnit val="10"/>
      </c:valAx>
      <c:spPr>
        <a:solidFill>
          <a:schemeClr val="bg1"/>
        </a:solidFill>
        <a:ln w="3175">
          <a:noFill/>
        </a:ln>
        <a:effectLst>
          <a:outerShdw blurRad="50800" dist="50800" dir="5400000" algn="ctr" rotWithShape="0">
            <a:schemeClr val="bg1"/>
          </a:outerShdw>
        </a:effectLst>
      </c:spPr>
    </c:plotArea>
    <c:legend>
      <c:legendPos val="r"/>
      <c:layout>
        <c:manualLayout>
          <c:xMode val="edge"/>
          <c:yMode val="edge"/>
          <c:x val="0.59890092744074586"/>
          <c:y val="3.1747466544260444E-2"/>
          <c:w val="0.33156382065584017"/>
          <c:h val="9.6525763226965045E-2"/>
        </c:manualLayout>
      </c:layout>
      <c:overlay val="0"/>
      <c:spPr>
        <a:solidFill>
          <a:schemeClr val="bg1"/>
        </a:solidFill>
        <a:ln>
          <a:solidFill>
            <a:srgbClr val="D0F4ED"/>
          </a:solid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legend>
    <c:plotVisOnly val="1"/>
    <c:dispBlanksAs val="zero"/>
    <c:showDLblsOverMax val="0"/>
  </c:chart>
  <c:spPr>
    <a:solidFill>
      <a:schemeClr val="bg1"/>
    </a:solidFill>
    <a:ln w="6350" cap="flat" cmpd="sng" algn="ctr">
      <a:noFill/>
      <a:prstDash val="solid"/>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78" l="0.70000000000000062" r="0.70000000000000062" t="0.75000000000000078" header="0.30000000000000032" footer="0.30000000000000032"/>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4">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7CF213F-6009-4B53-8E03-B11564E43370}" type="doc">
      <dgm:prSet loTypeId="urn:microsoft.com/office/officeart/2005/8/layout/hierarchy4" loCatId="relationship" qsTypeId="urn:microsoft.com/office/officeart/2005/8/quickstyle/simple1" qsCatId="simple" csTypeId="urn:microsoft.com/office/officeart/2005/8/colors/colorful5" csCatId="colorful" phldr="1"/>
      <dgm:spPr/>
      <dgm:t>
        <a:bodyPr/>
        <a:lstStyle/>
        <a:p>
          <a:endParaRPr lang="es-ES"/>
        </a:p>
      </dgm:t>
    </dgm:pt>
    <dgm:pt modelId="{576C597B-B8A7-40D3-8A46-D41DCF4865D6}">
      <dgm:prSet phldrT="[Texto]" custT="1"/>
      <dgm:spPr/>
      <dgm:t>
        <a:bodyPr/>
        <a:lstStyle/>
        <a:p>
          <a:r>
            <a:rPr lang="es-ES" sz="1600" b="1">
              <a:latin typeface="Asap" panose="02000506040000020004" pitchFamily="50" charset="0"/>
            </a:rPr>
            <a:t>PÚBLICA </a:t>
          </a:r>
        </a:p>
        <a:p>
          <a:r>
            <a:rPr lang="es-ES" sz="1400" b="0">
              <a:latin typeface="Asap" panose="02000506040000020004" pitchFamily="50" charset="0"/>
            </a:rPr>
            <a:t>85,1% (</a:t>
          </a:r>
          <a:r>
            <a:rPr lang="es-PE" sz="1400" b="0" i="0" u="none">
              <a:latin typeface="Asap" panose="02000506040000020004" pitchFamily="50" charset="0"/>
            </a:rPr>
            <a:t>1 703.6 km</a:t>
          </a:r>
          <a:r>
            <a:rPr lang="es-ES" sz="1400" b="0">
              <a:latin typeface="Asap" panose="02000506040000020004" pitchFamily="50" charset="0"/>
            </a:rPr>
            <a:t>)</a:t>
          </a:r>
        </a:p>
      </dgm:t>
    </dgm:pt>
    <dgm:pt modelId="{96ED8611-4AFC-48EA-A2BC-F548FF3CB669}" type="parTrans" cxnId="{683BF291-3B9D-4858-942F-829629274C6B}">
      <dgm:prSet/>
      <dgm:spPr/>
      <dgm:t>
        <a:bodyPr/>
        <a:lstStyle/>
        <a:p>
          <a:endParaRPr lang="es-ES" sz="1600">
            <a:latin typeface="Asap" panose="02000506040000020004" pitchFamily="50" charset="0"/>
          </a:endParaRPr>
        </a:p>
      </dgm:t>
    </dgm:pt>
    <dgm:pt modelId="{880F368F-DEC1-4BE9-8B71-CF87058A27D4}" type="sibTrans" cxnId="{683BF291-3B9D-4858-942F-829629274C6B}">
      <dgm:prSet/>
      <dgm:spPr/>
      <dgm:t>
        <a:bodyPr/>
        <a:lstStyle/>
        <a:p>
          <a:endParaRPr lang="es-ES" sz="1600">
            <a:latin typeface="Asap" panose="02000506040000020004" pitchFamily="50" charset="0"/>
          </a:endParaRPr>
        </a:p>
      </dgm:t>
    </dgm:pt>
    <dgm:pt modelId="{788067A7-C753-4642-B5A0-E66AA681A1E0}">
      <dgm:prSet phldrT="[Texto]" custT="1"/>
      <dgm:spPr>
        <a:solidFill>
          <a:schemeClr val="accent3">
            <a:lumMod val="90000"/>
            <a:lumOff val="10000"/>
          </a:schemeClr>
        </a:solidFill>
      </dgm:spPr>
      <dgm:t>
        <a:bodyPr/>
        <a:lstStyle/>
        <a:p>
          <a:r>
            <a:rPr lang="es-ES" sz="1400" b="1">
              <a:latin typeface="Asap" panose="02000506040000020004" pitchFamily="50" charset="0"/>
            </a:rPr>
            <a:t>No concesionada </a:t>
          </a:r>
        </a:p>
        <a:p>
          <a:r>
            <a:rPr lang="es-ES" sz="1300" b="1">
              <a:latin typeface="Asap" panose="02000506040000020004" pitchFamily="50" charset="0"/>
            </a:rPr>
            <a:t>11.1% (188.7 km)</a:t>
          </a:r>
        </a:p>
      </dgm:t>
    </dgm:pt>
    <dgm:pt modelId="{8CFE1F2D-52AD-4F82-BCA1-7E2534BAA630}" type="parTrans" cxnId="{D3773987-3E63-41F4-8E47-0FCA0131E3E9}">
      <dgm:prSet/>
      <dgm:spPr/>
      <dgm:t>
        <a:bodyPr/>
        <a:lstStyle/>
        <a:p>
          <a:endParaRPr lang="es-ES" sz="1600">
            <a:latin typeface="Asap" panose="02000506040000020004" pitchFamily="50" charset="0"/>
          </a:endParaRPr>
        </a:p>
      </dgm:t>
    </dgm:pt>
    <dgm:pt modelId="{29C88A44-330C-42EF-BACC-80F3025E15EB}" type="sibTrans" cxnId="{D3773987-3E63-41F4-8E47-0FCA0131E3E9}">
      <dgm:prSet/>
      <dgm:spPr/>
      <dgm:t>
        <a:bodyPr/>
        <a:lstStyle/>
        <a:p>
          <a:endParaRPr lang="es-ES" sz="1600">
            <a:latin typeface="Asap" panose="02000506040000020004" pitchFamily="50" charset="0"/>
          </a:endParaRPr>
        </a:p>
      </dgm:t>
    </dgm:pt>
    <dgm:pt modelId="{86779330-B55E-484C-B16C-980BF3A5C9B9}">
      <dgm:prSet phldrT="[Texto]" custT="1"/>
      <dgm:spPr>
        <a:solidFill>
          <a:schemeClr val="accent3">
            <a:lumMod val="90000"/>
            <a:lumOff val="10000"/>
          </a:schemeClr>
        </a:solidFill>
      </dgm:spPr>
      <dgm:t>
        <a:bodyPr/>
        <a:lstStyle/>
        <a:p>
          <a:r>
            <a:rPr lang="es-ES" sz="1400" b="1">
              <a:latin typeface="Asap" panose="02000506040000020004" pitchFamily="50" charset="0"/>
            </a:rPr>
            <a:t>Concesionada</a:t>
          </a:r>
          <a:r>
            <a:rPr lang="es-ES" sz="1600" b="1">
              <a:latin typeface="Asap" panose="02000506040000020004" pitchFamily="50" charset="0"/>
            </a:rPr>
            <a:t> </a:t>
          </a:r>
        </a:p>
        <a:p>
          <a:r>
            <a:rPr lang="es-ES" sz="1300" b="1">
              <a:latin typeface="Asap" panose="02000506040000020004" pitchFamily="50" charset="0"/>
            </a:rPr>
            <a:t>88.9% (1 514.9 km)</a:t>
          </a:r>
        </a:p>
      </dgm:t>
    </dgm:pt>
    <dgm:pt modelId="{56C7653D-3054-402B-B865-8C4D4AA5D3D8}" type="parTrans" cxnId="{D8C52FAA-DAC3-417F-BE76-75B1F6827A2B}">
      <dgm:prSet/>
      <dgm:spPr/>
      <dgm:t>
        <a:bodyPr/>
        <a:lstStyle/>
        <a:p>
          <a:endParaRPr lang="es-ES" sz="1600">
            <a:latin typeface="Asap" panose="02000506040000020004" pitchFamily="50" charset="0"/>
          </a:endParaRPr>
        </a:p>
      </dgm:t>
    </dgm:pt>
    <dgm:pt modelId="{A74C50B8-EF01-41FE-B38B-7D5CDD497457}" type="sibTrans" cxnId="{D8C52FAA-DAC3-417F-BE76-75B1F6827A2B}">
      <dgm:prSet/>
      <dgm:spPr/>
      <dgm:t>
        <a:bodyPr/>
        <a:lstStyle/>
        <a:p>
          <a:endParaRPr lang="es-ES" sz="1600">
            <a:latin typeface="Asap" panose="02000506040000020004" pitchFamily="50" charset="0"/>
          </a:endParaRPr>
        </a:p>
      </dgm:t>
    </dgm:pt>
    <dgm:pt modelId="{83FC4D34-31C2-4E73-BE1A-FDC22B74A7B0}">
      <dgm:prSet custT="1"/>
      <dgm:spPr>
        <a:solidFill>
          <a:schemeClr val="accent2">
            <a:lumMod val="75000"/>
          </a:schemeClr>
        </a:solidFill>
      </dgm:spPr>
      <dgm:t>
        <a:bodyPr/>
        <a:lstStyle/>
        <a:p>
          <a:r>
            <a:rPr lang="es-ES" sz="1600" b="1">
              <a:latin typeface="Asap" panose="02000506040000020004" pitchFamily="50" charset="0"/>
            </a:rPr>
            <a:t>PRIVADA </a:t>
          </a:r>
        </a:p>
        <a:p>
          <a:r>
            <a:rPr lang="es-ES" sz="1400" b="1">
              <a:latin typeface="Asap" panose="02000506040000020004" pitchFamily="50" charset="0"/>
            </a:rPr>
            <a:t>14,9% </a:t>
          </a:r>
          <a:r>
            <a:rPr lang="es-ES" sz="1400">
              <a:latin typeface="Asap" panose="02000506040000020004" pitchFamily="50" charset="0"/>
            </a:rPr>
            <a:t>(298.3)</a:t>
          </a:r>
        </a:p>
      </dgm:t>
    </dgm:pt>
    <dgm:pt modelId="{171B2592-F664-4E29-A3F4-549213771917}" type="parTrans" cxnId="{3AF0CEC3-E7E0-495B-B122-C33023D7FDBB}">
      <dgm:prSet/>
      <dgm:spPr/>
      <dgm:t>
        <a:bodyPr/>
        <a:lstStyle/>
        <a:p>
          <a:endParaRPr lang="es-ES" sz="1600">
            <a:latin typeface="Asap" panose="02000506040000020004" pitchFamily="50" charset="0"/>
          </a:endParaRPr>
        </a:p>
      </dgm:t>
    </dgm:pt>
    <dgm:pt modelId="{3991BD19-C3D2-43FB-A999-9313634315FB}" type="sibTrans" cxnId="{3AF0CEC3-E7E0-495B-B122-C33023D7FDBB}">
      <dgm:prSet/>
      <dgm:spPr/>
      <dgm:t>
        <a:bodyPr/>
        <a:lstStyle/>
        <a:p>
          <a:endParaRPr lang="es-ES" sz="1600">
            <a:latin typeface="Asap" panose="02000506040000020004" pitchFamily="50" charset="0"/>
          </a:endParaRPr>
        </a:p>
      </dgm:t>
    </dgm:pt>
    <dgm:pt modelId="{61CE0EAF-BC92-46D1-9D1E-3FFDBDFD4C13}" type="pres">
      <dgm:prSet presAssocID="{07CF213F-6009-4B53-8E03-B11564E43370}" presName="Name0" presStyleCnt="0">
        <dgm:presLayoutVars>
          <dgm:chPref val="1"/>
          <dgm:dir/>
          <dgm:animOne val="branch"/>
          <dgm:animLvl val="lvl"/>
          <dgm:resizeHandles/>
        </dgm:presLayoutVars>
      </dgm:prSet>
      <dgm:spPr/>
      <dgm:t>
        <a:bodyPr/>
        <a:lstStyle/>
        <a:p>
          <a:endParaRPr lang="es-PE"/>
        </a:p>
      </dgm:t>
    </dgm:pt>
    <dgm:pt modelId="{966BBB1A-D45D-4050-A07B-2E75E5EF1B9F}" type="pres">
      <dgm:prSet presAssocID="{576C597B-B8A7-40D3-8A46-D41DCF4865D6}" presName="vertOne" presStyleCnt="0"/>
      <dgm:spPr/>
    </dgm:pt>
    <dgm:pt modelId="{2C13B328-0719-4A03-B20B-D07B2C14E3F4}" type="pres">
      <dgm:prSet presAssocID="{576C597B-B8A7-40D3-8A46-D41DCF4865D6}" presName="txOne" presStyleLbl="node0" presStyleIdx="0" presStyleCnt="2">
        <dgm:presLayoutVars>
          <dgm:chPref val="3"/>
        </dgm:presLayoutVars>
      </dgm:prSet>
      <dgm:spPr/>
      <dgm:t>
        <a:bodyPr/>
        <a:lstStyle/>
        <a:p>
          <a:endParaRPr lang="es-PE"/>
        </a:p>
      </dgm:t>
    </dgm:pt>
    <dgm:pt modelId="{F7D44003-5FF2-4393-AEF2-390779358AF5}" type="pres">
      <dgm:prSet presAssocID="{576C597B-B8A7-40D3-8A46-D41DCF4865D6}" presName="parTransOne" presStyleCnt="0"/>
      <dgm:spPr/>
    </dgm:pt>
    <dgm:pt modelId="{9EFA6D12-4A60-4447-BA93-D396CD5AB2A3}" type="pres">
      <dgm:prSet presAssocID="{576C597B-B8A7-40D3-8A46-D41DCF4865D6}" presName="horzOne" presStyleCnt="0"/>
      <dgm:spPr/>
    </dgm:pt>
    <dgm:pt modelId="{D7F2E56F-35AD-4920-8F60-EF2F00CFC272}" type="pres">
      <dgm:prSet presAssocID="{788067A7-C753-4642-B5A0-E66AA681A1E0}" presName="vertTwo" presStyleCnt="0"/>
      <dgm:spPr/>
    </dgm:pt>
    <dgm:pt modelId="{B793466F-E9EE-4FD2-A291-DC24069FED4C}" type="pres">
      <dgm:prSet presAssocID="{788067A7-C753-4642-B5A0-E66AA681A1E0}" presName="txTwo" presStyleLbl="node2" presStyleIdx="0" presStyleCnt="2">
        <dgm:presLayoutVars>
          <dgm:chPref val="3"/>
        </dgm:presLayoutVars>
      </dgm:prSet>
      <dgm:spPr/>
      <dgm:t>
        <a:bodyPr/>
        <a:lstStyle/>
        <a:p>
          <a:endParaRPr lang="es-PE"/>
        </a:p>
      </dgm:t>
    </dgm:pt>
    <dgm:pt modelId="{D4B9D3F6-8399-4F4D-9584-61D7DE4E587A}" type="pres">
      <dgm:prSet presAssocID="{788067A7-C753-4642-B5A0-E66AA681A1E0}" presName="horzTwo" presStyleCnt="0"/>
      <dgm:spPr/>
    </dgm:pt>
    <dgm:pt modelId="{7BE8BB71-ADE7-40C9-AB6A-AFEFD6B77926}" type="pres">
      <dgm:prSet presAssocID="{29C88A44-330C-42EF-BACC-80F3025E15EB}" presName="sibSpaceTwo" presStyleCnt="0"/>
      <dgm:spPr/>
    </dgm:pt>
    <dgm:pt modelId="{7FFCEECC-0931-4BE8-A8F8-501440BAC396}" type="pres">
      <dgm:prSet presAssocID="{86779330-B55E-484C-B16C-980BF3A5C9B9}" presName="vertTwo" presStyleCnt="0"/>
      <dgm:spPr/>
    </dgm:pt>
    <dgm:pt modelId="{412C9054-95AE-4226-95B3-0437C12DD74B}" type="pres">
      <dgm:prSet presAssocID="{86779330-B55E-484C-B16C-980BF3A5C9B9}" presName="txTwo" presStyleLbl="node2" presStyleIdx="1" presStyleCnt="2">
        <dgm:presLayoutVars>
          <dgm:chPref val="3"/>
        </dgm:presLayoutVars>
      </dgm:prSet>
      <dgm:spPr/>
      <dgm:t>
        <a:bodyPr/>
        <a:lstStyle/>
        <a:p>
          <a:endParaRPr lang="es-PE"/>
        </a:p>
      </dgm:t>
    </dgm:pt>
    <dgm:pt modelId="{A4EF5ADC-F3BE-48CA-ACC0-B1E32D15CA29}" type="pres">
      <dgm:prSet presAssocID="{86779330-B55E-484C-B16C-980BF3A5C9B9}" presName="horzTwo" presStyleCnt="0"/>
      <dgm:spPr/>
    </dgm:pt>
    <dgm:pt modelId="{A8D5F30D-E981-45CB-9D50-41186502DB91}" type="pres">
      <dgm:prSet presAssocID="{880F368F-DEC1-4BE9-8B71-CF87058A27D4}" presName="sibSpaceOne" presStyleCnt="0"/>
      <dgm:spPr/>
    </dgm:pt>
    <dgm:pt modelId="{70C0AB8D-A619-4003-B1FF-E71D900AEF81}" type="pres">
      <dgm:prSet presAssocID="{83FC4D34-31C2-4E73-BE1A-FDC22B74A7B0}" presName="vertOne" presStyleCnt="0"/>
      <dgm:spPr/>
    </dgm:pt>
    <dgm:pt modelId="{5681FA66-57AD-4038-A959-6E55D012760B}" type="pres">
      <dgm:prSet presAssocID="{83FC4D34-31C2-4E73-BE1A-FDC22B74A7B0}" presName="txOne" presStyleLbl="node0" presStyleIdx="1" presStyleCnt="2" custScaleY="233783">
        <dgm:presLayoutVars>
          <dgm:chPref val="3"/>
        </dgm:presLayoutVars>
      </dgm:prSet>
      <dgm:spPr/>
      <dgm:t>
        <a:bodyPr/>
        <a:lstStyle/>
        <a:p>
          <a:endParaRPr lang="es-PE"/>
        </a:p>
      </dgm:t>
    </dgm:pt>
    <dgm:pt modelId="{78C34D91-A61A-4460-9757-48E2A6824132}" type="pres">
      <dgm:prSet presAssocID="{83FC4D34-31C2-4E73-BE1A-FDC22B74A7B0}" presName="horzOne" presStyleCnt="0"/>
      <dgm:spPr/>
    </dgm:pt>
  </dgm:ptLst>
  <dgm:cxnLst>
    <dgm:cxn modelId="{1785BA27-C059-4848-8169-F5FB8FD21DC5}" type="presOf" srcId="{788067A7-C753-4642-B5A0-E66AA681A1E0}" destId="{B793466F-E9EE-4FD2-A291-DC24069FED4C}" srcOrd="0" destOrd="0" presId="urn:microsoft.com/office/officeart/2005/8/layout/hierarchy4"/>
    <dgm:cxn modelId="{5F453ECE-592E-4B94-9ACD-31CBAF6F67D9}" type="presOf" srcId="{576C597B-B8A7-40D3-8A46-D41DCF4865D6}" destId="{2C13B328-0719-4A03-B20B-D07B2C14E3F4}" srcOrd="0" destOrd="0" presId="urn:microsoft.com/office/officeart/2005/8/layout/hierarchy4"/>
    <dgm:cxn modelId="{D8C52FAA-DAC3-417F-BE76-75B1F6827A2B}" srcId="{576C597B-B8A7-40D3-8A46-D41DCF4865D6}" destId="{86779330-B55E-484C-B16C-980BF3A5C9B9}" srcOrd="1" destOrd="0" parTransId="{56C7653D-3054-402B-B865-8C4D4AA5D3D8}" sibTransId="{A74C50B8-EF01-41FE-B38B-7D5CDD497457}"/>
    <dgm:cxn modelId="{DB2123D9-BEF7-493B-8BF7-DD9A7BE47274}" type="presOf" srcId="{07CF213F-6009-4B53-8E03-B11564E43370}" destId="{61CE0EAF-BC92-46D1-9D1E-3FFDBDFD4C13}" srcOrd="0" destOrd="0" presId="urn:microsoft.com/office/officeart/2005/8/layout/hierarchy4"/>
    <dgm:cxn modelId="{683BF291-3B9D-4858-942F-829629274C6B}" srcId="{07CF213F-6009-4B53-8E03-B11564E43370}" destId="{576C597B-B8A7-40D3-8A46-D41DCF4865D6}" srcOrd="0" destOrd="0" parTransId="{96ED8611-4AFC-48EA-A2BC-F548FF3CB669}" sibTransId="{880F368F-DEC1-4BE9-8B71-CF87058A27D4}"/>
    <dgm:cxn modelId="{D3773987-3E63-41F4-8E47-0FCA0131E3E9}" srcId="{576C597B-B8A7-40D3-8A46-D41DCF4865D6}" destId="{788067A7-C753-4642-B5A0-E66AA681A1E0}" srcOrd="0" destOrd="0" parTransId="{8CFE1F2D-52AD-4F82-BCA1-7E2534BAA630}" sibTransId="{29C88A44-330C-42EF-BACC-80F3025E15EB}"/>
    <dgm:cxn modelId="{D1004182-04CC-45F0-B625-CFA99D79A970}" type="presOf" srcId="{83FC4D34-31C2-4E73-BE1A-FDC22B74A7B0}" destId="{5681FA66-57AD-4038-A959-6E55D012760B}" srcOrd="0" destOrd="0" presId="urn:microsoft.com/office/officeart/2005/8/layout/hierarchy4"/>
    <dgm:cxn modelId="{3AF0CEC3-E7E0-495B-B122-C33023D7FDBB}" srcId="{07CF213F-6009-4B53-8E03-B11564E43370}" destId="{83FC4D34-31C2-4E73-BE1A-FDC22B74A7B0}" srcOrd="1" destOrd="0" parTransId="{171B2592-F664-4E29-A3F4-549213771917}" sibTransId="{3991BD19-C3D2-43FB-A999-9313634315FB}"/>
    <dgm:cxn modelId="{81539FB7-AB54-4920-8419-491252D901F5}" type="presOf" srcId="{86779330-B55E-484C-B16C-980BF3A5C9B9}" destId="{412C9054-95AE-4226-95B3-0437C12DD74B}" srcOrd="0" destOrd="0" presId="urn:microsoft.com/office/officeart/2005/8/layout/hierarchy4"/>
    <dgm:cxn modelId="{7B30FDD7-353A-449B-BB53-FC46175CB542}" type="presParOf" srcId="{61CE0EAF-BC92-46D1-9D1E-3FFDBDFD4C13}" destId="{966BBB1A-D45D-4050-A07B-2E75E5EF1B9F}" srcOrd="0" destOrd="0" presId="urn:microsoft.com/office/officeart/2005/8/layout/hierarchy4"/>
    <dgm:cxn modelId="{D1D5CDAE-2E89-4FDA-BE56-1CF08FF38BE2}" type="presParOf" srcId="{966BBB1A-D45D-4050-A07B-2E75E5EF1B9F}" destId="{2C13B328-0719-4A03-B20B-D07B2C14E3F4}" srcOrd="0" destOrd="0" presId="urn:microsoft.com/office/officeart/2005/8/layout/hierarchy4"/>
    <dgm:cxn modelId="{02ADB77D-9ED0-4F4E-A2D2-B468636EBE88}" type="presParOf" srcId="{966BBB1A-D45D-4050-A07B-2E75E5EF1B9F}" destId="{F7D44003-5FF2-4393-AEF2-390779358AF5}" srcOrd="1" destOrd="0" presId="urn:microsoft.com/office/officeart/2005/8/layout/hierarchy4"/>
    <dgm:cxn modelId="{CC36839E-D6A9-432E-A36A-86B0D6BF7015}" type="presParOf" srcId="{966BBB1A-D45D-4050-A07B-2E75E5EF1B9F}" destId="{9EFA6D12-4A60-4447-BA93-D396CD5AB2A3}" srcOrd="2" destOrd="0" presId="urn:microsoft.com/office/officeart/2005/8/layout/hierarchy4"/>
    <dgm:cxn modelId="{DF744E9C-13EF-4C86-B71B-E5B1354771CE}" type="presParOf" srcId="{9EFA6D12-4A60-4447-BA93-D396CD5AB2A3}" destId="{D7F2E56F-35AD-4920-8F60-EF2F00CFC272}" srcOrd="0" destOrd="0" presId="urn:microsoft.com/office/officeart/2005/8/layout/hierarchy4"/>
    <dgm:cxn modelId="{9E2000F4-3092-44C6-B0F1-B11103D35F98}" type="presParOf" srcId="{D7F2E56F-35AD-4920-8F60-EF2F00CFC272}" destId="{B793466F-E9EE-4FD2-A291-DC24069FED4C}" srcOrd="0" destOrd="0" presId="urn:microsoft.com/office/officeart/2005/8/layout/hierarchy4"/>
    <dgm:cxn modelId="{41CB1A20-EFCA-4697-9B6D-17FFFD047B61}" type="presParOf" srcId="{D7F2E56F-35AD-4920-8F60-EF2F00CFC272}" destId="{D4B9D3F6-8399-4F4D-9584-61D7DE4E587A}" srcOrd="1" destOrd="0" presId="urn:microsoft.com/office/officeart/2005/8/layout/hierarchy4"/>
    <dgm:cxn modelId="{E4C2E33C-F33B-4C35-9292-76CB61413910}" type="presParOf" srcId="{9EFA6D12-4A60-4447-BA93-D396CD5AB2A3}" destId="{7BE8BB71-ADE7-40C9-AB6A-AFEFD6B77926}" srcOrd="1" destOrd="0" presId="urn:microsoft.com/office/officeart/2005/8/layout/hierarchy4"/>
    <dgm:cxn modelId="{2791E7B1-2F2F-41D3-87DC-7FB566EC7BAB}" type="presParOf" srcId="{9EFA6D12-4A60-4447-BA93-D396CD5AB2A3}" destId="{7FFCEECC-0931-4BE8-A8F8-501440BAC396}" srcOrd="2" destOrd="0" presId="urn:microsoft.com/office/officeart/2005/8/layout/hierarchy4"/>
    <dgm:cxn modelId="{B3F751C9-BA81-4488-818C-9E0CCD29CBEA}" type="presParOf" srcId="{7FFCEECC-0931-4BE8-A8F8-501440BAC396}" destId="{412C9054-95AE-4226-95B3-0437C12DD74B}" srcOrd="0" destOrd="0" presId="urn:microsoft.com/office/officeart/2005/8/layout/hierarchy4"/>
    <dgm:cxn modelId="{F1A9882A-7DA6-42DA-8050-CC8220288488}" type="presParOf" srcId="{7FFCEECC-0931-4BE8-A8F8-501440BAC396}" destId="{A4EF5ADC-F3BE-48CA-ACC0-B1E32D15CA29}" srcOrd="1" destOrd="0" presId="urn:microsoft.com/office/officeart/2005/8/layout/hierarchy4"/>
    <dgm:cxn modelId="{0631075E-93AD-4519-9246-4285560B91FE}" type="presParOf" srcId="{61CE0EAF-BC92-46D1-9D1E-3FFDBDFD4C13}" destId="{A8D5F30D-E981-45CB-9D50-41186502DB91}" srcOrd="1" destOrd="0" presId="urn:microsoft.com/office/officeart/2005/8/layout/hierarchy4"/>
    <dgm:cxn modelId="{A8A03DFE-A7BF-4307-A95A-54BDD244CB48}" type="presParOf" srcId="{61CE0EAF-BC92-46D1-9D1E-3FFDBDFD4C13}" destId="{70C0AB8D-A619-4003-B1FF-E71D900AEF81}" srcOrd="2" destOrd="0" presId="urn:microsoft.com/office/officeart/2005/8/layout/hierarchy4"/>
    <dgm:cxn modelId="{3B60F0C1-DC5A-4881-AE36-80478F8A2A0B}" type="presParOf" srcId="{70C0AB8D-A619-4003-B1FF-E71D900AEF81}" destId="{5681FA66-57AD-4038-A959-6E55D012760B}" srcOrd="0" destOrd="0" presId="urn:microsoft.com/office/officeart/2005/8/layout/hierarchy4"/>
    <dgm:cxn modelId="{003C3E78-8477-46E8-BA24-4A86707E43B6}" type="presParOf" srcId="{70C0AB8D-A619-4003-B1FF-E71D900AEF81}" destId="{78C34D91-A61A-4460-9757-48E2A6824132}" srcOrd="1" destOrd="0" presId="urn:microsoft.com/office/officeart/2005/8/layout/hierarchy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13B328-0719-4A03-B20B-D07B2C14E3F4}">
      <dsp:nvSpPr>
        <dsp:cNvPr id="0" name=""/>
        <dsp:cNvSpPr/>
      </dsp:nvSpPr>
      <dsp:spPr>
        <a:xfrm>
          <a:off x="5454" y="463"/>
          <a:ext cx="5738199" cy="579313"/>
        </a:xfrm>
        <a:prstGeom prst="roundRect">
          <a:avLst>
            <a:gd name="adj" fmla="val 100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ES" sz="1600" b="1" kern="1200">
              <a:latin typeface="Asap" panose="02000506040000020004" pitchFamily="50" charset="0"/>
            </a:rPr>
            <a:t>PÚBLICA </a:t>
          </a:r>
        </a:p>
        <a:p>
          <a:pPr lvl="0" algn="ctr" defTabSz="711200">
            <a:lnSpc>
              <a:spcPct val="90000"/>
            </a:lnSpc>
            <a:spcBef>
              <a:spcPct val="0"/>
            </a:spcBef>
            <a:spcAft>
              <a:spcPct val="35000"/>
            </a:spcAft>
          </a:pPr>
          <a:r>
            <a:rPr lang="es-ES" sz="1400" b="0" kern="1200">
              <a:latin typeface="Asap" panose="02000506040000020004" pitchFamily="50" charset="0"/>
            </a:rPr>
            <a:t>85,1% (</a:t>
          </a:r>
          <a:r>
            <a:rPr lang="es-PE" sz="1400" b="0" i="0" u="none" kern="1200">
              <a:latin typeface="Asap" panose="02000506040000020004" pitchFamily="50" charset="0"/>
            </a:rPr>
            <a:t>1 703.6 km</a:t>
          </a:r>
          <a:r>
            <a:rPr lang="es-ES" sz="1400" b="0" kern="1200">
              <a:latin typeface="Asap" panose="02000506040000020004" pitchFamily="50" charset="0"/>
            </a:rPr>
            <a:t>)</a:t>
          </a:r>
        </a:p>
      </dsp:txBody>
      <dsp:txXfrm>
        <a:off x="22421" y="17430"/>
        <a:ext cx="5704265" cy="545379"/>
      </dsp:txXfrm>
    </dsp:sp>
    <dsp:sp modelId="{B793466F-E9EE-4FD2-A291-DC24069FED4C}">
      <dsp:nvSpPr>
        <dsp:cNvPr id="0" name=""/>
        <dsp:cNvSpPr/>
      </dsp:nvSpPr>
      <dsp:spPr>
        <a:xfrm>
          <a:off x="5454" y="791823"/>
          <a:ext cx="2753454" cy="579313"/>
        </a:xfrm>
        <a:prstGeom prst="roundRect">
          <a:avLst>
            <a:gd name="adj" fmla="val 10000"/>
          </a:avLst>
        </a:prstGeom>
        <a:solidFill>
          <a:schemeClr val="accent3">
            <a:lumMod val="90000"/>
            <a:lumOff val="1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s-ES" sz="1400" b="1" kern="1200">
              <a:latin typeface="Asap" panose="02000506040000020004" pitchFamily="50" charset="0"/>
            </a:rPr>
            <a:t>No concesionada </a:t>
          </a:r>
        </a:p>
        <a:p>
          <a:pPr lvl="0" algn="ctr" defTabSz="622300">
            <a:lnSpc>
              <a:spcPct val="90000"/>
            </a:lnSpc>
            <a:spcBef>
              <a:spcPct val="0"/>
            </a:spcBef>
            <a:spcAft>
              <a:spcPct val="35000"/>
            </a:spcAft>
          </a:pPr>
          <a:r>
            <a:rPr lang="es-ES" sz="1300" b="1" kern="1200">
              <a:latin typeface="Asap" panose="02000506040000020004" pitchFamily="50" charset="0"/>
            </a:rPr>
            <a:t>11.1% (188.7 km)</a:t>
          </a:r>
        </a:p>
      </dsp:txBody>
      <dsp:txXfrm>
        <a:off x="22421" y="808790"/>
        <a:ext cx="2719520" cy="545379"/>
      </dsp:txXfrm>
    </dsp:sp>
    <dsp:sp modelId="{412C9054-95AE-4226-95B3-0437C12DD74B}">
      <dsp:nvSpPr>
        <dsp:cNvPr id="0" name=""/>
        <dsp:cNvSpPr/>
      </dsp:nvSpPr>
      <dsp:spPr>
        <a:xfrm>
          <a:off x="2990199" y="791823"/>
          <a:ext cx="2753454" cy="579313"/>
        </a:xfrm>
        <a:prstGeom prst="roundRect">
          <a:avLst>
            <a:gd name="adj" fmla="val 10000"/>
          </a:avLst>
        </a:prstGeom>
        <a:solidFill>
          <a:schemeClr val="accent3">
            <a:lumMod val="90000"/>
            <a:lumOff val="1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s-ES" sz="1400" b="1" kern="1200">
              <a:latin typeface="Asap" panose="02000506040000020004" pitchFamily="50" charset="0"/>
            </a:rPr>
            <a:t>Concesionada</a:t>
          </a:r>
          <a:r>
            <a:rPr lang="es-ES" sz="1600" b="1" kern="1200">
              <a:latin typeface="Asap" panose="02000506040000020004" pitchFamily="50" charset="0"/>
            </a:rPr>
            <a:t> </a:t>
          </a:r>
        </a:p>
        <a:p>
          <a:pPr lvl="0" algn="ctr" defTabSz="622300">
            <a:lnSpc>
              <a:spcPct val="90000"/>
            </a:lnSpc>
            <a:spcBef>
              <a:spcPct val="0"/>
            </a:spcBef>
            <a:spcAft>
              <a:spcPct val="35000"/>
            </a:spcAft>
          </a:pPr>
          <a:r>
            <a:rPr lang="es-ES" sz="1300" b="1" kern="1200">
              <a:latin typeface="Asap" panose="02000506040000020004" pitchFamily="50" charset="0"/>
            </a:rPr>
            <a:t>88.9% (1 514.9 km)</a:t>
          </a:r>
        </a:p>
      </dsp:txBody>
      <dsp:txXfrm>
        <a:off x="3007166" y="808790"/>
        <a:ext cx="2719520" cy="545379"/>
      </dsp:txXfrm>
    </dsp:sp>
    <dsp:sp modelId="{5681FA66-57AD-4038-A959-6E55D012760B}">
      <dsp:nvSpPr>
        <dsp:cNvPr id="0" name=""/>
        <dsp:cNvSpPr/>
      </dsp:nvSpPr>
      <dsp:spPr>
        <a:xfrm>
          <a:off x="6206234" y="463"/>
          <a:ext cx="2753454" cy="1354337"/>
        </a:xfrm>
        <a:prstGeom prst="roundRect">
          <a:avLst>
            <a:gd name="adj" fmla="val 10000"/>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ES" sz="1600" b="1" kern="1200">
              <a:latin typeface="Asap" panose="02000506040000020004" pitchFamily="50" charset="0"/>
            </a:rPr>
            <a:t>PRIVADA </a:t>
          </a:r>
        </a:p>
        <a:p>
          <a:pPr lvl="0" algn="ctr" defTabSz="711200">
            <a:lnSpc>
              <a:spcPct val="90000"/>
            </a:lnSpc>
            <a:spcBef>
              <a:spcPct val="0"/>
            </a:spcBef>
            <a:spcAft>
              <a:spcPct val="35000"/>
            </a:spcAft>
          </a:pPr>
          <a:r>
            <a:rPr lang="es-ES" sz="1400" b="1" kern="1200">
              <a:latin typeface="Asap" panose="02000506040000020004" pitchFamily="50" charset="0"/>
            </a:rPr>
            <a:t>14,9% </a:t>
          </a:r>
          <a:r>
            <a:rPr lang="es-ES" sz="1400" kern="1200">
              <a:latin typeface="Asap" panose="02000506040000020004" pitchFamily="50" charset="0"/>
            </a:rPr>
            <a:t>(298.3)</a:t>
          </a:r>
        </a:p>
      </dsp:txBody>
      <dsp:txXfrm>
        <a:off x="6245901" y="40130"/>
        <a:ext cx="2674120" cy="127500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4">
  <dgm:title val=""/>
  <dgm:desc val=""/>
  <dgm:catLst>
    <dgm:cat type="hierarchy" pri="4000"/>
    <dgm:cat type="list" pri="24000"/>
    <dgm:cat type="relationship" pri="10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Name0">
    <dgm:varLst>
      <dgm:chPref val="1"/>
      <dgm:dir/>
      <dgm:animOne val="branch"/>
      <dgm:animLvl val="lvl"/>
      <dgm:resizeHandles/>
    </dgm:varLst>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w" for="ch" forName="vertOne" refType="w"/>
      <dgm:constr type="w" for="des" forName="horzOne" refType="w"/>
      <dgm:constr type="w" for="des" forName="txOne" refType="w"/>
      <dgm:constr type="w" for="des" forName="vertTwo" refType="w"/>
      <dgm:constr type="w" for="des" forName="horzTwo" refType="w"/>
      <dgm:constr type="w" for="des" forName="txTwo" refType="w"/>
      <dgm:constr type="w" for="des" forName="vertThree" refType="w"/>
      <dgm:constr type="w" for="des" forName="horzThree" refType="w"/>
      <dgm:constr type="w" for="des" forName="txThree" refType="w"/>
      <dgm:constr type="w" for="des" forName="vertFour" refType="w"/>
      <dgm:constr type="w" for="des" forName="horzFour" refType="w"/>
      <dgm:constr type="w" for="des" forName="txFour" refType="w"/>
      <dgm:constr type="h" for="des" ptType="node" op="equ"/>
      <dgm:constr type="h" for="des" forName="txOne" refType="h"/>
      <dgm:constr type="userH" for="des" ptType="node" refType="h" refFor="des" refForName="txOne"/>
      <dgm:constr type="primFontSz" for="des" forName="txOne" val="65"/>
      <dgm:constr type="primFontSz" for="des" forName="txTwo" val="65"/>
      <dgm:constr type="primFontSz" for="des" forName="txTwo" refType="primFontSz" refFor="des" refForName="txOne" op="lte"/>
      <dgm:constr type="primFontSz" for="des" forName="txThree" val="65"/>
      <dgm:constr type="primFontSz" for="des" forName="txThree" refType="primFontSz" refFor="des" refForName="txOne" op="lte"/>
      <dgm:constr type="primFontSz" for="des" forName="txThree" refType="primFontSz" refFor="des" refForName="txTwo" op="lte"/>
      <dgm:constr type="primFontSz" for="des" forName="txFour" val="65"/>
      <dgm:constr type="primFontSz" for="des" forName="txFour" refType="primFontSz" refFor="des" refForName="txOne" op="lte"/>
      <dgm:constr type="primFontSz" for="des" forName="txFour" refType="primFontSz" refFor="des" refForName="txTwo" op="lte"/>
      <dgm:constr type="primFontSz" for="des" forName="txFour" refType="primFontSz" refFor="des" refForName="txThree" op="lte"/>
      <dgm:constr type="w" for="des" forName="sibSpaceOne" refType="w" fact="0.168"/>
      <dgm:constr type="w" for="des" forName="sibSpaceTwo" refType="w" refFor="des" refForName="sibSpaceOne" op="equ" fact="0.5"/>
      <dgm:constr type="w" for="des" forName="sibSpaceThree" refType="w" refFor="des" refForName="sibSpaceTwo" op="equ" fact="0.5"/>
      <dgm:constr type="w" for="des" forName="sibSpaceFour" refType="w" refFor="des" refForName="sibSpaceThree" op="equ" fact="0.5"/>
      <dgm:constr type="h" for="des" forName="parTransOne" refType="w" fact="0.056"/>
      <dgm:constr type="h" for="des" forName="parTransTwo" refType="h" refFor="des" refForName="parTransOne" op="equ"/>
      <dgm:constr type="h" for="des" forName="parTransThree" refType="h" refFor="des" refForName="parTransTwo" op="equ"/>
      <dgm:constr type="h" for="des" forName="parTransFour" refType="h" refFor="des" refForName="parTransThree" op="equ"/>
    </dgm:constrLst>
    <dgm:ruleLst/>
    <dgm:forEach name="Name4" axis="ch" ptType="node">
      <dgm:layoutNode name="vertOne">
        <dgm:alg type="lin">
          <dgm:param type="linDir" val="fromT"/>
        </dgm:alg>
        <dgm:shape xmlns:r="http://schemas.openxmlformats.org/officeDocument/2006/relationships" r:blip="">
          <dgm:adjLst/>
        </dgm:shape>
        <dgm:presOf/>
        <dgm:constrLst>
          <dgm:constr type="w" for="ch" forName="txOne" refType="w" refFor="ch" refForName="horzOne" op="gte"/>
        </dgm:constrLst>
        <dgm:ruleLst/>
        <dgm:layoutNode name="txOn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5">
          <dgm:if name="Name6" axis="des" ptType="node" func="cnt" op="gt" val="0">
            <dgm:layoutNode name="parTransOne">
              <dgm:alg type="sp"/>
              <dgm:shape xmlns:r="http://schemas.openxmlformats.org/officeDocument/2006/relationships" r:blip="">
                <dgm:adjLst/>
              </dgm:shape>
              <dgm:presOf/>
              <dgm:constrLst/>
              <dgm:ruleLst/>
            </dgm:layoutNode>
          </dgm:if>
          <dgm:else name="Name7"/>
        </dgm:choose>
        <dgm:layoutNode name="horzOne">
          <dgm:choose name="Name8">
            <dgm:if name="Name9" func="var" arg="dir" op="equ" val="norm">
              <dgm:alg type="lin">
                <dgm:param type="linDir" val="fromL"/>
                <dgm:param type="nodeVertAlign" val="t"/>
              </dgm:alg>
            </dgm:if>
            <dgm:else name="Name1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1" axis="ch" ptType="node">
            <dgm:layoutNode name="vertTwo">
              <dgm:alg type="lin">
                <dgm:param type="linDir" val="fromT"/>
              </dgm:alg>
              <dgm:shape xmlns:r="http://schemas.openxmlformats.org/officeDocument/2006/relationships" r:blip="">
                <dgm:adjLst/>
              </dgm:shape>
              <dgm:presOf/>
              <dgm:constrLst>
                <dgm:constr type="w" for="ch" forName="txTwo" refType="w" refFor="ch" refForName="horzTwo" op="gte"/>
              </dgm:constrLst>
              <dgm:ruleLst/>
              <dgm:layoutNode name="txTwo">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2">
                <dgm:if name="Name13" axis="des" ptType="node" func="cnt" op="gt" val="0">
                  <dgm:layoutNode name="parTransTwo">
                    <dgm:alg type="sp"/>
                    <dgm:shape xmlns:r="http://schemas.openxmlformats.org/officeDocument/2006/relationships" r:blip="">
                      <dgm:adjLst/>
                    </dgm:shape>
                    <dgm:presOf/>
                    <dgm:constrLst/>
                    <dgm:ruleLst/>
                  </dgm:layoutNode>
                </dgm:if>
                <dgm:else name="Name14"/>
              </dgm:choose>
              <dgm:layoutNode name="horzTwo">
                <dgm:choose name="Name15">
                  <dgm:if name="Name16" func="var" arg="dir" op="equ" val="norm">
                    <dgm:alg type="lin">
                      <dgm:param type="linDir" val="fromL"/>
                      <dgm:param type="nodeVertAlign" val="t"/>
                    </dgm:alg>
                  </dgm:if>
                  <dgm:else name="Name17">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18" axis="ch" ptType="node">
                  <dgm:layoutNode name="vertThree">
                    <dgm:alg type="lin">
                      <dgm:param type="linDir" val="fromT"/>
                    </dgm:alg>
                    <dgm:shape xmlns:r="http://schemas.openxmlformats.org/officeDocument/2006/relationships" r:blip="">
                      <dgm:adjLst/>
                    </dgm:shape>
                    <dgm:presOf/>
                    <dgm:constrLst>
                      <dgm:constr type="w" for="ch" forName="txThree" refType="w" refFor="ch" refForName="horzThree" op="gte"/>
                    </dgm:constrLst>
                    <dgm:ruleLst/>
                    <dgm:layoutNode name="txThree">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9">
                      <dgm:if name="Name20" axis="des" ptType="node" func="cnt" op="gt" val="0">
                        <dgm:layoutNode name="parTransThree">
                          <dgm:alg type="sp"/>
                          <dgm:shape xmlns:r="http://schemas.openxmlformats.org/officeDocument/2006/relationships" r:blip="">
                            <dgm:adjLst/>
                          </dgm:shape>
                          <dgm:presOf/>
                          <dgm:constrLst/>
                          <dgm:ruleLst/>
                        </dgm:layoutNode>
                      </dgm:if>
                      <dgm:else name="Name21"/>
                    </dgm:choose>
                    <dgm:layoutNode name="horzThree">
                      <dgm:choose name="Name22">
                        <dgm:if name="Name23" func="var" arg="dir" op="equ" val="norm">
                          <dgm:alg type="lin">
                            <dgm:param type="linDir" val="fromL"/>
                            <dgm:param type="nodeVertAlign" val="t"/>
                          </dgm:alg>
                        </dgm:if>
                        <dgm:else name="Name24">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repeat" axis="ch" ptType="node">
                        <dgm:layoutNode name="vertFour">
                          <dgm:varLst>
                            <dgm:chPref val="3"/>
                          </dgm:varLst>
                          <dgm:alg type="lin">
                            <dgm:param type="linDir" val="fromT"/>
                          </dgm:alg>
                          <dgm:shape xmlns:r="http://schemas.openxmlformats.org/officeDocument/2006/relationships" r:blip="">
                            <dgm:adjLst/>
                          </dgm:shape>
                          <dgm:presOf/>
                          <dgm:constrLst>
                            <dgm:constr type="w" for="ch" forName="txFour" refType="w" refFor="ch" refForName="horzFour" op="gte"/>
                          </dgm:constrLst>
                          <dgm:ruleLst/>
                          <dgm:layoutNode name="txFour">
                            <dgm:varLst>
                              <dgm:chPref val="3"/>
                            </dgm:varLst>
                            <dgm:alg type="tx"/>
                            <dgm:shape xmlns:r="http://schemas.openxmlformats.org/officeDocument/2006/relationships" type="roundRect" r:blip="">
                              <dgm:adjLst>
                                <dgm:adj idx="1" val="0.1"/>
                              </dgm:adjLst>
                            </dgm:shape>
                            <dgm:presOf axis="self"/>
                            <dgm:constrLst>
                              <dgm:constr type="userH"/>
                              <dgm:constr type="h" refType="userH"/>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25">
                            <dgm:if name="Name26" axis="des" ptType="node" func="cnt" op="gt" val="0">
                              <dgm:layoutNode name="parTransFour">
                                <dgm:alg type="sp"/>
                                <dgm:shape xmlns:r="http://schemas.openxmlformats.org/officeDocument/2006/relationships" r:blip="">
                                  <dgm:adjLst/>
                                </dgm:shape>
                                <dgm:presOf/>
                                <dgm:constrLst/>
                                <dgm:ruleLst/>
                              </dgm:layoutNode>
                            </dgm:if>
                            <dgm:else name="Name27"/>
                          </dgm:choose>
                          <dgm:layoutNode name="horzFour">
                            <dgm:choose name="Name28">
                              <dgm:if name="Name29" func="var" arg="dir" op="equ" val="norm">
                                <dgm:alg type="lin">
                                  <dgm:param type="linDir" val="fromL"/>
                                  <dgm:param type="nodeVertAlign" val="t"/>
                                </dgm:alg>
                              </dgm:if>
                              <dgm:else name="Name30">
                                <dgm:alg type="lin">
                                  <dgm:param type="linDir" val="fromR"/>
                                  <dgm:param type="nodeVertAlign" val="t"/>
                                </dgm:alg>
                              </dgm:else>
                            </dgm:choose>
                            <dgm:shape xmlns:r="http://schemas.openxmlformats.org/officeDocument/2006/relationships" r:blip="">
                              <dgm:adjLst/>
                            </dgm:shape>
                            <dgm:presOf/>
                            <dgm:constrLst/>
                            <dgm:ruleLst>
                              <dgm:rule type="w" val="INF" fact="NaN" max="NaN"/>
                            </dgm:ruleLst>
                            <dgm:forEach name="Name31" ref="repeat"/>
                          </dgm:layoutNode>
                        </dgm:layoutNode>
                        <dgm:choose name="Name32">
                          <dgm:if name="Name33" axis="self" ptType="node" func="revPos" op="gte" val="2">
                            <dgm:forEach name="Name34" axis="followSib" ptType="sibTrans" cnt="1">
                              <dgm:layoutNode name="sibSpaceFour">
                                <dgm:alg type="sp"/>
                                <dgm:shape xmlns:r="http://schemas.openxmlformats.org/officeDocument/2006/relationships" r:blip="">
                                  <dgm:adjLst/>
                                </dgm:shape>
                                <dgm:presOf/>
                                <dgm:constrLst/>
                                <dgm:ruleLst/>
                              </dgm:layoutNode>
                            </dgm:forEach>
                          </dgm:if>
                          <dgm:else name="Name35"/>
                        </dgm:choose>
                      </dgm:forEach>
                    </dgm:layoutNode>
                  </dgm:layoutNode>
                  <dgm:choose name="Name36">
                    <dgm:if name="Name37" axis="self" ptType="node" func="revPos" op="gte" val="2">
                      <dgm:forEach name="Name38" axis="followSib" ptType="sibTrans" cnt="1">
                        <dgm:layoutNode name="sibSpaceThree">
                          <dgm:alg type="sp"/>
                          <dgm:shape xmlns:r="http://schemas.openxmlformats.org/officeDocument/2006/relationships" r:blip="">
                            <dgm:adjLst/>
                          </dgm:shape>
                          <dgm:presOf/>
                          <dgm:constrLst/>
                          <dgm:ruleLst/>
                        </dgm:layoutNode>
                      </dgm:forEach>
                    </dgm:if>
                    <dgm:else name="Name39"/>
                  </dgm:choose>
                </dgm:forEach>
              </dgm:layoutNode>
            </dgm:layoutNode>
            <dgm:choose name="Name40">
              <dgm:if name="Name41" axis="self" ptType="node" func="revPos" op="gte" val="2">
                <dgm:forEach name="Name42" axis="followSib" ptType="sibTrans" cnt="1">
                  <dgm:layoutNode name="sibSpaceTwo">
                    <dgm:alg type="sp"/>
                    <dgm:shape xmlns:r="http://schemas.openxmlformats.org/officeDocument/2006/relationships" r:blip="">
                      <dgm:adjLst/>
                    </dgm:shape>
                    <dgm:presOf/>
                    <dgm:constrLst/>
                    <dgm:ruleLst/>
                  </dgm:layoutNode>
                </dgm:forEach>
              </dgm:if>
              <dgm:else name="Name43"/>
            </dgm:choose>
          </dgm:forEach>
        </dgm:layoutNode>
      </dgm:layoutNode>
      <dgm:choose name="Name44">
        <dgm:if name="Name45" axis="self" ptType="node" func="revPos" op="gte" val="2">
          <dgm:forEach name="Name46" axis="followSib" ptType="sibTrans" cnt="1">
            <dgm:layoutNode name="sibSpaceOne">
              <dgm:alg type="sp"/>
              <dgm:shape xmlns:r="http://schemas.openxmlformats.org/officeDocument/2006/relationships" r:blip="">
                <dgm:adjLst/>
              </dgm:shape>
              <dgm:presOf/>
              <dgm:constrLst/>
              <dgm:ruleLst/>
            </dgm:layoutNode>
          </dgm:forEach>
        </dgm:if>
        <dgm:else name="Name4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366155</xdr:colOff>
      <xdr:row>7</xdr:row>
      <xdr:rowOff>1</xdr:rowOff>
    </xdr:from>
    <xdr:to>
      <xdr:col>10</xdr:col>
      <xdr:colOff>488619</xdr:colOff>
      <xdr:row>27</xdr:row>
      <xdr:rowOff>108857</xdr:rowOff>
    </xdr:to>
    <xdr:graphicFrame macro="">
      <xdr:nvGraphicFramePr>
        <xdr:cNvPr id="3" name="Gráfico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9523</xdr:colOff>
      <xdr:row>6</xdr:row>
      <xdr:rowOff>152399</xdr:rowOff>
    </xdr:from>
    <xdr:to>
      <xdr:col>20</xdr:col>
      <xdr:colOff>116416</xdr:colOff>
      <xdr:row>14</xdr:row>
      <xdr:rowOff>0</xdr:rowOff>
    </xdr:to>
    <xdr:graphicFrame macro="">
      <xdr:nvGraphicFramePr>
        <xdr:cNvPr id="3" name="Diagrama 2">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609600</xdr:colOff>
      <xdr:row>21</xdr:row>
      <xdr:rowOff>114300</xdr:rowOff>
    </xdr:from>
    <xdr:to>
      <xdr:col>12</xdr:col>
      <xdr:colOff>573161</xdr:colOff>
      <xdr:row>41</xdr:row>
      <xdr:rowOff>70455</xdr:rowOff>
    </xdr:to>
    <xdr:graphicFrame macro="">
      <xdr:nvGraphicFramePr>
        <xdr:cNvPr id="5" name="4 Gráfico">
          <a:extLst>
            <a:ext uri="{FF2B5EF4-FFF2-40B4-BE49-F238E27FC236}">
              <a16:creationId xmlns:a16="http://schemas.microsoft.com/office/drawing/2014/main" xmlns=""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0.02388</cdr:x>
      <cdr:y>0.85308</cdr:y>
    </cdr:from>
    <cdr:to>
      <cdr:x>1</cdr:x>
      <cdr:y>0.98261</cdr:y>
    </cdr:to>
    <cdr:sp macro="" textlink="">
      <cdr:nvSpPr>
        <cdr:cNvPr id="2" name="5 CuadroTexto"/>
        <cdr:cNvSpPr txBox="1"/>
      </cdr:nvSpPr>
      <cdr:spPr>
        <a:xfrm xmlns:a="http://schemas.openxmlformats.org/drawingml/2006/main">
          <a:off x="158124" y="2449288"/>
          <a:ext cx="6463452" cy="37189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s-PE" sz="700" b="0" i="0">
              <a:solidFill>
                <a:schemeClr val="tx1"/>
              </a:solidFill>
              <a:effectLst/>
              <a:latin typeface="Lato" panose="020F0502020204030203" pitchFamily="34" charset="0"/>
              <a:ea typeface="Lato" panose="020F0502020204030203" pitchFamily="34" charset="0"/>
              <a:cs typeface="Lato" panose="020F0502020204030203" pitchFamily="34" charset="0"/>
            </a:rPr>
            <a:t>1/ Aeropuerto aún pendiente para la transferencia a la concesionaria</a:t>
          </a:r>
          <a:endParaRPr lang="es-PE" sz="700" b="0">
            <a:solidFill>
              <a:schemeClr val="tx1"/>
            </a:solidFill>
            <a:effectLst/>
            <a:latin typeface="Lato" panose="020F0502020204030203" pitchFamily="34" charset="0"/>
            <a:ea typeface="Lato" panose="020F0502020204030203" pitchFamily="34" charset="0"/>
            <a:cs typeface="Lato" panose="020F0502020204030203" pitchFamily="34" charset="0"/>
          </a:endParaRPr>
        </a:p>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Fuente</a:t>
          </a:r>
          <a:r>
            <a:rPr lang="es-PE" sz="700" b="0">
              <a:solidFill>
                <a:schemeClr val="tx1"/>
              </a:solidFill>
              <a:latin typeface="Lato" panose="020F0502020204030203" pitchFamily="34" charset="0"/>
              <a:ea typeface="Lato" panose="020F0502020204030203" pitchFamily="34" charset="0"/>
              <a:cs typeface="Lato" panose="020F0502020204030203" pitchFamily="34" charset="0"/>
            </a:rPr>
            <a:t>: MTC - DGAC/ CORPAC S.A.</a:t>
          </a:r>
          <a:endParaRPr lang="es-PE" sz="700" b="0" i="1">
            <a:solidFill>
              <a:schemeClr val="tx1"/>
            </a:solidFill>
            <a:latin typeface="Lato" panose="020F0502020204030203" pitchFamily="34" charset="0"/>
            <a:ea typeface="Lato" panose="020F0502020204030203" pitchFamily="34" charset="0"/>
            <a:cs typeface="Lato" panose="020F0502020204030203" pitchFamily="34" charset="0"/>
          </a:endParaRPr>
        </a:p>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a:t>
          </a:r>
          <a:r>
            <a:rPr lang="es-PE" sz="700" b="0">
              <a:solidFill>
                <a:schemeClr val="tx1"/>
              </a:solidFill>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657225</xdr:colOff>
      <xdr:row>64</xdr:row>
      <xdr:rowOff>76200</xdr:rowOff>
    </xdr:from>
    <xdr:to>
      <xdr:col>11</xdr:col>
      <xdr:colOff>276225</xdr:colOff>
      <xdr:row>77</xdr:row>
      <xdr:rowOff>170391</xdr:rowOff>
    </xdr:to>
    <xdr:graphicFrame macro="">
      <xdr:nvGraphicFramePr>
        <xdr:cNvPr id="6" name="5 Gráfico">
          <a:extLst>
            <a:ext uri="{FF2B5EF4-FFF2-40B4-BE49-F238E27FC236}">
              <a16:creationId xmlns:a16="http://schemas.microsoft.com/office/drawing/2014/main" xmlns=""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609600</xdr:colOff>
      <xdr:row>81</xdr:row>
      <xdr:rowOff>114300</xdr:rowOff>
    </xdr:from>
    <xdr:to>
      <xdr:col>10</xdr:col>
      <xdr:colOff>600075</xdr:colOff>
      <xdr:row>96</xdr:row>
      <xdr:rowOff>152400</xdr:rowOff>
    </xdr:to>
    <xdr:graphicFrame macro="">
      <xdr:nvGraphicFramePr>
        <xdr:cNvPr id="5" name="5 Gráfico">
          <a:extLst>
            <a:ext uri="{FF2B5EF4-FFF2-40B4-BE49-F238E27FC236}">
              <a16:creationId xmlns:a16="http://schemas.microsoft.com/office/drawing/2014/main" xmlns=""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676275</xdr:colOff>
      <xdr:row>101</xdr:row>
      <xdr:rowOff>95250</xdr:rowOff>
    </xdr:from>
    <xdr:to>
      <xdr:col>10</xdr:col>
      <xdr:colOff>476250</xdr:colOff>
      <xdr:row>116</xdr:row>
      <xdr:rowOff>133350</xdr:rowOff>
    </xdr:to>
    <xdr:graphicFrame macro="">
      <xdr:nvGraphicFramePr>
        <xdr:cNvPr id="9" name="5 Gráfico">
          <a:extLst>
            <a:ext uri="{FF2B5EF4-FFF2-40B4-BE49-F238E27FC236}">
              <a16:creationId xmlns:a16="http://schemas.microsoft.com/office/drawing/2014/main" xmlns=""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0.02591</cdr:x>
      <cdr:y>0.82244</cdr:y>
    </cdr:from>
    <cdr:to>
      <cdr:x>0.98073</cdr:x>
      <cdr:y>0.98821</cdr:y>
    </cdr:to>
    <cdr:sp macro="" textlink="">
      <cdr:nvSpPr>
        <cdr:cNvPr id="3" name="5 CuadroTexto"/>
        <cdr:cNvSpPr txBox="1"/>
      </cdr:nvSpPr>
      <cdr:spPr>
        <a:xfrm xmlns:a="http://schemas.openxmlformats.org/drawingml/2006/main">
          <a:off x="132720" y="2214337"/>
          <a:ext cx="4890906" cy="4463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Fuente</a:t>
          </a:r>
          <a:r>
            <a:rPr lang="es-PE" sz="700">
              <a:latin typeface="Lato" panose="020F0502020204030203" pitchFamily="34" charset="0"/>
              <a:ea typeface="Lato" panose="020F0502020204030203" pitchFamily="34" charset="0"/>
              <a:cs typeface="Lato" panose="020F0502020204030203" pitchFamily="34" charset="0"/>
            </a:rPr>
            <a:t>: MTC-APN </a:t>
          </a:r>
        </a:p>
        <a:p xmlns:a="http://schemas.openxmlformats.org/drawingml/2006/main">
          <a:r>
            <a:rPr lang="es-PE" sz="700">
              <a:latin typeface="Lato" panose="020F0502020204030203" pitchFamily="34" charset="0"/>
              <a:ea typeface="Lato" panose="020F0502020204030203" pitchFamily="34" charset="0"/>
              <a:cs typeface="Lato" panose="020F0502020204030203" pitchFamily="34" charset="0"/>
            </a:rPr>
            <a:t>             MTC-ENAPU</a:t>
          </a:r>
        </a:p>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Elaboración</a:t>
          </a:r>
          <a:r>
            <a:rPr lang="es-PE" sz="700">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15.xml><?xml version="1.0" encoding="utf-8"?>
<c:userShapes xmlns:c="http://schemas.openxmlformats.org/drawingml/2006/chart">
  <cdr:relSizeAnchor xmlns:cdr="http://schemas.openxmlformats.org/drawingml/2006/chartDrawing">
    <cdr:from>
      <cdr:x>0.02591</cdr:x>
      <cdr:y>0.82244</cdr:y>
    </cdr:from>
    <cdr:to>
      <cdr:x>0.98073</cdr:x>
      <cdr:y>0.98821</cdr:y>
    </cdr:to>
    <cdr:sp macro="" textlink="">
      <cdr:nvSpPr>
        <cdr:cNvPr id="3" name="5 CuadroTexto"/>
        <cdr:cNvSpPr txBox="1"/>
      </cdr:nvSpPr>
      <cdr:spPr>
        <a:xfrm xmlns:a="http://schemas.openxmlformats.org/drawingml/2006/main">
          <a:off x="132720" y="2214337"/>
          <a:ext cx="4890906" cy="4463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Fuente</a:t>
          </a:r>
          <a:r>
            <a:rPr lang="es-PE" sz="700">
              <a:latin typeface="Lato" panose="020F0502020204030203" pitchFamily="34" charset="0"/>
              <a:ea typeface="Lato" panose="020F0502020204030203" pitchFamily="34" charset="0"/>
              <a:cs typeface="Lato" panose="020F0502020204030203" pitchFamily="34" charset="0"/>
            </a:rPr>
            <a:t>: MTC-APN </a:t>
          </a:r>
        </a:p>
        <a:p xmlns:a="http://schemas.openxmlformats.org/drawingml/2006/main">
          <a:r>
            <a:rPr lang="es-PE" sz="700">
              <a:latin typeface="Lato" panose="020F0502020204030203" pitchFamily="34" charset="0"/>
              <a:ea typeface="Lato" panose="020F0502020204030203" pitchFamily="34" charset="0"/>
              <a:cs typeface="Lato" panose="020F0502020204030203" pitchFamily="34" charset="0"/>
            </a:rPr>
            <a:t>             MTC-ENAPU</a:t>
          </a:r>
        </a:p>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Elaboración</a:t>
          </a:r>
          <a:r>
            <a:rPr lang="es-PE" sz="700">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16.xml><?xml version="1.0" encoding="utf-8"?>
<c:userShapes xmlns:c="http://schemas.openxmlformats.org/drawingml/2006/chart">
  <cdr:relSizeAnchor xmlns:cdr="http://schemas.openxmlformats.org/drawingml/2006/chartDrawing">
    <cdr:from>
      <cdr:x>0.02591</cdr:x>
      <cdr:y>0.82244</cdr:y>
    </cdr:from>
    <cdr:to>
      <cdr:x>0.98073</cdr:x>
      <cdr:y>0.98821</cdr:y>
    </cdr:to>
    <cdr:sp macro="" textlink="">
      <cdr:nvSpPr>
        <cdr:cNvPr id="3" name="5 CuadroTexto"/>
        <cdr:cNvSpPr txBox="1"/>
      </cdr:nvSpPr>
      <cdr:spPr>
        <a:xfrm xmlns:a="http://schemas.openxmlformats.org/drawingml/2006/main">
          <a:off x="132720" y="2214337"/>
          <a:ext cx="4890906" cy="4463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Fuente</a:t>
          </a:r>
          <a:r>
            <a:rPr lang="es-PE" sz="700">
              <a:latin typeface="Lato" panose="020F0502020204030203" pitchFamily="34" charset="0"/>
              <a:ea typeface="Lato" panose="020F0502020204030203" pitchFamily="34" charset="0"/>
              <a:cs typeface="Lato" panose="020F0502020204030203" pitchFamily="34" charset="0"/>
            </a:rPr>
            <a:t>: MTC-APN </a:t>
          </a:r>
        </a:p>
        <a:p xmlns:a="http://schemas.openxmlformats.org/drawingml/2006/main">
          <a:r>
            <a:rPr lang="es-PE" sz="700">
              <a:latin typeface="Lato" panose="020F0502020204030203" pitchFamily="34" charset="0"/>
              <a:ea typeface="Lato" panose="020F0502020204030203" pitchFamily="34" charset="0"/>
              <a:cs typeface="Lato" panose="020F0502020204030203" pitchFamily="34" charset="0"/>
            </a:rPr>
            <a:t>             MTC-ENAPU</a:t>
          </a:r>
        </a:p>
        <a:p xmlns:a="http://schemas.openxmlformats.org/drawingml/2006/main">
          <a:r>
            <a:rPr lang="es-PE" sz="700" b="1">
              <a:latin typeface="Lato" panose="020F0502020204030203" pitchFamily="34" charset="0"/>
              <a:ea typeface="Lato" panose="020F0502020204030203" pitchFamily="34" charset="0"/>
              <a:cs typeface="Lato" panose="020F0502020204030203" pitchFamily="34" charset="0"/>
            </a:rPr>
            <a:t>Elaboración</a:t>
          </a:r>
          <a:r>
            <a:rPr lang="es-PE" sz="700">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2.xml><?xml version="1.0" encoding="utf-8"?>
<c:userShapes xmlns:c="http://schemas.openxmlformats.org/drawingml/2006/chart">
  <cdr:relSizeAnchor xmlns:cdr="http://schemas.openxmlformats.org/drawingml/2006/chartDrawing">
    <cdr:from>
      <cdr:x>0.07021</cdr:x>
      <cdr:y>0.78</cdr:y>
    </cdr:from>
    <cdr:to>
      <cdr:x>0.56058</cdr:x>
      <cdr:y>0.95328</cdr:y>
    </cdr:to>
    <cdr:sp macro="" textlink="">
      <cdr:nvSpPr>
        <cdr:cNvPr id="2" name="Cuadro de texto 1">
          <a:extLst xmlns:a="http://schemas.openxmlformats.org/drawingml/2006/main">
            <a:ext uri="{FF2B5EF4-FFF2-40B4-BE49-F238E27FC236}">
              <a16:creationId xmlns:a16="http://schemas.microsoft.com/office/drawing/2014/main" xmlns="" id="{E60E502A-7156-4E4F-85A3-91D528E1439B}"/>
            </a:ext>
          </a:extLst>
        </cdr:cNvPr>
        <cdr:cNvSpPr txBox="1">
          <a:spLocks xmlns:a="http://schemas.openxmlformats.org/drawingml/2006/main" noChangeArrowheads="1"/>
        </cdr:cNvSpPr>
      </cdr:nvSpPr>
      <cdr:spPr bwMode="auto">
        <a:xfrm xmlns:a="http://schemas.openxmlformats.org/drawingml/2006/main">
          <a:off x="410830" y="2640789"/>
          <a:ext cx="2869412" cy="5866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just">
            <a:lnSpc>
              <a:spcPct val="100000"/>
            </a:lnSpc>
            <a:spcAft>
              <a:spcPts val="0"/>
            </a:spcAft>
          </a:pPr>
          <a:r>
            <a:rPr lang="es-PE" sz="700" b="1">
              <a:solidFill>
                <a:schemeClr val="tx1"/>
              </a:solidFill>
              <a:effectLst/>
              <a:latin typeface="Lato" panose="020F0502020204030203" pitchFamily="34" charset="0"/>
              <a:ea typeface="Lato" panose="020F0502020204030203" pitchFamily="34" charset="0"/>
              <a:cs typeface="Lato" panose="020F0502020204030203" pitchFamily="34" charset="0"/>
            </a:rPr>
            <a:t>Fuente</a:t>
          </a:r>
          <a:r>
            <a:rPr lang="es-PE" sz="700">
              <a:solidFill>
                <a:schemeClr val="tx1"/>
              </a:solidFill>
              <a:effectLst/>
              <a:latin typeface="Lato" panose="020F0502020204030203" pitchFamily="34" charset="0"/>
              <a:ea typeface="Lato" panose="020F0502020204030203" pitchFamily="34" charset="0"/>
              <a:cs typeface="Lato" panose="020F0502020204030203" pitchFamily="34" charset="0"/>
            </a:rPr>
            <a:t>: MTC - DGPPT</a:t>
          </a:r>
        </a:p>
        <a:p xmlns:a="http://schemas.openxmlformats.org/drawingml/2006/main">
          <a:pPr algn="just">
            <a:lnSpc>
              <a:spcPct val="100000"/>
            </a:lnSpc>
            <a:spcAft>
              <a:spcPts val="0"/>
            </a:spcAft>
          </a:pPr>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a:t>
          </a:r>
          <a:r>
            <a:rPr lang="es-PE" sz="700">
              <a:solidFill>
                <a:schemeClr val="tx1"/>
              </a:solidFill>
              <a:effectLst/>
              <a:latin typeface="Lato" panose="020F0502020204030203" pitchFamily="34" charset="0"/>
              <a:ea typeface="Lato" panose="020F0502020204030203" pitchFamily="34" charset="0"/>
              <a:cs typeface="Lato" panose="020F0502020204030203" pitchFamily="34" charset="0"/>
            </a:rPr>
            <a:t>MTC</a:t>
          </a:r>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 PVN</a:t>
          </a:r>
        </a:p>
        <a:p xmlns:a="http://schemas.openxmlformats.org/drawingml/2006/main">
          <a:pPr algn="just">
            <a:lnSpc>
              <a:spcPct val="100000"/>
            </a:lnSpc>
            <a:spcAft>
              <a:spcPts val="0"/>
            </a:spcAft>
          </a:pPr>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MTC - PVD</a:t>
          </a:r>
        </a:p>
        <a:p xmlns:a="http://schemas.openxmlformats.org/drawingml/2006/main">
          <a:pPr algn="just">
            <a:lnSpc>
              <a:spcPct val="100000"/>
            </a:lnSpc>
            <a:spcAft>
              <a:spcPts val="0"/>
            </a:spcAft>
          </a:pPr>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MTC - OGPP</a:t>
          </a:r>
          <a:endParaRPr lang="es-PE" sz="700">
            <a:solidFill>
              <a:schemeClr val="tx1"/>
            </a:solidFill>
            <a:effectLst/>
            <a:latin typeface="Lato" panose="020F0502020204030203" pitchFamily="34" charset="0"/>
            <a:ea typeface="Lato" panose="020F0502020204030203" pitchFamily="34" charset="0"/>
            <a:cs typeface="Lato" panose="020F0502020204030203" pitchFamily="34" charset="0"/>
          </a:endParaRPr>
        </a:p>
        <a:p xmlns:a="http://schemas.openxmlformats.org/drawingml/2006/main">
          <a:pPr algn="just">
            <a:lnSpc>
              <a:spcPct val="150000"/>
            </a:lnSpc>
            <a:spcAft>
              <a:spcPts val="0"/>
            </a:spcAft>
          </a:pPr>
          <a:r>
            <a:rPr lang="es-PE" sz="700" b="1">
              <a:solidFill>
                <a:schemeClr val="tx1"/>
              </a:solidFill>
              <a:effectLst/>
              <a:latin typeface="Lato" panose="020F0502020204030203" pitchFamily="34" charset="0"/>
              <a:ea typeface="Lato" panose="020F0502020204030203" pitchFamily="34" charset="0"/>
              <a:cs typeface="Lato" panose="020F0502020204030203" pitchFamily="34" charset="0"/>
            </a:rPr>
            <a:t>Elaboración</a:t>
          </a:r>
          <a:r>
            <a:rPr lang="es-PE" sz="700">
              <a:solidFill>
                <a:schemeClr val="tx1"/>
              </a:solidFill>
              <a:effectLst/>
              <a:latin typeface="Lato" panose="020F0502020204030203" pitchFamily="34" charset="0"/>
              <a:ea typeface="Lato" panose="020F0502020204030203" pitchFamily="34" charset="0"/>
              <a:cs typeface="Lato" panose="020F0502020204030203" pitchFamily="34" charset="0"/>
            </a:rPr>
            <a:t>: MTC-OGPP-Oficina de Estadística</a:t>
          </a:r>
        </a:p>
        <a:p xmlns:a="http://schemas.openxmlformats.org/drawingml/2006/main">
          <a:pPr algn="just">
            <a:lnSpc>
              <a:spcPct val="150000"/>
            </a:lnSpc>
            <a:spcAft>
              <a:spcPts val="800"/>
            </a:spcAft>
          </a:pPr>
          <a:r>
            <a:rPr lang="es-PE" sz="700">
              <a:effectLst/>
              <a:latin typeface="Lato" panose="020F0502020204030203" pitchFamily="34" charset="0"/>
              <a:ea typeface="Lato" panose="020F0502020204030203" pitchFamily="34" charset="0"/>
              <a:cs typeface="Lato" panose="020F0502020204030203" pitchFamily="34" charset="0"/>
            </a:rPr>
            <a:t> </a:t>
          </a:r>
        </a:p>
      </cdr:txBody>
    </cdr:sp>
  </cdr:relSizeAnchor>
  <cdr:relSizeAnchor xmlns:cdr="http://schemas.openxmlformats.org/drawingml/2006/chartDrawing">
    <cdr:from>
      <cdr:x>0.00941</cdr:x>
      <cdr:y>0.02768</cdr:y>
    </cdr:from>
    <cdr:to>
      <cdr:x>0.12886</cdr:x>
      <cdr:y>0.11671</cdr:y>
    </cdr:to>
    <cdr:sp macro="" textlink="">
      <cdr:nvSpPr>
        <cdr:cNvPr id="3" name="Cuadro de texto 1">
          <a:extLst xmlns:a="http://schemas.openxmlformats.org/drawingml/2006/main">
            <a:ext uri="{FF2B5EF4-FFF2-40B4-BE49-F238E27FC236}">
              <a16:creationId xmlns:a16="http://schemas.microsoft.com/office/drawing/2014/main" xmlns="" id="{E60E502A-7156-4E4F-85A3-91D528E1439B}"/>
            </a:ext>
          </a:extLst>
        </cdr:cNvPr>
        <cdr:cNvSpPr txBox="1">
          <a:spLocks xmlns:a="http://schemas.openxmlformats.org/drawingml/2006/main" noChangeArrowheads="1"/>
        </cdr:cNvSpPr>
      </cdr:nvSpPr>
      <cdr:spPr bwMode="auto">
        <a:xfrm xmlns:a="http://schemas.openxmlformats.org/drawingml/2006/main">
          <a:off x="51955" y="96817"/>
          <a:ext cx="659534" cy="3113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just">
            <a:lnSpc>
              <a:spcPct val="150000"/>
            </a:lnSpc>
            <a:spcAft>
              <a:spcPts val="0"/>
            </a:spcAft>
          </a:pPr>
          <a:r>
            <a:rPr lang="es-PE" sz="700">
              <a:solidFill>
                <a:schemeClr val="tx1"/>
              </a:solidFill>
              <a:effectLst/>
              <a:latin typeface="Roboto" pitchFamily="2" charset="0"/>
              <a:ea typeface="Roboto" pitchFamily="2" charset="0"/>
              <a:cs typeface="Times New Roman" panose="02020603050405020304" pitchFamily="18" charset="0"/>
            </a:rPr>
            <a:t>(kilómetro)</a:t>
          </a:r>
        </a:p>
      </cdr:txBody>
    </cdr:sp>
  </cdr:relSizeAnchor>
  <cdr:relSizeAnchor xmlns:cdr="http://schemas.openxmlformats.org/drawingml/2006/chartDrawing">
    <cdr:from>
      <cdr:x>0.87689</cdr:x>
      <cdr:y>0.0071</cdr:y>
    </cdr:from>
    <cdr:to>
      <cdr:x>0.98902</cdr:x>
      <cdr:y>0.10916</cdr:y>
    </cdr:to>
    <cdr:sp macro="" textlink="">
      <cdr:nvSpPr>
        <cdr:cNvPr id="4" name="Cuadro de texto 1">
          <a:extLst xmlns:a="http://schemas.openxmlformats.org/drawingml/2006/main">
            <a:ext uri="{FF2B5EF4-FFF2-40B4-BE49-F238E27FC236}">
              <a16:creationId xmlns:a16="http://schemas.microsoft.com/office/drawing/2014/main" xmlns="" id="{E60E502A-7156-4E4F-85A3-91D528E1439B}"/>
            </a:ext>
          </a:extLst>
        </cdr:cNvPr>
        <cdr:cNvSpPr txBox="1">
          <a:spLocks xmlns:a="http://schemas.openxmlformats.org/drawingml/2006/main" noChangeArrowheads="1"/>
        </cdr:cNvSpPr>
      </cdr:nvSpPr>
      <cdr:spPr bwMode="auto">
        <a:xfrm xmlns:a="http://schemas.openxmlformats.org/drawingml/2006/main">
          <a:off x="4841874" y="24821"/>
          <a:ext cx="619125" cy="35694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50000"/>
            </a:lnSpc>
            <a:spcAft>
              <a:spcPts val="0"/>
            </a:spcAft>
          </a:pPr>
          <a:r>
            <a:rPr lang="es-PE" sz="700">
              <a:solidFill>
                <a:schemeClr val="tx1"/>
              </a:solidFill>
              <a:effectLst/>
              <a:latin typeface="Roboto" pitchFamily="2" charset="0"/>
              <a:ea typeface="Roboto" pitchFamily="2" charset="0"/>
              <a:cs typeface="Times New Roman" panose="02020603050405020304" pitchFamily="18" charset="0"/>
            </a:rPr>
            <a:t>(</a:t>
          </a:r>
          <a:r>
            <a:rPr lang="es-PE" sz="700">
              <a:effectLst/>
              <a:latin typeface="Roboto" pitchFamily="2" charset="0"/>
              <a:ea typeface="Roboto" pitchFamily="2" charset="0"/>
              <a:cs typeface="+mn-cs"/>
            </a:rPr>
            <a:t>kilómetro </a:t>
          </a:r>
        </a:p>
        <a:p xmlns:a="http://schemas.openxmlformats.org/drawingml/2006/main">
          <a:pPr algn="ctr">
            <a:lnSpc>
              <a:spcPct val="150000"/>
            </a:lnSpc>
            <a:spcAft>
              <a:spcPts val="0"/>
            </a:spcAft>
          </a:pPr>
          <a:r>
            <a:rPr lang="es-PE" sz="700">
              <a:solidFill>
                <a:schemeClr val="tx1"/>
              </a:solidFill>
              <a:effectLst/>
              <a:latin typeface="Roboto" pitchFamily="2" charset="0"/>
              <a:ea typeface="Roboto" pitchFamily="2" charset="0"/>
              <a:cs typeface="Times New Roman" panose="02020603050405020304" pitchFamily="18" charset="0"/>
            </a:rPr>
            <a:t>SINAC)</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202408</xdr:colOff>
      <xdr:row>43</xdr:row>
      <xdr:rowOff>142875</xdr:rowOff>
    </xdr:from>
    <xdr:to>
      <xdr:col>10</xdr:col>
      <xdr:colOff>130969</xdr:colOff>
      <xdr:row>70</xdr:row>
      <xdr:rowOff>0</xdr:rowOff>
    </xdr:to>
    <xdr:graphicFrame macro="">
      <xdr:nvGraphicFramePr>
        <xdr:cNvPr id="5" name="Gráfico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559594</xdr:colOff>
      <xdr:row>81</xdr:row>
      <xdr:rowOff>71438</xdr:rowOff>
    </xdr:from>
    <xdr:to>
      <xdr:col>8</xdr:col>
      <xdr:colOff>234513</xdr:colOff>
      <xdr:row>100</xdr:row>
      <xdr:rowOff>11906</xdr:rowOff>
    </xdr:to>
    <xdr:graphicFrame macro="">
      <xdr:nvGraphicFramePr>
        <xdr:cNvPr id="6" name="Gráfico 5">
          <a:extLst>
            <a:ext uri="{FF2B5EF4-FFF2-40B4-BE49-F238E27FC236}">
              <a16:creationId xmlns:a16="http://schemas.microsoft.com/office/drawing/2014/main" xmlns=""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0.94372</cdr:y>
    </cdr:from>
    <cdr:to>
      <cdr:x>0.97486</cdr:x>
      <cdr:y>0.99565</cdr:y>
    </cdr:to>
    <cdr:sp macro="" textlink="">
      <cdr:nvSpPr>
        <cdr:cNvPr id="2" name="5 CuadroTexto">
          <a:extLst xmlns:a="http://schemas.openxmlformats.org/drawingml/2006/main">
            <a:ext uri="{FF2B5EF4-FFF2-40B4-BE49-F238E27FC236}">
              <a16:creationId xmlns:a16="http://schemas.microsoft.com/office/drawing/2014/main" xmlns="" id="{C2BF4116-0C11-4777-A71E-9FD1F5467DCA}"/>
            </a:ext>
          </a:extLst>
        </cdr:cNvPr>
        <cdr:cNvSpPr txBox="1"/>
      </cdr:nvSpPr>
      <cdr:spPr>
        <a:xfrm xmlns:a="http://schemas.openxmlformats.org/drawingml/2006/main">
          <a:off x="0" y="5988845"/>
          <a:ext cx="4155282" cy="329581"/>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solidFill>
                <a:schemeClr val="dk1"/>
              </a:solidFill>
              <a:effectLst/>
              <a:latin typeface="Roboto" pitchFamily="2" charset="0"/>
              <a:ea typeface="Roboto" pitchFamily="2" charset="0"/>
              <a:cs typeface="+mn-cs"/>
            </a:rPr>
            <a:t>Fuente</a:t>
          </a:r>
          <a:r>
            <a:rPr lang="es-PE" sz="700">
              <a:solidFill>
                <a:schemeClr val="dk1"/>
              </a:solidFill>
              <a:effectLst/>
              <a:latin typeface="Roboto" pitchFamily="2" charset="0"/>
              <a:ea typeface="Roboto" pitchFamily="2" charset="0"/>
              <a:cs typeface="+mn-cs"/>
            </a:rPr>
            <a:t>: MTC-PVN</a:t>
          </a:r>
          <a:endParaRPr lang="es-PE" sz="700">
            <a:effectLst/>
            <a:latin typeface="Roboto" pitchFamily="2" charset="0"/>
            <a:ea typeface="Roboto" pitchFamily="2" charset="0"/>
          </a:endParaRPr>
        </a:p>
        <a:p xmlns:a="http://schemas.openxmlformats.org/drawingml/2006/main">
          <a:r>
            <a:rPr lang="es-PE" sz="700" b="1">
              <a:solidFill>
                <a:schemeClr val="dk1"/>
              </a:solidFill>
              <a:effectLst/>
              <a:latin typeface="Roboto" pitchFamily="2" charset="0"/>
              <a:ea typeface="Roboto" pitchFamily="2" charset="0"/>
              <a:cs typeface="+mn-cs"/>
            </a:rPr>
            <a:t>Elaboración</a:t>
          </a:r>
          <a:r>
            <a:rPr lang="es-PE" sz="700">
              <a:solidFill>
                <a:schemeClr val="dk1"/>
              </a:solidFill>
              <a:effectLst/>
              <a:latin typeface="Roboto" pitchFamily="2" charset="0"/>
              <a:ea typeface="Roboto" pitchFamily="2" charset="0"/>
              <a:cs typeface="+mn-cs"/>
            </a:rPr>
            <a:t>: MTC</a:t>
          </a:r>
          <a:r>
            <a:rPr lang="es-PE" sz="700" baseline="0">
              <a:solidFill>
                <a:schemeClr val="dk1"/>
              </a:solidFill>
              <a:effectLst/>
              <a:latin typeface="Roboto" pitchFamily="2" charset="0"/>
              <a:ea typeface="Roboto" pitchFamily="2" charset="0"/>
              <a:cs typeface="+mn-cs"/>
            </a:rPr>
            <a:t> - OGPP - Oficina de Estadística</a:t>
          </a:r>
          <a:endParaRPr lang="es-PE" sz="700">
            <a:effectLst/>
            <a:latin typeface="Roboto" pitchFamily="2" charset="0"/>
            <a:ea typeface="Roboto" pitchFamily="2"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0.01909</cdr:x>
      <cdr:y>0.84771</cdr:y>
    </cdr:from>
    <cdr:to>
      <cdr:x>0.989</cdr:x>
      <cdr:y>0.98345</cdr:y>
    </cdr:to>
    <cdr:sp macro="" textlink="">
      <cdr:nvSpPr>
        <cdr:cNvPr id="2" name="5 CuadroTexto"/>
        <cdr:cNvSpPr txBox="1"/>
      </cdr:nvSpPr>
      <cdr:spPr>
        <a:xfrm xmlns:a="http://schemas.openxmlformats.org/drawingml/2006/main">
          <a:off x="123122" y="2710314"/>
          <a:ext cx="6255508" cy="43399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nSpc>
              <a:spcPct val="150000"/>
            </a:lnSpc>
          </a:pPr>
          <a:r>
            <a:rPr lang="es-PE" sz="700" b="1">
              <a:solidFill>
                <a:schemeClr val="tx1"/>
              </a:solidFill>
              <a:latin typeface="Lato" panose="020F0502020204030203" pitchFamily="34" charset="0"/>
              <a:ea typeface="Lato" panose="020F0502020204030203" pitchFamily="34" charset="0"/>
              <a:cs typeface="Lato" panose="020F0502020204030203" pitchFamily="34" charset="0"/>
            </a:rPr>
            <a:t>Fuente</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 MTC - PVN</a:t>
          </a:r>
          <a:endParaRPr lang="es-PE" sz="700" baseline="0">
            <a:solidFill>
              <a:schemeClr val="tx1"/>
            </a:solidFill>
            <a:latin typeface="Lato" panose="020F0502020204030203" pitchFamily="34" charset="0"/>
            <a:ea typeface="Lato" panose="020F0502020204030203" pitchFamily="34" charset="0"/>
            <a:cs typeface="Lato" panose="020F0502020204030203" pitchFamily="34" charset="0"/>
          </a:endParaRPr>
        </a:p>
        <a:p xmlns:a="http://schemas.openxmlformats.org/drawingml/2006/main">
          <a:pPr>
            <a:lnSpc>
              <a:spcPct val="150000"/>
            </a:lnSpc>
          </a:pPr>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561975</xdr:colOff>
      <xdr:row>7</xdr:row>
      <xdr:rowOff>47626</xdr:rowOff>
    </xdr:from>
    <xdr:to>
      <xdr:col>10</xdr:col>
      <xdr:colOff>123825</xdr:colOff>
      <xdr:row>29</xdr:row>
      <xdr:rowOff>152400</xdr:rowOff>
    </xdr:to>
    <xdr:graphicFrame macro="">
      <xdr:nvGraphicFramePr>
        <xdr:cNvPr id="3" name="Gráfico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0.03615</cdr:x>
      <cdr:y>0.83828</cdr:y>
    </cdr:from>
    <cdr:to>
      <cdr:x>0.8262</cdr:x>
      <cdr:y>0.99719</cdr:y>
    </cdr:to>
    <cdr:sp macro="" textlink="">
      <cdr:nvSpPr>
        <cdr:cNvPr id="2" name="5 CuadroTexto">
          <a:extLst xmlns:a="http://schemas.openxmlformats.org/drawingml/2006/main">
            <a:ext uri="{FF2B5EF4-FFF2-40B4-BE49-F238E27FC236}">
              <a16:creationId xmlns:a16="http://schemas.microsoft.com/office/drawing/2014/main" xmlns="" id="{C2BF4116-0C11-4777-A71E-9FD1F5467DCA}"/>
            </a:ext>
          </a:extLst>
        </cdr:cNvPr>
        <cdr:cNvSpPr txBox="1"/>
      </cdr:nvSpPr>
      <cdr:spPr>
        <a:xfrm xmlns:a="http://schemas.openxmlformats.org/drawingml/2006/main">
          <a:off x="240925" y="2843847"/>
          <a:ext cx="5265149" cy="53911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solidFill>
                <a:schemeClr val="tx1"/>
              </a:solidFill>
              <a:effectLst/>
              <a:latin typeface="Lato" panose="020F0502020204030203" pitchFamily="34" charset="0"/>
              <a:ea typeface="Lato" panose="020F0502020204030203" pitchFamily="34" charset="0"/>
              <a:cs typeface="Lato" panose="020F0502020204030203" pitchFamily="34" charset="0"/>
            </a:rPr>
            <a:t>Fuente</a:t>
          </a:r>
          <a:r>
            <a:rPr lang="es-PE" sz="700">
              <a:solidFill>
                <a:schemeClr val="tx1"/>
              </a:solidFill>
              <a:effectLst/>
              <a:latin typeface="Lato" panose="020F0502020204030203" pitchFamily="34" charset="0"/>
              <a:ea typeface="Lato" panose="020F0502020204030203" pitchFamily="34" charset="0"/>
              <a:cs typeface="Lato" panose="020F0502020204030203" pitchFamily="34" charset="0"/>
            </a:rPr>
            <a:t>: MTC- PVD</a:t>
          </a:r>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a:t>
          </a:r>
        </a:p>
        <a:p xmlns:a="http://schemas.openxmlformats.org/drawingml/2006/main">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MTC - DGPPT</a:t>
          </a:r>
        </a:p>
        <a:p xmlns:a="http://schemas.openxmlformats.org/drawingml/2006/main">
          <a:r>
            <a:rPr lang="es-PE" sz="700" baseline="0">
              <a:solidFill>
                <a:schemeClr val="tx1"/>
              </a:solidFill>
              <a:effectLst/>
              <a:latin typeface="Lato" panose="020F0502020204030203" pitchFamily="34" charset="0"/>
              <a:ea typeface="Lato" panose="020F0502020204030203" pitchFamily="34" charset="0"/>
              <a:cs typeface="Lato" panose="020F0502020204030203" pitchFamily="34" charset="0"/>
            </a:rPr>
            <a:t>             MTC - </a:t>
          </a:r>
          <a:r>
            <a:rPr lang="es-PE" sz="700">
              <a:solidFill>
                <a:schemeClr val="tx1"/>
              </a:solidFill>
              <a:effectLst/>
              <a:latin typeface="Lato" panose="020F0502020204030203" pitchFamily="34" charset="0"/>
              <a:ea typeface="Lato" panose="020F0502020204030203" pitchFamily="34" charset="0"/>
              <a:cs typeface="Lato" panose="020F0502020204030203" pitchFamily="34" charset="0"/>
            </a:rPr>
            <a:t>OGPP</a:t>
          </a:r>
        </a:p>
        <a:p xmlns:a="http://schemas.openxmlformats.org/drawingml/2006/main">
          <a:pPr>
            <a:lnSpc>
              <a:spcPct val="150000"/>
            </a:lnSpc>
          </a:pPr>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 MTC - OGPP - Oficina de Estadística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666750</xdr:colOff>
      <xdr:row>7</xdr:row>
      <xdr:rowOff>76201</xdr:rowOff>
    </xdr:from>
    <xdr:to>
      <xdr:col>10</xdr:col>
      <xdr:colOff>47625</xdr:colOff>
      <xdr:row>27</xdr:row>
      <xdr:rowOff>76201</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0.04244</cdr:x>
      <cdr:y>0.85622</cdr:y>
    </cdr:from>
    <cdr:to>
      <cdr:x>0.83249</cdr:x>
      <cdr:y>0.98645</cdr:y>
    </cdr:to>
    <cdr:sp macro="" textlink="">
      <cdr:nvSpPr>
        <cdr:cNvPr id="2" name="5 CuadroTexto">
          <a:extLst xmlns:a="http://schemas.openxmlformats.org/drawingml/2006/main">
            <a:ext uri="{FF2B5EF4-FFF2-40B4-BE49-F238E27FC236}">
              <a16:creationId xmlns:a16="http://schemas.microsoft.com/office/drawing/2014/main" xmlns="" id="{C2BF4116-0C11-4777-A71E-9FD1F5467DCA}"/>
            </a:ext>
          </a:extLst>
        </cdr:cNvPr>
        <cdr:cNvSpPr txBox="1"/>
      </cdr:nvSpPr>
      <cdr:spPr>
        <a:xfrm xmlns:a="http://schemas.openxmlformats.org/drawingml/2006/main">
          <a:off x="296778" y="3009376"/>
          <a:ext cx="5525269" cy="457723"/>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700" b="1">
              <a:solidFill>
                <a:schemeClr val="dk1"/>
              </a:solidFill>
              <a:effectLst/>
              <a:latin typeface="Lato" panose="020F0502020204030203" pitchFamily="34" charset="0"/>
              <a:ea typeface="Lato" panose="020F0502020204030203" pitchFamily="34" charset="0"/>
              <a:cs typeface="Lato" panose="020F0502020204030203" pitchFamily="34" charset="0"/>
            </a:rPr>
            <a:t>Fuente</a:t>
          </a:r>
          <a:r>
            <a:rPr lang="es-PE" sz="700">
              <a:solidFill>
                <a:schemeClr val="dk1"/>
              </a:solidFill>
              <a:effectLst/>
              <a:latin typeface="Lato" panose="020F0502020204030203" pitchFamily="34" charset="0"/>
              <a:ea typeface="Lato" panose="020F0502020204030203" pitchFamily="34" charset="0"/>
              <a:cs typeface="Lato" panose="020F0502020204030203" pitchFamily="34" charset="0"/>
            </a:rPr>
            <a:t>: MTC- PVD</a:t>
          </a:r>
          <a:r>
            <a:rPr lang="es-PE" sz="700" baseline="0">
              <a:solidFill>
                <a:schemeClr val="dk1"/>
              </a:solidFill>
              <a:effectLst/>
              <a:latin typeface="Lato" panose="020F0502020204030203" pitchFamily="34" charset="0"/>
              <a:ea typeface="Lato" panose="020F0502020204030203" pitchFamily="34" charset="0"/>
              <a:cs typeface="Lato" panose="020F0502020204030203" pitchFamily="34" charset="0"/>
            </a:rPr>
            <a:t> </a:t>
          </a:r>
          <a:endParaRPr lang="es-PE" sz="700">
            <a:effectLst/>
            <a:latin typeface="Lato" panose="020F0502020204030203" pitchFamily="34" charset="0"/>
            <a:ea typeface="Lato" panose="020F0502020204030203" pitchFamily="34" charset="0"/>
            <a:cs typeface="Lato" panose="020F0502020204030203" pitchFamily="34" charset="0"/>
          </a:endParaRPr>
        </a:p>
        <a:p xmlns:a="http://schemas.openxmlformats.org/drawingml/2006/main">
          <a:r>
            <a:rPr lang="es-PE" sz="700" baseline="0">
              <a:solidFill>
                <a:schemeClr val="dk1"/>
              </a:solidFill>
              <a:effectLst/>
              <a:latin typeface="Lato" panose="020F0502020204030203" pitchFamily="34" charset="0"/>
              <a:ea typeface="Lato" panose="020F0502020204030203" pitchFamily="34" charset="0"/>
              <a:cs typeface="Lato" panose="020F0502020204030203" pitchFamily="34" charset="0"/>
            </a:rPr>
            <a:t>             MTC - DGPPT</a:t>
          </a:r>
          <a:endParaRPr lang="es-PE" sz="700">
            <a:effectLst/>
            <a:latin typeface="Lato" panose="020F0502020204030203" pitchFamily="34" charset="0"/>
            <a:ea typeface="Lato" panose="020F0502020204030203" pitchFamily="34" charset="0"/>
            <a:cs typeface="Lato" panose="020F0502020204030203" pitchFamily="34" charset="0"/>
          </a:endParaRPr>
        </a:p>
        <a:p xmlns:a="http://schemas.openxmlformats.org/drawingml/2006/main">
          <a:r>
            <a:rPr lang="es-PE" sz="700" baseline="0">
              <a:solidFill>
                <a:schemeClr val="dk1"/>
              </a:solidFill>
              <a:effectLst/>
              <a:latin typeface="Lato" panose="020F0502020204030203" pitchFamily="34" charset="0"/>
              <a:ea typeface="Lato" panose="020F0502020204030203" pitchFamily="34" charset="0"/>
              <a:cs typeface="Lato" panose="020F0502020204030203" pitchFamily="34" charset="0"/>
            </a:rPr>
            <a:t>             MTC - </a:t>
          </a:r>
          <a:r>
            <a:rPr lang="es-PE" sz="700">
              <a:solidFill>
                <a:schemeClr val="dk1"/>
              </a:solidFill>
              <a:effectLst/>
              <a:latin typeface="Lato" panose="020F0502020204030203" pitchFamily="34" charset="0"/>
              <a:ea typeface="Lato" panose="020F0502020204030203" pitchFamily="34" charset="0"/>
              <a:cs typeface="Lato" panose="020F0502020204030203" pitchFamily="34" charset="0"/>
            </a:rPr>
            <a:t>OGPP</a:t>
          </a:r>
          <a:endParaRPr lang="es-PE" sz="700">
            <a:effectLst/>
            <a:latin typeface="Lato" panose="020F0502020204030203" pitchFamily="34" charset="0"/>
            <a:ea typeface="Lato" panose="020F0502020204030203" pitchFamily="34" charset="0"/>
            <a:cs typeface="Lato" panose="020F0502020204030203" pitchFamily="34" charset="0"/>
          </a:endParaRPr>
        </a:p>
        <a:p xmlns:a="http://schemas.openxmlformats.org/drawingml/2006/main">
          <a:r>
            <a:rPr lang="es-PE" sz="700" b="1">
              <a:solidFill>
                <a:schemeClr val="dk1"/>
              </a:solidFill>
              <a:effectLst/>
              <a:latin typeface="Lato" panose="020F0502020204030203" pitchFamily="34" charset="0"/>
              <a:ea typeface="Lato" panose="020F0502020204030203" pitchFamily="34" charset="0"/>
              <a:cs typeface="Lato" panose="020F0502020204030203" pitchFamily="34" charset="0"/>
            </a:rPr>
            <a:t>Elaboración</a:t>
          </a:r>
          <a:r>
            <a:rPr lang="es-PE" sz="700">
              <a:solidFill>
                <a:schemeClr val="dk1"/>
              </a:solidFill>
              <a:effectLst/>
              <a:latin typeface="Lato" panose="020F0502020204030203" pitchFamily="34" charset="0"/>
              <a:ea typeface="Lato" panose="020F0502020204030203" pitchFamily="34" charset="0"/>
              <a:cs typeface="Lato" panose="020F0502020204030203" pitchFamily="34" charset="0"/>
            </a:rPr>
            <a:t>: MTC - OGPP - Oficina de Estadística </a:t>
          </a:r>
          <a:endParaRPr lang="es-PE" sz="700">
            <a:effectLst/>
            <a:latin typeface="Lato" panose="020F0502020204030203" pitchFamily="34" charset="0"/>
            <a:ea typeface="Lato" panose="020F0502020204030203" pitchFamily="34" charset="0"/>
            <a:cs typeface="Lato" panose="020F0502020204030203"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ERFIL_MSCHAVEZ\Escritorio\ANUARIO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tas"/>
      <sheetName val="SINAC"/>
      <sheetName val="Nacion"/>
      <sheetName val="Nac EJES"/>
      <sheetName val="Depart"/>
      <sheetName val="Vecina"/>
      <sheetName val="Ferroviario"/>
      <sheetName val="aereo"/>
      <sheetName val="aerodr_Lis"/>
      <sheetName val="TPortuario_vf"/>
      <sheetName val="TPortuar_list"/>
      <sheetName val="Inversion"/>
      <sheetName val="Invers_L"/>
      <sheetName val="Hoja1"/>
    </sheetNames>
    <sheetDataSet>
      <sheetData sheetId="0"/>
      <sheetData sheetId="1">
        <row r="49">
          <cell r="O49" t="str">
            <v>Nacional</v>
          </cell>
          <cell r="P49" t="str">
            <v>Departamental</v>
          </cell>
          <cell r="Q49" t="str">
            <v>Vecinal</v>
          </cell>
          <cell r="R49" t="str">
            <v>TOTAL</v>
          </cell>
        </row>
        <row r="56">
          <cell r="N56">
            <v>2020</v>
          </cell>
          <cell r="O56">
            <v>27048.273999969999</v>
          </cell>
          <cell r="P56">
            <v>27824.185832214735</v>
          </cell>
          <cell r="Q56">
            <v>114005.1956818637</v>
          </cell>
          <cell r="R56">
            <v>168877.65551404841</v>
          </cell>
        </row>
        <row r="57">
          <cell r="N57">
            <v>2021</v>
          </cell>
          <cell r="O57">
            <v>27041.261999999999</v>
          </cell>
          <cell r="P57">
            <v>27947.012214870032</v>
          </cell>
          <cell r="Q57">
            <v>118069.54111515124</v>
          </cell>
          <cell r="R57">
            <v>173057.81533002126</v>
          </cell>
        </row>
        <row r="58">
          <cell r="N58">
            <v>2022</v>
          </cell>
          <cell r="O58">
            <v>27113.876999999989</v>
          </cell>
          <cell r="P58">
            <v>28125.705733999999</v>
          </cell>
          <cell r="Q58">
            <v>118545.34976135583</v>
          </cell>
          <cell r="R58">
            <v>173784.93249535581</v>
          </cell>
        </row>
        <row r="59">
          <cell r="N59">
            <v>2023</v>
          </cell>
          <cell r="O59">
            <v>27430.888999999992</v>
          </cell>
          <cell r="P59">
            <v>27721.871800000008</v>
          </cell>
          <cell r="Q59">
            <v>118955.02500000002</v>
          </cell>
          <cell r="R59">
            <v>174107.78580000001</v>
          </cell>
        </row>
        <row r="60">
          <cell r="N60">
            <v>2024</v>
          </cell>
          <cell r="O60">
            <v>27525.332000069997</v>
          </cell>
          <cell r="P60">
            <v>27732.1518</v>
          </cell>
          <cell r="Q60">
            <v>120595.95852600005</v>
          </cell>
          <cell r="R60">
            <v>175853.44232607004</v>
          </cell>
        </row>
      </sheetData>
      <sheetData sheetId="2">
        <row r="4">
          <cell r="AC4">
            <v>2023</v>
          </cell>
          <cell r="AD4">
            <v>2024</v>
          </cell>
        </row>
        <row r="5">
          <cell r="V5" t="str">
            <v>Amazonas</v>
          </cell>
          <cell r="AC5">
            <v>849.42200000000003</v>
          </cell>
          <cell r="AD5">
            <v>849.42199999999991</v>
          </cell>
        </row>
        <row r="6">
          <cell r="V6" t="str">
            <v>Áncash</v>
          </cell>
          <cell r="AC6">
            <v>1436.0330000000001</v>
          </cell>
          <cell r="AD6">
            <v>1436.1930000000002</v>
          </cell>
        </row>
        <row r="7">
          <cell r="V7" t="str">
            <v>Apurímac</v>
          </cell>
          <cell r="AC7">
            <v>1048.7620000000002</v>
          </cell>
          <cell r="AD7">
            <v>1048.3280000000002</v>
          </cell>
        </row>
        <row r="8">
          <cell r="V8" t="str">
            <v>Arequipa</v>
          </cell>
          <cell r="AC8">
            <v>1219.5319999999997</v>
          </cell>
          <cell r="AD8">
            <v>1271.3740000000003</v>
          </cell>
        </row>
        <row r="9">
          <cell r="V9" t="str">
            <v>Ayacucho</v>
          </cell>
          <cell r="AC9">
            <v>1729.363000000001</v>
          </cell>
          <cell r="AD9">
            <v>1727.6750000000006</v>
          </cell>
        </row>
        <row r="10">
          <cell r="V10" t="str">
            <v>Cajamarca</v>
          </cell>
          <cell r="AC10">
            <v>1529.693</v>
          </cell>
          <cell r="AD10">
            <v>1534.5250000200003</v>
          </cell>
        </row>
        <row r="11">
          <cell r="V11" t="str">
            <v>Cusco</v>
          </cell>
          <cell r="AC11">
            <v>1658.1319999999992</v>
          </cell>
          <cell r="AD11">
            <v>1665.0409999999999</v>
          </cell>
        </row>
        <row r="12">
          <cell r="V12" t="str">
            <v>Huancavelica</v>
          </cell>
          <cell r="AC12">
            <v>1190.902</v>
          </cell>
          <cell r="AD12">
            <v>1190.902</v>
          </cell>
        </row>
        <row r="13">
          <cell r="V13" t="str">
            <v>Huánuco</v>
          </cell>
          <cell r="AC13">
            <v>929.59699999999998</v>
          </cell>
          <cell r="AD13">
            <v>929.59699999999998</v>
          </cell>
        </row>
        <row r="14">
          <cell r="V14" t="str">
            <v>Ica</v>
          </cell>
          <cell r="AC14">
            <v>696.09200000000021</v>
          </cell>
          <cell r="AD14">
            <v>696.09199999999964</v>
          </cell>
        </row>
        <row r="15">
          <cell r="V15" t="str">
            <v>Junín</v>
          </cell>
          <cell r="AC15">
            <v>1073.3389999999999</v>
          </cell>
          <cell r="AD15">
            <v>1118.3960000000004</v>
          </cell>
        </row>
        <row r="16">
          <cell r="V16" t="str">
            <v>La Libertad</v>
          </cell>
          <cell r="AC16">
            <v>949.88700000000017</v>
          </cell>
          <cell r="AD16">
            <v>949.50899999999979</v>
          </cell>
        </row>
        <row r="17">
          <cell r="V17" t="str">
            <v>Lambayeque</v>
          </cell>
          <cell r="AC17">
            <v>450.56399999999991</v>
          </cell>
          <cell r="AD17">
            <v>450.56399999999979</v>
          </cell>
        </row>
        <row r="18">
          <cell r="V18" t="str">
            <v>Lima</v>
          </cell>
          <cell r="AC18">
            <v>1374.5479999999989</v>
          </cell>
          <cell r="AD18">
            <v>1417.2369999999996</v>
          </cell>
        </row>
        <row r="19">
          <cell r="V19" t="str">
            <v>Lima (Callao)</v>
          </cell>
          <cell r="AC19">
            <v>44.546999999999997</v>
          </cell>
          <cell r="AD19">
            <v>44.846999999999994</v>
          </cell>
        </row>
        <row r="20">
          <cell r="V20" t="str">
            <v>Loreto</v>
          </cell>
          <cell r="AC20">
            <v>88.611999999999995</v>
          </cell>
          <cell r="AD20">
            <v>88.611999999999995</v>
          </cell>
        </row>
        <row r="21">
          <cell r="V21" t="str">
            <v>Madre de Dios</v>
          </cell>
          <cell r="AC21">
            <v>399.43099999999987</v>
          </cell>
          <cell r="AD21">
            <v>399.43099999999998</v>
          </cell>
        </row>
        <row r="22">
          <cell r="V22" t="str">
            <v>Moquegua</v>
          </cell>
          <cell r="AC22">
            <v>470.2850000000002</v>
          </cell>
          <cell r="AD22">
            <v>470.28500000000008</v>
          </cell>
        </row>
        <row r="23">
          <cell r="V23" t="str">
            <v>Pasco</v>
          </cell>
          <cell r="AC23">
            <v>373.76099999999985</v>
          </cell>
          <cell r="AD23">
            <v>383.32299999999992</v>
          </cell>
        </row>
        <row r="24">
          <cell r="V24" t="str">
            <v>Piura</v>
          </cell>
          <cell r="AC24">
            <v>1667.7080000000001</v>
          </cell>
          <cell r="AD24">
            <v>1669.4910000600003</v>
          </cell>
        </row>
        <row r="25">
          <cell r="V25" t="str">
            <v>Puno</v>
          </cell>
          <cell r="AC25">
            <v>1803.9169999999995</v>
          </cell>
          <cell r="AD25">
            <v>1807.9169999999997</v>
          </cell>
        </row>
        <row r="26">
          <cell r="V26" t="str">
            <v>San Martín</v>
          </cell>
          <cell r="AC26">
            <v>770.59000000000015</v>
          </cell>
          <cell r="AD26">
            <v>770.58999999999992</v>
          </cell>
        </row>
        <row r="27">
          <cell r="V27" t="str">
            <v>Tacna</v>
          </cell>
          <cell r="AC27">
            <v>580.05899999999963</v>
          </cell>
          <cell r="AD27">
            <v>594.45899999999995</v>
          </cell>
        </row>
        <row r="28">
          <cell r="V28" t="str">
            <v>Tumbes</v>
          </cell>
          <cell r="AC28">
            <v>138.47399999999999</v>
          </cell>
          <cell r="AD28">
            <v>138.47400000000005</v>
          </cell>
        </row>
        <row r="29">
          <cell r="V29" t="str">
            <v>Ucayali</v>
          </cell>
          <cell r="AC29">
            <v>219.04799999999997</v>
          </cell>
          <cell r="AD29">
            <v>219.04799999999992</v>
          </cell>
        </row>
      </sheetData>
      <sheetData sheetId="3">
        <row r="39">
          <cell r="C39" t="str">
            <v>Pavimentada</v>
          </cell>
          <cell r="D39" t="str">
            <v>No pavimentada</v>
          </cell>
        </row>
        <row r="40">
          <cell r="B40" t="str">
            <v>Ejes Longitudinales</v>
          </cell>
          <cell r="C40">
            <v>7678.3310000200036</v>
          </cell>
          <cell r="D40">
            <v>322.58299999999997</v>
          </cell>
        </row>
        <row r="41">
          <cell r="B41" t="str">
            <v>Ejes Transversales</v>
          </cell>
          <cell r="C41">
            <v>7839.1090000600016</v>
          </cell>
          <cell r="D41">
            <v>1246.3880000000004</v>
          </cell>
        </row>
        <row r="42">
          <cell r="B42" t="str">
            <v>Variantes - Ramales de Ejes</v>
          </cell>
          <cell r="C42">
            <v>7353.8919999999962</v>
          </cell>
          <cell r="D42">
            <v>3085.0289999900001</v>
          </cell>
        </row>
      </sheetData>
      <sheetData sheetId="4">
        <row r="6">
          <cell r="AE6">
            <v>2023</v>
          </cell>
          <cell r="AF6">
            <v>2024</v>
          </cell>
          <cell r="AG6" t="str">
            <v>Total existente</v>
          </cell>
        </row>
        <row r="7">
          <cell r="X7" t="str">
            <v>Amazonas</v>
          </cell>
          <cell r="AE7">
            <v>115.43</v>
          </cell>
          <cell r="AF7">
            <v>37.271999999999998</v>
          </cell>
          <cell r="AG7">
            <v>585.01800000000003</v>
          </cell>
        </row>
        <row r="8">
          <cell r="X8" t="str">
            <v>Áncash</v>
          </cell>
          <cell r="AE8">
            <v>526.66199999999981</v>
          </cell>
          <cell r="AF8">
            <v>525.71799999999985</v>
          </cell>
          <cell r="AG8">
            <v>1222.721</v>
          </cell>
        </row>
        <row r="9">
          <cell r="X9" t="str">
            <v>Apurímac</v>
          </cell>
          <cell r="AE9">
            <v>249.35399999999998</v>
          </cell>
          <cell r="AF9">
            <v>255.012</v>
          </cell>
          <cell r="AG9">
            <v>1298.5949999999996</v>
          </cell>
        </row>
        <row r="10">
          <cell r="X10" t="str">
            <v>Arequipa</v>
          </cell>
          <cell r="AE10">
            <v>1014.1779999999999</v>
          </cell>
          <cell r="AF10">
            <v>1009.3549999999999</v>
          </cell>
          <cell r="AG10">
            <v>1749.739</v>
          </cell>
        </row>
        <row r="11">
          <cell r="X11" t="str">
            <v>Ayacucho</v>
          </cell>
          <cell r="AE11">
            <v>305.48399999999992</v>
          </cell>
          <cell r="AF11">
            <v>355.62699999999995</v>
          </cell>
          <cell r="AG11">
            <v>1783.8419999999996</v>
          </cell>
        </row>
        <row r="12">
          <cell r="X12" t="str">
            <v>Cajamarca</v>
          </cell>
          <cell r="AE12">
            <v>56.916999999999994</v>
          </cell>
          <cell r="AF12">
            <v>97.379000000000019</v>
          </cell>
          <cell r="AG12">
            <v>935.69200000000001</v>
          </cell>
        </row>
        <row r="13">
          <cell r="X13" t="str">
            <v>Cusco</v>
          </cell>
          <cell r="AE13">
            <v>769.83100000000013</v>
          </cell>
          <cell r="AF13">
            <v>811.95700000000033</v>
          </cell>
          <cell r="AG13">
            <v>2746.5241000000005</v>
          </cell>
        </row>
        <row r="14">
          <cell r="X14" t="str">
            <v>Huancavelica</v>
          </cell>
          <cell r="AE14">
            <v>86.591999999999985</v>
          </cell>
          <cell r="AF14">
            <v>444.25699999999995</v>
          </cell>
          <cell r="AG14">
            <v>2003.3629999999998</v>
          </cell>
        </row>
        <row r="15">
          <cell r="X15" t="str">
            <v>Huánuco</v>
          </cell>
          <cell r="AE15">
            <v>6.6029999999999998</v>
          </cell>
          <cell r="AF15">
            <v>20.501999999999999</v>
          </cell>
          <cell r="AG15">
            <v>792.221</v>
          </cell>
        </row>
        <row r="16">
          <cell r="X16" t="str">
            <v>Ica</v>
          </cell>
          <cell r="AE16">
            <v>55.284999999999997</v>
          </cell>
          <cell r="AF16">
            <v>165.815</v>
          </cell>
          <cell r="AG16">
            <v>746.34400000000005</v>
          </cell>
        </row>
        <row r="17">
          <cell r="X17" t="str">
            <v>Junín</v>
          </cell>
          <cell r="AE17">
            <v>75.713999999999984</v>
          </cell>
          <cell r="AF17">
            <v>118.52699999999997</v>
          </cell>
          <cell r="AG17">
            <v>1115.3449999999998</v>
          </cell>
        </row>
        <row r="18">
          <cell r="X18" t="str">
            <v>La Libertad</v>
          </cell>
          <cell r="AE18">
            <v>106.80400000000003</v>
          </cell>
          <cell r="AF18">
            <v>106.80400000000003</v>
          </cell>
          <cell r="AG18">
            <v>1935.5690000000004</v>
          </cell>
        </row>
        <row r="19">
          <cell r="X19" t="str">
            <v>Lambayeque</v>
          </cell>
          <cell r="AE19">
            <v>210.04100000000003</v>
          </cell>
          <cell r="AF19">
            <v>212.96800000000002</v>
          </cell>
          <cell r="AG19">
            <v>689.72800000000007</v>
          </cell>
        </row>
        <row r="20">
          <cell r="X20" t="str">
            <v>Lima</v>
          </cell>
          <cell r="AE20">
            <v>191.85699999999997</v>
          </cell>
          <cell r="AF20">
            <v>191.65399999999997</v>
          </cell>
          <cell r="AG20">
            <v>1598.7248999999999</v>
          </cell>
        </row>
        <row r="21">
          <cell r="X21" t="str">
            <v>Lima (Callao)</v>
          </cell>
          <cell r="AE21">
            <v>5.1510000000000007</v>
          </cell>
          <cell r="AF21">
            <v>5.1510000000000007</v>
          </cell>
          <cell r="AG21">
            <v>6.8990000000000009</v>
          </cell>
        </row>
        <row r="22">
          <cell r="X22" t="str">
            <v>Loreto</v>
          </cell>
          <cell r="AE22">
            <v>97.167000000000002</v>
          </cell>
          <cell r="AF22">
            <v>97.167000000000002</v>
          </cell>
          <cell r="AG22">
            <v>320.74700000000007</v>
          </cell>
        </row>
        <row r="23">
          <cell r="X23" t="str">
            <v>Madre de Dios</v>
          </cell>
          <cell r="AE23">
            <v>80.408000000000001</v>
          </cell>
          <cell r="AF23">
            <v>87.988</v>
          </cell>
          <cell r="AG23">
            <v>340.02099999999996</v>
          </cell>
        </row>
        <row r="24">
          <cell r="X24" t="str">
            <v>Moquegua</v>
          </cell>
          <cell r="AE24">
            <v>239.09300000000002</v>
          </cell>
          <cell r="AF24">
            <v>238.33600000000001</v>
          </cell>
          <cell r="AG24">
            <v>903.05499999999995</v>
          </cell>
        </row>
        <row r="25">
          <cell r="X25" t="str">
            <v>Pasco</v>
          </cell>
          <cell r="AE25">
            <v>34.194999999999993</v>
          </cell>
          <cell r="AF25">
            <v>132.64400000000001</v>
          </cell>
          <cell r="AG25">
            <v>910.75200000000018</v>
          </cell>
        </row>
        <row r="26">
          <cell r="X26" t="str">
            <v>Piura</v>
          </cell>
          <cell r="AE26">
            <v>170.041</v>
          </cell>
          <cell r="AF26">
            <v>170.041</v>
          </cell>
          <cell r="AG26">
            <v>636.99599999999987</v>
          </cell>
        </row>
        <row r="27">
          <cell r="X27" t="str">
            <v>Puno</v>
          </cell>
          <cell r="AE27">
            <v>1424.2371000000003</v>
          </cell>
          <cell r="AF27">
            <v>1398.9971000000003</v>
          </cell>
          <cell r="AG27">
            <v>2353.9842000000003</v>
          </cell>
        </row>
        <row r="28">
          <cell r="X28" t="str">
            <v>San Martín</v>
          </cell>
          <cell r="AE28">
            <v>192.672</v>
          </cell>
          <cell r="AF28">
            <v>192.66399999999999</v>
          </cell>
          <cell r="AG28">
            <v>965.298</v>
          </cell>
        </row>
        <row r="29">
          <cell r="X29" t="str">
            <v>Tacna</v>
          </cell>
          <cell r="AE29">
            <v>177.07300000000001</v>
          </cell>
          <cell r="AF29">
            <v>177.07300000000001</v>
          </cell>
          <cell r="AG29">
            <v>487.36060000000009</v>
          </cell>
        </row>
        <row r="30">
          <cell r="X30" t="str">
            <v>Tumbes</v>
          </cell>
          <cell r="AE30">
            <v>99.025000000000006</v>
          </cell>
          <cell r="AF30">
            <v>99.025000000000006</v>
          </cell>
          <cell r="AG30">
            <v>287.471</v>
          </cell>
        </row>
        <row r="31">
          <cell r="X31" t="str">
            <v>Ucayali</v>
          </cell>
          <cell r="AE31">
            <v>5.5460000000000003</v>
          </cell>
          <cell r="AF31">
            <v>39.814999999999998</v>
          </cell>
          <cell r="AG31">
            <v>1316.1419999999998</v>
          </cell>
        </row>
      </sheetData>
      <sheetData sheetId="5">
        <row r="2">
          <cell r="AD2">
            <v>2023</v>
          </cell>
          <cell r="AE2">
            <v>2024</v>
          </cell>
          <cell r="AF2" t="str">
            <v>Total existente</v>
          </cell>
        </row>
        <row r="3">
          <cell r="W3" t="str">
            <v>Amazonas</v>
          </cell>
          <cell r="AD3">
            <v>0</v>
          </cell>
          <cell r="AE3">
            <v>42.564</v>
          </cell>
          <cell r="AF3">
            <v>2170.8458799999999</v>
          </cell>
        </row>
        <row r="4">
          <cell r="W4" t="str">
            <v>Áncash</v>
          </cell>
          <cell r="AD4">
            <v>178.64499999999998</v>
          </cell>
          <cell r="AE4">
            <v>138.941</v>
          </cell>
          <cell r="AF4">
            <v>7639.6551000000027</v>
          </cell>
        </row>
        <row r="5">
          <cell r="W5" t="str">
            <v>Apurímac</v>
          </cell>
          <cell r="AD5">
            <v>125.67</v>
          </cell>
          <cell r="AE5">
            <v>80.869</v>
          </cell>
          <cell r="AF5">
            <v>5777.7145100000007</v>
          </cell>
        </row>
        <row r="6">
          <cell r="W6" t="str">
            <v>Arequipa</v>
          </cell>
          <cell r="AD6">
            <v>617.48100000000022</v>
          </cell>
          <cell r="AE6">
            <v>605.8660000000001</v>
          </cell>
          <cell r="AF6">
            <v>7088.9300000000039</v>
          </cell>
        </row>
        <row r="7">
          <cell r="W7" t="str">
            <v>Ayacucho</v>
          </cell>
          <cell r="AD7">
            <v>229.89399999999995</v>
          </cell>
          <cell r="AE7">
            <v>122.57100000000001</v>
          </cell>
          <cell r="AF7">
            <v>9053.788999999997</v>
          </cell>
        </row>
        <row r="8">
          <cell r="W8" t="str">
            <v>Cajamarca</v>
          </cell>
          <cell r="AD8">
            <v>244.28300000000002</v>
          </cell>
          <cell r="AE8">
            <v>381.31100000000004</v>
          </cell>
          <cell r="AF8">
            <v>13236.241000000031</v>
          </cell>
        </row>
        <row r="9">
          <cell r="W9" t="str">
            <v>Cusco</v>
          </cell>
          <cell r="AD9">
            <v>358.91900000000015</v>
          </cell>
          <cell r="AE9">
            <v>349.10900000000015</v>
          </cell>
          <cell r="AF9">
            <v>12812.707000000013</v>
          </cell>
        </row>
        <row r="10">
          <cell r="W10" t="str">
            <v>Huancavelica</v>
          </cell>
          <cell r="AD10">
            <v>22.15</v>
          </cell>
          <cell r="AE10">
            <v>139.18100000000004</v>
          </cell>
          <cell r="AF10">
            <v>5057.5166000000008</v>
          </cell>
        </row>
        <row r="11">
          <cell r="W11" t="str">
            <v>Huánuco</v>
          </cell>
          <cell r="AD11">
            <v>146.95099999999999</v>
          </cell>
          <cell r="AE11">
            <v>118.78100000000001</v>
          </cell>
          <cell r="AF11">
            <v>5860.4660000000003</v>
          </cell>
        </row>
        <row r="12">
          <cell r="W12" t="str">
            <v>Ica</v>
          </cell>
          <cell r="AD12">
            <v>216.15499999999994</v>
          </cell>
          <cell r="AE12">
            <v>207.17999999999992</v>
          </cell>
          <cell r="AF12">
            <v>2278.4910000000004</v>
          </cell>
        </row>
        <row r="13">
          <cell r="W13" t="str">
            <v>Junín</v>
          </cell>
          <cell r="AD13">
            <v>339.66999999999996</v>
          </cell>
          <cell r="AE13">
            <v>392.01300000000003</v>
          </cell>
          <cell r="AF13">
            <v>9161.3470000000052</v>
          </cell>
        </row>
        <row r="14">
          <cell r="W14" t="str">
            <v>La Libertad</v>
          </cell>
          <cell r="AD14">
            <v>285.97000000000003</v>
          </cell>
          <cell r="AE14">
            <v>165.78200000000004</v>
          </cell>
          <cell r="AF14">
            <v>5659.273000000002</v>
          </cell>
        </row>
        <row r="15">
          <cell r="W15" t="str">
            <v>Lambayeque</v>
          </cell>
          <cell r="AD15">
            <v>36.338999999999999</v>
          </cell>
          <cell r="AE15">
            <v>38.83</v>
          </cell>
          <cell r="AF15">
            <v>2166.8524000000002</v>
          </cell>
        </row>
        <row r="16">
          <cell r="W16" t="str">
            <v>Lima</v>
          </cell>
          <cell r="AD16">
            <v>160.04899999999998</v>
          </cell>
          <cell r="AE16">
            <v>160.91599999999997</v>
          </cell>
          <cell r="AF16">
            <v>4331.4259999999986</v>
          </cell>
        </row>
        <row r="17">
          <cell r="W17" t="str">
            <v>Lima (Callao)</v>
          </cell>
          <cell r="AD17">
            <v>0</v>
          </cell>
          <cell r="AE17">
            <v>0</v>
          </cell>
          <cell r="AF17">
            <v>0</v>
          </cell>
        </row>
        <row r="18">
          <cell r="W18" t="str">
            <v>Loreto</v>
          </cell>
          <cell r="AD18">
            <v>60.63000000000001</v>
          </cell>
          <cell r="AE18">
            <v>88.435000000000002</v>
          </cell>
          <cell r="AF18">
            <v>558.9369999999999</v>
          </cell>
        </row>
        <row r="19">
          <cell r="W19" t="str">
            <v>Madre de Dios</v>
          </cell>
          <cell r="AD19">
            <v>32.983999999999995</v>
          </cell>
          <cell r="AE19">
            <v>6.4049999999999994</v>
          </cell>
          <cell r="AF19">
            <v>1309.5450000000001</v>
          </cell>
        </row>
        <row r="20">
          <cell r="W20" t="str">
            <v>Moquegua</v>
          </cell>
          <cell r="AD20">
            <v>152.96500000000006</v>
          </cell>
          <cell r="AE20">
            <v>157.82500000000005</v>
          </cell>
          <cell r="AF20">
            <v>1575.8340000000001</v>
          </cell>
        </row>
        <row r="21">
          <cell r="W21" t="str">
            <v>Pasco</v>
          </cell>
          <cell r="AD21">
            <v>13.381</v>
          </cell>
          <cell r="AE21">
            <v>24.773999999999997</v>
          </cell>
          <cell r="AF21">
            <v>2185.0519999999997</v>
          </cell>
        </row>
        <row r="22">
          <cell r="W22" t="str">
            <v>Piura</v>
          </cell>
          <cell r="AD22">
            <v>379.81800000000015</v>
          </cell>
          <cell r="AE22">
            <v>386.49900000000019</v>
          </cell>
          <cell r="AF22">
            <v>6543.9220000000005</v>
          </cell>
        </row>
        <row r="23">
          <cell r="W23" t="str">
            <v>Puno</v>
          </cell>
          <cell r="AD23">
            <v>142.935</v>
          </cell>
          <cell r="AE23">
            <v>116.119</v>
          </cell>
          <cell r="AF23">
            <v>9267.2890359999983</v>
          </cell>
        </row>
        <row r="24">
          <cell r="W24" t="str">
            <v>San Martín</v>
          </cell>
          <cell r="AD24">
            <v>122.08699999999999</v>
          </cell>
          <cell r="AE24">
            <v>80.611999999999995</v>
          </cell>
          <cell r="AF24">
            <v>3849.4359999999988</v>
          </cell>
        </row>
        <row r="25">
          <cell r="W25" t="str">
            <v>Tacna</v>
          </cell>
          <cell r="AD25">
            <v>235.99099999999993</v>
          </cell>
          <cell r="AE25">
            <v>297.1699999999999</v>
          </cell>
          <cell r="AF25">
            <v>1532.5380000000002</v>
          </cell>
        </row>
        <row r="26">
          <cell r="W26" t="str">
            <v>Tumbes</v>
          </cell>
          <cell r="AD26">
            <v>60.023000000000003</v>
          </cell>
          <cell r="AE26">
            <v>39.472999999999999</v>
          </cell>
          <cell r="AF26">
            <v>582.94899999999996</v>
          </cell>
        </row>
        <row r="27">
          <cell r="W27" t="str">
            <v>Ucayali</v>
          </cell>
          <cell r="AD27">
            <v>2.3200000000000003</v>
          </cell>
          <cell r="AE27">
            <v>2.3200000000000003</v>
          </cell>
          <cell r="AF27">
            <v>895.20200000000011</v>
          </cell>
        </row>
      </sheetData>
      <sheetData sheetId="6"/>
      <sheetData sheetId="7">
        <row r="47">
          <cell r="AM47" t="str">
            <v>Público</v>
          </cell>
          <cell r="AN47" t="str">
            <v>Privado</v>
          </cell>
        </row>
        <row r="48">
          <cell r="AL48" t="str">
            <v>Amazonas</v>
          </cell>
          <cell r="AM48">
            <v>4</v>
          </cell>
          <cell r="AN48">
            <v>1</v>
          </cell>
        </row>
        <row r="49">
          <cell r="AL49" t="str">
            <v>Áncash</v>
          </cell>
          <cell r="AM49">
            <v>2</v>
          </cell>
          <cell r="AN49"/>
        </row>
        <row r="50">
          <cell r="AL50" t="str">
            <v>Apurímac 1/</v>
          </cell>
          <cell r="AM50">
            <v>1</v>
          </cell>
          <cell r="AN50">
            <v>2</v>
          </cell>
        </row>
        <row r="51">
          <cell r="AL51" t="str">
            <v>Arequipa</v>
          </cell>
          <cell r="AM51">
            <v>3</v>
          </cell>
          <cell r="AN51">
            <v>2</v>
          </cell>
        </row>
        <row r="52">
          <cell r="AL52" t="str">
            <v>Ayacucho</v>
          </cell>
          <cell r="AM52">
            <v>4</v>
          </cell>
          <cell r="AN52">
            <v>1</v>
          </cell>
        </row>
        <row r="53">
          <cell r="AL53" t="str">
            <v>Cajamarca</v>
          </cell>
          <cell r="AM53">
            <v>2</v>
          </cell>
          <cell r="AN53"/>
        </row>
        <row r="54">
          <cell r="AL54" t="str">
            <v>Cusco</v>
          </cell>
          <cell r="AM54">
            <v>3</v>
          </cell>
          <cell r="AN54">
            <v>23</v>
          </cell>
        </row>
        <row r="55">
          <cell r="AL55" t="str">
            <v>Huánuco</v>
          </cell>
          <cell r="AM55">
            <v>3</v>
          </cell>
          <cell r="AN55"/>
        </row>
        <row r="56">
          <cell r="AL56" t="str">
            <v>Ica</v>
          </cell>
          <cell r="AM56">
            <v>2</v>
          </cell>
          <cell r="AN56">
            <v>4</v>
          </cell>
        </row>
        <row r="57">
          <cell r="AL57" t="str">
            <v>Junín</v>
          </cell>
          <cell r="AM57">
            <v>3</v>
          </cell>
          <cell r="AN57">
            <v>2</v>
          </cell>
        </row>
        <row r="58">
          <cell r="AL58" t="str">
            <v>La Libertad</v>
          </cell>
          <cell r="AM58">
            <v>4</v>
          </cell>
          <cell r="AN58">
            <v>5</v>
          </cell>
        </row>
        <row r="59">
          <cell r="AL59" t="str">
            <v>Lambayeque</v>
          </cell>
          <cell r="AM59">
            <v>1</v>
          </cell>
          <cell r="AN59">
            <v>1</v>
          </cell>
        </row>
        <row r="60">
          <cell r="AL60" t="str">
            <v>Lima</v>
          </cell>
          <cell r="AM60"/>
          <cell r="AN60">
            <v>16</v>
          </cell>
        </row>
        <row r="61">
          <cell r="AL61" t="str">
            <v>Lima (Callao)</v>
          </cell>
          <cell r="AM61">
            <v>1</v>
          </cell>
          <cell r="AN61"/>
        </row>
        <row r="62">
          <cell r="AL62" t="str">
            <v>Loreto</v>
          </cell>
          <cell r="AM62">
            <v>14</v>
          </cell>
          <cell r="AN62">
            <v>10</v>
          </cell>
        </row>
        <row r="63">
          <cell r="AL63" t="str">
            <v>Madre de Dios</v>
          </cell>
          <cell r="AM63">
            <v>2</v>
          </cell>
          <cell r="AN63"/>
        </row>
        <row r="64">
          <cell r="AL64" t="str">
            <v>Moquegua</v>
          </cell>
          <cell r="AM64">
            <v>2</v>
          </cell>
          <cell r="AN64"/>
        </row>
        <row r="65">
          <cell r="AL65" t="str">
            <v>Pasco</v>
          </cell>
          <cell r="AM65">
            <v>2</v>
          </cell>
          <cell r="AN65"/>
        </row>
        <row r="66">
          <cell r="AL66" t="str">
            <v>Piura</v>
          </cell>
          <cell r="AM66">
            <v>3</v>
          </cell>
          <cell r="AN66">
            <v>1</v>
          </cell>
        </row>
        <row r="67">
          <cell r="AL67" t="str">
            <v>Puno</v>
          </cell>
          <cell r="AM67">
            <v>1</v>
          </cell>
          <cell r="AN67">
            <v>1</v>
          </cell>
        </row>
        <row r="68">
          <cell r="AL68" t="str">
            <v>San Martín</v>
          </cell>
          <cell r="AM68">
            <v>5</v>
          </cell>
          <cell r="AN68">
            <v>2</v>
          </cell>
        </row>
        <row r="69">
          <cell r="AL69" t="str">
            <v>Tacna</v>
          </cell>
          <cell r="AM69">
            <v>1</v>
          </cell>
          <cell r="AN69"/>
        </row>
        <row r="70">
          <cell r="AL70" t="str">
            <v>Tumbes</v>
          </cell>
          <cell r="AM70">
            <v>1</v>
          </cell>
          <cell r="AN70">
            <v>1</v>
          </cell>
        </row>
        <row r="71">
          <cell r="AL71" t="str">
            <v>Ucayali</v>
          </cell>
          <cell r="AM71">
            <v>7</v>
          </cell>
          <cell r="AN71">
            <v>4</v>
          </cell>
        </row>
      </sheetData>
      <sheetData sheetId="8"/>
      <sheetData sheetId="9">
        <row r="57">
          <cell r="Q57" t="str">
            <v>Nacional</v>
          </cell>
          <cell r="R57" t="str">
            <v>Regional</v>
          </cell>
          <cell r="AA57" t="str">
            <v>Uso público</v>
          </cell>
          <cell r="AB57" t="str">
            <v>Uso privado</v>
          </cell>
        </row>
        <row r="58">
          <cell r="B58" t="str">
            <v>Marítimo</v>
          </cell>
          <cell r="C58" t="str">
            <v>Fluvial</v>
          </cell>
          <cell r="D58" t="str">
            <v>Lacustre</v>
          </cell>
          <cell r="P58" t="str">
            <v>Áncash</v>
          </cell>
          <cell r="Q58">
            <v>5</v>
          </cell>
          <cell r="R58">
            <v>2</v>
          </cell>
          <cell r="Z58" t="str">
            <v>Áncash</v>
          </cell>
          <cell r="AA58">
            <v>1</v>
          </cell>
          <cell r="AB58">
            <v>6</v>
          </cell>
        </row>
        <row r="59">
          <cell r="A59" t="str">
            <v>Áncash</v>
          </cell>
          <cell r="B59">
            <v>7</v>
          </cell>
          <cell r="C59"/>
          <cell r="D59"/>
          <cell r="P59" t="str">
            <v>Arequipa</v>
          </cell>
          <cell r="Q59">
            <v>3</v>
          </cell>
          <cell r="R59"/>
          <cell r="Z59" t="str">
            <v>Arequipa</v>
          </cell>
          <cell r="AA59">
            <v>1</v>
          </cell>
          <cell r="AB59">
            <v>2</v>
          </cell>
        </row>
        <row r="60">
          <cell r="A60" t="str">
            <v>Arequipa</v>
          </cell>
          <cell r="B60">
            <v>3</v>
          </cell>
          <cell r="C60"/>
          <cell r="D60"/>
          <cell r="P60" t="str">
            <v>Ica</v>
          </cell>
          <cell r="Q60">
            <v>4</v>
          </cell>
          <cell r="R60">
            <v>1</v>
          </cell>
          <cell r="Z60" t="str">
            <v>Ica</v>
          </cell>
          <cell r="AA60">
            <v>1</v>
          </cell>
          <cell r="AB60">
            <v>4</v>
          </cell>
        </row>
        <row r="61">
          <cell r="A61" t="str">
            <v>Ica</v>
          </cell>
          <cell r="B61">
            <v>5</v>
          </cell>
          <cell r="C61"/>
          <cell r="D61"/>
          <cell r="P61" t="str">
            <v>La Libertad</v>
          </cell>
          <cell r="Q61">
            <v>1</v>
          </cell>
          <cell r="R61">
            <v>1</v>
          </cell>
          <cell r="Z61" t="str">
            <v>La Libertad</v>
          </cell>
          <cell r="AA61">
            <v>1</v>
          </cell>
          <cell r="AB61">
            <v>1</v>
          </cell>
        </row>
        <row r="62">
          <cell r="A62" t="str">
            <v>La Libertad</v>
          </cell>
          <cell r="B62">
            <v>2</v>
          </cell>
          <cell r="C62"/>
          <cell r="D62"/>
          <cell r="P62" t="str">
            <v>Lambayeque</v>
          </cell>
          <cell r="Q62"/>
          <cell r="R62">
            <v>1</v>
          </cell>
          <cell r="Z62" t="str">
            <v>Lambayeque</v>
          </cell>
          <cell r="AA62"/>
          <cell r="AB62">
            <v>1</v>
          </cell>
        </row>
        <row r="63">
          <cell r="A63" t="str">
            <v>Lambayeque</v>
          </cell>
          <cell r="B63">
            <v>1</v>
          </cell>
          <cell r="C63"/>
          <cell r="D63"/>
          <cell r="P63" t="str">
            <v>Lima</v>
          </cell>
          <cell r="Q63">
            <v>6</v>
          </cell>
          <cell r="R63">
            <v>4</v>
          </cell>
          <cell r="Z63" t="str">
            <v>Lima</v>
          </cell>
          <cell r="AA63">
            <v>3</v>
          </cell>
          <cell r="AB63">
            <v>7</v>
          </cell>
        </row>
        <row r="64">
          <cell r="A64" t="str">
            <v>Lima</v>
          </cell>
          <cell r="B64">
            <v>10</v>
          </cell>
          <cell r="C64"/>
          <cell r="D64"/>
          <cell r="P64" t="str">
            <v>Lima (Callao)</v>
          </cell>
          <cell r="Q64">
            <v>10</v>
          </cell>
          <cell r="R64">
            <v>1</v>
          </cell>
          <cell r="Z64" t="str">
            <v>Lima (Callao)</v>
          </cell>
          <cell r="AA64">
            <v>4</v>
          </cell>
          <cell r="AB64">
            <v>7</v>
          </cell>
        </row>
        <row r="65">
          <cell r="A65" t="str">
            <v>Lima (Callao)</v>
          </cell>
          <cell r="B65">
            <v>11</v>
          </cell>
          <cell r="C65"/>
          <cell r="D65"/>
          <cell r="P65" t="str">
            <v>Loreto</v>
          </cell>
          <cell r="Q65">
            <v>3</v>
          </cell>
          <cell r="R65">
            <v>62</v>
          </cell>
          <cell r="Z65" t="str">
            <v>Loreto</v>
          </cell>
          <cell r="AA65">
            <v>41</v>
          </cell>
          <cell r="AB65">
            <v>24</v>
          </cell>
        </row>
        <row r="66">
          <cell r="A66" t="str">
            <v>Loreto</v>
          </cell>
          <cell r="B66"/>
          <cell r="C66">
            <v>65</v>
          </cell>
          <cell r="D66"/>
          <cell r="P66" t="str">
            <v>Madre de Dios</v>
          </cell>
          <cell r="Q66"/>
          <cell r="R66">
            <v>1</v>
          </cell>
          <cell r="Z66" t="str">
            <v>Madre de Dios</v>
          </cell>
          <cell r="AA66">
            <v>1</v>
          </cell>
          <cell r="AB66"/>
        </row>
        <row r="67">
          <cell r="A67" t="str">
            <v>Madre de Dios</v>
          </cell>
          <cell r="B67"/>
          <cell r="C67">
            <v>1</v>
          </cell>
          <cell r="D67"/>
          <cell r="P67" t="str">
            <v>Moquegua</v>
          </cell>
          <cell r="Q67">
            <v>6</v>
          </cell>
          <cell r="R67"/>
          <cell r="Z67" t="str">
            <v>Moquegua</v>
          </cell>
          <cell r="AA67">
            <v>1</v>
          </cell>
          <cell r="AB67">
            <v>5</v>
          </cell>
        </row>
        <row r="68">
          <cell r="A68" t="str">
            <v>Moquegua</v>
          </cell>
          <cell r="B68">
            <v>6</v>
          </cell>
          <cell r="C68"/>
          <cell r="D68"/>
          <cell r="P68" t="str">
            <v>Piura</v>
          </cell>
          <cell r="Q68">
            <v>8</v>
          </cell>
          <cell r="R68">
            <v>4</v>
          </cell>
          <cell r="Z68" t="str">
            <v>Piura</v>
          </cell>
          <cell r="AA68">
            <v>1</v>
          </cell>
          <cell r="AB68">
            <v>11</v>
          </cell>
        </row>
        <row r="69">
          <cell r="A69" t="str">
            <v>Piura</v>
          </cell>
          <cell r="B69">
            <v>12</v>
          </cell>
          <cell r="C69"/>
          <cell r="D69"/>
          <cell r="P69" t="str">
            <v>Puno</v>
          </cell>
          <cell r="Q69"/>
          <cell r="R69">
            <v>3</v>
          </cell>
          <cell r="Z69" t="str">
            <v xml:space="preserve">Puno </v>
          </cell>
          <cell r="AA69">
            <v>2</v>
          </cell>
          <cell r="AB69">
            <v>1</v>
          </cell>
        </row>
        <row r="70">
          <cell r="A70" t="str">
            <v>Puno</v>
          </cell>
          <cell r="B70"/>
          <cell r="C70"/>
          <cell r="D70">
            <v>3</v>
          </cell>
          <cell r="P70" t="str">
            <v>Tacna</v>
          </cell>
          <cell r="Q70">
            <v>1</v>
          </cell>
          <cell r="R70"/>
          <cell r="Z70" t="str">
            <v>Tacna</v>
          </cell>
          <cell r="AA70">
            <v>1</v>
          </cell>
          <cell r="AB70"/>
        </row>
        <row r="71">
          <cell r="A71" t="str">
            <v>Tacna</v>
          </cell>
          <cell r="B71">
            <v>1</v>
          </cell>
          <cell r="C71"/>
          <cell r="D71"/>
          <cell r="P71" t="str">
            <v>Tumbes</v>
          </cell>
          <cell r="Q71"/>
          <cell r="R71">
            <v>2</v>
          </cell>
          <cell r="Z71" t="str">
            <v>Tumbes</v>
          </cell>
          <cell r="AA71"/>
          <cell r="AB71">
            <v>2</v>
          </cell>
        </row>
        <row r="72">
          <cell r="A72" t="str">
            <v>Tumbes</v>
          </cell>
          <cell r="B72">
            <v>2</v>
          </cell>
          <cell r="C72"/>
          <cell r="D72"/>
          <cell r="P72" t="str">
            <v>Ucayali</v>
          </cell>
          <cell r="Q72"/>
          <cell r="R72">
            <v>16</v>
          </cell>
          <cell r="Z72" t="str">
            <v>Ucayali</v>
          </cell>
          <cell r="AA72">
            <v>16</v>
          </cell>
          <cell r="AB72"/>
        </row>
        <row r="73">
          <cell r="A73" t="str">
            <v>Ucayali</v>
          </cell>
          <cell r="B73"/>
          <cell r="C73">
            <v>16</v>
          </cell>
          <cell r="D73"/>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Anuario24">
      <a:dk1>
        <a:sysClr val="windowText" lastClr="000000"/>
      </a:dk1>
      <a:lt1>
        <a:sysClr val="window" lastClr="FFFFFF"/>
      </a:lt1>
      <a:dk2>
        <a:srgbClr val="1976D2"/>
      </a:dk2>
      <a:lt2>
        <a:srgbClr val="0058BC"/>
      </a:lt2>
      <a:accent1>
        <a:srgbClr val="003EAB"/>
      </a:accent1>
      <a:accent2>
        <a:srgbClr val="002C8C"/>
      </a:accent2>
      <a:accent3>
        <a:srgbClr val="008B5E"/>
      </a:accent3>
      <a:accent4>
        <a:srgbClr val="006F5E"/>
      </a:accent4>
      <a:accent5>
        <a:srgbClr val="00525E"/>
      </a:accent5>
      <a:accent6>
        <a:srgbClr val="00365E"/>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84"/>
  <sheetViews>
    <sheetView tabSelected="1" zoomScale="110" zoomScaleNormal="110" workbookViewId="0">
      <selection activeCell="M10" sqref="M10"/>
    </sheetView>
  </sheetViews>
  <sheetFormatPr baseColWidth="10" defaultColWidth="11.5703125" defaultRowHeight="15"/>
  <cols>
    <col min="1" max="1" width="7.7109375" style="1" customWidth="1"/>
    <col min="2" max="2" width="14.140625" style="1" customWidth="1"/>
    <col min="3" max="16384" width="11.5703125" style="1"/>
  </cols>
  <sheetData>
    <row r="2" spans="2:10" ht="23.25">
      <c r="B2" s="161" t="s">
        <v>977</v>
      </c>
    </row>
    <row r="4" spans="2:10" ht="18">
      <c r="B4" s="2" t="s">
        <v>0</v>
      </c>
    </row>
    <row r="6" spans="2:10">
      <c r="B6" s="511" t="s">
        <v>342</v>
      </c>
      <c r="C6" s="511"/>
      <c r="D6" s="511"/>
      <c r="E6" s="511"/>
      <c r="F6" s="511"/>
      <c r="G6" s="511"/>
      <c r="H6" s="511"/>
      <c r="I6" s="511"/>
      <c r="J6" s="511"/>
    </row>
    <row r="30" spans="2:11">
      <c r="B30" s="510" t="s">
        <v>345</v>
      </c>
      <c r="C30" s="510"/>
      <c r="D30" s="510"/>
      <c r="E30" s="510"/>
      <c r="F30" s="510"/>
      <c r="G30" s="510"/>
      <c r="H30" s="510"/>
      <c r="I30" s="510"/>
      <c r="J30" s="510"/>
    </row>
    <row r="32" spans="2:11" ht="15.75" thickBot="1">
      <c r="B32" s="6" t="s">
        <v>2</v>
      </c>
      <c r="C32" s="7"/>
      <c r="D32" s="7"/>
      <c r="E32" s="7"/>
      <c r="F32" s="7"/>
      <c r="G32" s="7"/>
      <c r="H32" s="7"/>
      <c r="I32" s="7"/>
      <c r="J32" s="7"/>
      <c r="K32" s="7"/>
    </row>
    <row r="33" spans="2:11">
      <c r="B33" s="512" t="s">
        <v>343</v>
      </c>
      <c r="C33" s="514" t="s">
        <v>3</v>
      </c>
      <c r="D33" s="514"/>
      <c r="E33" s="514" t="s">
        <v>4</v>
      </c>
      <c r="F33" s="514"/>
      <c r="G33" s="514"/>
      <c r="H33" s="514"/>
      <c r="I33" s="514"/>
      <c r="J33" s="514"/>
      <c r="K33" s="505" t="s">
        <v>344</v>
      </c>
    </row>
    <row r="34" spans="2:11">
      <c r="B34" s="513"/>
      <c r="C34" s="515"/>
      <c r="D34" s="515"/>
      <c r="E34" s="507" t="s">
        <v>6</v>
      </c>
      <c r="F34" s="507"/>
      <c r="G34" s="507" t="s">
        <v>7</v>
      </c>
      <c r="H34" s="507"/>
      <c r="I34" s="507" t="s">
        <v>8</v>
      </c>
      <c r="J34" s="507"/>
      <c r="K34" s="506"/>
    </row>
    <row r="35" spans="2:11">
      <c r="B35" s="18" t="s">
        <v>3</v>
      </c>
      <c r="C35" s="19">
        <v>182674.23432607006</v>
      </c>
      <c r="D35" s="20">
        <v>1</v>
      </c>
      <c r="E35" s="21">
        <v>175853.44232607004</v>
      </c>
      <c r="F35" s="22">
        <v>0.96266144470147319</v>
      </c>
      <c r="G35" s="19">
        <v>34006.62610008</v>
      </c>
      <c r="H35" s="22">
        <v>0.19338049713592989</v>
      </c>
      <c r="I35" s="19">
        <v>141846.81622599004</v>
      </c>
      <c r="J35" s="22">
        <v>0.80661950286407014</v>
      </c>
      <c r="K35" s="23">
        <v>6820.7920000000004</v>
      </c>
    </row>
    <row r="36" spans="2:11">
      <c r="B36" s="24" t="s">
        <v>9</v>
      </c>
      <c r="C36" s="25">
        <v>29450.969000070003</v>
      </c>
      <c r="D36" s="26">
        <v>0.16122125328030978</v>
      </c>
      <c r="E36" s="27">
        <v>27525.332000070004</v>
      </c>
      <c r="F36" s="28">
        <v>0.15652427177986158</v>
      </c>
      <c r="G36" s="25">
        <v>22871.332000080001</v>
      </c>
      <c r="H36" s="26">
        <v>0.67255516418390582</v>
      </c>
      <c r="I36" s="25">
        <v>4653.999999990001</v>
      </c>
      <c r="J36" s="26">
        <v>3.2810042014445061E-2</v>
      </c>
      <c r="K36" s="29">
        <v>1925.6369999999999</v>
      </c>
    </row>
    <row r="37" spans="2:11">
      <c r="B37" s="24" t="s">
        <v>10</v>
      </c>
      <c r="C37" s="25">
        <v>32331.311799999999</v>
      </c>
      <c r="D37" s="26">
        <v>0.17698890004536283</v>
      </c>
      <c r="E37" s="27">
        <v>27732.1518</v>
      </c>
      <c r="F37" s="28">
        <v>0.15770036362767717</v>
      </c>
      <c r="G37" s="25">
        <v>6991.7481000000007</v>
      </c>
      <c r="H37" s="26">
        <v>0.20559958166457309</v>
      </c>
      <c r="I37" s="25">
        <v>20740.403699999999</v>
      </c>
      <c r="J37" s="26">
        <v>0.14621691379351393</v>
      </c>
      <c r="K37" s="29">
        <v>4599.1600000000008</v>
      </c>
    </row>
    <row r="38" spans="2:11" ht="15.75" thickBot="1">
      <c r="B38" s="30" t="s">
        <v>11</v>
      </c>
      <c r="C38" s="31">
        <v>120891.95352600004</v>
      </c>
      <c r="D38" s="32">
        <v>0.66178984667432728</v>
      </c>
      <c r="E38" s="33">
        <v>120595.95852600005</v>
      </c>
      <c r="F38" s="34">
        <v>0.68577536459246125</v>
      </c>
      <c r="G38" s="31">
        <v>4143.5460000000003</v>
      </c>
      <c r="H38" s="32">
        <v>0.12184525415152116</v>
      </c>
      <c r="I38" s="31">
        <v>116452.41252600004</v>
      </c>
      <c r="J38" s="32">
        <v>0.82097304419204098</v>
      </c>
      <c r="K38" s="35">
        <v>295.99500000000006</v>
      </c>
    </row>
    <row r="39" spans="2:11">
      <c r="B39" s="508" t="s">
        <v>16</v>
      </c>
      <c r="C39" s="508"/>
      <c r="D39" s="8"/>
      <c r="E39" s="8"/>
      <c r="F39" s="6"/>
      <c r="G39" s="6"/>
      <c r="H39" s="6"/>
      <c r="I39" s="6"/>
      <c r="J39" s="6"/>
      <c r="K39" s="6"/>
    </row>
    <row r="40" spans="2:11">
      <c r="B40" s="9" t="s">
        <v>17</v>
      </c>
      <c r="C40" s="9"/>
      <c r="D40" s="10"/>
      <c r="E40" s="10"/>
      <c r="F40" s="11"/>
      <c r="G40" s="11"/>
      <c r="H40" s="11"/>
      <c r="I40" s="11"/>
      <c r="J40" s="11"/>
      <c r="K40" s="11"/>
    </row>
    <row r="41" spans="2:11">
      <c r="B41" s="9" t="s">
        <v>18</v>
      </c>
      <c r="C41" s="9"/>
      <c r="D41" s="10"/>
      <c r="E41" s="10"/>
      <c r="F41" s="11"/>
      <c r="G41" s="11"/>
      <c r="H41" s="11"/>
      <c r="I41" s="11"/>
      <c r="J41" s="11"/>
      <c r="K41" s="11"/>
    </row>
    <row r="42" spans="2:11">
      <c r="B42" s="9" t="s">
        <v>19</v>
      </c>
      <c r="C42" s="9"/>
      <c r="D42" s="10"/>
      <c r="E42" s="10"/>
      <c r="F42" s="11"/>
      <c r="G42" s="11"/>
      <c r="H42" s="11"/>
      <c r="I42" s="11"/>
      <c r="J42" s="11"/>
      <c r="K42" s="11"/>
    </row>
    <row r="43" spans="2:11">
      <c r="B43" s="509" t="s">
        <v>15</v>
      </c>
      <c r="C43" s="509"/>
      <c r="D43" s="509"/>
      <c r="E43" s="509"/>
      <c r="F43" s="6"/>
      <c r="G43" s="6"/>
      <c r="H43" s="6"/>
      <c r="I43" s="6"/>
      <c r="J43" s="6"/>
      <c r="K43" s="6"/>
    </row>
    <row r="46" spans="2:11">
      <c r="B46" s="510" t="s">
        <v>346</v>
      </c>
      <c r="C46" s="510"/>
      <c r="D46" s="510"/>
      <c r="E46" s="510"/>
      <c r="F46" s="510"/>
      <c r="G46" s="510"/>
      <c r="H46" s="510"/>
      <c r="I46" s="510"/>
      <c r="J46" s="510"/>
    </row>
    <row r="48" spans="2:11" ht="15.75" thickBot="1">
      <c r="B48" s="516" t="s">
        <v>2</v>
      </c>
      <c r="C48" s="516"/>
      <c r="D48" s="516"/>
      <c r="E48" s="516"/>
      <c r="F48" s="516"/>
      <c r="G48" s="516"/>
      <c r="H48" s="516"/>
      <c r="I48" s="516"/>
      <c r="J48" s="516"/>
    </row>
    <row r="49" spans="2:10" ht="15" customHeight="1">
      <c r="B49" s="517" t="s">
        <v>20</v>
      </c>
      <c r="C49" s="519" t="s">
        <v>347</v>
      </c>
      <c r="D49" s="519" t="s">
        <v>4</v>
      </c>
      <c r="E49" s="519"/>
      <c r="F49" s="519"/>
      <c r="G49" s="519"/>
      <c r="H49" s="519"/>
      <c r="I49" s="519"/>
      <c r="J49" s="522" t="s">
        <v>344</v>
      </c>
    </row>
    <row r="50" spans="2:10" ht="15" customHeight="1">
      <c r="B50" s="518"/>
      <c r="C50" s="520"/>
      <c r="D50" s="521" t="s">
        <v>6</v>
      </c>
      <c r="E50" s="521" t="s">
        <v>7</v>
      </c>
      <c r="F50" s="521" t="s">
        <v>8</v>
      </c>
      <c r="G50" s="521"/>
      <c r="H50" s="521"/>
      <c r="I50" s="521"/>
      <c r="J50" s="523"/>
    </row>
    <row r="51" spans="2:10">
      <c r="B51" s="518"/>
      <c r="C51" s="520"/>
      <c r="D51" s="521"/>
      <c r="E51" s="521"/>
      <c r="F51" s="36" t="s">
        <v>6</v>
      </c>
      <c r="G51" s="36" t="s">
        <v>21</v>
      </c>
      <c r="H51" s="37" t="s">
        <v>49</v>
      </c>
      <c r="I51" s="36" t="s">
        <v>22</v>
      </c>
      <c r="J51" s="523"/>
    </row>
    <row r="52" spans="2:10">
      <c r="B52" s="38" t="s">
        <v>3</v>
      </c>
      <c r="C52" s="39">
        <v>182674.23432607006</v>
      </c>
      <c r="D52" s="39">
        <v>175853.44232607001</v>
      </c>
      <c r="E52" s="39">
        <v>34006.62610008</v>
      </c>
      <c r="F52" s="39">
        <v>141846.81622599001</v>
      </c>
      <c r="G52" s="39">
        <v>50802.688409989998</v>
      </c>
      <c r="H52" s="39">
        <v>34461.236380000017</v>
      </c>
      <c r="I52" s="39">
        <v>56582.891436000034</v>
      </c>
      <c r="J52" s="40">
        <v>6820.7920000000013</v>
      </c>
    </row>
    <row r="53" spans="2:10">
      <c r="B53" s="41" t="s">
        <v>23</v>
      </c>
      <c r="C53" s="42">
        <v>3972.35088</v>
      </c>
      <c r="D53" s="42">
        <v>3910.52988</v>
      </c>
      <c r="E53" s="42">
        <v>929.25799999999992</v>
      </c>
      <c r="F53" s="42">
        <v>2981.2718800000002</v>
      </c>
      <c r="G53" s="42">
        <v>2195.1640000000002</v>
      </c>
      <c r="H53" s="42">
        <v>439.65087999999992</v>
      </c>
      <c r="I53" s="42">
        <v>346.45699999999999</v>
      </c>
      <c r="J53" s="43">
        <v>61.820999999999998</v>
      </c>
    </row>
    <row r="54" spans="2:10">
      <c r="B54" s="41" t="s">
        <v>24</v>
      </c>
      <c r="C54" s="42">
        <v>10816.263100000004</v>
      </c>
      <c r="D54" s="42">
        <v>10747.285100000003</v>
      </c>
      <c r="E54" s="42">
        <v>2100.8519999999999</v>
      </c>
      <c r="F54" s="42">
        <v>8646.4331000000038</v>
      </c>
      <c r="G54" s="42">
        <v>2386.9670999999989</v>
      </c>
      <c r="H54" s="42">
        <v>1989.0169999999994</v>
      </c>
      <c r="I54" s="42">
        <v>4270.4490000000051</v>
      </c>
      <c r="J54" s="43">
        <v>68.977999999999994</v>
      </c>
    </row>
    <row r="55" spans="2:10">
      <c r="B55" s="41" t="s">
        <v>25</v>
      </c>
      <c r="C55" s="42">
        <v>8512.0445099999997</v>
      </c>
      <c r="D55" s="42">
        <v>8358.7605100000001</v>
      </c>
      <c r="E55" s="42">
        <v>1384.2090000000001</v>
      </c>
      <c r="F55" s="42">
        <v>6974.5515100000011</v>
      </c>
      <c r="G55" s="42">
        <v>2827.7589099999996</v>
      </c>
      <c r="H55" s="42">
        <v>1883.5736000000006</v>
      </c>
      <c r="I55" s="42">
        <v>2263.2189999999996</v>
      </c>
      <c r="J55" s="43">
        <v>153.28399999999999</v>
      </c>
    </row>
    <row r="56" spans="2:10">
      <c r="B56" s="44" t="s">
        <v>26</v>
      </c>
      <c r="C56" s="42">
        <v>10347.019000000004</v>
      </c>
      <c r="D56" s="42">
        <v>10333.905000000004</v>
      </c>
      <c r="E56" s="42">
        <v>2886.5950000000003</v>
      </c>
      <c r="F56" s="42">
        <v>7447.310000000004</v>
      </c>
      <c r="G56" s="42">
        <v>1775.6469999999997</v>
      </c>
      <c r="H56" s="42">
        <v>2631.5780000000027</v>
      </c>
      <c r="I56" s="42">
        <v>3040.0850000000014</v>
      </c>
      <c r="J56" s="43">
        <v>13.114000000000001</v>
      </c>
    </row>
    <row r="57" spans="2:10">
      <c r="B57" s="44" t="s">
        <v>27</v>
      </c>
      <c r="C57" s="42">
        <v>12783.832999999997</v>
      </c>
      <c r="D57" s="42">
        <v>12638.772999999997</v>
      </c>
      <c r="E57" s="42">
        <v>2205.8730000000005</v>
      </c>
      <c r="F57" s="42">
        <v>10432.899999999998</v>
      </c>
      <c r="G57" s="42">
        <v>3511.400999999998</v>
      </c>
      <c r="H57" s="42">
        <v>2973.4540000000006</v>
      </c>
      <c r="I57" s="42">
        <v>3948.0449999999987</v>
      </c>
      <c r="J57" s="43">
        <v>145.06</v>
      </c>
    </row>
    <row r="58" spans="2:10">
      <c r="B58" s="45" t="s">
        <v>28</v>
      </c>
      <c r="C58" s="42">
        <v>15950.74600002003</v>
      </c>
      <c r="D58" s="42">
        <v>15905.885000020031</v>
      </c>
      <c r="E58" s="42">
        <v>2013.2150000200002</v>
      </c>
      <c r="F58" s="42">
        <v>13892.670000000031</v>
      </c>
      <c r="G58" s="42">
        <v>5751.6250000000073</v>
      </c>
      <c r="H58" s="42">
        <v>2976.3139999999994</v>
      </c>
      <c r="I58" s="42">
        <v>5164.7310000000252</v>
      </c>
      <c r="J58" s="43">
        <v>44.861000000000004</v>
      </c>
    </row>
    <row r="59" spans="2:10">
      <c r="B59" s="44" t="s">
        <v>30</v>
      </c>
      <c r="C59" s="42">
        <v>18309.440099990014</v>
      </c>
      <c r="D59" s="42">
        <v>17577.091099990015</v>
      </c>
      <c r="E59" s="42">
        <v>2826.1070000000009</v>
      </c>
      <c r="F59" s="42">
        <v>14750.984099990013</v>
      </c>
      <c r="G59" s="42">
        <v>6294.0500999900032</v>
      </c>
      <c r="H59" s="42">
        <v>2097.5660000000003</v>
      </c>
      <c r="I59" s="42">
        <v>6359.3680000000095</v>
      </c>
      <c r="J59" s="43">
        <v>732.34900000000005</v>
      </c>
    </row>
    <row r="60" spans="2:10">
      <c r="B60" s="44" t="s">
        <v>31</v>
      </c>
      <c r="C60" s="42">
        <v>8509.2525999999998</v>
      </c>
      <c r="D60" s="42">
        <v>8505.2726000000002</v>
      </c>
      <c r="E60" s="42">
        <v>1774.3400000000001</v>
      </c>
      <c r="F60" s="42">
        <v>6730.9326000000001</v>
      </c>
      <c r="G60" s="42">
        <v>2293.9196000000002</v>
      </c>
      <c r="H60" s="42">
        <v>2177.398000000001</v>
      </c>
      <c r="I60" s="42">
        <v>2259.6149999999989</v>
      </c>
      <c r="J60" s="43">
        <v>3.98</v>
      </c>
    </row>
    <row r="61" spans="2:10">
      <c r="B61" s="45" t="s">
        <v>32</v>
      </c>
      <c r="C61" s="42">
        <v>8137.3990000000013</v>
      </c>
      <c r="D61" s="42">
        <v>7988.0050000000001</v>
      </c>
      <c r="E61" s="42">
        <v>1068.8799999999999</v>
      </c>
      <c r="F61" s="42">
        <v>6919.125</v>
      </c>
      <c r="G61" s="42">
        <v>2833.6730000000002</v>
      </c>
      <c r="H61" s="42">
        <v>1592.2859999999996</v>
      </c>
      <c r="I61" s="42">
        <v>2493.1660000000006</v>
      </c>
      <c r="J61" s="43">
        <v>149.39400000000003</v>
      </c>
    </row>
    <row r="62" spans="2:10">
      <c r="B62" s="41" t="s">
        <v>33</v>
      </c>
      <c r="C62" s="42">
        <v>3765.2300000000005</v>
      </c>
      <c r="D62" s="42">
        <v>3723.0210000000002</v>
      </c>
      <c r="E62" s="42">
        <v>1069.0869999999995</v>
      </c>
      <c r="F62" s="42">
        <v>2653.9340000000007</v>
      </c>
      <c r="G62" s="42">
        <v>789.51800000000026</v>
      </c>
      <c r="H62" s="42">
        <v>510.69499999999988</v>
      </c>
      <c r="I62" s="42">
        <v>1353.7210000000002</v>
      </c>
      <c r="J62" s="43">
        <v>42.208999999999996</v>
      </c>
    </row>
    <row r="63" spans="2:10">
      <c r="B63" s="41" t="s">
        <v>34</v>
      </c>
      <c r="C63" s="42">
        <v>12322.461000000005</v>
      </c>
      <c r="D63" s="42">
        <v>12101.560000000005</v>
      </c>
      <c r="E63" s="42">
        <v>1628.9360000000006</v>
      </c>
      <c r="F63" s="42">
        <v>10472.624000000003</v>
      </c>
      <c r="G63" s="42">
        <v>4055.2910000000024</v>
      </c>
      <c r="H63" s="42">
        <v>2945.0970000000025</v>
      </c>
      <c r="I63" s="42">
        <v>3472.2359999999994</v>
      </c>
      <c r="J63" s="43">
        <v>220.90100000000001</v>
      </c>
    </row>
    <row r="64" spans="2:10">
      <c r="B64" s="41" t="s">
        <v>35</v>
      </c>
      <c r="C64" s="42">
        <v>9185.8900000000031</v>
      </c>
      <c r="D64" s="42">
        <v>8930.4320000000025</v>
      </c>
      <c r="E64" s="42">
        <v>1222.0949999999998</v>
      </c>
      <c r="F64" s="42">
        <v>7708.3370000000023</v>
      </c>
      <c r="G64" s="42">
        <v>2631.3640000000009</v>
      </c>
      <c r="H64" s="42">
        <v>837.33500000000049</v>
      </c>
      <c r="I64" s="42">
        <v>4239.6380000000008</v>
      </c>
      <c r="J64" s="43">
        <v>255.458</v>
      </c>
    </row>
    <row r="65" spans="2:10">
      <c r="B65" s="41" t="s">
        <v>36</v>
      </c>
      <c r="C65" s="42">
        <v>3371.6424000000002</v>
      </c>
      <c r="D65" s="42">
        <v>3371.6424000000002</v>
      </c>
      <c r="E65" s="42">
        <v>702.36199999999985</v>
      </c>
      <c r="F65" s="42">
        <v>2669.2804000000006</v>
      </c>
      <c r="G65" s="42">
        <v>519.05099999999993</v>
      </c>
      <c r="H65" s="42">
        <v>701.41800000000012</v>
      </c>
      <c r="I65" s="42">
        <v>1448.8114</v>
      </c>
      <c r="J65" s="43">
        <v>0</v>
      </c>
    </row>
    <row r="66" spans="2:10">
      <c r="B66" s="41" t="s">
        <v>37</v>
      </c>
      <c r="C66" s="42">
        <v>7907.6478999999981</v>
      </c>
      <c r="D66" s="42">
        <v>7613.5538999999981</v>
      </c>
      <c r="E66" s="42">
        <v>1769.8069999999996</v>
      </c>
      <c r="F66" s="42">
        <v>5843.7468999999983</v>
      </c>
      <c r="G66" s="42">
        <v>2016.7709999999997</v>
      </c>
      <c r="H66" s="42">
        <v>1565.3319000000001</v>
      </c>
      <c r="I66" s="42">
        <v>2261.6439999999984</v>
      </c>
      <c r="J66" s="43">
        <v>294.09399999999999</v>
      </c>
    </row>
    <row r="67" spans="2:10">
      <c r="B67" s="44" t="s">
        <v>131</v>
      </c>
      <c r="C67" s="42">
        <v>53.366999999999997</v>
      </c>
      <c r="D67" s="42">
        <v>51.745999999999995</v>
      </c>
      <c r="E67" s="42">
        <v>49.997999999999998</v>
      </c>
      <c r="F67" s="42">
        <v>1.748</v>
      </c>
      <c r="G67" s="42">
        <v>0</v>
      </c>
      <c r="H67" s="42">
        <v>1.748</v>
      </c>
      <c r="I67" s="42">
        <v>0</v>
      </c>
      <c r="J67" s="43">
        <v>1.621</v>
      </c>
    </row>
    <row r="68" spans="2:10">
      <c r="B68" s="41" t="s">
        <v>38</v>
      </c>
      <c r="C68" s="42">
        <v>2826.3519999999999</v>
      </c>
      <c r="D68" s="42">
        <v>1008.5549999999999</v>
      </c>
      <c r="E68" s="42">
        <v>274.214</v>
      </c>
      <c r="F68" s="42">
        <v>734.34100000000001</v>
      </c>
      <c r="G68" s="42">
        <v>263.50100000000003</v>
      </c>
      <c r="H68" s="42">
        <v>78.945000000000007</v>
      </c>
      <c r="I68" s="42">
        <v>391.89499999999992</v>
      </c>
      <c r="J68" s="43">
        <v>1817.797</v>
      </c>
    </row>
    <row r="69" spans="2:10">
      <c r="B69" s="41" t="s">
        <v>39</v>
      </c>
      <c r="C69" s="42">
        <v>3323.6139999999996</v>
      </c>
      <c r="D69" s="42">
        <v>2048.9970000000003</v>
      </c>
      <c r="E69" s="42">
        <v>493.82399999999996</v>
      </c>
      <c r="F69" s="42">
        <v>1555.173</v>
      </c>
      <c r="G69" s="42">
        <v>603.5250000000002</v>
      </c>
      <c r="H69" s="42">
        <v>651.74299999999994</v>
      </c>
      <c r="I69" s="42">
        <v>299.90500000000003</v>
      </c>
      <c r="J69" s="43">
        <v>1274.617</v>
      </c>
    </row>
    <row r="70" spans="2:10">
      <c r="B70" s="41" t="s">
        <v>40</v>
      </c>
      <c r="C70" s="42">
        <v>2949.174</v>
      </c>
      <c r="D70" s="42">
        <v>2949.174</v>
      </c>
      <c r="E70" s="42">
        <v>866.44600000000014</v>
      </c>
      <c r="F70" s="42">
        <v>2082.7280000000001</v>
      </c>
      <c r="G70" s="42">
        <v>1086.4069999999999</v>
      </c>
      <c r="H70" s="42">
        <v>534.23399999999992</v>
      </c>
      <c r="I70" s="42">
        <v>462.08699999999999</v>
      </c>
      <c r="J70" s="43">
        <v>0</v>
      </c>
    </row>
    <row r="71" spans="2:10">
      <c r="B71" s="41" t="s">
        <v>41</v>
      </c>
      <c r="C71" s="42">
        <v>3723.4349999999995</v>
      </c>
      <c r="D71" s="42">
        <v>3660.3909999999996</v>
      </c>
      <c r="E71" s="42">
        <v>540.74099999999987</v>
      </c>
      <c r="F71" s="42">
        <v>3119.65</v>
      </c>
      <c r="G71" s="42">
        <v>1818.4269999999997</v>
      </c>
      <c r="H71" s="42">
        <v>918.33500000000004</v>
      </c>
      <c r="I71" s="42">
        <v>382.88799999999998</v>
      </c>
      <c r="J71" s="43">
        <v>63.043999999999997</v>
      </c>
    </row>
    <row r="72" spans="2:10">
      <c r="B72" s="41" t="s">
        <v>42</v>
      </c>
      <c r="C72" s="42">
        <v>9104.7860000600012</v>
      </c>
      <c r="D72" s="42">
        <v>8963.3300000600011</v>
      </c>
      <c r="E72" s="42">
        <v>2226.0310000600002</v>
      </c>
      <c r="F72" s="42">
        <v>6737.2990000000009</v>
      </c>
      <c r="G72" s="42">
        <v>1134.7569999999998</v>
      </c>
      <c r="H72" s="42">
        <v>1716.5450000000005</v>
      </c>
      <c r="I72" s="42">
        <v>3885.9970000000008</v>
      </c>
      <c r="J72" s="43">
        <v>141.45600000000002</v>
      </c>
    </row>
    <row r="73" spans="2:10">
      <c r="B73" s="41" t="s">
        <v>43</v>
      </c>
      <c r="C73" s="42">
        <v>13903.701235999999</v>
      </c>
      <c r="D73" s="42">
        <v>13642.052236</v>
      </c>
      <c r="E73" s="42">
        <v>3323.0331000000001</v>
      </c>
      <c r="F73" s="42">
        <v>10319.019135999997</v>
      </c>
      <c r="G73" s="42">
        <v>3140.2180999999973</v>
      </c>
      <c r="H73" s="42">
        <v>2984.6430000000028</v>
      </c>
      <c r="I73" s="42">
        <v>4194.158035999998</v>
      </c>
      <c r="J73" s="43">
        <v>261.649</v>
      </c>
    </row>
    <row r="74" spans="2:10">
      <c r="B74" s="41" t="s">
        <v>44</v>
      </c>
      <c r="C74" s="42">
        <v>6007.9099999999989</v>
      </c>
      <c r="D74" s="42">
        <v>5629.8099999999986</v>
      </c>
      <c r="E74" s="42">
        <v>1043.866</v>
      </c>
      <c r="F74" s="42">
        <v>4585.9439999999986</v>
      </c>
      <c r="G74" s="42">
        <v>1980.0749999999994</v>
      </c>
      <c r="H74" s="42">
        <v>924.08499999999947</v>
      </c>
      <c r="I74" s="42">
        <v>1681.7840000000001</v>
      </c>
      <c r="J74" s="43">
        <v>378.1</v>
      </c>
    </row>
    <row r="75" spans="2:10">
      <c r="B75" s="41" t="s">
        <v>45</v>
      </c>
      <c r="C75" s="42">
        <v>2678.4636</v>
      </c>
      <c r="D75" s="42">
        <v>2650.5716000000002</v>
      </c>
      <c r="E75" s="42">
        <v>1068.7019999999998</v>
      </c>
      <c r="F75" s="42">
        <v>1581.8696000000004</v>
      </c>
      <c r="G75" s="42">
        <v>661.9036000000001</v>
      </c>
      <c r="H75" s="42">
        <v>498.08400000000029</v>
      </c>
      <c r="I75" s="42">
        <v>421.88200000000001</v>
      </c>
      <c r="J75" s="43">
        <v>27.891999999999999</v>
      </c>
    </row>
    <row r="76" spans="2:10">
      <c r="B76" s="41" t="s">
        <v>46</v>
      </c>
      <c r="C76" s="42">
        <v>1050.3109999999999</v>
      </c>
      <c r="D76" s="42">
        <v>1008.894</v>
      </c>
      <c r="E76" s="42">
        <v>276.97200000000004</v>
      </c>
      <c r="F76" s="42">
        <v>731.92200000000003</v>
      </c>
      <c r="G76" s="42">
        <v>93.072999999999993</v>
      </c>
      <c r="H76" s="42">
        <v>267.31299999999999</v>
      </c>
      <c r="I76" s="42">
        <v>371.53600000000006</v>
      </c>
      <c r="J76" s="43">
        <v>41.417000000000002</v>
      </c>
    </row>
    <row r="77" spans="2:10" ht="15.75" thickBot="1">
      <c r="B77" s="46" t="s">
        <v>47</v>
      </c>
      <c r="C77" s="47">
        <v>3161.9009999999998</v>
      </c>
      <c r="D77" s="47">
        <v>2534.2049999999999</v>
      </c>
      <c r="E77" s="47">
        <v>261.18299999999994</v>
      </c>
      <c r="F77" s="47">
        <v>2273.0219999999999</v>
      </c>
      <c r="G77" s="47">
        <v>138.601</v>
      </c>
      <c r="H77" s="47">
        <v>564.84700000000009</v>
      </c>
      <c r="I77" s="47">
        <v>1569.5739999999996</v>
      </c>
      <c r="J77" s="48">
        <v>627.69600000000003</v>
      </c>
    </row>
    <row r="78" spans="2:10" ht="16.5" customHeight="1">
      <c r="B78" s="524" t="s">
        <v>48</v>
      </c>
      <c r="C78" s="524"/>
      <c r="D78" s="524"/>
      <c r="E78" s="524"/>
      <c r="F78" s="524"/>
      <c r="G78" s="524"/>
      <c r="H78" s="524"/>
      <c r="I78" s="524"/>
      <c r="J78" s="524"/>
    </row>
    <row r="79" spans="2:10" ht="11.45" customHeight="1">
      <c r="B79" s="509" t="s">
        <v>16</v>
      </c>
      <c r="C79" s="509"/>
      <c r="D79" s="8"/>
      <c r="E79" s="8"/>
      <c r="F79" s="8"/>
      <c r="G79" s="8"/>
      <c r="H79" s="8"/>
      <c r="I79" s="8"/>
      <c r="J79" s="8"/>
    </row>
    <row r="80" spans="2:10" ht="11.45" customHeight="1">
      <c r="B80" s="525" t="s">
        <v>12</v>
      </c>
      <c r="C80" s="525"/>
      <c r="D80" s="525"/>
      <c r="E80" s="525"/>
      <c r="F80" s="525"/>
      <c r="G80" s="525"/>
      <c r="H80" s="525"/>
      <c r="I80" s="525"/>
      <c r="J80" s="525"/>
    </row>
    <row r="81" spans="2:10" ht="11.45" customHeight="1">
      <c r="B81" s="525" t="s">
        <v>13</v>
      </c>
      <c r="C81" s="525"/>
      <c r="D81" s="525"/>
      <c r="E81" s="525"/>
      <c r="F81" s="525"/>
      <c r="G81" s="525"/>
      <c r="H81" s="525"/>
      <c r="I81" s="525"/>
      <c r="J81" s="525"/>
    </row>
    <row r="82" spans="2:10" ht="11.45" customHeight="1">
      <c r="B82" s="525" t="s">
        <v>14</v>
      </c>
      <c r="C82" s="525"/>
      <c r="D82" s="525"/>
      <c r="E82" s="525"/>
      <c r="F82" s="525"/>
      <c r="G82" s="525"/>
      <c r="H82" s="525"/>
      <c r="I82" s="525"/>
      <c r="J82" s="525"/>
    </row>
    <row r="83" spans="2:10" ht="10.9" customHeight="1">
      <c r="B83" s="509" t="s">
        <v>15</v>
      </c>
      <c r="C83" s="509"/>
      <c r="D83" s="509"/>
      <c r="E83" s="509"/>
      <c r="F83" s="509"/>
      <c r="G83" s="509"/>
      <c r="H83" s="509"/>
      <c r="I83" s="509"/>
      <c r="J83" s="509"/>
    </row>
    <row r="84" spans="2:10" ht="11.45" customHeight="1"/>
  </sheetData>
  <mergeCells count="26">
    <mergeCell ref="B83:J83"/>
    <mergeCell ref="B48:J48"/>
    <mergeCell ref="B49:B51"/>
    <mergeCell ref="C49:C51"/>
    <mergeCell ref="D49:I49"/>
    <mergeCell ref="D50:D51"/>
    <mergeCell ref="E50:E51"/>
    <mergeCell ref="J49:J51"/>
    <mergeCell ref="F50:I50"/>
    <mergeCell ref="B78:J78"/>
    <mergeCell ref="B79:C79"/>
    <mergeCell ref="B80:J80"/>
    <mergeCell ref="B81:J81"/>
    <mergeCell ref="B82:J82"/>
    <mergeCell ref="B43:E43"/>
    <mergeCell ref="B46:J46"/>
    <mergeCell ref="B6:J6"/>
    <mergeCell ref="B30:J30"/>
    <mergeCell ref="B33:B34"/>
    <mergeCell ref="C33:D34"/>
    <mergeCell ref="E33:J33"/>
    <mergeCell ref="K33:K34"/>
    <mergeCell ref="E34:F34"/>
    <mergeCell ref="G34:H34"/>
    <mergeCell ref="I34:J34"/>
    <mergeCell ref="B39:C3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2"/>
  <sheetViews>
    <sheetView workbookViewId="0">
      <selection activeCell="M12" sqref="M12"/>
    </sheetView>
  </sheetViews>
  <sheetFormatPr baseColWidth="10" defaultColWidth="11.5703125" defaultRowHeight="15"/>
  <cols>
    <col min="1" max="1" width="11.5703125" style="1"/>
    <col min="2" max="2" width="25.140625" style="1" customWidth="1"/>
    <col min="3" max="3" width="13.7109375" style="1" customWidth="1"/>
    <col min="4" max="4" width="13.42578125" style="1" customWidth="1"/>
    <col min="5" max="5" width="14.7109375" style="1" customWidth="1"/>
    <col min="6" max="6" width="11.85546875" style="1" customWidth="1"/>
    <col min="7" max="7" width="9.42578125" style="1" customWidth="1"/>
    <col min="8" max="8" width="12.7109375" style="1" customWidth="1"/>
    <col min="9" max="9" width="9.7109375" style="1" customWidth="1"/>
    <col min="10" max="16384" width="11.5703125" style="1"/>
  </cols>
  <sheetData>
    <row r="2" spans="2:12" ht="23.25">
      <c r="B2" s="161" t="s">
        <v>977</v>
      </c>
    </row>
    <row r="4" spans="2:12" ht="18">
      <c r="B4" s="2" t="s">
        <v>322</v>
      </c>
    </row>
    <row r="7" spans="2:12">
      <c r="B7" s="13" t="s">
        <v>972</v>
      </c>
    </row>
    <row r="9" spans="2:12" ht="15.75" thickBot="1">
      <c r="B9" s="12" t="s">
        <v>326</v>
      </c>
      <c r="C9" s="3"/>
      <c r="D9" s="3"/>
      <c r="E9" s="3"/>
      <c r="F9" s="3"/>
      <c r="G9" s="3"/>
      <c r="H9" s="3"/>
      <c r="I9" s="3"/>
      <c r="J9" s="6"/>
      <c r="K9" s="6"/>
    </row>
    <row r="10" spans="2:12" ht="21" customHeight="1">
      <c r="B10" s="603" t="s">
        <v>1011</v>
      </c>
      <c r="C10" s="597" t="s">
        <v>3</v>
      </c>
      <c r="D10" s="597"/>
      <c r="E10" s="597"/>
      <c r="F10" s="531" t="s">
        <v>780</v>
      </c>
      <c r="G10" s="531"/>
      <c r="H10" s="539" t="s">
        <v>781</v>
      </c>
      <c r="I10" s="583"/>
      <c r="J10" s="130"/>
      <c r="K10" s="130"/>
      <c r="L10" s="113"/>
    </row>
    <row r="11" spans="2:12" ht="29.25" customHeight="1">
      <c r="B11" s="602"/>
      <c r="C11" s="500" t="s">
        <v>782</v>
      </c>
      <c r="D11" s="418" t="s">
        <v>783</v>
      </c>
      <c r="E11" s="418" t="s">
        <v>784</v>
      </c>
      <c r="F11" s="419" t="s">
        <v>782</v>
      </c>
      <c r="G11" s="418" t="s">
        <v>783</v>
      </c>
      <c r="H11" s="419" t="s">
        <v>782</v>
      </c>
      <c r="I11" s="420" t="s">
        <v>783</v>
      </c>
      <c r="J11" s="131"/>
      <c r="K11" s="131"/>
      <c r="L11" s="113"/>
    </row>
    <row r="12" spans="2:12" ht="18" customHeight="1">
      <c r="B12" s="421" t="s">
        <v>3</v>
      </c>
      <c r="C12" s="422">
        <v>45</v>
      </c>
      <c r="D12" s="416">
        <v>62787996564.900002</v>
      </c>
      <c r="E12" s="417">
        <v>1</v>
      </c>
      <c r="F12" s="422">
        <v>13</v>
      </c>
      <c r="G12" s="416">
        <v>59422778599.940002</v>
      </c>
      <c r="H12" s="422">
        <v>32</v>
      </c>
      <c r="I12" s="423">
        <v>3365217964.960001</v>
      </c>
      <c r="J12" s="131"/>
      <c r="K12" s="131"/>
      <c r="L12" s="113"/>
    </row>
    <row r="13" spans="2:12" ht="16.899999999999999" customHeight="1">
      <c r="B13" s="435" t="s">
        <v>785</v>
      </c>
      <c r="C13" s="436">
        <v>2</v>
      </c>
      <c r="D13" s="437">
        <v>55067398436.770004</v>
      </c>
      <c r="E13" s="438">
        <v>0.87703703652736076</v>
      </c>
      <c r="F13" s="436">
        <v>2</v>
      </c>
      <c r="G13" s="437">
        <v>55067398436.770004</v>
      </c>
      <c r="H13" s="439">
        <v>0</v>
      </c>
      <c r="I13" s="440">
        <v>0</v>
      </c>
      <c r="J13" s="132"/>
      <c r="K13" s="132"/>
      <c r="L13" s="113"/>
    </row>
    <row r="14" spans="2:12" ht="16.899999999999999" customHeight="1">
      <c r="B14" s="424" t="s">
        <v>786</v>
      </c>
      <c r="C14" s="115">
        <v>2</v>
      </c>
      <c r="D14" s="116">
        <v>55067398436.770004</v>
      </c>
      <c r="E14" s="117">
        <v>1</v>
      </c>
      <c r="F14" s="115">
        <v>2</v>
      </c>
      <c r="G14" s="116">
        <v>55067398436.770004</v>
      </c>
      <c r="H14" s="118">
        <v>0</v>
      </c>
      <c r="I14" s="441">
        <v>0</v>
      </c>
      <c r="J14" s="132"/>
      <c r="K14" s="132"/>
      <c r="L14" s="113"/>
    </row>
    <row r="15" spans="2:12" ht="16.899999999999999" customHeight="1">
      <c r="B15" s="435" t="s">
        <v>328</v>
      </c>
      <c r="C15" s="442">
        <v>29</v>
      </c>
      <c r="D15" s="437">
        <v>6908288453.4300013</v>
      </c>
      <c r="E15" s="438">
        <v>0.11002562323021946</v>
      </c>
      <c r="F15" s="442">
        <v>5</v>
      </c>
      <c r="G15" s="437">
        <v>3671318043.0300002</v>
      </c>
      <c r="H15" s="443">
        <v>24</v>
      </c>
      <c r="I15" s="444">
        <v>3236970410.4000006</v>
      </c>
      <c r="J15" s="132"/>
      <c r="K15" s="132"/>
      <c r="L15" s="113"/>
    </row>
    <row r="16" spans="2:12" ht="16.899999999999999" customHeight="1">
      <c r="B16" s="424" t="s">
        <v>787</v>
      </c>
      <c r="C16" s="115">
        <v>2</v>
      </c>
      <c r="D16" s="116">
        <v>9076389.3000000007</v>
      </c>
      <c r="E16" s="117">
        <v>1.3138405208736653E-3</v>
      </c>
      <c r="F16" s="65">
        <v>0</v>
      </c>
      <c r="G16" s="65">
        <v>0</v>
      </c>
      <c r="H16" s="119">
        <v>2</v>
      </c>
      <c r="I16" s="425">
        <v>9076389.3000000007</v>
      </c>
      <c r="J16" s="132"/>
      <c r="K16" s="132"/>
      <c r="L16" s="113"/>
    </row>
    <row r="17" spans="2:12" ht="16.899999999999999" customHeight="1">
      <c r="B17" s="424" t="s">
        <v>788</v>
      </c>
      <c r="C17" s="120">
        <v>4</v>
      </c>
      <c r="D17" s="116">
        <v>466599545.70999998</v>
      </c>
      <c r="E17" s="117">
        <v>6.7541989431308541E-2</v>
      </c>
      <c r="F17" s="121">
        <v>0</v>
      </c>
      <c r="G17" s="121">
        <v>0</v>
      </c>
      <c r="H17" s="122">
        <v>4</v>
      </c>
      <c r="I17" s="425">
        <v>466599545.70999998</v>
      </c>
      <c r="J17" s="132"/>
      <c r="K17" s="132"/>
      <c r="L17" s="113"/>
    </row>
    <row r="18" spans="2:12" ht="16.899999999999999" customHeight="1">
      <c r="B18" s="424" t="s">
        <v>789</v>
      </c>
      <c r="C18" s="120">
        <v>4</v>
      </c>
      <c r="D18" s="116">
        <v>5333451.75</v>
      </c>
      <c r="E18" s="117">
        <v>7.7203663193188077E-4</v>
      </c>
      <c r="F18" s="121">
        <v>0</v>
      </c>
      <c r="G18" s="121">
        <v>0</v>
      </c>
      <c r="H18" s="122">
        <v>4</v>
      </c>
      <c r="I18" s="425">
        <v>5333451.75</v>
      </c>
      <c r="J18" s="132"/>
      <c r="K18" s="132"/>
      <c r="L18" s="113"/>
    </row>
    <row r="19" spans="2:12" ht="16.899999999999999" customHeight="1">
      <c r="B19" s="424" t="s">
        <v>790</v>
      </c>
      <c r="C19" s="120">
        <v>3</v>
      </c>
      <c r="D19" s="116">
        <v>483013163.73000002</v>
      </c>
      <c r="E19" s="117">
        <v>6.9917920623332033E-2</v>
      </c>
      <c r="F19" s="120">
        <v>3</v>
      </c>
      <c r="G19" s="116">
        <v>483013163.73000002</v>
      </c>
      <c r="H19" s="123">
        <v>0</v>
      </c>
      <c r="I19" s="425">
        <v>0</v>
      </c>
      <c r="J19" s="132"/>
      <c r="K19" s="132"/>
      <c r="L19" s="113"/>
    </row>
    <row r="20" spans="2:12" ht="16.899999999999999" customHeight="1">
      <c r="B20" s="424" t="s">
        <v>791</v>
      </c>
      <c r="C20" s="120">
        <v>16</v>
      </c>
      <c r="D20" s="116">
        <v>5944265902.9400015</v>
      </c>
      <c r="E20" s="117">
        <v>0.86045421279255396</v>
      </c>
      <c r="F20" s="120">
        <v>2</v>
      </c>
      <c r="G20" s="116">
        <v>3188304879.3000002</v>
      </c>
      <c r="H20" s="122">
        <v>14</v>
      </c>
      <c r="I20" s="425">
        <v>2755961023.6400003</v>
      </c>
      <c r="J20" s="132"/>
      <c r="K20" s="132"/>
      <c r="L20" s="113"/>
    </row>
    <row r="21" spans="2:12">
      <c r="B21" s="435" t="s">
        <v>329</v>
      </c>
      <c r="C21" s="436">
        <v>2</v>
      </c>
      <c r="D21" s="437">
        <v>491300383.26999998</v>
      </c>
      <c r="E21" s="438">
        <v>7.8247501138561364E-3</v>
      </c>
      <c r="F21" s="436">
        <v>2</v>
      </c>
      <c r="G21" s="437">
        <v>491300383.26999998</v>
      </c>
      <c r="H21" s="439">
        <v>0</v>
      </c>
      <c r="I21" s="440">
        <v>0</v>
      </c>
      <c r="J21" s="133"/>
      <c r="K21" s="133"/>
      <c r="L21" s="113"/>
    </row>
    <row r="22" spans="2:12">
      <c r="B22" s="424" t="s">
        <v>792</v>
      </c>
      <c r="C22" s="120">
        <v>2</v>
      </c>
      <c r="D22" s="116">
        <v>491300383.26999998</v>
      </c>
      <c r="E22" s="117">
        <v>1</v>
      </c>
      <c r="F22" s="120">
        <v>2</v>
      </c>
      <c r="G22" s="116">
        <v>491300383.26999998</v>
      </c>
      <c r="H22" s="123">
        <v>0</v>
      </c>
      <c r="I22" s="441">
        <v>0</v>
      </c>
      <c r="J22" s="133"/>
      <c r="K22" s="133"/>
      <c r="L22" s="113"/>
    </row>
    <row r="23" spans="2:12">
      <c r="B23" s="435" t="s">
        <v>330</v>
      </c>
      <c r="C23" s="436">
        <v>4</v>
      </c>
      <c r="D23" s="437">
        <v>192761736.87</v>
      </c>
      <c r="E23" s="438">
        <v>3.0700412087643907E-3</v>
      </c>
      <c r="F23" s="436">
        <v>4</v>
      </c>
      <c r="G23" s="437">
        <v>192761736.87</v>
      </c>
      <c r="H23" s="439">
        <v>0</v>
      </c>
      <c r="I23" s="440">
        <v>0</v>
      </c>
      <c r="J23" s="133"/>
      <c r="K23" s="133"/>
      <c r="L23" s="113"/>
    </row>
    <row r="24" spans="2:12">
      <c r="B24" s="426" t="s">
        <v>793</v>
      </c>
      <c r="C24" s="124">
        <v>4</v>
      </c>
      <c r="D24" s="116">
        <v>192761736.87</v>
      </c>
      <c r="E24" s="125">
        <v>1</v>
      </c>
      <c r="F24" s="124">
        <v>4</v>
      </c>
      <c r="G24" s="116">
        <v>192761736.87</v>
      </c>
      <c r="H24" s="126">
        <v>0</v>
      </c>
      <c r="I24" s="441">
        <v>0</v>
      </c>
      <c r="J24" s="133"/>
      <c r="K24" s="133"/>
      <c r="L24" s="113"/>
    </row>
    <row r="25" spans="2:12">
      <c r="B25" s="435" t="s">
        <v>794</v>
      </c>
      <c r="C25" s="436">
        <v>5</v>
      </c>
      <c r="D25" s="437">
        <v>123136694.53</v>
      </c>
      <c r="E25" s="438">
        <v>1.961150239962209E-3</v>
      </c>
      <c r="F25" s="445">
        <v>0</v>
      </c>
      <c r="G25" s="437">
        <v>0</v>
      </c>
      <c r="H25" s="446">
        <v>5</v>
      </c>
      <c r="I25" s="444">
        <v>123136694.53</v>
      </c>
      <c r="J25" s="133"/>
      <c r="K25" s="133"/>
      <c r="L25" s="113"/>
    </row>
    <row r="26" spans="2:12">
      <c r="B26" s="424" t="s">
        <v>795</v>
      </c>
      <c r="C26" s="120">
        <v>5</v>
      </c>
      <c r="D26" s="116">
        <v>123136694.53</v>
      </c>
      <c r="E26" s="117">
        <v>1</v>
      </c>
      <c r="F26" s="121">
        <v>0</v>
      </c>
      <c r="G26" s="121">
        <v>0</v>
      </c>
      <c r="H26" s="122">
        <v>5</v>
      </c>
      <c r="I26" s="425">
        <v>123136694.53</v>
      </c>
      <c r="J26" s="133"/>
      <c r="K26" s="133"/>
      <c r="L26" s="113"/>
    </row>
    <row r="27" spans="2:12">
      <c r="B27" s="435" t="s">
        <v>331</v>
      </c>
      <c r="C27" s="436">
        <v>3</v>
      </c>
      <c r="D27" s="437">
        <v>5110860.03</v>
      </c>
      <c r="E27" s="447">
        <v>8.1398679837112273E-5</v>
      </c>
      <c r="F27" s="445">
        <v>0</v>
      </c>
      <c r="G27" s="437">
        <v>0</v>
      </c>
      <c r="H27" s="446">
        <v>3</v>
      </c>
      <c r="I27" s="444">
        <v>5110860.03</v>
      </c>
      <c r="J27" s="133"/>
      <c r="K27" s="133"/>
      <c r="L27" s="113"/>
    </row>
    <row r="28" spans="2:12">
      <c r="B28" s="424" t="s">
        <v>332</v>
      </c>
      <c r="C28" s="120">
        <v>2</v>
      </c>
      <c r="D28" s="116">
        <v>2198667.6</v>
      </c>
      <c r="E28" s="117">
        <v>0.43019522880574756</v>
      </c>
      <c r="F28" s="121">
        <v>0</v>
      </c>
      <c r="G28" s="127">
        <v>0</v>
      </c>
      <c r="H28" s="122">
        <v>2</v>
      </c>
      <c r="I28" s="425">
        <v>2198667.6</v>
      </c>
      <c r="J28" s="133"/>
      <c r="K28" s="133"/>
      <c r="L28" s="113"/>
    </row>
    <row r="29" spans="2:12" ht="15.75" thickBot="1">
      <c r="B29" s="427" t="s">
        <v>796</v>
      </c>
      <c r="C29" s="428">
        <v>1</v>
      </c>
      <c r="D29" s="429">
        <v>2912192.43</v>
      </c>
      <c r="E29" s="430">
        <v>0.56980477119425244</v>
      </c>
      <c r="F29" s="431">
        <v>0</v>
      </c>
      <c r="G29" s="431">
        <v>0</v>
      </c>
      <c r="H29" s="432">
        <v>1</v>
      </c>
      <c r="I29" s="433">
        <v>2912192.43</v>
      </c>
      <c r="J29" s="133"/>
      <c r="K29" s="133"/>
      <c r="L29" s="113"/>
    </row>
    <row r="30" spans="2:12">
      <c r="B30" s="93" t="s">
        <v>797</v>
      </c>
      <c r="C30" s="129"/>
      <c r="D30" s="129"/>
      <c r="E30" s="129"/>
      <c r="F30" s="129"/>
      <c r="G30" s="129"/>
      <c r="H30" s="129"/>
      <c r="I30" s="129"/>
      <c r="J30" s="133"/>
      <c r="K30" s="133"/>
      <c r="L30" s="113"/>
    </row>
    <row r="31" spans="2:12">
      <c r="B31" s="134" t="s">
        <v>798</v>
      </c>
      <c r="C31" s="66"/>
      <c r="D31" s="66"/>
      <c r="E31" s="66"/>
      <c r="F31" s="66"/>
      <c r="G31" s="66"/>
      <c r="H31" s="66"/>
      <c r="I31" s="66"/>
      <c r="J31" s="133"/>
      <c r="K31" s="133"/>
      <c r="L31" s="113"/>
    </row>
    <row r="32" spans="2:12">
      <c r="B32" s="134" t="s">
        <v>429</v>
      </c>
      <c r="C32" s="128"/>
      <c r="D32" s="128"/>
      <c r="E32" s="128"/>
      <c r="F32" s="128"/>
      <c r="G32" s="128"/>
      <c r="H32" s="128"/>
      <c r="I32" s="66"/>
      <c r="J32" s="114"/>
      <c r="K32" s="114"/>
      <c r="L32" s="113"/>
    </row>
    <row r="34" spans="2:14">
      <c r="B34" s="13" t="s">
        <v>973</v>
      </c>
    </row>
    <row r="36" spans="2:14" ht="15.75" thickBot="1">
      <c r="B36" s="12" t="s">
        <v>326</v>
      </c>
      <c r="C36" s="12"/>
      <c r="D36" s="12"/>
      <c r="E36" s="12"/>
      <c r="F36" s="12"/>
    </row>
    <row r="37" spans="2:14" ht="21">
      <c r="B37" s="603" t="s">
        <v>20</v>
      </c>
      <c r="C37" s="597" t="s">
        <v>1010</v>
      </c>
      <c r="D37" s="597" t="s">
        <v>799</v>
      </c>
      <c r="E37" s="597" t="s">
        <v>328</v>
      </c>
      <c r="F37" s="597"/>
      <c r="G37" s="597"/>
      <c r="H37" s="597"/>
      <c r="I37" s="597"/>
      <c r="J37" s="448" t="s">
        <v>329</v>
      </c>
      <c r="K37" s="448" t="s">
        <v>785</v>
      </c>
      <c r="L37" s="448" t="s">
        <v>330</v>
      </c>
      <c r="M37" s="448" t="s">
        <v>794</v>
      </c>
      <c r="N37" s="449" t="s">
        <v>331</v>
      </c>
    </row>
    <row r="38" spans="2:14" ht="21">
      <c r="B38" s="604"/>
      <c r="C38" s="605"/>
      <c r="D38" s="605"/>
      <c r="E38" s="606" t="s">
        <v>335</v>
      </c>
      <c r="F38" s="606"/>
      <c r="G38" s="606" t="s">
        <v>336</v>
      </c>
      <c r="H38" s="606"/>
      <c r="I38" s="418" t="s">
        <v>800</v>
      </c>
      <c r="J38" s="535" t="s">
        <v>1005</v>
      </c>
      <c r="K38" s="535" t="s">
        <v>786</v>
      </c>
      <c r="L38" s="535" t="s">
        <v>793</v>
      </c>
      <c r="M38" s="535" t="s">
        <v>795</v>
      </c>
      <c r="N38" s="589" t="s">
        <v>801</v>
      </c>
    </row>
    <row r="39" spans="2:14">
      <c r="B39" s="604"/>
      <c r="C39" s="605"/>
      <c r="D39" s="605"/>
      <c r="E39" s="198" t="s">
        <v>802</v>
      </c>
      <c r="F39" s="198" t="s">
        <v>803</v>
      </c>
      <c r="G39" s="198" t="s">
        <v>802</v>
      </c>
      <c r="H39" s="198" t="s">
        <v>803</v>
      </c>
      <c r="I39" s="198" t="s">
        <v>802</v>
      </c>
      <c r="J39" s="535"/>
      <c r="K39" s="535"/>
      <c r="L39" s="535"/>
      <c r="M39" s="535"/>
      <c r="N39" s="589"/>
    </row>
    <row r="40" spans="2:14">
      <c r="B40" s="434" t="s">
        <v>3</v>
      </c>
      <c r="C40" s="454">
        <v>45</v>
      </c>
      <c r="D40" s="452">
        <v>62787996564.899994</v>
      </c>
      <c r="E40" s="452">
        <v>5944265902.9400005</v>
      </c>
      <c r="F40" s="452">
        <v>466599545.71000004</v>
      </c>
      <c r="G40" s="452">
        <v>483013163.73000002</v>
      </c>
      <c r="H40" s="452">
        <v>9076389.3000000007</v>
      </c>
      <c r="I40" s="452">
        <v>5333451.75</v>
      </c>
      <c r="J40" s="452">
        <v>491300383.26999998</v>
      </c>
      <c r="K40" s="452">
        <v>55067398436.770004</v>
      </c>
      <c r="L40" s="452">
        <v>192761736.87</v>
      </c>
      <c r="M40" s="452">
        <v>123136694.53</v>
      </c>
      <c r="N40" s="453">
        <v>5110860.03</v>
      </c>
    </row>
    <row r="41" spans="2:14">
      <c r="B41" s="450" t="s">
        <v>804</v>
      </c>
      <c r="C41" s="455">
        <v>1</v>
      </c>
      <c r="D41" s="456">
        <v>4583160.43</v>
      </c>
      <c r="E41" s="456">
        <v>4583160.43</v>
      </c>
      <c r="F41" s="455">
        <v>0</v>
      </c>
      <c r="G41" s="455">
        <v>0</v>
      </c>
      <c r="H41" s="455">
        <v>0</v>
      </c>
      <c r="I41" s="455">
        <v>0</v>
      </c>
      <c r="J41" s="455">
        <v>0</v>
      </c>
      <c r="K41" s="455">
        <v>0</v>
      </c>
      <c r="L41" s="455">
        <v>0</v>
      </c>
      <c r="M41" s="455">
        <v>0</v>
      </c>
      <c r="N41" s="457">
        <v>0</v>
      </c>
    </row>
    <row r="42" spans="2:14">
      <c r="B42" s="450" t="s">
        <v>23</v>
      </c>
      <c r="C42" s="455">
        <v>2</v>
      </c>
      <c r="D42" s="456">
        <v>1780980.52</v>
      </c>
      <c r="E42" s="456">
        <v>1780980.52</v>
      </c>
      <c r="F42" s="455">
        <v>0</v>
      </c>
      <c r="G42" s="455">
        <v>0</v>
      </c>
      <c r="H42" s="455">
        <v>0</v>
      </c>
      <c r="I42" s="455">
        <v>0</v>
      </c>
      <c r="J42" s="455">
        <v>0</v>
      </c>
      <c r="K42" s="455">
        <v>0</v>
      </c>
      <c r="L42" s="455">
        <v>0</v>
      </c>
      <c r="M42" s="455">
        <v>0</v>
      </c>
      <c r="N42" s="457">
        <v>0</v>
      </c>
    </row>
    <row r="43" spans="2:14">
      <c r="B43" s="450" t="s">
        <v>24</v>
      </c>
      <c r="C43" s="455">
        <v>1</v>
      </c>
      <c r="D43" s="456">
        <v>1479632983.95</v>
      </c>
      <c r="E43" s="456">
        <v>1479632983.95</v>
      </c>
      <c r="F43" s="455">
        <v>0</v>
      </c>
      <c r="G43" s="455">
        <v>0</v>
      </c>
      <c r="H43" s="455">
        <v>0</v>
      </c>
      <c r="I43" s="455">
        <v>0</v>
      </c>
      <c r="J43" s="455">
        <v>0</v>
      </c>
      <c r="K43" s="455">
        <v>0</v>
      </c>
      <c r="L43" s="455">
        <v>0</v>
      </c>
      <c r="M43" s="455">
        <v>0</v>
      </c>
      <c r="N43" s="457">
        <v>0</v>
      </c>
    </row>
    <row r="44" spans="2:14">
      <c r="B44" s="450" t="s">
        <v>25</v>
      </c>
      <c r="C44" s="455">
        <v>1</v>
      </c>
      <c r="D44" s="456">
        <v>30552699580.07</v>
      </c>
      <c r="E44" s="455">
        <v>0</v>
      </c>
      <c r="F44" s="455">
        <v>0</v>
      </c>
      <c r="G44" s="455">
        <v>0</v>
      </c>
      <c r="H44" s="455">
        <v>0</v>
      </c>
      <c r="I44" s="455">
        <v>0</v>
      </c>
      <c r="J44" s="455">
        <v>0</v>
      </c>
      <c r="K44" s="456">
        <v>30552699580.07</v>
      </c>
      <c r="L44" s="455">
        <v>0</v>
      </c>
      <c r="M44" s="455">
        <v>0</v>
      </c>
      <c r="N44" s="457">
        <v>0</v>
      </c>
    </row>
    <row r="45" spans="2:14">
      <c r="B45" s="450" t="s">
        <v>26</v>
      </c>
      <c r="C45" s="455">
        <v>1</v>
      </c>
      <c r="D45" s="456">
        <v>1641909857.1700001</v>
      </c>
      <c r="E45" s="456">
        <v>1641909857.1700001</v>
      </c>
      <c r="F45" s="455">
        <v>0</v>
      </c>
      <c r="G45" s="455">
        <v>0</v>
      </c>
      <c r="H45" s="455">
        <v>0</v>
      </c>
      <c r="I45" s="455">
        <v>0</v>
      </c>
      <c r="J45" s="455">
        <v>0</v>
      </c>
      <c r="K45" s="455">
        <v>0</v>
      </c>
      <c r="L45" s="455">
        <v>0</v>
      </c>
      <c r="M45" s="455">
        <v>0</v>
      </c>
      <c r="N45" s="457">
        <v>0</v>
      </c>
    </row>
    <row r="46" spans="2:14">
      <c r="B46" s="450" t="s">
        <v>28</v>
      </c>
      <c r="C46" s="455">
        <v>2</v>
      </c>
      <c r="D46" s="456">
        <v>506231517.12</v>
      </c>
      <c r="E46" s="456">
        <v>182572080.93000001</v>
      </c>
      <c r="F46" s="455">
        <v>0</v>
      </c>
      <c r="G46" s="455">
        <v>0</v>
      </c>
      <c r="H46" s="455">
        <v>0</v>
      </c>
      <c r="I46" s="455">
        <v>0</v>
      </c>
      <c r="J46" s="456">
        <v>323659436.19</v>
      </c>
      <c r="K46" s="455">
        <v>0</v>
      </c>
      <c r="L46" s="455">
        <v>0</v>
      </c>
      <c r="M46" s="455">
        <v>0</v>
      </c>
      <c r="N46" s="457">
        <v>0</v>
      </c>
    </row>
    <row r="47" spans="2:14">
      <c r="B47" s="450" t="s">
        <v>30</v>
      </c>
      <c r="C47" s="455">
        <v>7</v>
      </c>
      <c r="D47" s="456">
        <v>686420515.56000006</v>
      </c>
      <c r="E47" s="456">
        <v>406442250.94</v>
      </c>
      <c r="F47" s="456">
        <v>58255980.760000005</v>
      </c>
      <c r="G47" s="456">
        <v>219996830.90000001</v>
      </c>
      <c r="H47" s="456">
        <v>1725452.96</v>
      </c>
      <c r="I47" s="455">
        <v>0</v>
      </c>
      <c r="J47" s="455">
        <v>0</v>
      </c>
      <c r="K47" s="455">
        <v>0</v>
      </c>
      <c r="L47" s="455">
        <v>0</v>
      </c>
      <c r="M47" s="455">
        <v>0</v>
      </c>
      <c r="N47" s="457">
        <v>0</v>
      </c>
    </row>
    <row r="48" spans="2:14">
      <c r="B48" s="450" t="s">
        <v>31</v>
      </c>
      <c r="C48" s="455">
        <v>1</v>
      </c>
      <c r="D48" s="456">
        <v>2343489.06</v>
      </c>
      <c r="E48" s="455">
        <v>0</v>
      </c>
      <c r="F48" s="455">
        <v>0</v>
      </c>
      <c r="G48" s="455">
        <v>0</v>
      </c>
      <c r="H48" s="455">
        <v>0</v>
      </c>
      <c r="I48" s="456">
        <v>2343489.06</v>
      </c>
      <c r="J48" s="455">
        <v>0</v>
      </c>
      <c r="K48" s="455">
        <v>0</v>
      </c>
      <c r="L48" s="455">
        <v>0</v>
      </c>
      <c r="M48" s="455">
        <v>0</v>
      </c>
      <c r="N48" s="457">
        <v>0</v>
      </c>
    </row>
    <row r="49" spans="2:14">
      <c r="B49" s="450" t="s">
        <v>34</v>
      </c>
      <c r="C49" s="455">
        <v>1</v>
      </c>
      <c r="D49" s="456">
        <v>132273332.59999999</v>
      </c>
      <c r="E49" s="455">
        <v>0</v>
      </c>
      <c r="F49" s="455">
        <v>0</v>
      </c>
      <c r="G49" s="456">
        <v>132273332.59999999</v>
      </c>
      <c r="H49" s="455">
        <v>0</v>
      </c>
      <c r="I49" s="455">
        <v>0</v>
      </c>
      <c r="J49" s="455">
        <v>0</v>
      </c>
      <c r="K49" s="455">
        <v>0</v>
      </c>
      <c r="L49" s="455">
        <v>0</v>
      </c>
      <c r="M49" s="455">
        <v>0</v>
      </c>
      <c r="N49" s="457">
        <v>0</v>
      </c>
    </row>
    <row r="50" spans="2:14">
      <c r="B50" s="450" t="s">
        <v>37</v>
      </c>
      <c r="C50" s="455">
        <v>9</v>
      </c>
      <c r="D50" s="456">
        <v>26189109903.389999</v>
      </c>
      <c r="E50" s="456">
        <v>1546395022.1300001</v>
      </c>
      <c r="F50" s="455">
        <v>0</v>
      </c>
      <c r="G50" s="455">
        <v>0</v>
      </c>
      <c r="H50" s="455">
        <v>0</v>
      </c>
      <c r="I50" s="455">
        <v>0</v>
      </c>
      <c r="J50" s="455">
        <v>0</v>
      </c>
      <c r="K50" s="456">
        <v>24514698856.700001</v>
      </c>
      <c r="L50" s="455">
        <v>0</v>
      </c>
      <c r="M50" s="456">
        <v>123136694.53</v>
      </c>
      <c r="N50" s="458">
        <v>4879330.03</v>
      </c>
    </row>
    <row r="51" spans="2:14">
      <c r="B51" s="450" t="s">
        <v>131</v>
      </c>
      <c r="C51" s="455">
        <v>1</v>
      </c>
      <c r="D51" s="456">
        <v>231530</v>
      </c>
      <c r="E51" s="455">
        <v>0</v>
      </c>
      <c r="F51" s="455">
        <v>0</v>
      </c>
      <c r="G51" s="455">
        <v>0</v>
      </c>
      <c r="H51" s="455">
        <v>0</v>
      </c>
      <c r="I51" s="455">
        <v>0</v>
      </c>
      <c r="J51" s="455">
        <v>0</v>
      </c>
      <c r="K51" s="455">
        <v>0</v>
      </c>
      <c r="L51" s="455">
        <v>0</v>
      </c>
      <c r="M51" s="455">
        <v>0</v>
      </c>
      <c r="N51" s="458">
        <v>231530</v>
      </c>
    </row>
    <row r="52" spans="2:14">
      <c r="B52" s="450" t="s">
        <v>38</v>
      </c>
      <c r="C52" s="455">
        <v>5</v>
      </c>
      <c r="D52" s="456">
        <v>360402683.95000005</v>
      </c>
      <c r="E52" s="455">
        <v>0</v>
      </c>
      <c r="F52" s="455">
        <v>0</v>
      </c>
      <c r="G52" s="455">
        <v>0</v>
      </c>
      <c r="H52" s="455">
        <v>0</v>
      </c>
      <c r="I52" s="455">
        <v>0</v>
      </c>
      <c r="J52" s="456">
        <v>167640947.08000001</v>
      </c>
      <c r="K52" s="455">
        <v>0</v>
      </c>
      <c r="L52" s="456">
        <v>192761736.87</v>
      </c>
      <c r="M52" s="455">
        <v>0</v>
      </c>
      <c r="N52" s="457">
        <v>0</v>
      </c>
    </row>
    <row r="53" spans="2:14">
      <c r="B53" s="450" t="s">
        <v>39</v>
      </c>
      <c r="C53" s="455">
        <v>2</v>
      </c>
      <c r="D53" s="456">
        <v>210802387.38</v>
      </c>
      <c r="E53" s="456">
        <v>210802387.38</v>
      </c>
      <c r="F53" s="455">
        <v>0</v>
      </c>
      <c r="G53" s="455">
        <v>0</v>
      </c>
      <c r="H53" s="455">
        <v>0</v>
      </c>
      <c r="I53" s="455">
        <v>0</v>
      </c>
      <c r="J53" s="455">
        <v>0</v>
      </c>
      <c r="K53" s="455">
        <v>0</v>
      </c>
      <c r="L53" s="455">
        <v>0</v>
      </c>
      <c r="M53" s="455">
        <v>0</v>
      </c>
      <c r="N53" s="457">
        <v>0</v>
      </c>
    </row>
    <row r="54" spans="2:14">
      <c r="B54" s="450" t="s">
        <v>40</v>
      </c>
      <c r="C54" s="455">
        <v>1</v>
      </c>
      <c r="D54" s="456">
        <v>7350936.3399999999</v>
      </c>
      <c r="E54" s="455">
        <v>0</v>
      </c>
      <c r="F54" s="455">
        <v>0</v>
      </c>
      <c r="G54" s="455">
        <v>0</v>
      </c>
      <c r="H54" s="456">
        <v>7350936.3399999999</v>
      </c>
      <c r="I54" s="455">
        <v>0</v>
      </c>
      <c r="J54" s="455">
        <v>0</v>
      </c>
      <c r="K54" s="455">
        <v>0</v>
      </c>
      <c r="L54" s="455">
        <v>0</v>
      </c>
      <c r="M54" s="455">
        <v>0</v>
      </c>
      <c r="N54" s="457">
        <v>0</v>
      </c>
    </row>
    <row r="55" spans="2:14">
      <c r="B55" s="450" t="s">
        <v>42</v>
      </c>
      <c r="C55" s="455">
        <v>2</v>
      </c>
      <c r="D55" s="456">
        <v>236107290.79999998</v>
      </c>
      <c r="E55" s="456">
        <v>18501816.260000002</v>
      </c>
      <c r="F55" s="456">
        <v>217605474.53999999</v>
      </c>
      <c r="G55" s="455">
        <v>0</v>
      </c>
      <c r="H55" s="455">
        <v>0</v>
      </c>
      <c r="I55" s="455">
        <v>0</v>
      </c>
      <c r="J55" s="455">
        <v>0</v>
      </c>
      <c r="K55" s="455">
        <v>0</v>
      </c>
      <c r="L55" s="455">
        <v>0</v>
      </c>
      <c r="M55" s="455">
        <v>0</v>
      </c>
      <c r="N55" s="457">
        <v>0</v>
      </c>
    </row>
    <row r="56" spans="2:14">
      <c r="B56" s="450" t="s">
        <v>43</v>
      </c>
      <c r="C56" s="455">
        <v>5</v>
      </c>
      <c r="D56" s="456">
        <v>324471053.32999998</v>
      </c>
      <c r="E56" s="455">
        <v>0</v>
      </c>
      <c r="F56" s="456">
        <v>190738090.41</v>
      </c>
      <c r="G56" s="456">
        <v>130743000.23</v>
      </c>
      <c r="H56" s="455">
        <v>0</v>
      </c>
      <c r="I56" s="456">
        <v>2989962.69</v>
      </c>
      <c r="J56" s="455">
        <v>0</v>
      </c>
      <c r="K56" s="455">
        <v>0</v>
      </c>
      <c r="L56" s="455">
        <v>0</v>
      </c>
      <c r="M56" s="455">
        <v>0</v>
      </c>
      <c r="N56" s="457">
        <v>0</v>
      </c>
    </row>
    <row r="57" spans="2:14" ht="15.75" thickBot="1">
      <c r="B57" s="451" t="s">
        <v>44</v>
      </c>
      <c r="C57" s="459">
        <v>3</v>
      </c>
      <c r="D57" s="460">
        <v>451645363.23000002</v>
      </c>
      <c r="E57" s="460">
        <v>451645363.23000002</v>
      </c>
      <c r="F57" s="459">
        <v>0</v>
      </c>
      <c r="G57" s="459">
        <v>0</v>
      </c>
      <c r="H57" s="459">
        <v>0</v>
      </c>
      <c r="I57" s="459">
        <v>0</v>
      </c>
      <c r="J57" s="459">
        <v>0</v>
      </c>
      <c r="K57" s="459">
        <v>0</v>
      </c>
      <c r="L57" s="459">
        <v>0</v>
      </c>
      <c r="M57" s="459">
        <v>0</v>
      </c>
      <c r="N57" s="461">
        <v>0</v>
      </c>
    </row>
    <row r="58" spans="2:14">
      <c r="B58" s="595" t="s">
        <v>797</v>
      </c>
      <c r="C58" s="595"/>
      <c r="D58" s="595"/>
      <c r="E58" s="595"/>
      <c r="F58" s="595"/>
      <c r="G58" s="595"/>
      <c r="H58" s="595"/>
      <c r="I58" s="595"/>
      <c r="J58" s="595"/>
      <c r="K58" s="595"/>
      <c r="L58" s="595"/>
      <c r="M58" s="595"/>
      <c r="N58" s="595"/>
    </row>
    <row r="59" spans="2:14" ht="13.5" customHeight="1">
      <c r="B59" s="596" t="s">
        <v>798</v>
      </c>
      <c r="C59" s="596"/>
      <c r="D59" s="596"/>
      <c r="E59" s="596"/>
      <c r="F59" s="596"/>
      <c r="G59" s="596"/>
      <c r="H59" s="596"/>
      <c r="I59" s="596"/>
      <c r="J59" s="596"/>
      <c r="K59" s="596"/>
      <c r="L59" s="596"/>
      <c r="M59" s="596"/>
      <c r="N59" s="596"/>
    </row>
    <row r="60" spans="2:14" ht="13.5" customHeight="1">
      <c r="B60" s="596" t="s">
        <v>429</v>
      </c>
      <c r="C60" s="596"/>
      <c r="D60" s="596"/>
      <c r="E60" s="596"/>
      <c r="F60" s="596"/>
      <c r="G60" s="596"/>
      <c r="H60" s="596"/>
      <c r="I60" s="596"/>
      <c r="J60" s="596"/>
      <c r="K60" s="596"/>
      <c r="L60" s="596"/>
      <c r="M60" s="596"/>
      <c r="N60" s="596"/>
    </row>
    <row r="63" spans="2:14">
      <c r="B63" s="13" t="s">
        <v>974</v>
      </c>
    </row>
    <row r="65" spans="2:8" ht="15.75" thickBot="1">
      <c r="B65" s="16" t="s">
        <v>326</v>
      </c>
      <c r="C65" s="16"/>
      <c r="D65" s="16"/>
      <c r="E65" s="16"/>
      <c r="F65" s="16"/>
    </row>
    <row r="66" spans="2:8" ht="32.25" customHeight="1">
      <c r="B66" s="465" t="s">
        <v>805</v>
      </c>
      <c r="C66" s="448" t="s">
        <v>806</v>
      </c>
      <c r="D66" s="448" t="s">
        <v>341</v>
      </c>
      <c r="E66" s="448" t="s">
        <v>333</v>
      </c>
      <c r="F66" s="448" t="s">
        <v>807</v>
      </c>
      <c r="G66" s="597" t="s">
        <v>327</v>
      </c>
      <c r="H66" s="598"/>
    </row>
    <row r="67" spans="2:8">
      <c r="B67" s="466" t="s">
        <v>3</v>
      </c>
      <c r="C67" s="462" t="s">
        <v>808</v>
      </c>
      <c r="D67" s="462"/>
      <c r="E67" s="463"/>
      <c r="F67" s="464">
        <f>+F68+F71+F77+F78+F79+F82+F85+F86+F89+F90</f>
        <v>45</v>
      </c>
      <c r="G67" s="415">
        <f>+G68+G71+G77+G78+G79+G82+G85+G86+G89+G90</f>
        <v>62787996564.900009</v>
      </c>
      <c r="H67" s="467">
        <f>+H68+H71+H77+H78+H79+H82+H85+H86+H89+H90</f>
        <v>0.99999999999999989</v>
      </c>
    </row>
    <row r="68" spans="2:8">
      <c r="B68" s="591" t="s">
        <v>809</v>
      </c>
      <c r="C68" s="587" t="s">
        <v>810</v>
      </c>
      <c r="D68" s="599" t="s">
        <v>334</v>
      </c>
      <c r="E68" s="135"/>
      <c r="F68" s="136">
        <v>4</v>
      </c>
      <c r="G68" s="137">
        <v>1917771312.47</v>
      </c>
      <c r="H68" s="468">
        <v>3.0543597779676253E-2</v>
      </c>
    </row>
    <row r="69" spans="2:8">
      <c r="B69" s="591"/>
      <c r="C69" s="587"/>
      <c r="D69" s="599"/>
      <c r="E69" s="59" t="s">
        <v>788</v>
      </c>
      <c r="F69" s="143">
        <v>3</v>
      </c>
      <c r="G69" s="144">
        <v>275861455.30000001</v>
      </c>
      <c r="H69" s="469">
        <v>0.14384481272936725</v>
      </c>
    </row>
    <row r="70" spans="2:8">
      <c r="B70" s="591"/>
      <c r="C70" s="588"/>
      <c r="D70" s="600"/>
      <c r="E70" s="59" t="s">
        <v>811</v>
      </c>
      <c r="F70" s="143">
        <v>1</v>
      </c>
      <c r="G70" s="144">
        <v>1641909857.1700001</v>
      </c>
      <c r="H70" s="470">
        <v>0.85615518727063278</v>
      </c>
    </row>
    <row r="71" spans="2:8">
      <c r="B71" s="591"/>
      <c r="C71" s="586" t="s">
        <v>812</v>
      </c>
      <c r="D71" s="601" t="s">
        <v>334</v>
      </c>
      <c r="E71" s="148"/>
      <c r="F71" s="145">
        <v>9</v>
      </c>
      <c r="G71" s="146">
        <v>497423004.78000003</v>
      </c>
      <c r="H71" s="469">
        <v>7.9222627252622264E-3</v>
      </c>
    </row>
    <row r="72" spans="2:8">
      <c r="B72" s="591"/>
      <c r="C72" s="587"/>
      <c r="D72" s="599"/>
      <c r="E72" s="59" t="s">
        <v>787</v>
      </c>
      <c r="F72" s="143">
        <v>1</v>
      </c>
      <c r="G72" s="144">
        <v>1725452.96</v>
      </c>
      <c r="H72" s="471">
        <v>3.4687839995722197E-3</v>
      </c>
    </row>
    <row r="73" spans="2:8">
      <c r="B73" s="591"/>
      <c r="C73" s="588"/>
      <c r="D73" s="600"/>
      <c r="E73" s="59" t="s">
        <v>789</v>
      </c>
      <c r="F73" s="143">
        <v>3</v>
      </c>
      <c r="G73" s="144">
        <v>2989962.69</v>
      </c>
      <c r="H73" s="471">
        <v>6.0109055296354843E-3</v>
      </c>
    </row>
    <row r="74" spans="2:8" ht="21">
      <c r="B74" s="591"/>
      <c r="C74" s="138" t="s">
        <v>813</v>
      </c>
      <c r="D74" s="353" t="s">
        <v>334</v>
      </c>
      <c r="E74" s="59" t="s">
        <v>787</v>
      </c>
      <c r="F74" s="143">
        <v>1</v>
      </c>
      <c r="G74" s="144">
        <v>7350936.3399999999</v>
      </c>
      <c r="H74" s="471">
        <v>1.4778038549405587E-2</v>
      </c>
    </row>
    <row r="75" spans="2:8">
      <c r="B75" s="591"/>
      <c r="C75" s="139"/>
      <c r="D75" s="351"/>
      <c r="E75" s="59" t="s">
        <v>789</v>
      </c>
      <c r="F75" s="143">
        <v>1</v>
      </c>
      <c r="G75" s="144">
        <v>2343489.06</v>
      </c>
      <c r="H75" s="471">
        <v>4.7112599085289133E-3</v>
      </c>
    </row>
    <row r="76" spans="2:8">
      <c r="B76" s="591"/>
      <c r="C76" s="141"/>
      <c r="D76" s="352"/>
      <c r="E76" s="59" t="s">
        <v>790</v>
      </c>
      <c r="F76" s="143">
        <v>3</v>
      </c>
      <c r="G76" s="144">
        <v>483013163.73000002</v>
      </c>
      <c r="H76" s="471">
        <v>0.9710310120128578</v>
      </c>
    </row>
    <row r="77" spans="2:8" ht="21">
      <c r="B77" s="591"/>
      <c r="C77" s="142" t="s">
        <v>814</v>
      </c>
      <c r="D77" s="59" t="s">
        <v>339</v>
      </c>
      <c r="E77" s="59" t="s">
        <v>332</v>
      </c>
      <c r="F77" s="145">
        <v>1</v>
      </c>
      <c r="G77" s="146">
        <v>1967137.6</v>
      </c>
      <c r="H77" s="469">
        <v>3.1329835440229303E-5</v>
      </c>
    </row>
    <row r="78" spans="2:8" ht="42">
      <c r="B78" s="591"/>
      <c r="C78" s="142" t="s">
        <v>815</v>
      </c>
      <c r="D78" s="59" t="s">
        <v>337</v>
      </c>
      <c r="E78" s="59" t="s">
        <v>792</v>
      </c>
      <c r="F78" s="145">
        <v>2</v>
      </c>
      <c r="G78" s="146">
        <v>491300383.26999998</v>
      </c>
      <c r="H78" s="469">
        <v>7.8247501138561347E-3</v>
      </c>
    </row>
    <row r="79" spans="2:8">
      <c r="B79" s="591"/>
      <c r="C79" s="586" t="s">
        <v>816</v>
      </c>
      <c r="D79" s="601" t="s">
        <v>334</v>
      </c>
      <c r="E79" s="59"/>
      <c r="F79" s="145">
        <v>15</v>
      </c>
      <c r="G79" s="146">
        <v>4488510975.75</v>
      </c>
      <c r="H79" s="469">
        <v>7.1486768511725141E-2</v>
      </c>
    </row>
    <row r="80" spans="2:8">
      <c r="B80" s="591"/>
      <c r="C80" s="587"/>
      <c r="D80" s="599"/>
      <c r="E80" s="59" t="s">
        <v>788</v>
      </c>
      <c r="F80" s="143">
        <v>1</v>
      </c>
      <c r="G80" s="144">
        <v>190738090.41</v>
      </c>
      <c r="H80" s="470">
        <v>4.2494736325809905E-2</v>
      </c>
    </row>
    <row r="81" spans="2:14">
      <c r="B81" s="591"/>
      <c r="C81" s="588"/>
      <c r="D81" s="600"/>
      <c r="E81" s="59" t="s">
        <v>811</v>
      </c>
      <c r="F81" s="143">
        <v>14</v>
      </c>
      <c r="G81" s="144">
        <v>4297772885.3400002</v>
      </c>
      <c r="H81" s="470">
        <v>0.95750526367419009</v>
      </c>
    </row>
    <row r="82" spans="2:14">
      <c r="B82" s="591"/>
      <c r="C82" s="586" t="s">
        <v>817</v>
      </c>
      <c r="D82" s="59"/>
      <c r="E82" s="59"/>
      <c r="F82" s="145">
        <v>3</v>
      </c>
      <c r="G82" s="146">
        <v>55071981597.200005</v>
      </c>
      <c r="H82" s="469">
        <v>0.87711003074091642</v>
      </c>
    </row>
    <row r="83" spans="2:14">
      <c r="B83" s="591"/>
      <c r="C83" s="587"/>
      <c r="D83" s="59" t="s">
        <v>818</v>
      </c>
      <c r="E83" s="59" t="s">
        <v>786</v>
      </c>
      <c r="F83" s="143">
        <v>2</v>
      </c>
      <c r="G83" s="144">
        <v>55067398436.770004</v>
      </c>
      <c r="H83" s="472">
        <v>0.99991677872673035</v>
      </c>
    </row>
    <row r="84" spans="2:14">
      <c r="B84" s="592"/>
      <c r="C84" s="588"/>
      <c r="D84" s="59" t="s">
        <v>334</v>
      </c>
      <c r="E84" s="59" t="s">
        <v>811</v>
      </c>
      <c r="F84" s="143">
        <v>1</v>
      </c>
      <c r="G84" s="144">
        <v>4583160.43</v>
      </c>
      <c r="H84" s="472">
        <v>8.3221273269618815E-5</v>
      </c>
    </row>
    <row r="85" spans="2:14" ht="21">
      <c r="B85" s="473" t="s">
        <v>819</v>
      </c>
      <c r="C85" s="142" t="s">
        <v>820</v>
      </c>
      <c r="D85" s="59" t="s">
        <v>821</v>
      </c>
      <c r="E85" s="59" t="s">
        <v>795</v>
      </c>
      <c r="F85" s="145">
        <v>5</v>
      </c>
      <c r="G85" s="146">
        <v>123136694.53</v>
      </c>
      <c r="H85" s="474">
        <v>1.961150239962209E-3</v>
      </c>
    </row>
    <row r="86" spans="2:14">
      <c r="B86" s="590" t="s">
        <v>822</v>
      </c>
      <c r="C86" s="593" t="s">
        <v>823</v>
      </c>
      <c r="D86" s="351"/>
      <c r="E86" s="351"/>
      <c r="F86" s="147">
        <v>2</v>
      </c>
      <c r="G86" s="146">
        <v>62098988.359999999</v>
      </c>
      <c r="H86" s="469">
        <v>9.8902643430917852E-4</v>
      </c>
    </row>
    <row r="87" spans="2:14">
      <c r="B87" s="591"/>
      <c r="C87" s="557"/>
      <c r="D87" s="59" t="s">
        <v>338</v>
      </c>
      <c r="E87" s="59" t="s">
        <v>793</v>
      </c>
      <c r="F87" s="143">
        <v>1</v>
      </c>
      <c r="G87" s="144">
        <v>61867458.359999999</v>
      </c>
      <c r="H87" s="475">
        <v>0.99627159787760511</v>
      </c>
    </row>
    <row r="88" spans="2:14">
      <c r="B88" s="591"/>
      <c r="C88" s="594"/>
      <c r="D88" s="59" t="s">
        <v>339</v>
      </c>
      <c r="E88" s="59" t="s">
        <v>332</v>
      </c>
      <c r="F88" s="143">
        <v>1</v>
      </c>
      <c r="G88" s="144">
        <v>231530</v>
      </c>
      <c r="H88" s="470">
        <v>3.7284021223948968E-3</v>
      </c>
    </row>
    <row r="89" spans="2:14" ht="42">
      <c r="B89" s="592"/>
      <c r="C89" s="142" t="s">
        <v>817</v>
      </c>
      <c r="D89" s="59" t="s">
        <v>338</v>
      </c>
      <c r="E89" s="59" t="s">
        <v>793</v>
      </c>
      <c r="F89" s="145">
        <v>3</v>
      </c>
      <c r="G89" s="146">
        <v>130894278.50999999</v>
      </c>
      <c r="H89" s="469">
        <v>2.0847022627119944E-3</v>
      </c>
    </row>
    <row r="90" spans="2:14" ht="21.75" thickBot="1">
      <c r="B90" s="476" t="s">
        <v>824</v>
      </c>
      <c r="C90" s="477" t="s">
        <v>825</v>
      </c>
      <c r="D90" s="478" t="s">
        <v>339</v>
      </c>
      <c r="E90" s="478" t="s">
        <v>796</v>
      </c>
      <c r="F90" s="479">
        <v>1</v>
      </c>
      <c r="G90" s="480">
        <v>2912192.43</v>
      </c>
      <c r="H90" s="481">
        <v>4.6381356140099957E-5</v>
      </c>
    </row>
    <row r="91" spans="2:14">
      <c r="B91" s="149" t="s">
        <v>798</v>
      </c>
      <c r="C91" s="149"/>
      <c r="D91" s="149"/>
      <c r="E91" s="149"/>
      <c r="F91" s="149"/>
      <c r="G91" s="149"/>
      <c r="H91" s="149"/>
      <c r="I91" s="149"/>
      <c r="J91" s="149"/>
      <c r="K91" s="149"/>
      <c r="L91" s="149"/>
      <c r="M91" s="149"/>
      <c r="N91" s="149"/>
    </row>
    <row r="92" spans="2:14">
      <c r="B92" s="149" t="s">
        <v>429</v>
      </c>
      <c r="C92" s="149"/>
      <c r="D92" s="149"/>
      <c r="E92" s="149"/>
      <c r="F92" s="149"/>
      <c r="G92" s="149"/>
      <c r="H92" s="149"/>
      <c r="I92" s="149"/>
      <c r="J92" s="149"/>
      <c r="K92" s="149"/>
      <c r="L92" s="149"/>
      <c r="M92" s="149"/>
      <c r="N92" s="149"/>
    </row>
  </sheetData>
  <mergeCells count="29">
    <mergeCell ref="D79:D81"/>
    <mergeCell ref="B10:B11"/>
    <mergeCell ref="C10:E10"/>
    <mergeCell ref="F10:G10"/>
    <mergeCell ref="H10:I10"/>
    <mergeCell ref="B37:B39"/>
    <mergeCell ref="C37:C39"/>
    <mergeCell ref="D37:D39"/>
    <mergeCell ref="E37:I37"/>
    <mergeCell ref="E38:F38"/>
    <mergeCell ref="G38:H38"/>
    <mergeCell ref="J38:J39"/>
    <mergeCell ref="K38:K39"/>
    <mergeCell ref="C82:C84"/>
    <mergeCell ref="L38:L39"/>
    <mergeCell ref="M38:M39"/>
    <mergeCell ref="N38:N39"/>
    <mergeCell ref="B86:B89"/>
    <mergeCell ref="C86:C88"/>
    <mergeCell ref="B58:N58"/>
    <mergeCell ref="B59:N59"/>
    <mergeCell ref="B60:N60"/>
    <mergeCell ref="G66:H66"/>
    <mergeCell ref="B68:B84"/>
    <mergeCell ref="C68:C70"/>
    <mergeCell ref="D68:D70"/>
    <mergeCell ref="C71:C73"/>
    <mergeCell ref="D71:D73"/>
    <mergeCell ref="C79:C8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2"/>
  <sheetViews>
    <sheetView workbookViewId="0">
      <selection activeCell="R6" sqref="R6"/>
    </sheetView>
  </sheetViews>
  <sheetFormatPr baseColWidth="10" defaultColWidth="11.5703125" defaultRowHeight="19.5" customHeight="1"/>
  <cols>
    <col min="1" max="1" width="11.5703125" style="1"/>
    <col min="2" max="2" width="4.85546875" style="1" customWidth="1"/>
    <col min="3" max="3" width="8.140625" style="1" bestFit="1" customWidth="1"/>
    <col min="4" max="4" width="54.42578125" style="1" customWidth="1"/>
    <col min="5" max="5" width="10.5703125" style="1" customWidth="1"/>
    <col min="6" max="6" width="15" style="1" customWidth="1"/>
    <col min="7" max="7" width="11.140625" style="1" customWidth="1"/>
    <col min="8" max="8" width="18.7109375" style="1" customWidth="1"/>
    <col min="9" max="9" width="19.85546875" style="354" customWidth="1"/>
    <col min="10" max="10" width="15.140625" style="1" customWidth="1"/>
    <col min="11" max="11" width="11.5703125" style="1"/>
    <col min="12" max="12" width="17.7109375" style="1" customWidth="1"/>
    <col min="13" max="16384" width="11.5703125" style="1"/>
  </cols>
  <sheetData>
    <row r="2" spans="2:14" ht="19.5" customHeight="1">
      <c r="B2" s="161" t="s">
        <v>977</v>
      </c>
    </row>
    <row r="4" spans="2:14" ht="19.5" customHeight="1">
      <c r="B4" s="2" t="s">
        <v>322</v>
      </c>
    </row>
    <row r="6" spans="2:14" ht="19.5" customHeight="1">
      <c r="B6" s="13" t="s">
        <v>975</v>
      </c>
      <c r="C6" s="13"/>
      <c r="D6" s="13"/>
      <c r="E6" s="13"/>
      <c r="F6" s="13"/>
      <c r="G6" s="13"/>
    </row>
    <row r="7" spans="2:14" ht="19.5" customHeight="1" thickBot="1"/>
    <row r="8" spans="2:14" ht="33.75" customHeight="1">
      <c r="B8" s="482" t="s">
        <v>83</v>
      </c>
      <c r="C8" s="483" t="s">
        <v>340</v>
      </c>
      <c r="D8" s="483" t="s">
        <v>826</v>
      </c>
      <c r="E8" s="484" t="s">
        <v>827</v>
      </c>
      <c r="F8" s="483" t="s">
        <v>995</v>
      </c>
      <c r="G8" s="483" t="s">
        <v>828</v>
      </c>
      <c r="H8" s="483" t="s">
        <v>341</v>
      </c>
      <c r="I8" s="483" t="s">
        <v>333</v>
      </c>
      <c r="J8" s="483" t="s">
        <v>829</v>
      </c>
      <c r="K8" s="483" t="s">
        <v>830</v>
      </c>
      <c r="L8" s="483" t="s">
        <v>831</v>
      </c>
      <c r="M8" s="485" t="s">
        <v>832</v>
      </c>
      <c r="N8" s="486" t="s">
        <v>833</v>
      </c>
    </row>
    <row r="9" spans="2:14" ht="19.5" customHeight="1">
      <c r="B9" s="487">
        <v>1</v>
      </c>
      <c r="C9" s="150" t="s">
        <v>834</v>
      </c>
      <c r="D9" s="151" t="s">
        <v>835</v>
      </c>
      <c r="E9" s="152">
        <v>30552699580.07</v>
      </c>
      <c r="F9" s="150" t="s">
        <v>25</v>
      </c>
      <c r="G9" s="153" t="s">
        <v>836</v>
      </c>
      <c r="H9" s="150" t="s">
        <v>818</v>
      </c>
      <c r="I9" s="155" t="s">
        <v>786</v>
      </c>
      <c r="J9" s="154" t="s">
        <v>997</v>
      </c>
      <c r="K9" s="155" t="s">
        <v>837</v>
      </c>
      <c r="L9" s="150" t="s">
        <v>838</v>
      </c>
      <c r="M9" s="156">
        <v>1213800</v>
      </c>
      <c r="N9" s="488" t="s">
        <v>839</v>
      </c>
    </row>
    <row r="10" spans="2:14" ht="19.5" customHeight="1">
      <c r="B10" s="487">
        <v>2</v>
      </c>
      <c r="C10" s="150" t="s">
        <v>840</v>
      </c>
      <c r="D10" s="151" t="s">
        <v>841</v>
      </c>
      <c r="E10" s="152">
        <v>24514698856.700001</v>
      </c>
      <c r="F10" s="150" t="s">
        <v>37</v>
      </c>
      <c r="G10" s="153" t="s">
        <v>836</v>
      </c>
      <c r="H10" s="150" t="s">
        <v>818</v>
      </c>
      <c r="I10" s="155" t="s">
        <v>786</v>
      </c>
      <c r="J10" s="154" t="s">
        <v>997</v>
      </c>
      <c r="K10" s="155" t="s">
        <v>837</v>
      </c>
      <c r="L10" s="150" t="s">
        <v>838</v>
      </c>
      <c r="M10" s="156">
        <v>42522560</v>
      </c>
      <c r="N10" s="488" t="s">
        <v>290</v>
      </c>
    </row>
    <row r="11" spans="2:14" ht="19.5" customHeight="1">
      <c r="B11" s="487">
        <v>3</v>
      </c>
      <c r="C11" s="150" t="s">
        <v>842</v>
      </c>
      <c r="D11" s="151" t="s">
        <v>843</v>
      </c>
      <c r="E11" s="152">
        <v>1641909857.1700001</v>
      </c>
      <c r="F11" s="150" t="s">
        <v>26</v>
      </c>
      <c r="G11" s="153" t="s">
        <v>836</v>
      </c>
      <c r="H11" s="150" t="s">
        <v>334</v>
      </c>
      <c r="I11" s="155" t="s">
        <v>811</v>
      </c>
      <c r="J11" s="154" t="s">
        <v>1001</v>
      </c>
      <c r="K11" s="155" t="s">
        <v>837</v>
      </c>
      <c r="L11" s="150" t="s">
        <v>845</v>
      </c>
      <c r="M11" s="156">
        <v>1552045</v>
      </c>
      <c r="N11" s="488" t="s">
        <v>839</v>
      </c>
    </row>
    <row r="12" spans="2:14" ht="19.5" customHeight="1">
      <c r="B12" s="487">
        <v>4</v>
      </c>
      <c r="C12" s="150" t="s">
        <v>846</v>
      </c>
      <c r="D12" s="151" t="s">
        <v>847</v>
      </c>
      <c r="E12" s="152">
        <v>1546395022.1300001</v>
      </c>
      <c r="F12" s="150" t="s">
        <v>37</v>
      </c>
      <c r="G12" s="153" t="s">
        <v>836</v>
      </c>
      <c r="H12" s="150" t="s">
        <v>334</v>
      </c>
      <c r="I12" s="155" t="s">
        <v>811</v>
      </c>
      <c r="J12" s="154" t="s">
        <v>999</v>
      </c>
      <c r="K12" s="155" t="s">
        <v>837</v>
      </c>
      <c r="L12" s="150" t="s">
        <v>848</v>
      </c>
      <c r="M12" s="156">
        <v>145137</v>
      </c>
      <c r="N12" s="488" t="s">
        <v>839</v>
      </c>
    </row>
    <row r="13" spans="2:14" ht="19.5" customHeight="1">
      <c r="B13" s="487">
        <v>5</v>
      </c>
      <c r="C13" s="150" t="s">
        <v>849</v>
      </c>
      <c r="D13" s="151" t="s">
        <v>850</v>
      </c>
      <c r="E13" s="152">
        <v>1479632983.95</v>
      </c>
      <c r="F13" s="150" t="s">
        <v>24</v>
      </c>
      <c r="G13" s="153" t="s">
        <v>836</v>
      </c>
      <c r="H13" s="150" t="s">
        <v>334</v>
      </c>
      <c r="I13" s="155" t="s">
        <v>811</v>
      </c>
      <c r="J13" s="154" t="s">
        <v>999</v>
      </c>
      <c r="K13" s="155" t="s">
        <v>851</v>
      </c>
      <c r="L13" s="150" t="s">
        <v>852</v>
      </c>
      <c r="M13" s="157"/>
      <c r="N13" s="488" t="s">
        <v>290</v>
      </c>
    </row>
    <row r="14" spans="2:14" ht="19.5" customHeight="1">
      <c r="B14" s="487">
        <v>6</v>
      </c>
      <c r="C14" s="150" t="s">
        <v>853</v>
      </c>
      <c r="D14" s="151" t="s">
        <v>854</v>
      </c>
      <c r="E14" s="152">
        <v>336448163.72000003</v>
      </c>
      <c r="F14" s="150" t="s">
        <v>30</v>
      </c>
      <c r="G14" s="153" t="s">
        <v>836</v>
      </c>
      <c r="H14" s="150" t="s">
        <v>334</v>
      </c>
      <c r="I14" s="155" t="s">
        <v>811</v>
      </c>
      <c r="J14" s="154" t="s">
        <v>999</v>
      </c>
      <c r="K14" s="155" t="s">
        <v>851</v>
      </c>
      <c r="L14" s="150" t="s">
        <v>855</v>
      </c>
      <c r="M14" s="156"/>
      <c r="N14" s="488" t="s">
        <v>839</v>
      </c>
    </row>
    <row r="15" spans="2:14" ht="19.5" customHeight="1">
      <c r="B15" s="487">
        <v>7</v>
      </c>
      <c r="C15" s="150" t="s">
        <v>856</v>
      </c>
      <c r="D15" s="151" t="s">
        <v>857</v>
      </c>
      <c r="E15" s="152">
        <v>323659436.19</v>
      </c>
      <c r="F15" s="150" t="s">
        <v>28</v>
      </c>
      <c r="G15" s="153" t="s">
        <v>836</v>
      </c>
      <c r="H15" s="150" t="s">
        <v>337</v>
      </c>
      <c r="I15" s="155" t="s">
        <v>792</v>
      </c>
      <c r="J15" s="154" t="s">
        <v>1004</v>
      </c>
      <c r="K15" s="155" t="s">
        <v>837</v>
      </c>
      <c r="L15" s="150" t="s">
        <v>858</v>
      </c>
      <c r="M15" s="156">
        <v>316842</v>
      </c>
      <c r="N15" s="488" t="s">
        <v>290</v>
      </c>
    </row>
    <row r="16" spans="2:14" ht="19.5" customHeight="1">
      <c r="B16" s="487">
        <v>8</v>
      </c>
      <c r="C16" s="150" t="s">
        <v>859</v>
      </c>
      <c r="D16" s="151" t="s">
        <v>860</v>
      </c>
      <c r="E16" s="152">
        <v>249549472.94</v>
      </c>
      <c r="F16" s="150" t="s">
        <v>44</v>
      </c>
      <c r="G16" s="153" t="s">
        <v>836</v>
      </c>
      <c r="H16" s="150" t="s">
        <v>334</v>
      </c>
      <c r="I16" s="155" t="s">
        <v>811</v>
      </c>
      <c r="J16" s="154" t="s">
        <v>999</v>
      </c>
      <c r="K16" s="155" t="s">
        <v>851</v>
      </c>
      <c r="L16" s="150" t="s">
        <v>861</v>
      </c>
      <c r="M16" s="156"/>
      <c r="N16" s="488" t="s">
        <v>290</v>
      </c>
    </row>
    <row r="17" spans="2:14" ht="19.5" customHeight="1">
      <c r="B17" s="487">
        <v>9</v>
      </c>
      <c r="C17" s="150" t="s">
        <v>862</v>
      </c>
      <c r="D17" s="151" t="s">
        <v>863</v>
      </c>
      <c r="E17" s="152">
        <v>219996830.90000001</v>
      </c>
      <c r="F17" s="150" t="s">
        <v>30</v>
      </c>
      <c r="G17" s="153" t="s">
        <v>836</v>
      </c>
      <c r="H17" s="150" t="s">
        <v>334</v>
      </c>
      <c r="I17" s="155" t="s">
        <v>790</v>
      </c>
      <c r="J17" s="154" t="s">
        <v>864</v>
      </c>
      <c r="K17" s="155" t="s">
        <v>837</v>
      </c>
      <c r="L17" s="150" t="s">
        <v>865</v>
      </c>
      <c r="M17" s="156">
        <v>463199</v>
      </c>
      <c r="N17" s="488" t="s">
        <v>839</v>
      </c>
    </row>
    <row r="18" spans="2:14" ht="19.5" customHeight="1">
      <c r="B18" s="487">
        <v>10</v>
      </c>
      <c r="C18" s="150" t="s">
        <v>866</v>
      </c>
      <c r="D18" s="151" t="s">
        <v>867</v>
      </c>
      <c r="E18" s="152">
        <v>217605474.53999999</v>
      </c>
      <c r="F18" s="150" t="s">
        <v>42</v>
      </c>
      <c r="G18" s="153" t="s">
        <v>836</v>
      </c>
      <c r="H18" s="150" t="s">
        <v>334</v>
      </c>
      <c r="I18" s="155" t="s">
        <v>788</v>
      </c>
      <c r="J18" s="154" t="s">
        <v>844</v>
      </c>
      <c r="K18" s="155" t="s">
        <v>851</v>
      </c>
      <c r="L18" s="150" t="s">
        <v>868</v>
      </c>
      <c r="M18" s="156"/>
      <c r="N18" s="488" t="s">
        <v>839</v>
      </c>
    </row>
    <row r="19" spans="2:14" ht="19.5" customHeight="1">
      <c r="B19" s="487">
        <v>11</v>
      </c>
      <c r="C19" s="150" t="s">
        <v>869</v>
      </c>
      <c r="D19" s="151" t="s">
        <v>870</v>
      </c>
      <c r="E19" s="152">
        <v>190738090.41</v>
      </c>
      <c r="F19" s="150" t="s">
        <v>43</v>
      </c>
      <c r="G19" s="153" t="s">
        <v>836</v>
      </c>
      <c r="H19" s="150" t="s">
        <v>334</v>
      </c>
      <c r="I19" s="155" t="s">
        <v>788</v>
      </c>
      <c r="J19" s="154" t="s">
        <v>999</v>
      </c>
      <c r="K19" s="155" t="s">
        <v>851</v>
      </c>
      <c r="L19" s="150" t="s">
        <v>871</v>
      </c>
      <c r="M19" s="156"/>
      <c r="N19" s="488" t="s">
        <v>290</v>
      </c>
    </row>
    <row r="20" spans="2:14" ht="19.5" customHeight="1">
      <c r="B20" s="487">
        <v>12</v>
      </c>
      <c r="C20" s="150" t="s">
        <v>872</v>
      </c>
      <c r="D20" s="151" t="s">
        <v>873</v>
      </c>
      <c r="E20" s="152">
        <v>182572080.93000001</v>
      </c>
      <c r="F20" s="150" t="s">
        <v>28</v>
      </c>
      <c r="G20" s="153" t="s">
        <v>836</v>
      </c>
      <c r="H20" s="150" t="s">
        <v>334</v>
      </c>
      <c r="I20" s="155" t="s">
        <v>811</v>
      </c>
      <c r="J20" s="154" t="s">
        <v>999</v>
      </c>
      <c r="K20" s="155" t="s">
        <v>851</v>
      </c>
      <c r="L20" s="150" t="s">
        <v>861</v>
      </c>
      <c r="M20" s="156"/>
      <c r="N20" s="488" t="s">
        <v>290</v>
      </c>
    </row>
    <row r="21" spans="2:14" ht="19.5" customHeight="1">
      <c r="B21" s="487">
        <v>13</v>
      </c>
      <c r="C21" s="150" t="s">
        <v>874</v>
      </c>
      <c r="D21" s="151" t="s">
        <v>875</v>
      </c>
      <c r="E21" s="152">
        <v>167640947.08000001</v>
      </c>
      <c r="F21" s="150" t="s">
        <v>38</v>
      </c>
      <c r="G21" s="153" t="s">
        <v>836</v>
      </c>
      <c r="H21" s="150" t="s">
        <v>337</v>
      </c>
      <c r="I21" s="155" t="s">
        <v>792</v>
      </c>
      <c r="J21" s="154" t="s">
        <v>1004</v>
      </c>
      <c r="K21" s="155" t="s">
        <v>837</v>
      </c>
      <c r="L21" s="150" t="s">
        <v>876</v>
      </c>
      <c r="M21" s="156">
        <v>56167</v>
      </c>
      <c r="N21" s="488" t="s">
        <v>839</v>
      </c>
    </row>
    <row r="22" spans="2:14" ht="19.5" customHeight="1">
      <c r="B22" s="487">
        <v>14</v>
      </c>
      <c r="C22" s="150" t="s">
        <v>877</v>
      </c>
      <c r="D22" s="151" t="s">
        <v>878</v>
      </c>
      <c r="E22" s="152">
        <v>132273332.59999999</v>
      </c>
      <c r="F22" s="150" t="s">
        <v>34</v>
      </c>
      <c r="G22" s="153" t="s">
        <v>836</v>
      </c>
      <c r="H22" s="150" t="s">
        <v>334</v>
      </c>
      <c r="I22" s="155" t="s">
        <v>790</v>
      </c>
      <c r="J22" s="154" t="s">
        <v>864</v>
      </c>
      <c r="K22" s="155" t="s">
        <v>837</v>
      </c>
      <c r="L22" s="150" t="s">
        <v>879</v>
      </c>
      <c r="M22" s="156">
        <v>23545</v>
      </c>
      <c r="N22" s="488" t="s">
        <v>839</v>
      </c>
    </row>
    <row r="23" spans="2:14" ht="19.5" customHeight="1">
      <c r="B23" s="487">
        <v>15</v>
      </c>
      <c r="C23" s="150" t="s">
        <v>880</v>
      </c>
      <c r="D23" s="151" t="s">
        <v>881</v>
      </c>
      <c r="E23" s="152">
        <v>132038863.42</v>
      </c>
      <c r="F23" s="150" t="s">
        <v>44</v>
      </c>
      <c r="G23" s="153" t="s">
        <v>836</v>
      </c>
      <c r="H23" s="150" t="s">
        <v>334</v>
      </c>
      <c r="I23" s="155" t="s">
        <v>811</v>
      </c>
      <c r="J23" s="154" t="s">
        <v>999</v>
      </c>
      <c r="K23" s="155" t="s">
        <v>851</v>
      </c>
      <c r="L23" s="150" t="s">
        <v>882</v>
      </c>
      <c r="M23" s="156"/>
      <c r="N23" s="488" t="s">
        <v>839</v>
      </c>
    </row>
    <row r="24" spans="2:14" ht="19.5" customHeight="1">
      <c r="B24" s="487">
        <v>16</v>
      </c>
      <c r="C24" s="150" t="s">
        <v>883</v>
      </c>
      <c r="D24" s="151" t="s">
        <v>884</v>
      </c>
      <c r="E24" s="152">
        <v>130743000.23</v>
      </c>
      <c r="F24" s="150" t="s">
        <v>43</v>
      </c>
      <c r="G24" s="153" t="s">
        <v>836</v>
      </c>
      <c r="H24" s="150" t="s">
        <v>334</v>
      </c>
      <c r="I24" s="155" t="s">
        <v>790</v>
      </c>
      <c r="J24" s="154" t="s">
        <v>864</v>
      </c>
      <c r="K24" s="155" t="s">
        <v>837</v>
      </c>
      <c r="L24" s="150" t="s">
        <v>885</v>
      </c>
      <c r="M24" s="156">
        <v>102045</v>
      </c>
      <c r="N24" s="488" t="s">
        <v>839</v>
      </c>
    </row>
    <row r="25" spans="2:14" ht="19.5" customHeight="1">
      <c r="B25" s="487">
        <v>17</v>
      </c>
      <c r="C25" s="150" t="s">
        <v>886</v>
      </c>
      <c r="D25" s="151" t="s">
        <v>887</v>
      </c>
      <c r="E25" s="152">
        <v>105401193.7</v>
      </c>
      <c r="F25" s="150" t="s">
        <v>39</v>
      </c>
      <c r="G25" s="153" t="s">
        <v>836</v>
      </c>
      <c r="H25" s="150" t="s">
        <v>334</v>
      </c>
      <c r="I25" s="155" t="s">
        <v>811</v>
      </c>
      <c r="J25" s="154" t="s">
        <v>999</v>
      </c>
      <c r="K25" s="155" t="s">
        <v>851</v>
      </c>
      <c r="L25" s="150" t="s">
        <v>855</v>
      </c>
      <c r="M25" s="156"/>
      <c r="N25" s="488" t="s">
        <v>839</v>
      </c>
    </row>
    <row r="26" spans="2:14" ht="19.5" customHeight="1">
      <c r="B26" s="487">
        <v>18</v>
      </c>
      <c r="C26" s="150" t="s">
        <v>888</v>
      </c>
      <c r="D26" s="151" t="s">
        <v>889</v>
      </c>
      <c r="E26" s="152">
        <v>105401193.68000001</v>
      </c>
      <c r="F26" s="150" t="s">
        <v>39</v>
      </c>
      <c r="G26" s="153" t="s">
        <v>836</v>
      </c>
      <c r="H26" s="150" t="s">
        <v>334</v>
      </c>
      <c r="I26" s="155" t="s">
        <v>811</v>
      </c>
      <c r="J26" s="154" t="s">
        <v>999</v>
      </c>
      <c r="K26" s="155" t="s">
        <v>851</v>
      </c>
      <c r="L26" s="150" t="s">
        <v>890</v>
      </c>
      <c r="M26" s="156"/>
      <c r="N26" s="488" t="s">
        <v>839</v>
      </c>
    </row>
    <row r="27" spans="2:14" ht="19.5" customHeight="1">
      <c r="B27" s="487">
        <v>19</v>
      </c>
      <c r="C27" s="150" t="s">
        <v>891</v>
      </c>
      <c r="D27" s="151" t="s">
        <v>892</v>
      </c>
      <c r="E27" s="152">
        <v>94576916.340000004</v>
      </c>
      <c r="F27" s="150" t="s">
        <v>37</v>
      </c>
      <c r="G27" s="153" t="s">
        <v>836</v>
      </c>
      <c r="H27" s="150" t="s">
        <v>821</v>
      </c>
      <c r="I27" s="155" t="s">
        <v>795</v>
      </c>
      <c r="J27" s="154" t="s">
        <v>1000</v>
      </c>
      <c r="K27" s="155" t="s">
        <v>851</v>
      </c>
      <c r="L27" s="150" t="s">
        <v>893</v>
      </c>
      <c r="M27" s="156"/>
      <c r="N27" s="488" t="s">
        <v>839</v>
      </c>
    </row>
    <row r="28" spans="2:14" ht="19.5" customHeight="1">
      <c r="B28" s="487">
        <v>20</v>
      </c>
      <c r="C28" s="150" t="s">
        <v>894</v>
      </c>
      <c r="D28" s="151" t="s">
        <v>895</v>
      </c>
      <c r="E28" s="152">
        <v>70057026.870000005</v>
      </c>
      <c r="F28" s="150" t="s">
        <v>44</v>
      </c>
      <c r="G28" s="153" t="s">
        <v>836</v>
      </c>
      <c r="H28" s="150" t="s">
        <v>334</v>
      </c>
      <c r="I28" s="155" t="s">
        <v>811</v>
      </c>
      <c r="J28" s="154" t="s">
        <v>999</v>
      </c>
      <c r="K28" s="155" t="s">
        <v>851</v>
      </c>
      <c r="L28" s="150" t="s">
        <v>896</v>
      </c>
      <c r="M28" s="156"/>
      <c r="N28" s="488" t="s">
        <v>290</v>
      </c>
    </row>
    <row r="29" spans="2:14" ht="19.5" customHeight="1" thickBot="1">
      <c r="B29" s="489">
        <v>21</v>
      </c>
      <c r="C29" s="490" t="s">
        <v>897</v>
      </c>
      <c r="D29" s="491" t="s">
        <v>898</v>
      </c>
      <c r="E29" s="492">
        <v>68067965.709999993</v>
      </c>
      <c r="F29" s="490" t="s">
        <v>30</v>
      </c>
      <c r="G29" s="493" t="s">
        <v>836</v>
      </c>
      <c r="H29" s="490" t="s">
        <v>334</v>
      </c>
      <c r="I29" s="494" t="s">
        <v>811</v>
      </c>
      <c r="J29" s="495" t="s">
        <v>999</v>
      </c>
      <c r="K29" s="494" t="s">
        <v>851</v>
      </c>
      <c r="L29" s="490" t="s">
        <v>855</v>
      </c>
      <c r="M29" s="496"/>
      <c r="N29" s="497" t="s">
        <v>839</v>
      </c>
    </row>
    <row r="30" spans="2:14" ht="19.5" customHeight="1">
      <c r="B30" s="607" t="s">
        <v>1006</v>
      </c>
      <c r="C30" s="607"/>
      <c r="D30" s="607"/>
      <c r="E30" s="607"/>
      <c r="F30" s="607"/>
      <c r="G30" s="607"/>
      <c r="H30" s="607"/>
      <c r="I30" s="607"/>
      <c r="J30" s="607"/>
      <c r="K30" s="607"/>
      <c r="L30" s="607"/>
      <c r="M30" s="607"/>
      <c r="N30" s="607"/>
    </row>
    <row r="31" spans="2:14" ht="19.5" customHeight="1">
      <c r="B31" s="607"/>
      <c r="C31" s="607"/>
      <c r="D31" s="607"/>
      <c r="E31" s="607"/>
      <c r="F31" s="607"/>
      <c r="G31" s="607"/>
      <c r="H31" s="607"/>
      <c r="I31" s="607"/>
      <c r="J31" s="607"/>
      <c r="K31" s="607"/>
      <c r="L31" s="607"/>
      <c r="M31" s="607"/>
      <c r="N31" s="607"/>
    </row>
    <row r="32" spans="2:14" ht="19.5" customHeight="1">
      <c r="B32" s="159"/>
      <c r="C32" s="159"/>
      <c r="D32" s="159"/>
      <c r="E32" s="159"/>
      <c r="F32" s="159"/>
      <c r="G32" s="159"/>
      <c r="H32" s="159"/>
      <c r="I32" s="363"/>
      <c r="J32" s="159"/>
      <c r="K32" s="159"/>
      <c r="L32" s="159"/>
      <c r="M32" s="159"/>
      <c r="N32" s="159"/>
    </row>
    <row r="33" spans="1:14" ht="19.5" customHeight="1" thickBot="1">
      <c r="A33" s="50"/>
      <c r="B33" s="160" t="s">
        <v>976</v>
      </c>
      <c r="C33" s="150"/>
      <c r="D33" s="151"/>
      <c r="E33" s="152"/>
      <c r="F33" s="150"/>
      <c r="G33" s="153"/>
      <c r="H33" s="150"/>
      <c r="I33" s="155"/>
      <c r="J33" s="154"/>
      <c r="K33" s="155"/>
      <c r="L33" s="150"/>
      <c r="M33" s="156"/>
      <c r="N33" s="158"/>
    </row>
    <row r="34" spans="1:14" ht="27" customHeight="1">
      <c r="A34" s="50"/>
      <c r="B34" s="482" t="s">
        <v>83</v>
      </c>
      <c r="C34" s="483" t="s">
        <v>340</v>
      </c>
      <c r="D34" s="483" t="s">
        <v>826</v>
      </c>
      <c r="E34" s="484" t="s">
        <v>827</v>
      </c>
      <c r="F34" s="483" t="s">
        <v>995</v>
      </c>
      <c r="G34" s="483" t="s">
        <v>828</v>
      </c>
      <c r="H34" s="483" t="s">
        <v>341</v>
      </c>
      <c r="I34" s="483" t="s">
        <v>333</v>
      </c>
      <c r="J34" s="483" t="s">
        <v>829</v>
      </c>
      <c r="K34" s="483" t="s">
        <v>830</v>
      </c>
      <c r="L34" s="483" t="s">
        <v>831</v>
      </c>
      <c r="M34" s="485" t="s">
        <v>832</v>
      </c>
      <c r="N34" s="486" t="s">
        <v>833</v>
      </c>
    </row>
    <row r="35" spans="1:14" ht="19.5" customHeight="1">
      <c r="B35" s="487">
        <v>22</v>
      </c>
      <c r="C35" s="150" t="s">
        <v>899</v>
      </c>
      <c r="D35" s="151" t="s">
        <v>900</v>
      </c>
      <c r="E35" s="152">
        <v>61867458.359999999</v>
      </c>
      <c r="F35" s="150" t="s">
        <v>38</v>
      </c>
      <c r="G35" s="153" t="s">
        <v>836</v>
      </c>
      <c r="H35" s="150" t="s">
        <v>338</v>
      </c>
      <c r="I35" s="154" t="s">
        <v>793</v>
      </c>
      <c r="J35" s="154" t="s">
        <v>996</v>
      </c>
      <c r="K35" s="155" t="s">
        <v>837</v>
      </c>
      <c r="L35" s="150" t="s">
        <v>901</v>
      </c>
      <c r="M35" s="156">
        <v>39822</v>
      </c>
      <c r="N35" s="488" t="s">
        <v>839</v>
      </c>
    </row>
    <row r="36" spans="1:14" ht="19.5" customHeight="1">
      <c r="B36" s="487">
        <v>23</v>
      </c>
      <c r="C36" s="150" t="s">
        <v>902</v>
      </c>
      <c r="D36" s="151" t="s">
        <v>903</v>
      </c>
      <c r="E36" s="152">
        <v>45903890.68</v>
      </c>
      <c r="F36" s="150" t="s">
        <v>38</v>
      </c>
      <c r="G36" s="153" t="s">
        <v>836</v>
      </c>
      <c r="H36" s="150" t="s">
        <v>338</v>
      </c>
      <c r="I36" s="154" t="s">
        <v>793</v>
      </c>
      <c r="J36" s="154" t="s">
        <v>998</v>
      </c>
      <c r="K36" s="155" t="s">
        <v>837</v>
      </c>
      <c r="L36" s="150" t="s">
        <v>904</v>
      </c>
      <c r="M36" s="156">
        <v>21825</v>
      </c>
      <c r="N36" s="488" t="s">
        <v>839</v>
      </c>
    </row>
    <row r="37" spans="1:14" ht="19.5" customHeight="1">
      <c r="B37" s="487">
        <v>24</v>
      </c>
      <c r="C37" s="150" t="s">
        <v>905</v>
      </c>
      <c r="D37" s="151" t="s">
        <v>906</v>
      </c>
      <c r="E37" s="152">
        <v>43801221.149999999</v>
      </c>
      <c r="F37" s="150" t="s">
        <v>38</v>
      </c>
      <c r="G37" s="153" t="s">
        <v>836</v>
      </c>
      <c r="H37" s="150" t="s">
        <v>338</v>
      </c>
      <c r="I37" s="154" t="s">
        <v>793</v>
      </c>
      <c r="J37" s="154" t="s">
        <v>998</v>
      </c>
      <c r="K37" s="155" t="s">
        <v>837</v>
      </c>
      <c r="L37" s="150" t="s">
        <v>907</v>
      </c>
      <c r="M37" s="156">
        <v>8867</v>
      </c>
      <c r="N37" s="488" t="s">
        <v>839</v>
      </c>
    </row>
    <row r="38" spans="1:14" ht="19.5" customHeight="1">
      <c r="B38" s="487">
        <v>25</v>
      </c>
      <c r="C38" s="150" t="s">
        <v>908</v>
      </c>
      <c r="D38" s="151" t="s">
        <v>909</v>
      </c>
      <c r="E38" s="152">
        <v>41915308.880000003</v>
      </c>
      <c r="F38" s="150" t="s">
        <v>30</v>
      </c>
      <c r="G38" s="153" t="s">
        <v>836</v>
      </c>
      <c r="H38" s="150" t="s">
        <v>334</v>
      </c>
      <c r="I38" s="154" t="s">
        <v>788</v>
      </c>
      <c r="J38" s="154" t="s">
        <v>1001</v>
      </c>
      <c r="K38" s="155" t="s">
        <v>851</v>
      </c>
      <c r="L38" s="150" t="s">
        <v>858</v>
      </c>
      <c r="M38" s="156"/>
      <c r="N38" s="488" t="s">
        <v>839</v>
      </c>
    </row>
    <row r="39" spans="1:14" ht="19.5" customHeight="1">
      <c r="B39" s="487">
        <v>26</v>
      </c>
      <c r="C39" s="150" t="s">
        <v>910</v>
      </c>
      <c r="D39" s="151" t="s">
        <v>911</v>
      </c>
      <c r="E39" s="152">
        <v>41189166.68</v>
      </c>
      <c r="F39" s="150" t="s">
        <v>38</v>
      </c>
      <c r="G39" s="153" t="s">
        <v>836</v>
      </c>
      <c r="H39" s="150" t="s">
        <v>338</v>
      </c>
      <c r="I39" s="154" t="s">
        <v>793</v>
      </c>
      <c r="J39" s="154" t="s">
        <v>998</v>
      </c>
      <c r="K39" s="155" t="s">
        <v>837</v>
      </c>
      <c r="L39" s="150" t="s">
        <v>912</v>
      </c>
      <c r="M39" s="156">
        <v>39822</v>
      </c>
      <c r="N39" s="488" t="s">
        <v>839</v>
      </c>
    </row>
    <row r="40" spans="1:14" ht="19.5" customHeight="1">
      <c r="B40" s="487">
        <v>27</v>
      </c>
      <c r="C40" s="150" t="s">
        <v>913</v>
      </c>
      <c r="D40" s="151" t="s">
        <v>914</v>
      </c>
      <c r="E40" s="152">
        <v>18501816.260000002</v>
      </c>
      <c r="F40" s="150" t="s">
        <v>42</v>
      </c>
      <c r="G40" s="153" t="s">
        <v>836</v>
      </c>
      <c r="H40" s="150" t="s">
        <v>334</v>
      </c>
      <c r="I40" s="154" t="s">
        <v>811</v>
      </c>
      <c r="J40" s="154" t="s">
        <v>999</v>
      </c>
      <c r="K40" s="155" t="s">
        <v>851</v>
      </c>
      <c r="L40" s="150" t="s">
        <v>915</v>
      </c>
      <c r="M40" s="156"/>
      <c r="N40" s="488" t="s">
        <v>839</v>
      </c>
    </row>
    <row r="41" spans="1:14" ht="19.5" customHeight="1">
      <c r="B41" s="487">
        <v>28</v>
      </c>
      <c r="C41" s="150" t="s">
        <v>916</v>
      </c>
      <c r="D41" s="151" t="s">
        <v>917</v>
      </c>
      <c r="E41" s="152">
        <v>16340671.880000001</v>
      </c>
      <c r="F41" s="150" t="s">
        <v>30</v>
      </c>
      <c r="G41" s="153" t="s">
        <v>836</v>
      </c>
      <c r="H41" s="150" t="s">
        <v>334</v>
      </c>
      <c r="I41" s="154" t="s">
        <v>788</v>
      </c>
      <c r="J41" s="154" t="s">
        <v>1001</v>
      </c>
      <c r="K41" s="155" t="s">
        <v>851</v>
      </c>
      <c r="L41" s="150" t="s">
        <v>858</v>
      </c>
      <c r="M41" s="156"/>
      <c r="N41" s="488" t="s">
        <v>839</v>
      </c>
    </row>
    <row r="42" spans="1:14" ht="19.5" customHeight="1">
      <c r="B42" s="487">
        <v>29</v>
      </c>
      <c r="C42" s="150" t="s">
        <v>918</v>
      </c>
      <c r="D42" s="151" t="s">
        <v>919</v>
      </c>
      <c r="E42" s="152">
        <v>8393844.0899999999</v>
      </c>
      <c r="F42" s="150" t="s">
        <v>37</v>
      </c>
      <c r="G42" s="153" t="s">
        <v>836</v>
      </c>
      <c r="H42" s="150" t="s">
        <v>821</v>
      </c>
      <c r="I42" s="154" t="s">
        <v>795</v>
      </c>
      <c r="J42" s="154" t="s">
        <v>1000</v>
      </c>
      <c r="K42" s="155" t="s">
        <v>851</v>
      </c>
      <c r="L42" s="150" t="s">
        <v>920</v>
      </c>
      <c r="M42" s="156"/>
      <c r="N42" s="488" t="s">
        <v>839</v>
      </c>
    </row>
    <row r="43" spans="1:14" ht="19.5" customHeight="1">
      <c r="B43" s="487">
        <v>30</v>
      </c>
      <c r="C43" s="150" t="s">
        <v>921</v>
      </c>
      <c r="D43" s="151" t="s">
        <v>922</v>
      </c>
      <c r="E43" s="152">
        <v>7350936.3399999999</v>
      </c>
      <c r="F43" s="150" t="s">
        <v>40</v>
      </c>
      <c r="G43" s="153" t="s">
        <v>836</v>
      </c>
      <c r="H43" s="150" t="s">
        <v>334</v>
      </c>
      <c r="I43" s="154" t="s">
        <v>787</v>
      </c>
      <c r="J43" s="154" t="s">
        <v>864</v>
      </c>
      <c r="K43" s="155" t="s">
        <v>851</v>
      </c>
      <c r="L43" s="150" t="s">
        <v>923</v>
      </c>
      <c r="M43" s="156"/>
      <c r="N43" s="488" t="s">
        <v>839</v>
      </c>
    </row>
    <row r="44" spans="1:14" ht="19.5" customHeight="1">
      <c r="B44" s="487">
        <v>31</v>
      </c>
      <c r="C44" s="150" t="s">
        <v>924</v>
      </c>
      <c r="D44" s="151" t="s">
        <v>925</v>
      </c>
      <c r="E44" s="152">
        <v>6958482.21</v>
      </c>
      <c r="F44" s="150" t="s">
        <v>37</v>
      </c>
      <c r="G44" s="153" t="s">
        <v>836</v>
      </c>
      <c r="H44" s="150" t="s">
        <v>821</v>
      </c>
      <c r="I44" s="154" t="s">
        <v>795</v>
      </c>
      <c r="J44" s="154" t="s">
        <v>1000</v>
      </c>
      <c r="K44" s="155" t="s">
        <v>851</v>
      </c>
      <c r="L44" s="150" t="s">
        <v>926</v>
      </c>
      <c r="M44" s="156"/>
      <c r="N44" s="488" t="s">
        <v>290</v>
      </c>
    </row>
    <row r="45" spans="1:14" ht="19.5" customHeight="1">
      <c r="B45" s="487">
        <v>32</v>
      </c>
      <c r="C45" s="150" t="s">
        <v>927</v>
      </c>
      <c r="D45" s="151" t="s">
        <v>928</v>
      </c>
      <c r="E45" s="152">
        <v>6899229.6600000001</v>
      </c>
      <c r="F45" s="150" t="s">
        <v>37</v>
      </c>
      <c r="G45" s="153" t="s">
        <v>836</v>
      </c>
      <c r="H45" s="150" t="s">
        <v>821</v>
      </c>
      <c r="I45" s="154" t="s">
        <v>795</v>
      </c>
      <c r="J45" s="154" t="s">
        <v>1000</v>
      </c>
      <c r="K45" s="155" t="s">
        <v>851</v>
      </c>
      <c r="L45" s="150" t="s">
        <v>929</v>
      </c>
      <c r="M45" s="156"/>
      <c r="N45" s="488" t="s">
        <v>290</v>
      </c>
    </row>
    <row r="46" spans="1:14" ht="19.5" customHeight="1">
      <c r="B46" s="487">
        <v>33</v>
      </c>
      <c r="C46" s="150" t="s">
        <v>930</v>
      </c>
      <c r="D46" s="151" t="s">
        <v>931</v>
      </c>
      <c r="E46" s="152">
        <v>6308222.2300000004</v>
      </c>
      <c r="F46" s="150" t="s">
        <v>37</v>
      </c>
      <c r="G46" s="153" t="s">
        <v>836</v>
      </c>
      <c r="H46" s="150" t="s">
        <v>821</v>
      </c>
      <c r="I46" s="154" t="s">
        <v>795</v>
      </c>
      <c r="J46" s="154" t="s">
        <v>1000</v>
      </c>
      <c r="K46" s="155" t="s">
        <v>851</v>
      </c>
      <c r="L46" s="150" t="s">
        <v>932</v>
      </c>
      <c r="M46" s="156"/>
      <c r="N46" s="488" t="s">
        <v>290</v>
      </c>
    </row>
    <row r="47" spans="1:14" ht="19.5" customHeight="1">
      <c r="B47" s="487">
        <v>34</v>
      </c>
      <c r="C47" s="150" t="s">
        <v>933</v>
      </c>
      <c r="D47" s="151" t="s">
        <v>934</v>
      </c>
      <c r="E47" s="152">
        <v>4583160.43</v>
      </c>
      <c r="F47" s="150" t="s">
        <v>804</v>
      </c>
      <c r="G47" s="362" t="s">
        <v>836</v>
      </c>
      <c r="H47" s="150" t="s">
        <v>334</v>
      </c>
      <c r="I47" s="154" t="s">
        <v>811</v>
      </c>
      <c r="J47" s="154" t="s">
        <v>997</v>
      </c>
      <c r="K47" s="155" t="s">
        <v>851</v>
      </c>
      <c r="L47" s="150" t="s">
        <v>893</v>
      </c>
      <c r="M47" s="156"/>
      <c r="N47" s="488" t="s">
        <v>839</v>
      </c>
    </row>
    <row r="48" spans="1:14" ht="19.5" customHeight="1">
      <c r="B48" s="487">
        <v>35</v>
      </c>
      <c r="C48" s="150" t="s">
        <v>935</v>
      </c>
      <c r="D48" s="151" t="s">
        <v>936</v>
      </c>
      <c r="E48" s="152">
        <v>2912192.43</v>
      </c>
      <c r="F48" s="150" t="s">
        <v>37</v>
      </c>
      <c r="G48" s="362" t="s">
        <v>937</v>
      </c>
      <c r="H48" s="150" t="s">
        <v>339</v>
      </c>
      <c r="I48" s="154" t="s">
        <v>796</v>
      </c>
      <c r="J48" s="154" t="s">
        <v>1002</v>
      </c>
      <c r="K48" s="155" t="s">
        <v>851</v>
      </c>
      <c r="L48" s="150" t="s">
        <v>938</v>
      </c>
      <c r="M48" s="156"/>
      <c r="N48" s="488" t="s">
        <v>839</v>
      </c>
    </row>
    <row r="49" spans="2:14" ht="19.5" customHeight="1">
      <c r="B49" s="487">
        <v>36</v>
      </c>
      <c r="C49" s="150" t="s">
        <v>939</v>
      </c>
      <c r="D49" s="151" t="s">
        <v>940</v>
      </c>
      <c r="E49" s="152">
        <v>2343489.06</v>
      </c>
      <c r="F49" s="150" t="s">
        <v>31</v>
      </c>
      <c r="G49" s="362" t="s">
        <v>836</v>
      </c>
      <c r="H49" s="150" t="s">
        <v>334</v>
      </c>
      <c r="I49" s="154" t="s">
        <v>789</v>
      </c>
      <c r="J49" s="154" t="s">
        <v>864</v>
      </c>
      <c r="K49" s="155" t="s">
        <v>851</v>
      </c>
      <c r="L49" s="150" t="s">
        <v>941</v>
      </c>
      <c r="M49" s="156"/>
      <c r="N49" s="488" t="s">
        <v>839</v>
      </c>
    </row>
    <row r="50" spans="2:14" ht="19.5" customHeight="1">
      <c r="B50" s="487">
        <v>37</v>
      </c>
      <c r="C50" s="150" t="s">
        <v>942</v>
      </c>
      <c r="D50" s="151" t="s">
        <v>943</v>
      </c>
      <c r="E50" s="152">
        <v>1967137.6</v>
      </c>
      <c r="F50" s="150" t="s">
        <v>37</v>
      </c>
      <c r="G50" s="362" t="s">
        <v>937</v>
      </c>
      <c r="H50" s="150" t="s">
        <v>339</v>
      </c>
      <c r="I50" s="154" t="s">
        <v>332</v>
      </c>
      <c r="J50" s="154" t="s">
        <v>944</v>
      </c>
      <c r="K50" s="155" t="s">
        <v>851</v>
      </c>
      <c r="L50" s="150" t="s">
        <v>945</v>
      </c>
      <c r="M50" s="156"/>
      <c r="N50" s="488" t="s">
        <v>839</v>
      </c>
    </row>
    <row r="51" spans="2:14" ht="19.5" customHeight="1">
      <c r="B51" s="487">
        <v>38</v>
      </c>
      <c r="C51" s="150" t="s">
        <v>946</v>
      </c>
      <c r="D51" s="151" t="s">
        <v>947</v>
      </c>
      <c r="E51" s="152">
        <v>1926121.51</v>
      </c>
      <c r="F51" s="150" t="s">
        <v>30</v>
      </c>
      <c r="G51" s="362" t="s">
        <v>836</v>
      </c>
      <c r="H51" s="150" t="s">
        <v>334</v>
      </c>
      <c r="I51" s="154" t="s">
        <v>811</v>
      </c>
      <c r="J51" s="154" t="s">
        <v>999</v>
      </c>
      <c r="K51" s="155" t="s">
        <v>851</v>
      </c>
      <c r="L51" s="150" t="s">
        <v>948</v>
      </c>
      <c r="M51" s="156"/>
      <c r="N51" s="488" t="s">
        <v>290</v>
      </c>
    </row>
    <row r="52" spans="2:14" ht="19.5" customHeight="1">
      <c r="B52" s="487">
        <v>39</v>
      </c>
      <c r="C52" s="150" t="s">
        <v>949</v>
      </c>
      <c r="D52" s="151" t="s">
        <v>950</v>
      </c>
      <c r="E52" s="152">
        <v>1725452.96</v>
      </c>
      <c r="F52" s="150" t="s">
        <v>30</v>
      </c>
      <c r="G52" s="153" t="s">
        <v>836</v>
      </c>
      <c r="H52" s="150" t="s">
        <v>334</v>
      </c>
      <c r="I52" s="154" t="s">
        <v>787</v>
      </c>
      <c r="J52" s="154" t="s">
        <v>1003</v>
      </c>
      <c r="K52" s="155" t="s">
        <v>851</v>
      </c>
      <c r="L52" s="155" t="s">
        <v>951</v>
      </c>
      <c r="M52" s="156"/>
      <c r="N52" s="488" t="s">
        <v>839</v>
      </c>
    </row>
    <row r="53" spans="2:14" ht="19.5" customHeight="1">
      <c r="B53" s="487">
        <v>40</v>
      </c>
      <c r="C53" s="150" t="s">
        <v>952</v>
      </c>
      <c r="D53" s="151" t="s">
        <v>953</v>
      </c>
      <c r="E53" s="152">
        <v>1155800</v>
      </c>
      <c r="F53" s="150" t="s">
        <v>43</v>
      </c>
      <c r="G53" s="153" t="s">
        <v>836</v>
      </c>
      <c r="H53" s="150" t="s">
        <v>334</v>
      </c>
      <c r="I53" s="154" t="s">
        <v>789</v>
      </c>
      <c r="J53" s="154" t="s">
        <v>1003</v>
      </c>
      <c r="K53" s="155" t="s">
        <v>851</v>
      </c>
      <c r="L53" s="150" t="s">
        <v>954</v>
      </c>
      <c r="M53" s="156"/>
      <c r="N53" s="488" t="s">
        <v>290</v>
      </c>
    </row>
    <row r="54" spans="2:14" ht="19.5" customHeight="1">
      <c r="B54" s="487">
        <v>41</v>
      </c>
      <c r="C54" s="150" t="s">
        <v>955</v>
      </c>
      <c r="D54" s="151" t="s">
        <v>956</v>
      </c>
      <c r="E54" s="152">
        <v>941162.69</v>
      </c>
      <c r="F54" s="150" t="s">
        <v>43</v>
      </c>
      <c r="G54" s="153" t="s">
        <v>836</v>
      </c>
      <c r="H54" s="150" t="s">
        <v>334</v>
      </c>
      <c r="I54" s="154" t="s">
        <v>789</v>
      </c>
      <c r="J54" s="154" t="s">
        <v>1003</v>
      </c>
      <c r="K54" s="155" t="s">
        <v>851</v>
      </c>
      <c r="L54" s="150" t="s">
        <v>957</v>
      </c>
      <c r="M54" s="156"/>
      <c r="N54" s="488" t="s">
        <v>290</v>
      </c>
    </row>
    <row r="55" spans="2:14" ht="19.5" customHeight="1">
      <c r="B55" s="487">
        <v>42</v>
      </c>
      <c r="C55" s="150" t="s">
        <v>958</v>
      </c>
      <c r="D55" s="151" t="s">
        <v>959</v>
      </c>
      <c r="E55" s="152">
        <v>893000</v>
      </c>
      <c r="F55" s="150" t="s">
        <v>43</v>
      </c>
      <c r="G55" s="153" t="s">
        <v>836</v>
      </c>
      <c r="H55" s="150" t="s">
        <v>334</v>
      </c>
      <c r="I55" s="154" t="s">
        <v>789</v>
      </c>
      <c r="J55" s="154" t="s">
        <v>1003</v>
      </c>
      <c r="K55" s="155" t="s">
        <v>851</v>
      </c>
      <c r="L55" s="150" t="s">
        <v>954</v>
      </c>
      <c r="M55" s="156"/>
      <c r="N55" s="488" t="s">
        <v>290</v>
      </c>
    </row>
    <row r="56" spans="2:14" ht="19.5" customHeight="1">
      <c r="B56" s="487">
        <v>43</v>
      </c>
      <c r="C56" s="150">
        <v>2669566</v>
      </c>
      <c r="D56" s="151" t="s">
        <v>960</v>
      </c>
      <c r="E56" s="152">
        <v>890490.26</v>
      </c>
      <c r="F56" s="150" t="s">
        <v>23</v>
      </c>
      <c r="G56" s="153" t="s">
        <v>836</v>
      </c>
      <c r="H56" s="150" t="s">
        <v>334</v>
      </c>
      <c r="I56" s="154" t="s">
        <v>811</v>
      </c>
      <c r="J56" s="154" t="s">
        <v>999</v>
      </c>
      <c r="K56" s="155" t="s">
        <v>851</v>
      </c>
      <c r="L56" s="150" t="s">
        <v>961</v>
      </c>
      <c r="M56" s="156"/>
      <c r="N56" s="488" t="s">
        <v>290</v>
      </c>
    </row>
    <row r="57" spans="2:14" ht="19.5" customHeight="1">
      <c r="B57" s="487">
        <v>44</v>
      </c>
      <c r="C57" s="150" t="s">
        <v>962</v>
      </c>
      <c r="D57" s="151" t="s">
        <v>963</v>
      </c>
      <c r="E57" s="152">
        <v>890490.26</v>
      </c>
      <c r="F57" s="150" t="s">
        <v>23</v>
      </c>
      <c r="G57" s="153" t="s">
        <v>836</v>
      </c>
      <c r="H57" s="150" t="s">
        <v>334</v>
      </c>
      <c r="I57" s="154" t="s">
        <v>811</v>
      </c>
      <c r="J57" s="154" t="s">
        <v>999</v>
      </c>
      <c r="K57" s="155" t="s">
        <v>851</v>
      </c>
      <c r="L57" s="150" t="s">
        <v>915</v>
      </c>
      <c r="M57" s="156"/>
      <c r="N57" s="488" t="s">
        <v>839</v>
      </c>
    </row>
    <row r="58" spans="2:14" ht="19.5" customHeight="1" thickBot="1">
      <c r="B58" s="489">
        <v>45</v>
      </c>
      <c r="C58" s="490" t="s">
        <v>968</v>
      </c>
      <c r="D58" s="491" t="s">
        <v>964</v>
      </c>
      <c r="E58" s="492">
        <v>231530</v>
      </c>
      <c r="F58" s="490" t="s">
        <v>131</v>
      </c>
      <c r="G58" s="493" t="s">
        <v>937</v>
      </c>
      <c r="H58" s="490" t="s">
        <v>339</v>
      </c>
      <c r="I58" s="495" t="s">
        <v>332</v>
      </c>
      <c r="J58" s="495" t="s">
        <v>996</v>
      </c>
      <c r="K58" s="494" t="s">
        <v>851</v>
      </c>
      <c r="L58" s="490" t="s">
        <v>965</v>
      </c>
      <c r="M58" s="496"/>
      <c r="N58" s="497" t="s">
        <v>839</v>
      </c>
    </row>
    <row r="59" spans="2:14" ht="3" customHeight="1">
      <c r="B59" s="140"/>
      <c r="C59" s="150"/>
      <c r="D59" s="151"/>
      <c r="E59" s="152"/>
      <c r="F59" s="150"/>
      <c r="G59" s="153"/>
      <c r="H59" s="150"/>
      <c r="I59" s="155"/>
      <c r="J59" s="154"/>
      <c r="K59" s="155"/>
      <c r="L59" s="150"/>
      <c r="M59" s="156"/>
      <c r="N59" s="158"/>
    </row>
    <row r="60" spans="2:14" ht="19.5" customHeight="1">
      <c r="B60" s="55" t="s">
        <v>966</v>
      </c>
      <c r="C60" s="150"/>
      <c r="D60" s="151"/>
      <c r="E60" s="152"/>
      <c r="F60" s="150"/>
      <c r="G60" s="153"/>
      <c r="H60" s="150"/>
      <c r="I60" s="155"/>
      <c r="J60" s="154"/>
      <c r="K60" s="155"/>
      <c r="L60" s="150"/>
      <c r="M60" s="156"/>
      <c r="N60" s="158"/>
    </row>
    <row r="61" spans="2:14" ht="19.5" customHeight="1">
      <c r="B61" s="607" t="s">
        <v>967</v>
      </c>
      <c r="C61" s="607"/>
      <c r="D61" s="607"/>
      <c r="E61" s="607"/>
      <c r="F61" s="607"/>
      <c r="G61" s="607"/>
      <c r="H61" s="607"/>
      <c r="I61" s="607"/>
      <c r="J61" s="607"/>
      <c r="K61" s="607"/>
      <c r="L61" s="607"/>
      <c r="M61" s="607"/>
      <c r="N61" s="607"/>
    </row>
    <row r="62" spans="2:14" ht="19.5" customHeight="1">
      <c r="B62" s="607" t="s">
        <v>362</v>
      </c>
      <c r="C62" s="607"/>
      <c r="D62" s="607"/>
      <c r="E62" s="607"/>
      <c r="F62" s="607"/>
      <c r="G62" s="607"/>
      <c r="H62" s="607"/>
      <c r="I62" s="607"/>
      <c r="J62" s="607"/>
      <c r="K62" s="607"/>
      <c r="L62" s="607"/>
      <c r="M62" s="607"/>
      <c r="N62" s="607"/>
    </row>
  </sheetData>
  <mergeCells count="4">
    <mergeCell ref="B61:N61"/>
    <mergeCell ref="B62:N62"/>
    <mergeCell ref="B30:N30"/>
    <mergeCell ref="B31:N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4"/>
  <sheetViews>
    <sheetView topLeftCell="A97" zoomScale="120" zoomScaleNormal="120" workbookViewId="0">
      <selection activeCell="H109" sqref="H109"/>
    </sheetView>
  </sheetViews>
  <sheetFormatPr baseColWidth="10" defaultColWidth="11.5703125" defaultRowHeight="15"/>
  <cols>
    <col min="1" max="1" width="11.5703125" style="84"/>
    <col min="2" max="2" width="20.28515625" style="84" customWidth="1"/>
    <col min="3" max="10" width="11.5703125" style="84"/>
    <col min="11" max="11" width="7.7109375" style="84" customWidth="1"/>
    <col min="12" max="16384" width="11.5703125" style="84"/>
  </cols>
  <sheetData>
    <row r="2" spans="2:10" ht="23.25">
      <c r="B2" s="161" t="s">
        <v>977</v>
      </c>
    </row>
    <row r="4" spans="2:10" ht="18">
      <c r="B4" s="85" t="s">
        <v>0</v>
      </c>
    </row>
    <row r="6" spans="2:10">
      <c r="B6" s="510" t="s">
        <v>352</v>
      </c>
      <c r="C6" s="510"/>
      <c r="D6" s="510"/>
      <c r="E6" s="510"/>
      <c r="F6" s="510"/>
      <c r="G6" s="510"/>
    </row>
    <row r="8" spans="2:10" ht="15.75" thickBot="1">
      <c r="B8" s="3" t="s">
        <v>2</v>
      </c>
      <c r="C8" s="3"/>
      <c r="D8" s="3"/>
      <c r="E8" s="499"/>
      <c r="F8" s="3"/>
      <c r="G8" s="499"/>
      <c r="H8" s="3"/>
      <c r="I8" s="3"/>
      <c r="J8" s="3"/>
    </row>
    <row r="9" spans="2:10">
      <c r="B9" s="537" t="s">
        <v>20</v>
      </c>
      <c r="C9" s="539" t="s">
        <v>355</v>
      </c>
      <c r="D9" s="539" t="s">
        <v>4</v>
      </c>
      <c r="E9" s="539"/>
      <c r="F9" s="539"/>
      <c r="G9" s="539"/>
      <c r="H9" s="539"/>
      <c r="I9" s="539"/>
      <c r="J9" s="533" t="s">
        <v>344</v>
      </c>
    </row>
    <row r="10" spans="2:10" ht="15" customHeight="1">
      <c r="B10" s="538"/>
      <c r="C10" s="540"/>
      <c r="D10" s="535" t="s">
        <v>6</v>
      </c>
      <c r="E10" s="535" t="s">
        <v>7</v>
      </c>
      <c r="F10" s="535" t="s">
        <v>8</v>
      </c>
      <c r="G10" s="535"/>
      <c r="H10" s="535"/>
      <c r="I10" s="535"/>
      <c r="J10" s="534"/>
    </row>
    <row r="11" spans="2:10">
      <c r="B11" s="538"/>
      <c r="C11" s="540"/>
      <c r="D11" s="535"/>
      <c r="E11" s="535"/>
      <c r="F11" s="198" t="s">
        <v>6</v>
      </c>
      <c r="G11" s="198" t="s">
        <v>21</v>
      </c>
      <c r="H11" s="199" t="s">
        <v>49</v>
      </c>
      <c r="I11" s="198" t="s">
        <v>22</v>
      </c>
      <c r="J11" s="534"/>
    </row>
    <row r="12" spans="2:10">
      <c r="B12" s="338" t="s">
        <v>3</v>
      </c>
      <c r="C12" s="501">
        <f>SUM(C13:C37)</f>
        <v>29450.969000070007</v>
      </c>
      <c r="D12" s="501">
        <f>SUM(D13:D37)</f>
        <v>27525.332000069997</v>
      </c>
      <c r="E12" s="501">
        <f t="shared" ref="E12:J12" si="0">SUM(E13:E37)</f>
        <v>22871.332000080001</v>
      </c>
      <c r="F12" s="501">
        <f t="shared" si="0"/>
        <v>4653.999999990001</v>
      </c>
      <c r="G12" s="501">
        <f t="shared" si="0"/>
        <v>2727.7249999900005</v>
      </c>
      <c r="H12" s="501">
        <f t="shared" si="0"/>
        <v>714.19000000000017</v>
      </c>
      <c r="I12" s="501">
        <f t="shared" si="0"/>
        <v>1212.0849999999998</v>
      </c>
      <c r="J12" s="502">
        <f t="shared" si="0"/>
        <v>1925.6369999999999</v>
      </c>
    </row>
    <row r="13" spans="2:10" ht="12.75" customHeight="1">
      <c r="B13" s="208" t="s">
        <v>23</v>
      </c>
      <c r="C13" s="42">
        <v>1196.3709999999999</v>
      </c>
      <c r="D13" s="42">
        <v>1154.6659999999999</v>
      </c>
      <c r="E13" s="42">
        <v>849.42199999999991</v>
      </c>
      <c r="F13" s="42">
        <v>305.24399999999997</v>
      </c>
      <c r="G13" s="42">
        <v>2.4860000000000002</v>
      </c>
      <c r="H13" s="42">
        <v>117.09699999999999</v>
      </c>
      <c r="I13" s="42">
        <v>185.66099999999997</v>
      </c>
      <c r="J13" s="209">
        <v>41.704999999999998</v>
      </c>
    </row>
    <row r="14" spans="2:10" ht="12.75" customHeight="1">
      <c r="B14" s="208" t="s">
        <v>24</v>
      </c>
      <c r="C14" s="42">
        <v>1953.8870000000004</v>
      </c>
      <c r="D14" s="42">
        <v>1884.9090000000003</v>
      </c>
      <c r="E14" s="42">
        <v>1436.1930000000002</v>
      </c>
      <c r="F14" s="42">
        <v>448.71600000000007</v>
      </c>
      <c r="G14" s="42">
        <v>425.99700000000007</v>
      </c>
      <c r="H14" s="42">
        <v>3.4830000000000001</v>
      </c>
      <c r="I14" s="42">
        <v>19.236000000000001</v>
      </c>
      <c r="J14" s="209">
        <v>68.977999999999994</v>
      </c>
    </row>
    <row r="15" spans="2:10" ht="12.75" customHeight="1">
      <c r="B15" s="208" t="s">
        <v>25</v>
      </c>
      <c r="C15" s="42">
        <v>1282.4510000000002</v>
      </c>
      <c r="D15" s="42">
        <v>1282.4510000000002</v>
      </c>
      <c r="E15" s="42">
        <v>1048.3280000000002</v>
      </c>
      <c r="F15" s="42">
        <v>234.12299999999999</v>
      </c>
      <c r="G15" s="42">
        <v>181.54999999999998</v>
      </c>
      <c r="H15" s="42">
        <v>40.99</v>
      </c>
      <c r="I15" s="42">
        <v>11.583</v>
      </c>
      <c r="J15" s="209">
        <v>0</v>
      </c>
    </row>
    <row r="16" spans="2:10" ht="12.75" customHeight="1">
      <c r="B16" s="210" t="s">
        <v>26</v>
      </c>
      <c r="C16" s="42">
        <v>1495.2360000000003</v>
      </c>
      <c r="D16" s="42">
        <v>1495.2360000000003</v>
      </c>
      <c r="E16" s="42">
        <v>1271.3740000000003</v>
      </c>
      <c r="F16" s="42">
        <v>223.86199999999999</v>
      </c>
      <c r="G16" s="42">
        <v>64.567000000000007</v>
      </c>
      <c r="H16" s="42">
        <v>159.29499999999999</v>
      </c>
      <c r="I16" s="42">
        <v>0</v>
      </c>
      <c r="J16" s="209">
        <v>0</v>
      </c>
    </row>
    <row r="17" spans="2:10" ht="12.75" customHeight="1">
      <c r="B17" s="210" t="s">
        <v>27</v>
      </c>
      <c r="C17" s="42">
        <v>1801.1420000000007</v>
      </c>
      <c r="D17" s="42">
        <v>1801.1420000000007</v>
      </c>
      <c r="E17" s="42">
        <v>1727.6750000000006</v>
      </c>
      <c r="F17" s="42">
        <v>73.467000000000013</v>
      </c>
      <c r="G17" s="42">
        <v>73.467000000000013</v>
      </c>
      <c r="H17" s="42">
        <v>0</v>
      </c>
      <c r="I17" s="42">
        <v>0</v>
      </c>
      <c r="J17" s="209">
        <v>0</v>
      </c>
    </row>
    <row r="18" spans="2:10" ht="12.75" customHeight="1">
      <c r="B18" s="210" t="s">
        <v>28</v>
      </c>
      <c r="C18" s="42">
        <v>1745.2790000200005</v>
      </c>
      <c r="D18" s="42">
        <v>1733.9520000200005</v>
      </c>
      <c r="E18" s="42">
        <v>1534.5250000200003</v>
      </c>
      <c r="F18" s="42">
        <v>199.42700000000002</v>
      </c>
      <c r="G18" s="42">
        <v>154.92700000000002</v>
      </c>
      <c r="H18" s="42">
        <v>42.734999999999999</v>
      </c>
      <c r="I18" s="42">
        <v>1.7649999999999999</v>
      </c>
      <c r="J18" s="209">
        <v>11.327</v>
      </c>
    </row>
    <row r="19" spans="2:10" ht="12.75" customHeight="1">
      <c r="B19" s="210" t="s">
        <v>29</v>
      </c>
      <c r="C19" s="42">
        <v>2425.3239999900002</v>
      </c>
      <c r="D19" s="42">
        <v>2017.8599999900002</v>
      </c>
      <c r="E19" s="42">
        <v>1665.0409999999999</v>
      </c>
      <c r="F19" s="42">
        <v>352.81899999000018</v>
      </c>
      <c r="G19" s="42">
        <v>289.68499999000016</v>
      </c>
      <c r="H19" s="42">
        <v>59.626999999999995</v>
      </c>
      <c r="I19" s="42">
        <v>3.5069999999999997</v>
      </c>
      <c r="J19" s="209">
        <v>407.464</v>
      </c>
    </row>
    <row r="20" spans="2:10" ht="12.75" customHeight="1">
      <c r="B20" s="210" t="s">
        <v>30</v>
      </c>
      <c r="C20" s="42">
        <v>1444.393</v>
      </c>
      <c r="D20" s="42">
        <v>1444.393</v>
      </c>
      <c r="E20" s="42">
        <v>1190.902</v>
      </c>
      <c r="F20" s="42">
        <v>253.49100000000001</v>
      </c>
      <c r="G20" s="42">
        <v>166.26400000000001</v>
      </c>
      <c r="H20" s="42">
        <v>0</v>
      </c>
      <c r="I20" s="42">
        <v>87.227000000000004</v>
      </c>
      <c r="J20" s="209">
        <v>0</v>
      </c>
    </row>
    <row r="21" spans="2:10" ht="12.75" customHeight="1">
      <c r="B21" s="210" t="s">
        <v>31</v>
      </c>
      <c r="C21" s="42">
        <v>1483.384</v>
      </c>
      <c r="D21" s="42">
        <v>1335.318</v>
      </c>
      <c r="E21" s="42">
        <v>929.59699999999998</v>
      </c>
      <c r="F21" s="42">
        <v>405.721</v>
      </c>
      <c r="G21" s="42">
        <v>172.60300000000001</v>
      </c>
      <c r="H21" s="42">
        <v>7.399</v>
      </c>
      <c r="I21" s="42">
        <v>225.71900000000002</v>
      </c>
      <c r="J21" s="209">
        <v>148.06600000000003</v>
      </c>
    </row>
    <row r="22" spans="2:10" ht="12.75" customHeight="1">
      <c r="B22" s="208" t="s">
        <v>32</v>
      </c>
      <c r="C22" s="42">
        <v>704.04599999999971</v>
      </c>
      <c r="D22" s="42">
        <v>698.18599999999969</v>
      </c>
      <c r="E22" s="42">
        <v>696.09199999999964</v>
      </c>
      <c r="F22" s="42">
        <v>2.0939999999999999</v>
      </c>
      <c r="G22" s="42">
        <v>0</v>
      </c>
      <c r="H22" s="42">
        <v>0</v>
      </c>
      <c r="I22" s="42">
        <v>2.0939999999999999</v>
      </c>
      <c r="J22" s="209">
        <v>5.86</v>
      </c>
    </row>
    <row r="23" spans="2:10" ht="12.75" customHeight="1">
      <c r="B23" s="208" t="s">
        <v>33</v>
      </c>
      <c r="C23" s="42">
        <v>1851.4360000000004</v>
      </c>
      <c r="D23" s="42">
        <v>1824.8680000000004</v>
      </c>
      <c r="E23" s="42">
        <v>1118.3960000000004</v>
      </c>
      <c r="F23" s="42">
        <v>706.47199999999998</v>
      </c>
      <c r="G23" s="42">
        <v>243.43199999999999</v>
      </c>
      <c r="H23" s="42">
        <v>68.905000000000001</v>
      </c>
      <c r="I23" s="42">
        <v>394.13500000000005</v>
      </c>
      <c r="J23" s="209">
        <v>26.568000000000001</v>
      </c>
    </row>
    <row r="24" spans="2:10" ht="12.75" customHeight="1">
      <c r="B24" s="208" t="s">
        <v>34</v>
      </c>
      <c r="C24" s="42">
        <v>1350.9519999999998</v>
      </c>
      <c r="D24" s="42">
        <v>1335.5899999999997</v>
      </c>
      <c r="E24" s="42">
        <v>949.50899999999979</v>
      </c>
      <c r="F24" s="42">
        <v>386.08100000000002</v>
      </c>
      <c r="G24" s="42">
        <v>317.77200000000005</v>
      </c>
      <c r="H24" s="42">
        <v>6.7740000000000009</v>
      </c>
      <c r="I24" s="42">
        <v>61.534999999999997</v>
      </c>
      <c r="J24" s="209">
        <v>15.362</v>
      </c>
    </row>
    <row r="25" spans="2:10" ht="12.75" customHeight="1">
      <c r="B25" s="208" t="s">
        <v>35</v>
      </c>
      <c r="C25" s="42">
        <v>515.06199999999978</v>
      </c>
      <c r="D25" s="42">
        <v>515.06199999999978</v>
      </c>
      <c r="E25" s="42">
        <v>450.56399999999979</v>
      </c>
      <c r="F25" s="42">
        <v>64.49799999999999</v>
      </c>
      <c r="G25" s="42">
        <v>9.4619999999999997</v>
      </c>
      <c r="H25" s="42">
        <v>7.8250000000000002</v>
      </c>
      <c r="I25" s="42">
        <v>47.210999999999999</v>
      </c>
      <c r="J25" s="209">
        <v>0</v>
      </c>
    </row>
    <row r="26" spans="2:10" ht="12.75" customHeight="1">
      <c r="B26" s="208" t="s">
        <v>36</v>
      </c>
      <c r="C26" s="42">
        <v>1843.0389999999998</v>
      </c>
      <c r="D26" s="42">
        <v>1683.4029999999998</v>
      </c>
      <c r="E26" s="42">
        <v>1417.2369999999996</v>
      </c>
      <c r="F26" s="42">
        <v>266.16600000000005</v>
      </c>
      <c r="G26" s="42">
        <v>178.76900000000003</v>
      </c>
      <c r="H26" s="42">
        <v>69.58</v>
      </c>
      <c r="I26" s="42">
        <v>17.817</v>
      </c>
      <c r="J26" s="209">
        <v>159.636</v>
      </c>
    </row>
    <row r="27" spans="2:10" ht="12.75" customHeight="1">
      <c r="B27" s="210" t="s">
        <v>37</v>
      </c>
      <c r="C27" s="42">
        <v>46.467999999999996</v>
      </c>
      <c r="D27" s="42">
        <v>44.846999999999994</v>
      </c>
      <c r="E27" s="42">
        <v>44.846999999999994</v>
      </c>
      <c r="F27" s="42">
        <v>0</v>
      </c>
      <c r="G27" s="42">
        <v>0</v>
      </c>
      <c r="H27" s="42">
        <v>0</v>
      </c>
      <c r="I27" s="42">
        <v>0</v>
      </c>
      <c r="J27" s="209">
        <v>1.621</v>
      </c>
    </row>
    <row r="28" spans="2:10" ht="12.75" customHeight="1">
      <c r="B28" s="208" t="s">
        <v>38</v>
      </c>
      <c r="C28" s="42">
        <v>331.55799999999999</v>
      </c>
      <c r="D28" s="42">
        <v>128.87099999999998</v>
      </c>
      <c r="E28" s="42">
        <v>88.611999999999995</v>
      </c>
      <c r="F28" s="42">
        <v>40.259</v>
      </c>
      <c r="G28" s="42">
        <v>5.4320000000000004</v>
      </c>
      <c r="H28" s="42">
        <v>0</v>
      </c>
      <c r="I28" s="42">
        <v>34.826999999999998</v>
      </c>
      <c r="J28" s="209">
        <v>202.68700000000001</v>
      </c>
    </row>
    <row r="29" spans="2:10" ht="12.75" customHeight="1">
      <c r="B29" s="208" t="s">
        <v>39</v>
      </c>
      <c r="C29" s="42">
        <v>783.79199999999992</v>
      </c>
      <c r="D29" s="42">
        <v>399.43099999999998</v>
      </c>
      <c r="E29" s="42">
        <v>399.43099999999998</v>
      </c>
      <c r="F29" s="42">
        <v>0</v>
      </c>
      <c r="G29" s="42">
        <v>0</v>
      </c>
      <c r="H29" s="42">
        <v>0</v>
      </c>
      <c r="I29" s="42">
        <v>0</v>
      </c>
      <c r="J29" s="209">
        <v>384.36099999999999</v>
      </c>
    </row>
    <row r="30" spans="2:10" ht="12.75" customHeight="1">
      <c r="B30" s="208" t="s">
        <v>40</v>
      </c>
      <c r="C30" s="42">
        <v>470.28500000000008</v>
      </c>
      <c r="D30" s="42">
        <v>470.28500000000008</v>
      </c>
      <c r="E30" s="42">
        <v>470.28500000000008</v>
      </c>
      <c r="F30" s="42">
        <v>0</v>
      </c>
      <c r="G30" s="42">
        <v>0</v>
      </c>
      <c r="H30" s="42">
        <v>0</v>
      </c>
      <c r="I30" s="42">
        <v>0</v>
      </c>
      <c r="J30" s="209">
        <v>0</v>
      </c>
    </row>
    <row r="31" spans="2:10" ht="12.75" customHeight="1">
      <c r="B31" s="208" t="s">
        <v>41</v>
      </c>
      <c r="C31" s="42">
        <v>591.46699999999987</v>
      </c>
      <c r="D31" s="42">
        <v>564.58699999999988</v>
      </c>
      <c r="E31" s="42">
        <v>383.32299999999992</v>
      </c>
      <c r="F31" s="42">
        <v>181.26399999999998</v>
      </c>
      <c r="G31" s="42">
        <v>168.81699999999998</v>
      </c>
      <c r="H31" s="42">
        <v>0</v>
      </c>
      <c r="I31" s="42">
        <v>12.447000000000001</v>
      </c>
      <c r="J31" s="209">
        <v>26.88</v>
      </c>
    </row>
    <row r="32" spans="2:10" ht="12.75" customHeight="1">
      <c r="B32" s="208" t="s">
        <v>42</v>
      </c>
      <c r="C32" s="42">
        <v>1782.4120000600003</v>
      </c>
      <c r="D32" s="42">
        <v>1782.4120000600003</v>
      </c>
      <c r="E32" s="42">
        <v>1669.4910000600003</v>
      </c>
      <c r="F32" s="42">
        <v>112.92099999999999</v>
      </c>
      <c r="G32" s="42">
        <v>7.6890000000000001</v>
      </c>
      <c r="H32" s="42">
        <v>56.268000000000001</v>
      </c>
      <c r="I32" s="42">
        <v>48.963999999999992</v>
      </c>
      <c r="J32" s="209">
        <v>0</v>
      </c>
    </row>
    <row r="33" spans="2:10" ht="12.75" customHeight="1">
      <c r="B33" s="208" t="s">
        <v>43</v>
      </c>
      <c r="C33" s="42">
        <v>2054.2979999999998</v>
      </c>
      <c r="D33" s="42">
        <v>2020.7789999999998</v>
      </c>
      <c r="E33" s="42">
        <v>1807.9169999999997</v>
      </c>
      <c r="F33" s="42">
        <v>212.86199999999999</v>
      </c>
      <c r="G33" s="42">
        <v>119.46700000000001</v>
      </c>
      <c r="H33" s="42">
        <v>74.211999999999989</v>
      </c>
      <c r="I33" s="42">
        <v>19.183</v>
      </c>
      <c r="J33" s="209">
        <v>33.519000000000005</v>
      </c>
    </row>
    <row r="34" spans="2:10" ht="12.75" customHeight="1">
      <c r="B34" s="208" t="s">
        <v>44</v>
      </c>
      <c r="C34" s="42">
        <v>976.59199999999987</v>
      </c>
      <c r="D34" s="42">
        <v>815.07599999999991</v>
      </c>
      <c r="E34" s="42">
        <v>770.58999999999992</v>
      </c>
      <c r="F34" s="42">
        <v>44.486000000000004</v>
      </c>
      <c r="G34" s="42">
        <v>5.3119999999999994</v>
      </c>
      <c r="H34" s="42">
        <v>0</v>
      </c>
      <c r="I34" s="42">
        <v>39.174000000000007</v>
      </c>
      <c r="J34" s="209">
        <v>161.51599999999999</v>
      </c>
    </row>
    <row r="35" spans="2:10" ht="12.75" customHeight="1">
      <c r="B35" s="208" t="s">
        <v>45</v>
      </c>
      <c r="C35" s="42">
        <v>630.673</v>
      </c>
      <c r="D35" s="42">
        <v>630.673</v>
      </c>
      <c r="E35" s="42">
        <v>594.45899999999995</v>
      </c>
      <c r="F35" s="42">
        <v>36.213999999999999</v>
      </c>
      <c r="G35" s="42">
        <v>36.213999999999999</v>
      </c>
      <c r="H35" s="42">
        <v>0</v>
      </c>
      <c r="I35" s="42">
        <v>0</v>
      </c>
      <c r="J35" s="209">
        <v>0</v>
      </c>
    </row>
    <row r="36" spans="2:10" ht="12.75" customHeight="1">
      <c r="B36" s="208" t="s">
        <v>46</v>
      </c>
      <c r="C36" s="42">
        <v>150.41200000000003</v>
      </c>
      <c r="D36" s="42">
        <v>138.47400000000005</v>
      </c>
      <c r="E36" s="42">
        <v>138.47400000000005</v>
      </c>
      <c r="F36" s="42">
        <v>0</v>
      </c>
      <c r="G36" s="42">
        <v>0</v>
      </c>
      <c r="H36" s="42">
        <v>0</v>
      </c>
      <c r="I36" s="42">
        <v>0</v>
      </c>
      <c r="J36" s="209">
        <v>11.938000000000001</v>
      </c>
    </row>
    <row r="37" spans="2:10" ht="12.75" customHeight="1" thickBot="1">
      <c r="B37" s="211" t="s">
        <v>47</v>
      </c>
      <c r="C37" s="212">
        <v>541.00999999999988</v>
      </c>
      <c r="D37" s="212">
        <v>322.86099999999993</v>
      </c>
      <c r="E37" s="212">
        <v>219.04799999999992</v>
      </c>
      <c r="F37" s="212">
        <v>103.813</v>
      </c>
      <c r="G37" s="212">
        <v>103.813</v>
      </c>
      <c r="H37" s="212">
        <v>0</v>
      </c>
      <c r="I37" s="212">
        <v>0</v>
      </c>
      <c r="J37" s="213">
        <v>218.14899999999997</v>
      </c>
    </row>
    <row r="38" spans="2:10" ht="48.75" customHeight="1">
      <c r="B38" s="542" t="s">
        <v>363</v>
      </c>
      <c r="C38" s="542"/>
      <c r="D38" s="542"/>
      <c r="E38" s="542"/>
      <c r="F38" s="542"/>
      <c r="G38" s="542"/>
      <c r="H38" s="542"/>
      <c r="I38" s="542"/>
      <c r="J38" s="542"/>
    </row>
    <row r="39" spans="2:10" ht="10.9" customHeight="1">
      <c r="B39" s="542" t="s">
        <v>364</v>
      </c>
      <c r="C39" s="542"/>
      <c r="D39" s="542"/>
      <c r="E39" s="542"/>
      <c r="F39" s="542"/>
      <c r="G39" s="542"/>
      <c r="H39" s="542"/>
      <c r="I39" s="542"/>
      <c r="J39" s="542"/>
    </row>
    <row r="40" spans="2:10" ht="10.9" customHeight="1">
      <c r="B40" s="543" t="s">
        <v>361</v>
      </c>
      <c r="C40" s="544"/>
      <c r="D40" s="544"/>
      <c r="E40" s="544"/>
      <c r="F40" s="544"/>
      <c r="G40" s="544"/>
      <c r="H40" s="544"/>
      <c r="I40" s="544"/>
      <c r="J40" s="544"/>
    </row>
    <row r="41" spans="2:10">
      <c r="B41" s="542" t="s">
        <v>365</v>
      </c>
      <c r="C41" s="542"/>
      <c r="D41" s="542"/>
      <c r="E41" s="542"/>
      <c r="F41" s="542"/>
      <c r="G41" s="542"/>
      <c r="H41" s="542"/>
      <c r="I41" s="542"/>
      <c r="J41" s="542"/>
    </row>
    <row r="43" spans="2:10">
      <c r="B43" s="541" t="s">
        <v>356</v>
      </c>
      <c r="C43" s="541"/>
      <c r="D43" s="541"/>
      <c r="E43" s="541"/>
      <c r="F43" s="541"/>
      <c r="G43" s="541"/>
    </row>
    <row r="80" spans="2:7">
      <c r="B80" s="541" t="s">
        <v>353</v>
      </c>
      <c r="C80" s="541"/>
      <c r="D80" s="541"/>
      <c r="E80" s="541"/>
      <c r="F80" s="541"/>
      <c r="G80" s="541"/>
    </row>
    <row r="103" spans="2:11">
      <c r="B103" s="510" t="s">
        <v>354</v>
      </c>
      <c r="C103" s="510"/>
      <c r="D103" s="510"/>
      <c r="E103" s="510"/>
      <c r="F103" s="510"/>
      <c r="G103" s="510"/>
    </row>
    <row r="105" spans="2:11" ht="15.75" thickBot="1">
      <c r="B105" s="526" t="s">
        <v>2</v>
      </c>
      <c r="C105" s="526"/>
      <c r="D105" s="526"/>
      <c r="E105" s="526"/>
      <c r="F105" s="526"/>
      <c r="G105" s="526"/>
      <c r="H105" s="526"/>
      <c r="I105" s="526"/>
      <c r="J105" s="526"/>
      <c r="K105" s="526"/>
    </row>
    <row r="106" spans="2:11">
      <c r="B106" s="529" t="s">
        <v>357</v>
      </c>
      <c r="C106" s="531" t="s">
        <v>3</v>
      </c>
      <c r="D106" s="531" t="s">
        <v>50</v>
      </c>
      <c r="E106" s="531"/>
      <c r="F106" s="531"/>
      <c r="G106" s="531"/>
      <c r="H106" s="531"/>
      <c r="I106" s="531"/>
      <c r="J106" s="531" t="s">
        <v>5</v>
      </c>
      <c r="K106" s="533"/>
    </row>
    <row r="107" spans="2:11">
      <c r="B107" s="530"/>
      <c r="C107" s="532"/>
      <c r="D107" s="535" t="s">
        <v>6</v>
      </c>
      <c r="E107" s="535"/>
      <c r="F107" s="536" t="s">
        <v>7</v>
      </c>
      <c r="G107" s="536"/>
      <c r="H107" s="535" t="s">
        <v>8</v>
      </c>
      <c r="I107" s="535"/>
      <c r="J107" s="532"/>
      <c r="K107" s="534"/>
    </row>
    <row r="108" spans="2:11">
      <c r="B108" s="196" t="s">
        <v>3</v>
      </c>
      <c r="C108" s="179">
        <v>29450.969000069999</v>
      </c>
      <c r="D108" s="179">
        <v>27525.332000070004</v>
      </c>
      <c r="E108" s="180">
        <v>0.93461549601320693</v>
      </c>
      <c r="F108" s="179">
        <v>22871.332000080001</v>
      </c>
      <c r="G108" s="180">
        <v>0.83091938727648529</v>
      </c>
      <c r="H108" s="179">
        <v>4653.9999999900001</v>
      </c>
      <c r="I108" s="180">
        <v>0.1690806127235146</v>
      </c>
      <c r="J108" s="179">
        <v>1925.6369999999999</v>
      </c>
      <c r="K108" s="181">
        <v>6.5384503986793199E-2</v>
      </c>
    </row>
    <row r="109" spans="2:11">
      <c r="B109" s="197" t="s">
        <v>51</v>
      </c>
      <c r="C109" s="191">
        <v>8858.0410000200027</v>
      </c>
      <c r="D109" s="192">
        <v>8000.9140000200032</v>
      </c>
      <c r="E109" s="193">
        <v>0.90323740881329584</v>
      </c>
      <c r="F109" s="192">
        <v>7678.3310000200036</v>
      </c>
      <c r="G109" s="194">
        <v>0.95968173136229273</v>
      </c>
      <c r="H109" s="192">
        <v>322.58299999999997</v>
      </c>
      <c r="I109" s="194">
        <v>4.0318268637707329E-2</v>
      </c>
      <c r="J109" s="191">
        <v>857.12699999999995</v>
      </c>
      <c r="K109" s="195">
        <v>9.6762591186704203E-2</v>
      </c>
    </row>
    <row r="110" spans="2:11">
      <c r="B110" s="182" t="s">
        <v>358</v>
      </c>
      <c r="C110" s="42">
        <v>2636.7060000000029</v>
      </c>
      <c r="D110" s="174">
        <v>2636.7060000000029</v>
      </c>
      <c r="E110" s="175">
        <v>1</v>
      </c>
      <c r="F110" s="174">
        <v>2636.7060000000029</v>
      </c>
      <c r="G110" s="175">
        <v>1</v>
      </c>
      <c r="H110" s="42">
        <v>0</v>
      </c>
      <c r="I110" s="176">
        <v>0</v>
      </c>
      <c r="J110" s="42">
        <v>0</v>
      </c>
      <c r="K110" s="183">
        <v>0</v>
      </c>
    </row>
    <row r="111" spans="2:11">
      <c r="B111" s="182" t="s">
        <v>359</v>
      </c>
      <c r="C111" s="42">
        <v>3506.1990000000001</v>
      </c>
      <c r="D111" s="174">
        <v>3506.1990000000001</v>
      </c>
      <c r="E111" s="175">
        <v>1</v>
      </c>
      <c r="F111" s="174">
        <v>3385.6379999999999</v>
      </c>
      <c r="G111" s="177">
        <v>0.96561490092262303</v>
      </c>
      <c r="H111" s="174">
        <v>120.56100000000001</v>
      </c>
      <c r="I111" s="177">
        <v>3.4385099077376954E-2</v>
      </c>
      <c r="J111" s="42">
        <v>0</v>
      </c>
      <c r="K111" s="184">
        <v>0</v>
      </c>
    </row>
    <row r="112" spans="2:11">
      <c r="B112" s="182" t="s">
        <v>360</v>
      </c>
      <c r="C112" s="42">
        <v>2715.1360000200011</v>
      </c>
      <c r="D112" s="174">
        <v>1858.0090000200009</v>
      </c>
      <c r="E112" s="177">
        <v>0.68431526082167293</v>
      </c>
      <c r="F112" s="174">
        <v>1655.987000020001</v>
      </c>
      <c r="G112" s="177">
        <v>0.89126963324837216</v>
      </c>
      <c r="H112" s="174">
        <v>202.02199999999999</v>
      </c>
      <c r="I112" s="177">
        <v>0.10873036675162784</v>
      </c>
      <c r="J112" s="42">
        <v>857.12699999999995</v>
      </c>
      <c r="K112" s="184">
        <v>0.31568473917832696</v>
      </c>
    </row>
    <row r="113" spans="2:12">
      <c r="B113" s="197" t="s">
        <v>52</v>
      </c>
      <c r="C113" s="191">
        <v>9748.6690000600029</v>
      </c>
      <c r="D113" s="192">
        <v>9085.4970000600024</v>
      </c>
      <c r="E113" s="193">
        <v>0.93197307242702376</v>
      </c>
      <c r="F113" s="192">
        <v>7839.1090000600016</v>
      </c>
      <c r="G113" s="194">
        <v>0.86281565004184479</v>
      </c>
      <c r="H113" s="192">
        <v>1246.3880000000004</v>
      </c>
      <c r="I113" s="194">
        <v>0.13718434995815518</v>
      </c>
      <c r="J113" s="191">
        <v>663.17200000000003</v>
      </c>
      <c r="K113" s="195">
        <v>6.8026927572976195E-2</v>
      </c>
    </row>
    <row r="114" spans="2:12" ht="15.75" thickBot="1">
      <c r="B114" s="185" t="s">
        <v>53</v>
      </c>
      <c r="C114" s="186">
        <v>10844.258999989996</v>
      </c>
      <c r="D114" s="187">
        <v>10438.920999989996</v>
      </c>
      <c r="E114" s="188">
        <v>0.96262188131062032</v>
      </c>
      <c r="F114" s="187">
        <v>7353.8919999999962</v>
      </c>
      <c r="G114" s="189">
        <v>0.70446859402490392</v>
      </c>
      <c r="H114" s="187">
        <v>3085.0289999899996</v>
      </c>
      <c r="I114" s="189">
        <v>0.29553140597509608</v>
      </c>
      <c r="J114" s="186">
        <v>405.33799999999997</v>
      </c>
      <c r="K114" s="190">
        <v>3.7378118689379687E-2</v>
      </c>
    </row>
    <row r="115" spans="2:12">
      <c r="B115" s="165" t="s">
        <v>54</v>
      </c>
      <c r="C115" s="4"/>
      <c r="D115" s="4"/>
      <c r="E115" s="3"/>
      <c r="F115" s="3"/>
      <c r="G115" s="3"/>
      <c r="H115" s="3"/>
      <c r="I115" s="3"/>
      <c r="J115" s="3"/>
      <c r="K115" s="3"/>
    </row>
    <row r="116" spans="2:12">
      <c r="B116" s="4" t="s">
        <v>981</v>
      </c>
      <c r="C116" s="4"/>
      <c r="D116" s="4"/>
      <c r="E116" s="3"/>
      <c r="F116" s="3"/>
      <c r="G116" s="3"/>
      <c r="H116" s="3"/>
      <c r="I116" s="3"/>
      <c r="J116" s="3"/>
      <c r="K116" s="3"/>
    </row>
    <row r="117" spans="2:12">
      <c r="B117" s="528" t="s">
        <v>15</v>
      </c>
      <c r="C117" s="528"/>
      <c r="D117" s="528"/>
      <c r="E117" s="167"/>
      <c r="F117" s="167"/>
      <c r="G117" s="167"/>
      <c r="H117" s="167"/>
      <c r="I117" s="167"/>
      <c r="J117" s="167"/>
      <c r="K117" s="167"/>
      <c r="L117" s="178"/>
    </row>
    <row r="118" spans="2:12">
      <c r="B118" s="527"/>
      <c r="C118" s="527"/>
      <c r="D118" s="527"/>
      <c r="E118" s="527"/>
      <c r="F118" s="527"/>
      <c r="G118" s="527"/>
      <c r="H118" s="527"/>
      <c r="I118" s="527"/>
      <c r="J118" s="527"/>
      <c r="K118" s="527"/>
      <c r="L118" s="178"/>
    </row>
    <row r="119" spans="2:12">
      <c r="B119" s="527"/>
      <c r="C119" s="527"/>
      <c r="D119" s="527"/>
      <c r="E119" s="527"/>
      <c r="F119" s="527"/>
      <c r="G119" s="527"/>
      <c r="H119" s="527"/>
      <c r="I119" s="527"/>
      <c r="J119" s="527"/>
      <c r="K119" s="527"/>
      <c r="L119" s="178"/>
    </row>
    <row r="120" spans="2:12">
      <c r="B120" s="527"/>
      <c r="C120" s="527"/>
      <c r="D120" s="527"/>
      <c r="E120" s="527"/>
      <c r="F120" s="527"/>
      <c r="G120" s="527"/>
      <c r="H120" s="527"/>
      <c r="I120" s="527"/>
      <c r="J120" s="527"/>
      <c r="K120" s="527"/>
      <c r="L120" s="178"/>
    </row>
    <row r="121" spans="2:12">
      <c r="B121" s="178"/>
      <c r="C121" s="178"/>
      <c r="D121" s="178"/>
      <c r="E121" s="178"/>
      <c r="F121" s="178"/>
      <c r="G121" s="178"/>
      <c r="H121" s="178"/>
      <c r="I121" s="178"/>
      <c r="J121" s="178"/>
      <c r="K121" s="178"/>
      <c r="L121" s="178"/>
    </row>
    <row r="122" spans="2:12">
      <c r="B122" s="178"/>
      <c r="C122" s="178"/>
      <c r="D122" s="178"/>
      <c r="E122" s="178"/>
      <c r="F122" s="178"/>
      <c r="G122" s="178"/>
      <c r="H122" s="178"/>
      <c r="I122" s="178"/>
      <c r="J122" s="178"/>
      <c r="K122" s="178"/>
      <c r="L122" s="178"/>
    </row>
    <row r="123" spans="2:12">
      <c r="B123" s="178"/>
      <c r="C123" s="178"/>
      <c r="D123" s="178"/>
      <c r="E123" s="178"/>
      <c r="F123" s="178"/>
      <c r="G123" s="178"/>
      <c r="H123" s="178"/>
      <c r="I123" s="178"/>
      <c r="J123" s="178"/>
      <c r="K123" s="178"/>
      <c r="L123" s="178"/>
    </row>
    <row r="124" spans="2:12">
      <c r="B124" s="178"/>
      <c r="C124" s="178"/>
      <c r="D124" s="178"/>
      <c r="E124" s="178"/>
      <c r="F124" s="178"/>
      <c r="G124" s="178"/>
      <c r="H124" s="178"/>
      <c r="I124" s="178"/>
      <c r="J124" s="178"/>
      <c r="K124" s="178"/>
      <c r="L124" s="178"/>
    </row>
  </sheetData>
  <mergeCells count="27">
    <mergeCell ref="B6:G6"/>
    <mergeCell ref="B9:B11"/>
    <mergeCell ref="C9:C11"/>
    <mergeCell ref="B43:G43"/>
    <mergeCell ref="B80:G80"/>
    <mergeCell ref="B38:J38"/>
    <mergeCell ref="D9:I9"/>
    <mergeCell ref="J9:J11"/>
    <mergeCell ref="D10:D11"/>
    <mergeCell ref="E10:E11"/>
    <mergeCell ref="F10:I10"/>
    <mergeCell ref="B39:J39"/>
    <mergeCell ref="B40:J40"/>
    <mergeCell ref="B41:J41"/>
    <mergeCell ref="B103:G103"/>
    <mergeCell ref="B105:K105"/>
    <mergeCell ref="B118:K118"/>
    <mergeCell ref="B119:K119"/>
    <mergeCell ref="B120:K120"/>
    <mergeCell ref="B117:D117"/>
    <mergeCell ref="B106:B107"/>
    <mergeCell ref="C106:C107"/>
    <mergeCell ref="D106:I106"/>
    <mergeCell ref="J106:K107"/>
    <mergeCell ref="D107:E107"/>
    <mergeCell ref="F107:G107"/>
    <mergeCell ref="H107:I10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0"/>
  <sheetViews>
    <sheetView topLeftCell="A28" workbookViewId="0">
      <selection activeCell="O37" sqref="O37"/>
    </sheetView>
  </sheetViews>
  <sheetFormatPr baseColWidth="10" defaultColWidth="11.5703125" defaultRowHeight="15"/>
  <cols>
    <col min="1" max="1" width="11.5703125" style="1"/>
    <col min="2" max="2" width="15.28515625" style="1" customWidth="1"/>
    <col min="3" max="16384" width="11.5703125" style="1"/>
  </cols>
  <sheetData>
    <row r="2" spans="2:7" ht="23.25">
      <c r="B2" s="161" t="s">
        <v>977</v>
      </c>
    </row>
    <row r="4" spans="2:7" ht="18">
      <c r="B4" s="2" t="s">
        <v>0</v>
      </c>
    </row>
    <row r="6" spans="2:7">
      <c r="B6" s="541" t="s">
        <v>55</v>
      </c>
      <c r="C6" s="541"/>
      <c r="D6" s="541"/>
      <c r="E6" s="541"/>
      <c r="F6" s="541"/>
      <c r="G6" s="541"/>
    </row>
    <row r="34" spans="2:10">
      <c r="B34" s="510" t="s">
        <v>351</v>
      </c>
      <c r="C34" s="510"/>
      <c r="D34" s="510"/>
      <c r="E34" s="510"/>
      <c r="F34" s="510"/>
      <c r="G34" s="510"/>
    </row>
    <row r="36" spans="2:10" ht="15.75" thickBot="1">
      <c r="B36" s="3" t="s">
        <v>2</v>
      </c>
      <c r="C36" s="3"/>
      <c r="D36" s="3"/>
      <c r="E36" s="3"/>
      <c r="F36" s="3"/>
      <c r="G36" s="3"/>
      <c r="H36" s="3"/>
      <c r="I36" s="3"/>
      <c r="J36" s="3"/>
    </row>
    <row r="37" spans="2:10">
      <c r="B37" s="547" t="s">
        <v>20</v>
      </c>
      <c r="C37" s="539" t="s">
        <v>355</v>
      </c>
      <c r="D37" s="539" t="s">
        <v>4</v>
      </c>
      <c r="E37" s="539"/>
      <c r="F37" s="539"/>
      <c r="G37" s="539"/>
      <c r="H37" s="539"/>
      <c r="I37" s="539"/>
      <c r="J37" s="533" t="s">
        <v>5</v>
      </c>
    </row>
    <row r="38" spans="2:10" ht="15" customHeight="1">
      <c r="B38" s="548"/>
      <c r="C38" s="540"/>
      <c r="D38" s="535" t="s">
        <v>6</v>
      </c>
      <c r="E38" s="535" t="s">
        <v>7</v>
      </c>
      <c r="F38" s="535" t="s">
        <v>8</v>
      </c>
      <c r="G38" s="535"/>
      <c r="H38" s="535"/>
      <c r="I38" s="535"/>
      <c r="J38" s="534"/>
    </row>
    <row r="39" spans="2:10">
      <c r="B39" s="548"/>
      <c r="C39" s="540"/>
      <c r="D39" s="535"/>
      <c r="E39" s="535"/>
      <c r="F39" s="198" t="s">
        <v>6</v>
      </c>
      <c r="G39" s="198" t="s">
        <v>21</v>
      </c>
      <c r="H39" s="199" t="s">
        <v>49</v>
      </c>
      <c r="I39" s="198" t="s">
        <v>22</v>
      </c>
      <c r="J39" s="534"/>
    </row>
    <row r="40" spans="2:10">
      <c r="B40" s="196" t="s">
        <v>3</v>
      </c>
      <c r="C40" s="200">
        <v>32331.311799999999</v>
      </c>
      <c r="D40" s="200">
        <v>27732.1518</v>
      </c>
      <c r="E40" s="200">
        <v>6991.7481000000007</v>
      </c>
      <c r="F40" s="200">
        <v>20740.403699999999</v>
      </c>
      <c r="G40" s="200">
        <v>13456.3078</v>
      </c>
      <c r="H40" s="200">
        <v>3561.5538999999999</v>
      </c>
      <c r="I40" s="200">
        <v>3722.5419999999995</v>
      </c>
      <c r="J40" s="201">
        <v>4599.1600000000008</v>
      </c>
    </row>
    <row r="41" spans="2:10">
      <c r="B41" s="202" t="s">
        <v>23</v>
      </c>
      <c r="C41" s="51">
        <v>605.13400000000001</v>
      </c>
      <c r="D41" s="51">
        <v>585.01800000000003</v>
      </c>
      <c r="E41" s="51">
        <v>37.271999999999998</v>
      </c>
      <c r="F41" s="51">
        <v>547.74599999999998</v>
      </c>
      <c r="G41" s="51">
        <v>447.935</v>
      </c>
      <c r="H41" s="51">
        <v>81.754000000000005</v>
      </c>
      <c r="I41" s="51">
        <v>18.057000000000002</v>
      </c>
      <c r="J41" s="203">
        <v>20.116</v>
      </c>
    </row>
    <row r="42" spans="2:10">
      <c r="B42" s="202" t="s">
        <v>24</v>
      </c>
      <c r="C42" s="51">
        <v>1222.721</v>
      </c>
      <c r="D42" s="51">
        <v>1222.721</v>
      </c>
      <c r="E42" s="51">
        <v>525.71799999999985</v>
      </c>
      <c r="F42" s="51">
        <v>697.00300000000016</v>
      </c>
      <c r="G42" s="51">
        <v>353.90100000000012</v>
      </c>
      <c r="H42" s="51">
        <v>136.88300000000001</v>
      </c>
      <c r="I42" s="51">
        <v>206.21899999999999</v>
      </c>
      <c r="J42" s="203">
        <v>0</v>
      </c>
    </row>
    <row r="43" spans="2:10">
      <c r="B43" s="202" t="s">
        <v>25</v>
      </c>
      <c r="C43" s="51">
        <v>1451.8789999999995</v>
      </c>
      <c r="D43" s="51">
        <v>1298.5949999999996</v>
      </c>
      <c r="E43" s="51">
        <v>255.012</v>
      </c>
      <c r="F43" s="51">
        <v>1043.5829999999996</v>
      </c>
      <c r="G43" s="51">
        <v>936.60799999999961</v>
      </c>
      <c r="H43" s="51">
        <v>89.768000000000001</v>
      </c>
      <c r="I43" s="51">
        <v>17.207000000000001</v>
      </c>
      <c r="J43" s="203">
        <v>153.28399999999999</v>
      </c>
    </row>
    <row r="44" spans="2:10">
      <c r="B44" s="204" t="s">
        <v>26</v>
      </c>
      <c r="C44" s="51">
        <v>1762.8530000000001</v>
      </c>
      <c r="D44" s="51">
        <v>1749.739</v>
      </c>
      <c r="E44" s="51">
        <v>1009.3549999999999</v>
      </c>
      <c r="F44" s="51">
        <v>740.38400000000001</v>
      </c>
      <c r="G44" s="51">
        <v>264.52299999999997</v>
      </c>
      <c r="H44" s="51">
        <v>384.49799999999999</v>
      </c>
      <c r="I44" s="51">
        <v>91.363000000000014</v>
      </c>
      <c r="J44" s="203">
        <v>13.114000000000001</v>
      </c>
    </row>
    <row r="45" spans="2:10">
      <c r="B45" s="204" t="s">
        <v>27</v>
      </c>
      <c r="C45" s="51">
        <v>1879.9659999999997</v>
      </c>
      <c r="D45" s="51">
        <v>1783.8419999999996</v>
      </c>
      <c r="E45" s="51">
        <v>355.62699999999995</v>
      </c>
      <c r="F45" s="51">
        <v>1428.2149999999997</v>
      </c>
      <c r="G45" s="51">
        <v>1113.9709999999995</v>
      </c>
      <c r="H45" s="51">
        <v>314.24400000000003</v>
      </c>
      <c r="I45" s="51">
        <v>0</v>
      </c>
      <c r="J45" s="203">
        <v>96.123999999999995</v>
      </c>
    </row>
    <row r="46" spans="2:10">
      <c r="B46" s="204" t="s">
        <v>28</v>
      </c>
      <c r="C46" s="51">
        <v>944.55899999999997</v>
      </c>
      <c r="D46" s="51">
        <v>935.69200000000001</v>
      </c>
      <c r="E46" s="51">
        <v>97.379000000000019</v>
      </c>
      <c r="F46" s="51">
        <v>838.31299999999999</v>
      </c>
      <c r="G46" s="51">
        <v>570.20799999999997</v>
      </c>
      <c r="H46" s="51">
        <v>104.164</v>
      </c>
      <c r="I46" s="51">
        <v>163.941</v>
      </c>
      <c r="J46" s="203">
        <v>8.8670000000000009</v>
      </c>
    </row>
    <row r="47" spans="2:10">
      <c r="B47" s="204" t="s">
        <v>30</v>
      </c>
      <c r="C47" s="51">
        <v>3059.0061000000005</v>
      </c>
      <c r="D47" s="51">
        <v>2746.5241000000005</v>
      </c>
      <c r="E47" s="51">
        <v>811.95700000000033</v>
      </c>
      <c r="F47" s="51">
        <v>1934.5671000000004</v>
      </c>
      <c r="G47" s="51">
        <v>1876.3581000000004</v>
      </c>
      <c r="H47" s="51">
        <v>26.326000000000001</v>
      </c>
      <c r="I47" s="51">
        <v>31.882999999999999</v>
      </c>
      <c r="J47" s="203">
        <v>312.48200000000003</v>
      </c>
    </row>
    <row r="48" spans="2:10">
      <c r="B48" s="204" t="s">
        <v>31</v>
      </c>
      <c r="C48" s="51">
        <v>2003.3629999999998</v>
      </c>
      <c r="D48" s="51">
        <v>2003.3629999999998</v>
      </c>
      <c r="E48" s="51">
        <v>444.25699999999995</v>
      </c>
      <c r="F48" s="51">
        <v>1559.106</v>
      </c>
      <c r="G48" s="51">
        <v>848.39800000000002</v>
      </c>
      <c r="H48" s="51">
        <v>533.476</v>
      </c>
      <c r="I48" s="51">
        <v>177.23200000000003</v>
      </c>
      <c r="J48" s="203">
        <v>0</v>
      </c>
    </row>
    <row r="49" spans="2:10">
      <c r="B49" s="204" t="s">
        <v>32</v>
      </c>
      <c r="C49" s="51">
        <v>792.221</v>
      </c>
      <c r="D49" s="51">
        <v>792.221</v>
      </c>
      <c r="E49" s="51">
        <v>20.501999999999999</v>
      </c>
      <c r="F49" s="51">
        <v>771.71900000000005</v>
      </c>
      <c r="G49" s="51">
        <v>333.47500000000002</v>
      </c>
      <c r="H49" s="51">
        <v>239.279</v>
      </c>
      <c r="I49" s="51">
        <v>198.965</v>
      </c>
      <c r="J49" s="203">
        <v>0</v>
      </c>
    </row>
    <row r="50" spans="2:10">
      <c r="B50" s="202" t="s">
        <v>33</v>
      </c>
      <c r="C50" s="51">
        <v>782.6930000000001</v>
      </c>
      <c r="D50" s="51">
        <v>746.34400000000005</v>
      </c>
      <c r="E50" s="51">
        <v>165.815</v>
      </c>
      <c r="F50" s="51">
        <v>580.529</v>
      </c>
      <c r="G50" s="51">
        <v>200.76900000000001</v>
      </c>
      <c r="H50" s="51">
        <v>10.084</v>
      </c>
      <c r="I50" s="51">
        <v>369.67599999999993</v>
      </c>
      <c r="J50" s="203">
        <v>36.348999999999997</v>
      </c>
    </row>
    <row r="51" spans="2:10">
      <c r="B51" s="202" t="s">
        <v>34</v>
      </c>
      <c r="C51" s="51">
        <v>1156.0479999999998</v>
      </c>
      <c r="D51" s="51">
        <v>1115.3449999999998</v>
      </c>
      <c r="E51" s="51">
        <v>118.52699999999997</v>
      </c>
      <c r="F51" s="51">
        <v>996.81799999999976</v>
      </c>
      <c r="G51" s="51">
        <v>796.59799999999973</v>
      </c>
      <c r="H51" s="51">
        <v>86.891999999999996</v>
      </c>
      <c r="I51" s="51">
        <v>113.32799999999997</v>
      </c>
      <c r="J51" s="203">
        <v>40.703000000000003</v>
      </c>
    </row>
    <row r="52" spans="2:10">
      <c r="B52" s="202" t="s">
        <v>35</v>
      </c>
      <c r="C52" s="51">
        <v>2175.2950000000005</v>
      </c>
      <c r="D52" s="51">
        <v>1935.5690000000004</v>
      </c>
      <c r="E52" s="51">
        <v>106.80400000000003</v>
      </c>
      <c r="F52" s="51">
        <v>1828.7650000000003</v>
      </c>
      <c r="G52" s="51">
        <v>1411.5460000000003</v>
      </c>
      <c r="H52" s="51">
        <v>259.65800000000007</v>
      </c>
      <c r="I52" s="51">
        <v>157.56100000000001</v>
      </c>
      <c r="J52" s="203">
        <v>239.726</v>
      </c>
    </row>
    <row r="53" spans="2:10">
      <c r="B53" s="202" t="s">
        <v>36</v>
      </c>
      <c r="C53" s="51">
        <v>689.72800000000007</v>
      </c>
      <c r="D53" s="51">
        <v>689.72800000000007</v>
      </c>
      <c r="E53" s="51">
        <v>212.96800000000002</v>
      </c>
      <c r="F53" s="51">
        <v>476.76</v>
      </c>
      <c r="G53" s="51">
        <v>87.728000000000009</v>
      </c>
      <c r="H53" s="51">
        <v>88.573999999999984</v>
      </c>
      <c r="I53" s="51">
        <v>300.45799999999997</v>
      </c>
      <c r="J53" s="203">
        <v>0</v>
      </c>
    </row>
    <row r="54" spans="2:10">
      <c r="B54" s="202" t="s">
        <v>37</v>
      </c>
      <c r="C54" s="51">
        <v>1733.1829</v>
      </c>
      <c r="D54" s="51">
        <v>1598.7248999999999</v>
      </c>
      <c r="E54" s="51">
        <v>191.65399999999997</v>
      </c>
      <c r="F54" s="51">
        <v>1407.0708999999999</v>
      </c>
      <c r="G54" s="51">
        <v>1280.3820000000001</v>
      </c>
      <c r="H54" s="51">
        <v>102.5789</v>
      </c>
      <c r="I54" s="51">
        <v>24.11</v>
      </c>
      <c r="J54" s="203">
        <v>134.458</v>
      </c>
    </row>
    <row r="55" spans="2:10">
      <c r="B55" s="204" t="s">
        <v>131</v>
      </c>
      <c r="C55" s="51">
        <v>6.8990000000000009</v>
      </c>
      <c r="D55" s="51">
        <v>6.8990000000000009</v>
      </c>
      <c r="E55" s="51">
        <v>5.1510000000000007</v>
      </c>
      <c r="F55" s="51">
        <v>1.748</v>
      </c>
      <c r="G55" s="51">
        <v>0</v>
      </c>
      <c r="H55" s="51">
        <v>1.748</v>
      </c>
      <c r="I55" s="51">
        <v>0</v>
      </c>
      <c r="J55" s="203">
        <v>0</v>
      </c>
    </row>
    <row r="56" spans="2:10">
      <c r="B56" s="202" t="s">
        <v>38</v>
      </c>
      <c r="C56" s="51">
        <v>1935.857</v>
      </c>
      <c r="D56" s="51">
        <v>320.74700000000007</v>
      </c>
      <c r="E56" s="51">
        <v>97.167000000000002</v>
      </c>
      <c r="F56" s="51">
        <v>223.58000000000004</v>
      </c>
      <c r="G56" s="51">
        <v>181.03800000000004</v>
      </c>
      <c r="H56" s="51">
        <v>15.34</v>
      </c>
      <c r="I56" s="51">
        <v>27.202000000000002</v>
      </c>
      <c r="J56" s="203">
        <v>1615.11</v>
      </c>
    </row>
    <row r="57" spans="2:10">
      <c r="B57" s="202" t="s">
        <v>39</v>
      </c>
      <c r="C57" s="51">
        <v>1212.4989999999998</v>
      </c>
      <c r="D57" s="51">
        <v>340.02099999999996</v>
      </c>
      <c r="E57" s="51">
        <v>87.988</v>
      </c>
      <c r="F57" s="51">
        <v>252.03299999999996</v>
      </c>
      <c r="G57" s="51">
        <v>141.30699999999996</v>
      </c>
      <c r="H57" s="51">
        <v>92.86099999999999</v>
      </c>
      <c r="I57" s="51">
        <v>17.864999999999998</v>
      </c>
      <c r="J57" s="203">
        <v>872.47799999999995</v>
      </c>
    </row>
    <row r="58" spans="2:10">
      <c r="B58" s="202" t="s">
        <v>40</v>
      </c>
      <c r="C58" s="51">
        <v>903.05499999999995</v>
      </c>
      <c r="D58" s="51">
        <v>903.05499999999995</v>
      </c>
      <c r="E58" s="51">
        <v>238.33600000000001</v>
      </c>
      <c r="F58" s="51">
        <v>664.71899999999994</v>
      </c>
      <c r="G58" s="51">
        <v>654.79299999999989</v>
      </c>
      <c r="H58" s="51">
        <v>0</v>
      </c>
      <c r="I58" s="51">
        <v>9.9260000000000002</v>
      </c>
      <c r="J58" s="203">
        <v>0</v>
      </c>
    </row>
    <row r="59" spans="2:10">
      <c r="B59" s="202" t="s">
        <v>41</v>
      </c>
      <c r="C59" s="51">
        <v>946.91600000000017</v>
      </c>
      <c r="D59" s="51">
        <v>910.75200000000018</v>
      </c>
      <c r="E59" s="51">
        <v>132.64400000000001</v>
      </c>
      <c r="F59" s="51">
        <v>778.10800000000017</v>
      </c>
      <c r="G59" s="51">
        <v>629.34700000000009</v>
      </c>
      <c r="H59" s="51">
        <v>110.47900000000001</v>
      </c>
      <c r="I59" s="51">
        <v>38.281999999999996</v>
      </c>
      <c r="J59" s="203">
        <v>36.164000000000001</v>
      </c>
    </row>
    <row r="60" spans="2:10">
      <c r="B60" s="202" t="s">
        <v>42</v>
      </c>
      <c r="C60" s="51">
        <v>775.51199999999994</v>
      </c>
      <c r="D60" s="51">
        <v>636.99599999999987</v>
      </c>
      <c r="E60" s="51">
        <v>170.041</v>
      </c>
      <c r="F60" s="51">
        <v>466.95499999999993</v>
      </c>
      <c r="G60" s="51">
        <v>49.195</v>
      </c>
      <c r="H60" s="51">
        <v>272.91199999999998</v>
      </c>
      <c r="I60" s="51">
        <v>144.84799999999998</v>
      </c>
      <c r="J60" s="203">
        <v>138.51600000000002</v>
      </c>
    </row>
    <row r="61" spans="2:10">
      <c r="B61" s="202" t="s">
        <v>43</v>
      </c>
      <c r="C61" s="51">
        <v>2579.8732000000005</v>
      </c>
      <c r="D61" s="51">
        <v>2353.9842000000003</v>
      </c>
      <c r="E61" s="51">
        <v>1398.9971000000003</v>
      </c>
      <c r="F61" s="51">
        <v>954.98710000000017</v>
      </c>
      <c r="G61" s="51">
        <v>576.30810000000008</v>
      </c>
      <c r="H61" s="51">
        <v>186.07100000000003</v>
      </c>
      <c r="I61" s="51">
        <v>192.60800000000003</v>
      </c>
      <c r="J61" s="203">
        <v>225.88900000000004</v>
      </c>
    </row>
    <row r="62" spans="2:10">
      <c r="B62" s="202" t="s">
        <v>44</v>
      </c>
      <c r="C62" s="51">
        <v>1156.3900000000001</v>
      </c>
      <c r="D62" s="51">
        <v>965.298</v>
      </c>
      <c r="E62" s="51">
        <v>192.66399999999999</v>
      </c>
      <c r="F62" s="51">
        <v>772.63400000000001</v>
      </c>
      <c r="G62" s="51">
        <v>382.12799999999993</v>
      </c>
      <c r="H62" s="51">
        <v>22.893000000000001</v>
      </c>
      <c r="I62" s="51">
        <v>367.613</v>
      </c>
      <c r="J62" s="203">
        <v>191.09200000000001</v>
      </c>
    </row>
    <row r="63" spans="2:10">
      <c r="B63" s="202" t="s">
        <v>45</v>
      </c>
      <c r="C63" s="51">
        <v>515.25260000000014</v>
      </c>
      <c r="D63" s="51">
        <v>487.36060000000009</v>
      </c>
      <c r="E63" s="51">
        <v>177.07300000000001</v>
      </c>
      <c r="F63" s="51">
        <v>310.28760000000011</v>
      </c>
      <c r="G63" s="51">
        <v>310.28760000000011</v>
      </c>
      <c r="H63" s="51">
        <v>0</v>
      </c>
      <c r="I63" s="51">
        <v>0</v>
      </c>
      <c r="J63" s="203">
        <v>27.891999999999999</v>
      </c>
    </row>
    <row r="64" spans="2:10">
      <c r="B64" s="202" t="s">
        <v>46</v>
      </c>
      <c r="C64" s="51">
        <v>316.95</v>
      </c>
      <c r="D64" s="51">
        <v>287.471</v>
      </c>
      <c r="E64" s="51">
        <v>99.025000000000006</v>
      </c>
      <c r="F64" s="51">
        <v>188.446</v>
      </c>
      <c r="G64" s="51">
        <v>0.41699999999999998</v>
      </c>
      <c r="H64" s="51">
        <v>139.482</v>
      </c>
      <c r="I64" s="51">
        <v>48.547000000000004</v>
      </c>
      <c r="J64" s="203">
        <v>29.478999999999999</v>
      </c>
    </row>
    <row r="65" spans="2:10" ht="15.75" thickBot="1">
      <c r="B65" s="205" t="s">
        <v>47</v>
      </c>
      <c r="C65" s="206">
        <v>1723.4589999999998</v>
      </c>
      <c r="D65" s="206">
        <v>1316.1419999999998</v>
      </c>
      <c r="E65" s="206">
        <v>39.814999999999998</v>
      </c>
      <c r="F65" s="206">
        <v>1276.3269999999998</v>
      </c>
      <c r="G65" s="206">
        <v>9.0869999999999997</v>
      </c>
      <c r="H65" s="206">
        <v>261.589</v>
      </c>
      <c r="I65" s="206">
        <v>1005.6509999999997</v>
      </c>
      <c r="J65" s="207">
        <v>407.31700000000006</v>
      </c>
    </row>
    <row r="66" spans="2:10" ht="38.25" customHeight="1">
      <c r="B66" s="546" t="s">
        <v>366</v>
      </c>
      <c r="C66" s="546"/>
      <c r="D66" s="546"/>
      <c r="E66" s="546"/>
      <c r="F66" s="546"/>
      <c r="G66" s="546"/>
      <c r="H66" s="546"/>
      <c r="I66" s="546"/>
      <c r="J66" s="546"/>
    </row>
    <row r="67" spans="2:10" ht="11.25" customHeight="1">
      <c r="B67" s="545" t="s">
        <v>56</v>
      </c>
      <c r="C67" s="545"/>
      <c r="D67" s="4"/>
      <c r="E67" s="4"/>
      <c r="F67" s="3"/>
      <c r="G67" s="3"/>
      <c r="H67" s="3"/>
      <c r="I67" s="3"/>
      <c r="J67" s="3"/>
    </row>
    <row r="68" spans="2:10" ht="11.25" customHeight="1">
      <c r="B68" s="5" t="s">
        <v>57</v>
      </c>
      <c r="C68" s="5"/>
      <c r="D68" s="4"/>
      <c r="E68" s="4"/>
      <c r="F68" s="3"/>
      <c r="G68" s="3"/>
      <c r="H68" s="3"/>
      <c r="I68" s="3"/>
      <c r="J68" s="3"/>
    </row>
    <row r="69" spans="2:10" ht="11.25" customHeight="1">
      <c r="B69" s="5" t="s">
        <v>19</v>
      </c>
      <c r="C69" s="5"/>
      <c r="D69" s="4"/>
      <c r="E69" s="4"/>
      <c r="F69" s="3"/>
      <c r="G69" s="3"/>
      <c r="H69" s="3"/>
      <c r="I69" s="3"/>
      <c r="J69" s="3"/>
    </row>
    <row r="70" spans="2:10">
      <c r="B70" s="545" t="s">
        <v>15</v>
      </c>
      <c r="C70" s="545"/>
      <c r="D70" s="545"/>
      <c r="E70" s="545"/>
      <c r="F70" s="3"/>
      <c r="G70" s="3"/>
      <c r="H70" s="3"/>
      <c r="I70" s="3"/>
      <c r="J70" s="3"/>
    </row>
  </sheetData>
  <mergeCells count="12">
    <mergeCell ref="B67:C67"/>
    <mergeCell ref="B70:E70"/>
    <mergeCell ref="B6:G6"/>
    <mergeCell ref="B34:G34"/>
    <mergeCell ref="D38:D39"/>
    <mergeCell ref="E38:E39"/>
    <mergeCell ref="B66:J66"/>
    <mergeCell ref="B37:B39"/>
    <mergeCell ref="C37:C39"/>
    <mergeCell ref="D37:I37"/>
    <mergeCell ref="J37:J39"/>
    <mergeCell ref="F38:I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8"/>
  <sheetViews>
    <sheetView topLeftCell="A10" workbookViewId="0">
      <selection activeCell="N21" sqref="N21"/>
    </sheetView>
  </sheetViews>
  <sheetFormatPr baseColWidth="10" defaultColWidth="11.5703125" defaultRowHeight="15"/>
  <cols>
    <col min="1" max="1" width="11.5703125" style="1"/>
    <col min="2" max="2" width="16" style="1" customWidth="1"/>
    <col min="3" max="16384" width="11.5703125" style="1"/>
  </cols>
  <sheetData>
    <row r="2" spans="2:7" ht="23.25">
      <c r="B2" s="161" t="s">
        <v>977</v>
      </c>
    </row>
    <row r="4" spans="2:7" ht="18">
      <c r="B4" s="2" t="s">
        <v>0</v>
      </c>
    </row>
    <row r="6" spans="2:7">
      <c r="B6" s="541" t="s">
        <v>58</v>
      </c>
      <c r="C6" s="541"/>
      <c r="D6" s="541"/>
      <c r="E6" s="541"/>
      <c r="F6" s="541"/>
      <c r="G6" s="541"/>
    </row>
    <row r="32" spans="2:7">
      <c r="B32" s="510" t="s">
        <v>350</v>
      </c>
      <c r="C32" s="510"/>
      <c r="D32" s="510"/>
      <c r="E32" s="510"/>
      <c r="F32" s="510"/>
      <c r="G32" s="510"/>
    </row>
    <row r="34" spans="2:20" ht="15.75" thickBot="1">
      <c r="B34" s="12" t="s">
        <v>2</v>
      </c>
      <c r="C34" s="3"/>
      <c r="D34" s="3"/>
      <c r="E34" s="3"/>
      <c r="F34" s="3"/>
      <c r="G34" s="3"/>
      <c r="H34" s="3"/>
      <c r="I34" s="3"/>
      <c r="J34" s="3"/>
      <c r="L34" s="52"/>
      <c r="M34" s="52"/>
      <c r="N34" s="52"/>
      <c r="O34" s="52"/>
      <c r="P34" s="52"/>
      <c r="Q34" s="52"/>
      <c r="R34" s="52"/>
      <c r="S34" s="52"/>
      <c r="T34" s="52"/>
    </row>
    <row r="35" spans="2:20" ht="21" customHeight="1">
      <c r="B35" s="547" t="s">
        <v>20</v>
      </c>
      <c r="C35" s="539" t="s">
        <v>355</v>
      </c>
      <c r="D35" s="539" t="s">
        <v>4</v>
      </c>
      <c r="E35" s="539"/>
      <c r="F35" s="539"/>
      <c r="G35" s="539"/>
      <c r="H35" s="539"/>
      <c r="I35" s="539"/>
      <c r="J35" s="533" t="s">
        <v>5</v>
      </c>
    </row>
    <row r="36" spans="2:20" ht="15" customHeight="1">
      <c r="B36" s="548"/>
      <c r="C36" s="540"/>
      <c r="D36" s="535" t="s">
        <v>6</v>
      </c>
      <c r="E36" s="535" t="s">
        <v>7</v>
      </c>
      <c r="F36" s="535" t="s">
        <v>8</v>
      </c>
      <c r="G36" s="535"/>
      <c r="H36" s="535"/>
      <c r="I36" s="535"/>
      <c r="J36" s="534"/>
    </row>
    <row r="37" spans="2:20" ht="15" customHeight="1">
      <c r="B37" s="548"/>
      <c r="C37" s="540"/>
      <c r="D37" s="535"/>
      <c r="E37" s="535"/>
      <c r="F37" s="198" t="s">
        <v>6</v>
      </c>
      <c r="G37" s="198" t="s">
        <v>21</v>
      </c>
      <c r="H37" s="199" t="s">
        <v>49</v>
      </c>
      <c r="I37" s="198" t="s">
        <v>22</v>
      </c>
      <c r="J37" s="534"/>
    </row>
    <row r="38" spans="2:20">
      <c r="B38" s="196" t="s">
        <v>3</v>
      </c>
      <c r="C38" s="200">
        <v>120891.95352600003</v>
      </c>
      <c r="D38" s="200">
        <v>120595.95852600006</v>
      </c>
      <c r="E38" s="200">
        <v>4143.5460000000003</v>
      </c>
      <c r="F38" s="200">
        <v>116452.41252600004</v>
      </c>
      <c r="G38" s="200">
        <v>34618.655610000016</v>
      </c>
      <c r="H38" s="200">
        <v>30185.492480000012</v>
      </c>
      <c r="I38" s="200">
        <v>51648.264436000034</v>
      </c>
      <c r="J38" s="201">
        <v>295.99500000000006</v>
      </c>
    </row>
    <row r="39" spans="2:20">
      <c r="B39" s="208" t="s">
        <v>23</v>
      </c>
      <c r="C39" s="42">
        <v>2170.8458799999999</v>
      </c>
      <c r="D39" s="42">
        <v>2170.8458799999999</v>
      </c>
      <c r="E39" s="42">
        <v>42.564</v>
      </c>
      <c r="F39" s="42">
        <v>2128.28188</v>
      </c>
      <c r="G39" s="42">
        <v>1744.7430000000002</v>
      </c>
      <c r="H39" s="42">
        <v>240.79987999999992</v>
      </c>
      <c r="I39" s="42">
        <v>142.73900000000003</v>
      </c>
      <c r="J39" s="209">
        <v>0</v>
      </c>
    </row>
    <row r="40" spans="2:20">
      <c r="B40" s="208" t="s">
        <v>24</v>
      </c>
      <c r="C40" s="42">
        <v>7639.6551000000027</v>
      </c>
      <c r="D40" s="42">
        <v>7639.6551000000027</v>
      </c>
      <c r="E40" s="42">
        <v>138.941</v>
      </c>
      <c r="F40" s="42">
        <v>7500.7141000000029</v>
      </c>
      <c r="G40" s="42">
        <v>1607.0690999999986</v>
      </c>
      <c r="H40" s="42">
        <v>1848.6509999999994</v>
      </c>
      <c r="I40" s="42">
        <v>4044.9940000000047</v>
      </c>
      <c r="J40" s="209">
        <v>0</v>
      </c>
    </row>
    <row r="41" spans="2:20">
      <c r="B41" s="208" t="s">
        <v>25</v>
      </c>
      <c r="C41" s="42">
        <v>5777.7145100000007</v>
      </c>
      <c r="D41" s="42">
        <v>5777.7145100000007</v>
      </c>
      <c r="E41" s="42">
        <v>80.869</v>
      </c>
      <c r="F41" s="42">
        <v>5696.845510000001</v>
      </c>
      <c r="G41" s="42">
        <v>1709.6009100000001</v>
      </c>
      <c r="H41" s="42">
        <v>1752.8156000000006</v>
      </c>
      <c r="I41" s="42">
        <v>2234.4289999999996</v>
      </c>
      <c r="J41" s="209">
        <v>0</v>
      </c>
    </row>
    <row r="42" spans="2:20">
      <c r="B42" s="210" t="s">
        <v>26</v>
      </c>
      <c r="C42" s="42">
        <v>7088.9300000000039</v>
      </c>
      <c r="D42" s="42">
        <v>7088.9300000000039</v>
      </c>
      <c r="E42" s="42">
        <v>605.8660000000001</v>
      </c>
      <c r="F42" s="42">
        <v>6483.0640000000039</v>
      </c>
      <c r="G42" s="42">
        <v>1446.5569999999998</v>
      </c>
      <c r="H42" s="42">
        <v>2087.7850000000026</v>
      </c>
      <c r="I42" s="42">
        <v>2948.7220000000016</v>
      </c>
      <c r="J42" s="209">
        <v>0</v>
      </c>
    </row>
    <row r="43" spans="2:20">
      <c r="B43" s="210" t="s">
        <v>27</v>
      </c>
      <c r="C43" s="42">
        <v>9102.7249999999967</v>
      </c>
      <c r="D43" s="42">
        <v>9053.788999999997</v>
      </c>
      <c r="E43" s="42">
        <v>122.57100000000001</v>
      </c>
      <c r="F43" s="42">
        <v>8931.2179999999971</v>
      </c>
      <c r="G43" s="42">
        <v>2323.9629999999984</v>
      </c>
      <c r="H43" s="42">
        <v>2659.2100000000005</v>
      </c>
      <c r="I43" s="42">
        <v>3948.0449999999987</v>
      </c>
      <c r="J43" s="209">
        <v>48.936</v>
      </c>
    </row>
    <row r="44" spans="2:20">
      <c r="B44" s="210" t="s">
        <v>28</v>
      </c>
      <c r="C44" s="42">
        <v>13260.90800000003</v>
      </c>
      <c r="D44" s="42">
        <v>13236.241000000031</v>
      </c>
      <c r="E44" s="42">
        <v>381.31099999999998</v>
      </c>
      <c r="F44" s="42">
        <v>12854.930000000031</v>
      </c>
      <c r="G44" s="42">
        <v>5026.4900000000071</v>
      </c>
      <c r="H44" s="42">
        <v>2829.4149999999995</v>
      </c>
      <c r="I44" s="42">
        <v>4999.0250000000251</v>
      </c>
      <c r="J44" s="209">
        <v>24.667000000000002</v>
      </c>
    </row>
    <row r="45" spans="2:20">
      <c r="B45" s="210" t="s">
        <v>30</v>
      </c>
      <c r="C45" s="42">
        <v>12825.110000000013</v>
      </c>
      <c r="D45" s="42">
        <v>12812.707000000013</v>
      </c>
      <c r="E45" s="42">
        <v>349.10900000000015</v>
      </c>
      <c r="F45" s="42">
        <v>12463.598000000013</v>
      </c>
      <c r="G45" s="42">
        <v>4128.0070000000032</v>
      </c>
      <c r="H45" s="42">
        <v>2011.6130000000001</v>
      </c>
      <c r="I45" s="42">
        <v>6323.9780000000092</v>
      </c>
      <c r="J45" s="209">
        <v>12.403</v>
      </c>
    </row>
    <row r="46" spans="2:20">
      <c r="B46" s="210" t="s">
        <v>31</v>
      </c>
      <c r="C46" s="42">
        <v>5061.4966000000004</v>
      </c>
      <c r="D46" s="42">
        <v>5057.5166000000008</v>
      </c>
      <c r="E46" s="42">
        <v>139.18100000000004</v>
      </c>
      <c r="F46" s="42">
        <v>4918.3356000000003</v>
      </c>
      <c r="G46" s="42">
        <v>1279.2575999999999</v>
      </c>
      <c r="H46" s="42">
        <v>1643.9220000000012</v>
      </c>
      <c r="I46" s="42">
        <v>1995.155999999999</v>
      </c>
      <c r="J46" s="209">
        <v>3.98</v>
      </c>
    </row>
    <row r="47" spans="2:20">
      <c r="B47" s="210" t="s">
        <v>32</v>
      </c>
      <c r="C47" s="42">
        <v>5861.7940000000008</v>
      </c>
      <c r="D47" s="42">
        <v>5860.4660000000003</v>
      </c>
      <c r="E47" s="42">
        <v>118.78100000000001</v>
      </c>
      <c r="F47" s="42">
        <v>5741.6850000000004</v>
      </c>
      <c r="G47" s="42">
        <v>2327.5950000000003</v>
      </c>
      <c r="H47" s="42">
        <v>1345.6079999999997</v>
      </c>
      <c r="I47" s="42">
        <v>2068.4820000000004</v>
      </c>
      <c r="J47" s="209">
        <v>1.3280000000000001</v>
      </c>
    </row>
    <row r="48" spans="2:20">
      <c r="B48" s="208" t="s">
        <v>33</v>
      </c>
      <c r="C48" s="42">
        <v>2278.4910000000004</v>
      </c>
      <c r="D48" s="42">
        <v>2278.4910000000004</v>
      </c>
      <c r="E48" s="42">
        <v>207.17999999999992</v>
      </c>
      <c r="F48" s="42">
        <v>2071.3110000000006</v>
      </c>
      <c r="G48" s="42">
        <v>588.74900000000025</v>
      </c>
      <c r="H48" s="42">
        <v>500.61099999999988</v>
      </c>
      <c r="I48" s="42">
        <v>981.95100000000036</v>
      </c>
      <c r="J48" s="209">
        <v>0</v>
      </c>
    </row>
    <row r="49" spans="2:10">
      <c r="B49" s="208" t="s">
        <v>34</v>
      </c>
      <c r="C49" s="42">
        <v>9314.9770000000044</v>
      </c>
      <c r="D49" s="42">
        <v>9161.3470000000052</v>
      </c>
      <c r="E49" s="42">
        <v>392.01300000000003</v>
      </c>
      <c r="F49" s="42">
        <v>8769.3340000000044</v>
      </c>
      <c r="G49" s="42">
        <v>3015.2610000000027</v>
      </c>
      <c r="H49" s="42">
        <v>2789.3000000000025</v>
      </c>
      <c r="I49" s="42">
        <v>2964.7729999999992</v>
      </c>
      <c r="J49" s="209">
        <v>153.63</v>
      </c>
    </row>
    <row r="50" spans="2:10">
      <c r="B50" s="208" t="s">
        <v>35</v>
      </c>
      <c r="C50" s="42">
        <v>5659.6430000000018</v>
      </c>
      <c r="D50" s="42">
        <v>5659.273000000002</v>
      </c>
      <c r="E50" s="42">
        <v>165.78200000000004</v>
      </c>
      <c r="F50" s="42">
        <v>5493.4910000000018</v>
      </c>
      <c r="G50" s="42">
        <v>902.04600000000084</v>
      </c>
      <c r="H50" s="42">
        <v>570.90300000000036</v>
      </c>
      <c r="I50" s="42">
        <v>4020.5420000000008</v>
      </c>
      <c r="J50" s="209">
        <v>0.37</v>
      </c>
    </row>
    <row r="51" spans="2:10">
      <c r="B51" s="208" t="s">
        <v>36</v>
      </c>
      <c r="C51" s="42">
        <v>2166.8524000000002</v>
      </c>
      <c r="D51" s="42">
        <v>2166.8524000000002</v>
      </c>
      <c r="E51" s="42">
        <v>38.83</v>
      </c>
      <c r="F51" s="42">
        <v>2128.0224000000003</v>
      </c>
      <c r="G51" s="42">
        <v>421.86099999999988</v>
      </c>
      <c r="H51" s="42">
        <v>605.01900000000012</v>
      </c>
      <c r="I51" s="42">
        <v>1101.1424000000002</v>
      </c>
      <c r="J51" s="209">
        <v>0</v>
      </c>
    </row>
    <row r="52" spans="2:10">
      <c r="B52" s="208" t="s">
        <v>37</v>
      </c>
      <c r="C52" s="42">
        <v>4331.4259999999986</v>
      </c>
      <c r="D52" s="42">
        <v>4331.4259999999986</v>
      </c>
      <c r="E52" s="42">
        <v>160.91599999999997</v>
      </c>
      <c r="F52" s="42">
        <v>4170.5099999999984</v>
      </c>
      <c r="G52" s="42">
        <v>557.61999999999978</v>
      </c>
      <c r="H52" s="42">
        <v>1393.1730000000002</v>
      </c>
      <c r="I52" s="42">
        <v>2219.7169999999983</v>
      </c>
      <c r="J52" s="209">
        <v>0</v>
      </c>
    </row>
    <row r="53" spans="2:10">
      <c r="B53" s="208" t="s">
        <v>131</v>
      </c>
      <c r="C53" s="42">
        <v>0</v>
      </c>
      <c r="D53" s="42">
        <v>0</v>
      </c>
      <c r="E53" s="42">
        <v>0</v>
      </c>
      <c r="F53" s="42">
        <v>0</v>
      </c>
      <c r="G53" s="42">
        <v>0</v>
      </c>
      <c r="H53" s="42">
        <v>0</v>
      </c>
      <c r="I53" s="42">
        <v>0</v>
      </c>
      <c r="J53" s="209">
        <v>0</v>
      </c>
    </row>
    <row r="54" spans="2:10">
      <c r="B54" s="208" t="s">
        <v>38</v>
      </c>
      <c r="C54" s="42">
        <v>558.9369999999999</v>
      </c>
      <c r="D54" s="42">
        <v>558.9369999999999</v>
      </c>
      <c r="E54" s="42">
        <v>88.435000000000002</v>
      </c>
      <c r="F54" s="42">
        <v>470.50199999999995</v>
      </c>
      <c r="G54" s="42">
        <v>77.031000000000006</v>
      </c>
      <c r="H54" s="42">
        <v>63.605000000000004</v>
      </c>
      <c r="I54" s="42">
        <v>329.86599999999993</v>
      </c>
      <c r="J54" s="209">
        <v>0</v>
      </c>
    </row>
    <row r="55" spans="2:10">
      <c r="B55" s="208" t="s">
        <v>39</v>
      </c>
      <c r="C55" s="42">
        <v>1327.3230000000001</v>
      </c>
      <c r="D55" s="42">
        <v>1309.5450000000001</v>
      </c>
      <c r="E55" s="42">
        <v>6.4049999999999994</v>
      </c>
      <c r="F55" s="42">
        <v>1303.1400000000001</v>
      </c>
      <c r="G55" s="42">
        <v>462.21800000000025</v>
      </c>
      <c r="H55" s="42">
        <v>558.88199999999995</v>
      </c>
      <c r="I55" s="42">
        <v>282.04000000000002</v>
      </c>
      <c r="J55" s="209">
        <v>17.777999999999999</v>
      </c>
    </row>
    <row r="56" spans="2:10">
      <c r="B56" s="208" t="s">
        <v>40</v>
      </c>
      <c r="C56" s="42">
        <v>1575.8340000000001</v>
      </c>
      <c r="D56" s="42">
        <v>1575.8340000000001</v>
      </c>
      <c r="E56" s="42">
        <v>157.82500000000005</v>
      </c>
      <c r="F56" s="42">
        <v>1418.009</v>
      </c>
      <c r="G56" s="42">
        <v>431.61399999999998</v>
      </c>
      <c r="H56" s="42">
        <v>534.23399999999992</v>
      </c>
      <c r="I56" s="42">
        <v>452.161</v>
      </c>
      <c r="J56" s="209">
        <v>0</v>
      </c>
    </row>
    <row r="57" spans="2:10">
      <c r="B57" s="208" t="s">
        <v>41</v>
      </c>
      <c r="C57" s="42">
        <v>2185.0519999999997</v>
      </c>
      <c r="D57" s="42">
        <v>2185.0519999999997</v>
      </c>
      <c r="E57" s="42">
        <v>24.773999999999997</v>
      </c>
      <c r="F57" s="42">
        <v>2160.2779999999998</v>
      </c>
      <c r="G57" s="42">
        <v>1020.2629999999997</v>
      </c>
      <c r="H57" s="42">
        <v>807.85599999999999</v>
      </c>
      <c r="I57" s="42">
        <v>332.15899999999999</v>
      </c>
      <c r="J57" s="209">
        <v>0</v>
      </c>
    </row>
    <row r="58" spans="2:10">
      <c r="B58" s="208" t="s">
        <v>42</v>
      </c>
      <c r="C58" s="42">
        <v>6546.8620000000001</v>
      </c>
      <c r="D58" s="42">
        <v>6543.9220000000005</v>
      </c>
      <c r="E58" s="42">
        <v>386.49900000000019</v>
      </c>
      <c r="F58" s="42">
        <v>6157.4230000000007</v>
      </c>
      <c r="G58" s="42">
        <v>1077.8729999999998</v>
      </c>
      <c r="H58" s="42">
        <v>1387.3650000000005</v>
      </c>
      <c r="I58" s="42">
        <v>3692.1850000000009</v>
      </c>
      <c r="J58" s="209">
        <v>2.94</v>
      </c>
    </row>
    <row r="59" spans="2:10">
      <c r="B59" s="208" t="s">
        <v>43</v>
      </c>
      <c r="C59" s="42">
        <v>9269.5300359999983</v>
      </c>
      <c r="D59" s="42">
        <v>9267.2890359999983</v>
      </c>
      <c r="E59" s="42">
        <v>116.119</v>
      </c>
      <c r="F59" s="42">
        <v>9151.1700359999977</v>
      </c>
      <c r="G59" s="42">
        <v>2444.4429999999975</v>
      </c>
      <c r="H59" s="42">
        <v>2724.3600000000029</v>
      </c>
      <c r="I59" s="42">
        <v>3982.3670359999983</v>
      </c>
      <c r="J59" s="209">
        <v>2.2410000000000001</v>
      </c>
    </row>
    <row r="60" spans="2:10">
      <c r="B60" s="208" t="s">
        <v>44</v>
      </c>
      <c r="C60" s="42">
        <v>3874.927999999999</v>
      </c>
      <c r="D60" s="42">
        <v>3849.4359999999988</v>
      </c>
      <c r="E60" s="42">
        <v>80.611999999999995</v>
      </c>
      <c r="F60" s="42">
        <v>3768.8239999999987</v>
      </c>
      <c r="G60" s="42">
        <v>1592.6349999999995</v>
      </c>
      <c r="H60" s="42">
        <v>901.19199999999944</v>
      </c>
      <c r="I60" s="42">
        <v>1274.9970000000001</v>
      </c>
      <c r="J60" s="209">
        <v>25.491999999999997</v>
      </c>
    </row>
    <row r="61" spans="2:10">
      <c r="B61" s="208" t="s">
        <v>45</v>
      </c>
      <c r="C61" s="42">
        <v>1532.5380000000002</v>
      </c>
      <c r="D61" s="42">
        <v>1532.5380000000002</v>
      </c>
      <c r="E61" s="42">
        <v>297.1699999999999</v>
      </c>
      <c r="F61" s="42">
        <v>1235.3680000000004</v>
      </c>
      <c r="G61" s="42">
        <v>315.40200000000004</v>
      </c>
      <c r="H61" s="42">
        <v>498.08400000000029</v>
      </c>
      <c r="I61" s="42">
        <v>421.88200000000001</v>
      </c>
      <c r="J61" s="209">
        <v>0</v>
      </c>
    </row>
    <row r="62" spans="2:10">
      <c r="B62" s="208" t="s">
        <v>46</v>
      </c>
      <c r="C62" s="42">
        <v>582.94899999999996</v>
      </c>
      <c r="D62" s="42">
        <v>582.94899999999996</v>
      </c>
      <c r="E62" s="42">
        <v>39.472999999999999</v>
      </c>
      <c r="F62" s="42">
        <v>543.476</v>
      </c>
      <c r="G62" s="42">
        <v>92.655999999999992</v>
      </c>
      <c r="H62" s="42">
        <v>127.831</v>
      </c>
      <c r="I62" s="42">
        <v>322.98900000000003</v>
      </c>
      <c r="J62" s="209">
        <v>0</v>
      </c>
    </row>
    <row r="63" spans="2:10" ht="15.75" thickBot="1">
      <c r="B63" s="211" t="s">
        <v>47</v>
      </c>
      <c r="C63" s="212">
        <v>897.43200000000013</v>
      </c>
      <c r="D63" s="212">
        <v>895.20200000000011</v>
      </c>
      <c r="E63" s="212">
        <v>2.3200000000000003</v>
      </c>
      <c r="F63" s="212">
        <v>892.88200000000006</v>
      </c>
      <c r="G63" s="212">
        <v>25.701000000000004</v>
      </c>
      <c r="H63" s="212">
        <v>303.2580000000001</v>
      </c>
      <c r="I63" s="212">
        <v>563.92299999999989</v>
      </c>
      <c r="J63" s="213">
        <v>2.23</v>
      </c>
    </row>
    <row r="64" spans="2:10" ht="42" customHeight="1">
      <c r="B64" s="549" t="s">
        <v>367</v>
      </c>
      <c r="C64" s="549"/>
      <c r="D64" s="549"/>
      <c r="E64" s="549"/>
      <c r="F64" s="549"/>
      <c r="G64" s="549"/>
      <c r="H64" s="549"/>
      <c r="I64" s="549"/>
      <c r="J64" s="549"/>
    </row>
    <row r="65" spans="2:20" ht="10.5" customHeight="1">
      <c r="B65" s="545" t="s">
        <v>16</v>
      </c>
      <c r="C65" s="545"/>
      <c r="D65" s="545"/>
      <c r="E65" s="545"/>
      <c r="F65" s="545"/>
      <c r="G65" s="545"/>
      <c r="H65" s="545"/>
      <c r="I65" s="545"/>
      <c r="J65" s="545"/>
      <c r="L65" s="53"/>
      <c r="M65" s="53"/>
      <c r="N65" s="53"/>
      <c r="O65" s="53"/>
      <c r="P65" s="53"/>
      <c r="Q65" s="53"/>
      <c r="R65" s="53"/>
      <c r="S65" s="53"/>
      <c r="T65" s="53"/>
    </row>
    <row r="66" spans="2:20" ht="10.5" customHeight="1">
      <c r="B66" s="5" t="s">
        <v>18</v>
      </c>
      <c r="C66" s="5"/>
      <c r="D66" s="5"/>
      <c r="E66" s="5"/>
      <c r="F66" s="5"/>
      <c r="G66" s="5"/>
      <c r="H66" s="5"/>
      <c r="I66" s="5"/>
      <c r="J66" s="5"/>
      <c r="L66" s="54"/>
      <c r="M66" s="54"/>
      <c r="N66" s="54"/>
      <c r="O66" s="54"/>
      <c r="P66" s="54"/>
      <c r="Q66" s="54"/>
      <c r="R66" s="54"/>
      <c r="S66" s="54"/>
      <c r="T66" s="54"/>
    </row>
    <row r="67" spans="2:20" ht="10.5" customHeight="1">
      <c r="B67" s="5" t="s">
        <v>19</v>
      </c>
      <c r="C67" s="5"/>
      <c r="D67" s="5"/>
      <c r="E67" s="5"/>
      <c r="F67" s="5"/>
      <c r="G67" s="5"/>
      <c r="H67" s="5"/>
      <c r="I67" s="5"/>
      <c r="J67" s="5"/>
      <c r="L67" s="54"/>
      <c r="M67" s="54"/>
      <c r="N67" s="54"/>
      <c r="O67" s="54"/>
      <c r="P67" s="54"/>
      <c r="Q67" s="54"/>
      <c r="R67" s="54"/>
      <c r="S67" s="54"/>
      <c r="T67" s="54"/>
    </row>
    <row r="68" spans="2:20" ht="10.5" customHeight="1">
      <c r="B68" s="545" t="s">
        <v>15</v>
      </c>
      <c r="C68" s="545"/>
      <c r="D68" s="545"/>
      <c r="E68" s="545"/>
      <c r="F68" s="545"/>
      <c r="G68" s="545"/>
      <c r="H68" s="545"/>
      <c r="I68" s="545"/>
      <c r="J68" s="545"/>
      <c r="L68" s="550"/>
      <c r="M68" s="550"/>
      <c r="N68" s="550"/>
      <c r="O68" s="550"/>
      <c r="P68" s="550"/>
      <c r="Q68" s="550"/>
      <c r="R68" s="550"/>
      <c r="S68" s="550"/>
      <c r="T68" s="550"/>
    </row>
  </sheetData>
  <mergeCells count="13">
    <mergeCell ref="B6:G6"/>
    <mergeCell ref="B32:G32"/>
    <mergeCell ref="B35:B37"/>
    <mergeCell ref="C35:C37"/>
    <mergeCell ref="D35:I35"/>
    <mergeCell ref="D36:D37"/>
    <mergeCell ref="E36:E37"/>
    <mergeCell ref="F36:I36"/>
    <mergeCell ref="B64:J64"/>
    <mergeCell ref="J35:J37"/>
    <mergeCell ref="L68:T68"/>
    <mergeCell ref="B65:J65"/>
    <mergeCell ref="B68:J68"/>
  </mergeCells>
  <conditionalFormatting sqref="E61:E63">
    <cfRule type="cellIs" dxfId="0" priority="1" operator="greaterThan">
      <formula>352.9</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9"/>
  <sheetViews>
    <sheetView topLeftCell="B46" zoomScaleNormal="100" workbookViewId="0">
      <selection activeCell="D74" sqref="D74"/>
    </sheetView>
  </sheetViews>
  <sheetFormatPr baseColWidth="10" defaultColWidth="11.5703125" defaultRowHeight="15"/>
  <cols>
    <col min="1" max="2" width="11.5703125" style="1"/>
    <col min="3" max="3" width="27.42578125" style="230" customWidth="1"/>
    <col min="4" max="4" width="33.5703125" style="1" customWidth="1"/>
    <col min="5" max="5" width="36.85546875" style="1" customWidth="1"/>
    <col min="6" max="15" width="0" style="1" hidden="1" customWidth="1"/>
    <col min="16" max="20" width="7" style="1" bestFit="1" customWidth="1"/>
    <col min="21" max="16384" width="11.5703125" style="1"/>
  </cols>
  <sheetData>
    <row r="2" spans="2:8" ht="23.25">
      <c r="B2" s="162"/>
      <c r="C2" s="228" t="s">
        <v>1</v>
      </c>
    </row>
    <row r="4" spans="2:8" ht="18">
      <c r="C4" s="229" t="s">
        <v>325</v>
      </c>
    </row>
    <row r="6" spans="2:8">
      <c r="C6" s="541" t="s">
        <v>349</v>
      </c>
      <c r="D6" s="541"/>
      <c r="E6" s="541"/>
      <c r="F6" s="541"/>
      <c r="G6" s="541"/>
      <c r="H6" s="541"/>
    </row>
    <row r="15" spans="2:8" ht="37.5" customHeight="1"/>
    <row r="16" spans="2:8">
      <c r="C16" s="164" t="s">
        <v>431</v>
      </c>
      <c r="D16" s="13"/>
      <c r="E16" s="13"/>
      <c r="F16" s="13"/>
      <c r="G16" s="13"/>
      <c r="H16" s="13"/>
    </row>
    <row r="18" spans="2:20" ht="15.75" thickBot="1">
      <c r="C18" s="561" t="s">
        <v>2</v>
      </c>
      <c r="D18" s="561"/>
      <c r="E18" s="561"/>
      <c r="F18" s="561"/>
      <c r="G18" s="561"/>
      <c r="H18" s="561"/>
      <c r="I18" s="561"/>
      <c r="J18" s="561"/>
    </row>
    <row r="19" spans="2:20">
      <c r="B19" s="49"/>
      <c r="C19" s="214" t="s">
        <v>368</v>
      </c>
      <c r="D19" s="215" t="s">
        <v>369</v>
      </c>
      <c r="E19" s="216" t="s">
        <v>370</v>
      </c>
      <c r="F19" s="217">
        <v>2010</v>
      </c>
      <c r="G19" s="217">
        <v>2011</v>
      </c>
      <c r="H19" s="217">
        <v>2012</v>
      </c>
      <c r="I19" s="217">
        <v>2013</v>
      </c>
      <c r="J19" s="217">
        <v>2014</v>
      </c>
      <c r="K19" s="217">
        <v>2015</v>
      </c>
      <c r="L19" s="217">
        <v>2016</v>
      </c>
      <c r="M19" s="217">
        <v>2017</v>
      </c>
      <c r="N19" s="217">
        <v>2018</v>
      </c>
      <c r="O19" s="217">
        <v>2019</v>
      </c>
      <c r="P19" s="217">
        <v>2020</v>
      </c>
      <c r="Q19" s="217">
        <v>2021</v>
      </c>
      <c r="R19" s="217">
        <v>2022</v>
      </c>
      <c r="S19" s="217">
        <v>2023</v>
      </c>
      <c r="T19" s="218" t="s">
        <v>982</v>
      </c>
    </row>
    <row r="20" spans="2:20">
      <c r="B20" s="49"/>
      <c r="C20" s="563" t="s">
        <v>3</v>
      </c>
      <c r="D20" s="564"/>
      <c r="E20" s="564"/>
      <c r="F20" s="179">
        <f t="shared" ref="F20:T20" si="0">+F21+F24+F44</f>
        <v>1906.6</v>
      </c>
      <c r="G20" s="179">
        <f t="shared" si="0"/>
        <v>1928.8</v>
      </c>
      <c r="H20" s="179">
        <f t="shared" si="0"/>
        <v>1928.8</v>
      </c>
      <c r="I20" s="179">
        <f t="shared" si="0"/>
        <v>1928.8</v>
      </c>
      <c r="J20" s="179">
        <f t="shared" si="0"/>
        <v>1939.6999999999998</v>
      </c>
      <c r="K20" s="179">
        <f t="shared" si="0"/>
        <v>1939.6999999999998</v>
      </c>
      <c r="L20" s="179">
        <f t="shared" si="0"/>
        <v>1939.6999999999998</v>
      </c>
      <c r="M20" s="179">
        <f t="shared" si="0"/>
        <v>1939.6999999999998</v>
      </c>
      <c r="N20" s="179">
        <f t="shared" si="0"/>
        <v>1939.6999999999998</v>
      </c>
      <c r="O20" s="179">
        <f t="shared" si="0"/>
        <v>1939.6999999999998</v>
      </c>
      <c r="P20" s="179">
        <f t="shared" si="0"/>
        <v>1939.6999999999998</v>
      </c>
      <c r="Q20" s="179">
        <f t="shared" si="0"/>
        <v>1952.8999999999999</v>
      </c>
      <c r="R20" s="179">
        <f t="shared" si="0"/>
        <v>1952.8999999999999</v>
      </c>
      <c r="S20" s="179">
        <f t="shared" si="0"/>
        <v>1957.0069999999998</v>
      </c>
      <c r="T20" s="219">
        <f t="shared" si="0"/>
        <v>2001.8779999999999</v>
      </c>
    </row>
    <row r="21" spans="2:20">
      <c r="B21" s="49"/>
      <c r="C21" s="554" t="s">
        <v>66</v>
      </c>
      <c r="D21" s="555"/>
      <c r="E21" s="555"/>
      <c r="F21" s="224">
        <f>+F22+F23</f>
        <v>188.7</v>
      </c>
      <c r="G21" s="224">
        <f t="shared" ref="G21:T21" si="1">+G22+G23</f>
        <v>188.7</v>
      </c>
      <c r="H21" s="224">
        <f t="shared" si="1"/>
        <v>188.7</v>
      </c>
      <c r="I21" s="225">
        <f t="shared" si="1"/>
        <v>188.7</v>
      </c>
      <c r="J21" s="225">
        <f t="shared" si="1"/>
        <v>188.7</v>
      </c>
      <c r="K21" s="225">
        <f t="shared" si="1"/>
        <v>188.7</v>
      </c>
      <c r="L21" s="225">
        <f t="shared" si="1"/>
        <v>188.7</v>
      </c>
      <c r="M21" s="225">
        <f t="shared" si="1"/>
        <v>188.7</v>
      </c>
      <c r="N21" s="225">
        <f t="shared" si="1"/>
        <v>188.7</v>
      </c>
      <c r="O21" s="225">
        <f t="shared" si="1"/>
        <v>188.7</v>
      </c>
      <c r="P21" s="225">
        <f t="shared" si="1"/>
        <v>188.7</v>
      </c>
      <c r="Q21" s="225">
        <f t="shared" si="1"/>
        <v>188.2</v>
      </c>
      <c r="R21" s="225">
        <f t="shared" si="1"/>
        <v>188.2</v>
      </c>
      <c r="S21" s="225">
        <f t="shared" si="1"/>
        <v>188.2</v>
      </c>
      <c r="T21" s="226">
        <f t="shared" si="1"/>
        <v>188.7</v>
      </c>
    </row>
    <row r="22" spans="2:20">
      <c r="B22" s="49"/>
      <c r="C22" s="231" t="s">
        <v>371</v>
      </c>
      <c r="D22" s="66" t="s">
        <v>59</v>
      </c>
      <c r="E22" s="172" t="s">
        <v>372</v>
      </c>
      <c r="F22" s="56">
        <v>128.69999999999999</v>
      </c>
      <c r="G22" s="56">
        <v>128.69999999999999</v>
      </c>
      <c r="H22" s="56">
        <v>128.69999999999999</v>
      </c>
      <c r="I22" s="57">
        <v>128.69999999999999</v>
      </c>
      <c r="J22" s="57">
        <v>128.69999999999999</v>
      </c>
      <c r="K22" s="57">
        <v>128.69999999999999</v>
      </c>
      <c r="L22" s="57">
        <v>128.69999999999999</v>
      </c>
      <c r="M22" s="57">
        <v>128.69999999999999</v>
      </c>
      <c r="N22" s="58">
        <v>128.69999999999999</v>
      </c>
      <c r="O22" s="58">
        <v>128.69999999999999</v>
      </c>
      <c r="P22" s="58">
        <v>128.69999999999999</v>
      </c>
      <c r="Q22" s="58">
        <v>128.19999999999999</v>
      </c>
      <c r="R22" s="58">
        <v>128.19999999999999</v>
      </c>
      <c r="S22" s="58">
        <v>128.19999999999999</v>
      </c>
      <c r="T22" s="220">
        <v>128.69999999999999</v>
      </c>
    </row>
    <row r="23" spans="2:20">
      <c r="B23" s="49"/>
      <c r="C23" s="260" t="s">
        <v>983</v>
      </c>
      <c r="D23" s="262" t="s">
        <v>60</v>
      </c>
      <c r="E23" s="262" t="s">
        <v>373</v>
      </c>
      <c r="F23" s="264">
        <v>60</v>
      </c>
      <c r="G23" s="264">
        <v>60</v>
      </c>
      <c r="H23" s="264">
        <v>60</v>
      </c>
      <c r="I23" s="265">
        <v>60</v>
      </c>
      <c r="J23" s="265">
        <v>60</v>
      </c>
      <c r="K23" s="265">
        <v>60</v>
      </c>
      <c r="L23" s="265">
        <v>60</v>
      </c>
      <c r="M23" s="265">
        <v>60</v>
      </c>
      <c r="N23" s="250">
        <v>60</v>
      </c>
      <c r="O23" s="250">
        <v>60</v>
      </c>
      <c r="P23" s="250">
        <v>60</v>
      </c>
      <c r="Q23" s="250">
        <v>60</v>
      </c>
      <c r="R23" s="250">
        <v>60</v>
      </c>
      <c r="S23" s="250">
        <v>60</v>
      </c>
      <c r="T23" s="263">
        <v>60</v>
      </c>
    </row>
    <row r="24" spans="2:20">
      <c r="B24" s="49"/>
      <c r="C24" s="554" t="s">
        <v>374</v>
      </c>
      <c r="D24" s="555"/>
      <c r="E24" s="555"/>
      <c r="F24" s="224">
        <f>+F25+F30+F37+F40+F43</f>
        <v>1479.3</v>
      </c>
      <c r="G24" s="224">
        <f t="shared" ref="G24:T24" si="2">+G25+G30+G37+G40+G43</f>
        <v>1501.5</v>
      </c>
      <c r="H24" s="224">
        <f t="shared" si="2"/>
        <v>1501.5</v>
      </c>
      <c r="I24" s="225">
        <f t="shared" si="2"/>
        <v>1501.5</v>
      </c>
      <c r="J24" s="225">
        <f t="shared" si="2"/>
        <v>1512.3999999999999</v>
      </c>
      <c r="K24" s="225">
        <f t="shared" si="2"/>
        <v>1512.3999999999999</v>
      </c>
      <c r="L24" s="225">
        <f t="shared" si="2"/>
        <v>1512.3999999999999</v>
      </c>
      <c r="M24" s="225">
        <f t="shared" si="2"/>
        <v>1512.3999999999999</v>
      </c>
      <c r="N24" s="225">
        <f t="shared" si="2"/>
        <v>1512.3999999999999</v>
      </c>
      <c r="O24" s="225">
        <f t="shared" si="2"/>
        <v>1512.3999999999999</v>
      </c>
      <c r="P24" s="225">
        <f t="shared" si="2"/>
        <v>1512.3999999999999</v>
      </c>
      <c r="Q24" s="225">
        <f t="shared" si="2"/>
        <v>1512.6</v>
      </c>
      <c r="R24" s="225">
        <f t="shared" si="2"/>
        <v>1512.6</v>
      </c>
      <c r="S24" s="225">
        <f t="shared" si="2"/>
        <v>1516.7069999999999</v>
      </c>
      <c r="T24" s="226">
        <f t="shared" si="2"/>
        <v>1514.8539999999998</v>
      </c>
    </row>
    <row r="25" spans="2:20">
      <c r="B25" s="49"/>
      <c r="C25" s="551" t="s">
        <v>376</v>
      </c>
      <c r="D25" s="565" t="s">
        <v>375</v>
      </c>
      <c r="E25" s="64"/>
      <c r="F25" s="56">
        <f>SUM(F26:F29)</f>
        <v>489.6</v>
      </c>
      <c r="G25" s="56">
        <f t="shared" ref="G25:K25" si="3">SUM(G26:G29)</f>
        <v>489.6</v>
      </c>
      <c r="H25" s="56">
        <f t="shared" si="3"/>
        <v>489.6</v>
      </c>
      <c r="I25" s="57">
        <f t="shared" si="3"/>
        <v>489.6</v>
      </c>
      <c r="J25" s="57">
        <f t="shared" si="3"/>
        <v>489.6</v>
      </c>
      <c r="K25" s="57">
        <f t="shared" si="3"/>
        <v>489.6</v>
      </c>
      <c r="L25" s="57">
        <f>SUM(L26:L29)</f>
        <v>489.6</v>
      </c>
      <c r="M25" s="57">
        <f t="shared" ref="M25:T25" si="4">SUM(M26:M29)</f>
        <v>489.6</v>
      </c>
      <c r="N25" s="58">
        <f t="shared" si="4"/>
        <v>489.6</v>
      </c>
      <c r="O25" s="58">
        <f t="shared" si="4"/>
        <v>489.6</v>
      </c>
      <c r="P25" s="234">
        <f t="shared" si="4"/>
        <v>489.6</v>
      </c>
      <c r="Q25" s="234">
        <f t="shared" si="4"/>
        <v>489.6</v>
      </c>
      <c r="R25" s="234">
        <f t="shared" si="4"/>
        <v>489.6</v>
      </c>
      <c r="S25" s="234">
        <v>489.6</v>
      </c>
      <c r="T25" s="235">
        <f t="shared" si="4"/>
        <v>489.6</v>
      </c>
    </row>
    <row r="26" spans="2:20">
      <c r="B26" s="49"/>
      <c r="C26" s="551"/>
      <c r="D26" s="565"/>
      <c r="E26" s="236" t="s">
        <v>377</v>
      </c>
      <c r="F26" s="237">
        <v>222</v>
      </c>
      <c r="G26" s="237">
        <v>222</v>
      </c>
      <c r="H26" s="237">
        <v>222</v>
      </c>
      <c r="I26" s="238">
        <v>222</v>
      </c>
      <c r="J26" s="238">
        <v>222</v>
      </c>
      <c r="K26" s="238">
        <v>222</v>
      </c>
      <c r="L26" s="238">
        <v>222</v>
      </c>
      <c r="M26" s="238">
        <v>222</v>
      </c>
      <c r="N26" s="239">
        <v>222</v>
      </c>
      <c r="O26" s="239">
        <v>222</v>
      </c>
      <c r="P26" s="240">
        <v>222</v>
      </c>
      <c r="Q26" s="240">
        <v>222</v>
      </c>
      <c r="R26" s="240">
        <v>222</v>
      </c>
      <c r="S26" s="240">
        <v>222</v>
      </c>
      <c r="T26" s="241">
        <v>222</v>
      </c>
    </row>
    <row r="27" spans="2:20">
      <c r="B27" s="49"/>
      <c r="C27" s="551"/>
      <c r="D27" s="565"/>
      <c r="E27" s="172" t="s">
        <v>378</v>
      </c>
      <c r="F27" s="60">
        <v>124</v>
      </c>
      <c r="G27" s="60">
        <v>124</v>
      </c>
      <c r="H27" s="60">
        <v>124</v>
      </c>
      <c r="I27" s="61">
        <v>124</v>
      </c>
      <c r="J27" s="61">
        <v>124</v>
      </c>
      <c r="K27" s="61">
        <v>124</v>
      </c>
      <c r="L27" s="61">
        <v>124</v>
      </c>
      <c r="M27" s="61">
        <v>124</v>
      </c>
      <c r="N27" s="62">
        <v>124</v>
      </c>
      <c r="O27" s="62">
        <v>124</v>
      </c>
      <c r="P27" s="58">
        <v>124</v>
      </c>
      <c r="Q27" s="58">
        <v>124</v>
      </c>
      <c r="R27" s="58">
        <v>124</v>
      </c>
      <c r="S27" s="58">
        <v>124</v>
      </c>
      <c r="T27" s="220">
        <v>124</v>
      </c>
    </row>
    <row r="28" spans="2:20">
      <c r="B28" s="49"/>
      <c r="C28" s="551"/>
      <c r="D28" s="565"/>
      <c r="E28" s="172" t="s">
        <v>379</v>
      </c>
      <c r="F28" s="60">
        <v>132</v>
      </c>
      <c r="G28" s="60">
        <v>132</v>
      </c>
      <c r="H28" s="60">
        <v>132</v>
      </c>
      <c r="I28" s="61">
        <v>132</v>
      </c>
      <c r="J28" s="61">
        <v>132</v>
      </c>
      <c r="K28" s="61">
        <v>132</v>
      </c>
      <c r="L28" s="61">
        <v>132</v>
      </c>
      <c r="M28" s="61">
        <v>132</v>
      </c>
      <c r="N28" s="62">
        <v>132</v>
      </c>
      <c r="O28" s="62">
        <v>132</v>
      </c>
      <c r="P28" s="58">
        <v>132</v>
      </c>
      <c r="Q28" s="58">
        <v>131</v>
      </c>
      <c r="R28" s="58">
        <v>131</v>
      </c>
      <c r="S28" s="58">
        <v>131</v>
      </c>
      <c r="T28" s="220">
        <v>131</v>
      </c>
    </row>
    <row r="29" spans="2:20">
      <c r="B29" s="49"/>
      <c r="C29" s="552"/>
      <c r="D29" s="566"/>
      <c r="E29" s="242" t="s">
        <v>380</v>
      </c>
      <c r="F29" s="243">
        <v>11.6</v>
      </c>
      <c r="G29" s="243">
        <v>11.6</v>
      </c>
      <c r="H29" s="243">
        <v>11.6</v>
      </c>
      <c r="I29" s="244">
        <v>11.6</v>
      </c>
      <c r="J29" s="244">
        <v>11.6</v>
      </c>
      <c r="K29" s="244">
        <v>11.6</v>
      </c>
      <c r="L29" s="244">
        <v>11.6</v>
      </c>
      <c r="M29" s="244">
        <v>11.6</v>
      </c>
      <c r="N29" s="245">
        <v>11.6</v>
      </c>
      <c r="O29" s="245">
        <v>11.6</v>
      </c>
      <c r="P29" s="246">
        <v>11.6</v>
      </c>
      <c r="Q29" s="246">
        <v>12.6</v>
      </c>
      <c r="R29" s="246">
        <v>12.6</v>
      </c>
      <c r="S29" s="246">
        <v>12.6</v>
      </c>
      <c r="T29" s="247">
        <v>12.6</v>
      </c>
    </row>
    <row r="30" spans="2:20">
      <c r="B30" s="49"/>
      <c r="C30" s="562" t="s">
        <v>381</v>
      </c>
      <c r="D30" s="567" t="s">
        <v>382</v>
      </c>
      <c r="E30" s="248"/>
      <c r="F30" s="249">
        <f>SUM(F31:F36)</f>
        <v>855</v>
      </c>
      <c r="G30" s="249">
        <f>SUM(G31:G36)</f>
        <v>855</v>
      </c>
      <c r="H30" s="249">
        <f t="shared" ref="H30:T30" si="5">SUM(H31:H36)</f>
        <v>855</v>
      </c>
      <c r="I30" s="250">
        <f t="shared" si="5"/>
        <v>855</v>
      </c>
      <c r="J30" s="250">
        <f t="shared" si="5"/>
        <v>855</v>
      </c>
      <c r="K30" s="250">
        <f t="shared" si="5"/>
        <v>855</v>
      </c>
      <c r="L30" s="250">
        <f t="shared" si="5"/>
        <v>855</v>
      </c>
      <c r="M30" s="250">
        <f t="shared" si="5"/>
        <v>855</v>
      </c>
      <c r="N30" s="250">
        <f t="shared" si="5"/>
        <v>855</v>
      </c>
      <c r="O30" s="250">
        <f t="shared" si="5"/>
        <v>855</v>
      </c>
      <c r="P30" s="251">
        <f t="shared" si="5"/>
        <v>855</v>
      </c>
      <c r="Q30" s="251">
        <f t="shared" si="5"/>
        <v>855</v>
      </c>
      <c r="R30" s="251">
        <f t="shared" si="5"/>
        <v>855</v>
      </c>
      <c r="S30" s="251">
        <f t="shared" si="5"/>
        <v>855</v>
      </c>
      <c r="T30" s="252">
        <f t="shared" si="5"/>
        <v>854</v>
      </c>
    </row>
    <row r="31" spans="2:20">
      <c r="B31" s="49"/>
      <c r="C31" s="551"/>
      <c r="D31" s="565"/>
      <c r="E31" s="236" t="s">
        <v>383</v>
      </c>
      <c r="F31" s="237">
        <v>17.899999999999999</v>
      </c>
      <c r="G31" s="237">
        <v>17.899999999999999</v>
      </c>
      <c r="H31" s="237">
        <v>17.899999999999999</v>
      </c>
      <c r="I31" s="238">
        <v>17.899999999999999</v>
      </c>
      <c r="J31" s="238">
        <v>17.899999999999999</v>
      </c>
      <c r="K31" s="238">
        <v>17.899999999999999</v>
      </c>
      <c r="L31" s="238">
        <v>17.899999999999999</v>
      </c>
      <c r="M31" s="238">
        <v>17.899999999999999</v>
      </c>
      <c r="N31" s="239">
        <v>17.899999999999999</v>
      </c>
      <c r="O31" s="239">
        <v>17.899999999999999</v>
      </c>
      <c r="P31" s="240">
        <v>17.899999999999999</v>
      </c>
      <c r="Q31" s="240">
        <v>17.899999999999999</v>
      </c>
      <c r="R31" s="240">
        <v>17.899999999999999</v>
      </c>
      <c r="S31" s="240">
        <v>17.899999999999999</v>
      </c>
      <c r="T31" s="241">
        <v>18</v>
      </c>
    </row>
    <row r="32" spans="2:20">
      <c r="B32" s="49"/>
      <c r="C32" s="551"/>
      <c r="D32" s="565"/>
      <c r="E32" s="172" t="s">
        <v>384</v>
      </c>
      <c r="F32" s="60">
        <v>62.4</v>
      </c>
      <c r="G32" s="60">
        <v>62.4</v>
      </c>
      <c r="H32" s="60">
        <v>62.4</v>
      </c>
      <c r="I32" s="61">
        <v>62.4</v>
      </c>
      <c r="J32" s="61">
        <v>62.4</v>
      </c>
      <c r="K32" s="61">
        <v>62.4</v>
      </c>
      <c r="L32" s="61">
        <v>62.4</v>
      </c>
      <c r="M32" s="61">
        <v>62.4</v>
      </c>
      <c r="N32" s="62">
        <v>62.4</v>
      </c>
      <c r="O32" s="62">
        <v>62.4</v>
      </c>
      <c r="P32" s="58">
        <v>62.4</v>
      </c>
      <c r="Q32" s="58">
        <v>62.4</v>
      </c>
      <c r="R32" s="58">
        <v>62.4</v>
      </c>
      <c r="S32" s="58">
        <v>62.4</v>
      </c>
      <c r="T32" s="220">
        <v>62.4</v>
      </c>
    </row>
    <row r="33" spans="2:20">
      <c r="B33" s="49"/>
      <c r="C33" s="551"/>
      <c r="D33" s="565"/>
      <c r="E33" s="172" t="s">
        <v>385</v>
      </c>
      <c r="F33" s="60">
        <v>85.1</v>
      </c>
      <c r="G33" s="60">
        <v>85.1</v>
      </c>
      <c r="H33" s="60">
        <v>85.1</v>
      </c>
      <c r="I33" s="61">
        <v>85.1</v>
      </c>
      <c r="J33" s="61">
        <v>85.1</v>
      </c>
      <c r="K33" s="61">
        <v>85.1</v>
      </c>
      <c r="L33" s="61">
        <v>85.1</v>
      </c>
      <c r="M33" s="61">
        <v>85.1</v>
      </c>
      <c r="N33" s="62">
        <v>85.1</v>
      </c>
      <c r="O33" s="62">
        <v>85.1</v>
      </c>
      <c r="P33" s="58">
        <v>85.1</v>
      </c>
      <c r="Q33" s="58">
        <v>85.1</v>
      </c>
      <c r="R33" s="58">
        <v>85.1</v>
      </c>
      <c r="S33" s="58">
        <v>85.1</v>
      </c>
      <c r="T33" s="220">
        <v>84.6</v>
      </c>
    </row>
    <row r="34" spans="2:20">
      <c r="B34" s="49"/>
      <c r="C34" s="551"/>
      <c r="D34" s="565"/>
      <c r="E34" s="172" t="s">
        <v>386</v>
      </c>
      <c r="F34" s="60">
        <v>304</v>
      </c>
      <c r="G34" s="60">
        <v>304</v>
      </c>
      <c r="H34" s="60">
        <v>304</v>
      </c>
      <c r="I34" s="61">
        <v>304</v>
      </c>
      <c r="J34" s="61">
        <v>304</v>
      </c>
      <c r="K34" s="61">
        <v>304</v>
      </c>
      <c r="L34" s="61">
        <v>304</v>
      </c>
      <c r="M34" s="61">
        <v>304</v>
      </c>
      <c r="N34" s="62">
        <v>304</v>
      </c>
      <c r="O34" s="62">
        <v>304</v>
      </c>
      <c r="P34" s="58">
        <v>304</v>
      </c>
      <c r="Q34" s="58">
        <v>304</v>
      </c>
      <c r="R34" s="58">
        <v>304</v>
      </c>
      <c r="S34" s="58">
        <v>304</v>
      </c>
      <c r="T34" s="220">
        <v>304</v>
      </c>
    </row>
    <row r="35" spans="2:20">
      <c r="B35" s="49"/>
      <c r="C35" s="551"/>
      <c r="D35" s="565"/>
      <c r="E35" s="172" t="s">
        <v>387</v>
      </c>
      <c r="F35" s="60">
        <v>47.7</v>
      </c>
      <c r="G35" s="60">
        <v>47.7</v>
      </c>
      <c r="H35" s="60">
        <v>47.7</v>
      </c>
      <c r="I35" s="61">
        <v>47.7</v>
      </c>
      <c r="J35" s="61">
        <v>47.7</v>
      </c>
      <c r="K35" s="61">
        <v>47.7</v>
      </c>
      <c r="L35" s="61">
        <v>47.7</v>
      </c>
      <c r="M35" s="61">
        <v>47.7</v>
      </c>
      <c r="N35" s="62">
        <v>47.7</v>
      </c>
      <c r="O35" s="62">
        <v>47.7</v>
      </c>
      <c r="P35" s="58">
        <v>47.7</v>
      </c>
      <c r="Q35" s="58">
        <v>47.7</v>
      </c>
      <c r="R35" s="58">
        <v>47.7</v>
      </c>
      <c r="S35" s="58">
        <v>47.7</v>
      </c>
      <c r="T35" s="220">
        <v>47</v>
      </c>
    </row>
    <row r="36" spans="2:20">
      <c r="B36" s="49" t="s">
        <v>388</v>
      </c>
      <c r="C36" s="552"/>
      <c r="D36" s="566"/>
      <c r="E36" s="242" t="s">
        <v>389</v>
      </c>
      <c r="F36" s="243">
        <v>337.9</v>
      </c>
      <c r="G36" s="243">
        <v>337.9</v>
      </c>
      <c r="H36" s="243">
        <v>337.9</v>
      </c>
      <c r="I36" s="244">
        <v>337.9</v>
      </c>
      <c r="J36" s="244">
        <v>337.9</v>
      </c>
      <c r="K36" s="244">
        <v>337.9</v>
      </c>
      <c r="L36" s="244">
        <v>337.9</v>
      </c>
      <c r="M36" s="244">
        <v>337.9</v>
      </c>
      <c r="N36" s="245">
        <v>337.9</v>
      </c>
      <c r="O36" s="245">
        <v>337.9</v>
      </c>
      <c r="P36" s="246">
        <v>337.9</v>
      </c>
      <c r="Q36" s="246">
        <v>337.9</v>
      </c>
      <c r="R36" s="246">
        <v>337.9</v>
      </c>
      <c r="S36" s="246">
        <v>337.9</v>
      </c>
      <c r="T36" s="247">
        <v>338</v>
      </c>
    </row>
    <row r="37" spans="2:20">
      <c r="B37" s="49"/>
      <c r="C37" s="562" t="s">
        <v>390</v>
      </c>
      <c r="D37" s="567" t="s">
        <v>382</v>
      </c>
      <c r="E37" s="248"/>
      <c r="F37" s="253">
        <f>+F38+F39</f>
        <v>134.69999999999999</v>
      </c>
      <c r="G37" s="253">
        <f t="shared" ref="G37:T37" si="6">+G38+G39</f>
        <v>134.69999999999999</v>
      </c>
      <c r="H37" s="253">
        <f t="shared" si="6"/>
        <v>134.69999999999999</v>
      </c>
      <c r="I37" s="249">
        <f t="shared" si="6"/>
        <v>134.69999999999999</v>
      </c>
      <c r="J37" s="249">
        <f t="shared" si="6"/>
        <v>134.69999999999999</v>
      </c>
      <c r="K37" s="249">
        <f t="shared" si="6"/>
        <v>134.69999999999999</v>
      </c>
      <c r="L37" s="249">
        <f t="shared" si="6"/>
        <v>134.69999999999999</v>
      </c>
      <c r="M37" s="249">
        <f t="shared" si="6"/>
        <v>134.69999999999999</v>
      </c>
      <c r="N37" s="249">
        <f t="shared" si="6"/>
        <v>134.69999999999999</v>
      </c>
      <c r="O37" s="249">
        <f t="shared" si="6"/>
        <v>134.69999999999999</v>
      </c>
      <c r="P37" s="254">
        <f t="shared" si="6"/>
        <v>134.69999999999999</v>
      </c>
      <c r="Q37" s="254">
        <f t="shared" si="6"/>
        <v>134.9</v>
      </c>
      <c r="R37" s="254">
        <f t="shared" si="6"/>
        <v>134.9</v>
      </c>
      <c r="S37" s="254">
        <v>134.9</v>
      </c>
      <c r="T37" s="255">
        <f t="shared" si="6"/>
        <v>134</v>
      </c>
    </row>
    <row r="38" spans="2:20">
      <c r="B38" s="49"/>
      <c r="C38" s="551"/>
      <c r="D38" s="565"/>
      <c r="E38" s="236" t="s">
        <v>391</v>
      </c>
      <c r="F38" s="237">
        <v>121.7</v>
      </c>
      <c r="G38" s="237">
        <v>121.7</v>
      </c>
      <c r="H38" s="237">
        <v>121.7</v>
      </c>
      <c r="I38" s="238">
        <v>121.7</v>
      </c>
      <c r="J38" s="238">
        <v>121.7</v>
      </c>
      <c r="K38" s="238">
        <v>121.7</v>
      </c>
      <c r="L38" s="238">
        <v>121.7</v>
      </c>
      <c r="M38" s="238">
        <v>121.7</v>
      </c>
      <c r="N38" s="239">
        <v>121.7</v>
      </c>
      <c r="O38" s="239">
        <v>121.7</v>
      </c>
      <c r="P38" s="240">
        <v>121.7</v>
      </c>
      <c r="Q38" s="240">
        <v>121.7</v>
      </c>
      <c r="R38" s="240">
        <v>121.7</v>
      </c>
      <c r="S38" s="240">
        <v>121.7</v>
      </c>
      <c r="T38" s="241">
        <v>121</v>
      </c>
    </row>
    <row r="39" spans="2:20">
      <c r="B39" s="49"/>
      <c r="C39" s="552"/>
      <c r="D39" s="566"/>
      <c r="E39" s="242" t="s">
        <v>392</v>
      </c>
      <c r="F39" s="256">
        <v>13</v>
      </c>
      <c r="G39" s="256">
        <v>13</v>
      </c>
      <c r="H39" s="256">
        <v>13</v>
      </c>
      <c r="I39" s="257">
        <v>13</v>
      </c>
      <c r="J39" s="257">
        <v>13</v>
      </c>
      <c r="K39" s="257">
        <v>13</v>
      </c>
      <c r="L39" s="257">
        <v>13</v>
      </c>
      <c r="M39" s="257">
        <v>13</v>
      </c>
      <c r="N39" s="257">
        <v>13</v>
      </c>
      <c r="O39" s="257">
        <v>13</v>
      </c>
      <c r="P39" s="258">
        <v>13</v>
      </c>
      <c r="Q39" s="258">
        <v>13.2</v>
      </c>
      <c r="R39" s="258">
        <v>13.2</v>
      </c>
      <c r="S39" s="258">
        <v>13.2</v>
      </c>
      <c r="T39" s="259">
        <v>13</v>
      </c>
    </row>
    <row r="40" spans="2:20">
      <c r="B40" s="49"/>
      <c r="C40" s="551" t="s">
        <v>393</v>
      </c>
      <c r="D40" s="565" t="s">
        <v>394</v>
      </c>
      <c r="E40" s="64"/>
      <c r="F40" s="65">
        <f t="shared" ref="F40:K40" si="7">SUM(F41:F42)</f>
        <v>0</v>
      </c>
      <c r="G40" s="65">
        <f t="shared" si="7"/>
        <v>22.2</v>
      </c>
      <c r="H40" s="65">
        <f t="shared" si="7"/>
        <v>22.2</v>
      </c>
      <c r="I40" s="58">
        <f t="shared" si="7"/>
        <v>22.2</v>
      </c>
      <c r="J40" s="58">
        <f t="shared" si="7"/>
        <v>33.099999999999994</v>
      </c>
      <c r="K40" s="57">
        <f t="shared" si="7"/>
        <v>33.099999999999994</v>
      </c>
      <c r="L40" s="57">
        <f>SUM(L41:L42)</f>
        <v>33.099999999999994</v>
      </c>
      <c r="M40" s="57">
        <f t="shared" ref="M40:T40" si="8">SUM(M41:M42)</f>
        <v>33.099999999999994</v>
      </c>
      <c r="N40" s="58">
        <f t="shared" si="8"/>
        <v>33.099999999999994</v>
      </c>
      <c r="O40" s="58">
        <f t="shared" si="8"/>
        <v>33.099999999999994</v>
      </c>
      <c r="P40" s="234">
        <f>SUM(P41:P42)</f>
        <v>33.099999999999994</v>
      </c>
      <c r="Q40" s="234">
        <f t="shared" si="8"/>
        <v>33.099999999999994</v>
      </c>
      <c r="R40" s="234">
        <f t="shared" si="8"/>
        <v>33.099999999999994</v>
      </c>
      <c r="S40" s="234">
        <v>33.08</v>
      </c>
      <c r="T40" s="235">
        <f t="shared" si="8"/>
        <v>33.127000000000002</v>
      </c>
    </row>
    <row r="41" spans="2:20">
      <c r="B41" s="49"/>
      <c r="C41" s="551"/>
      <c r="D41" s="565"/>
      <c r="E41" s="236" t="s">
        <v>395</v>
      </c>
      <c r="F41" s="237">
        <v>0</v>
      </c>
      <c r="G41" s="237">
        <v>22.2</v>
      </c>
      <c r="H41" s="237">
        <v>22.2</v>
      </c>
      <c r="I41" s="238">
        <v>22.2</v>
      </c>
      <c r="J41" s="238">
        <v>20.9</v>
      </c>
      <c r="K41" s="238">
        <v>20.9</v>
      </c>
      <c r="L41" s="238">
        <v>20.9</v>
      </c>
      <c r="M41" s="238">
        <v>20.9</v>
      </c>
      <c r="N41" s="239">
        <v>20.9</v>
      </c>
      <c r="O41" s="239">
        <v>20.9</v>
      </c>
      <c r="P41" s="240">
        <v>20.9</v>
      </c>
      <c r="Q41" s="240">
        <v>20.9</v>
      </c>
      <c r="R41" s="240">
        <v>20.9</v>
      </c>
      <c r="S41" s="240">
        <v>20.88</v>
      </c>
      <c r="T41" s="241">
        <v>20.888000000000002</v>
      </c>
    </row>
    <row r="42" spans="2:20">
      <c r="B42" s="49"/>
      <c r="C42" s="551"/>
      <c r="D42" s="565"/>
      <c r="E42" s="172" t="s">
        <v>396</v>
      </c>
      <c r="F42" s="63">
        <v>0</v>
      </c>
      <c r="G42" s="63">
        <v>0</v>
      </c>
      <c r="H42" s="63">
        <v>0</v>
      </c>
      <c r="I42" s="62">
        <v>0</v>
      </c>
      <c r="J42" s="62">
        <v>12.2</v>
      </c>
      <c r="K42" s="61">
        <v>12.2</v>
      </c>
      <c r="L42" s="61">
        <v>12.2</v>
      </c>
      <c r="M42" s="61">
        <v>12.2</v>
      </c>
      <c r="N42" s="62">
        <v>12.2</v>
      </c>
      <c r="O42" s="62">
        <v>12.2</v>
      </c>
      <c r="P42" s="58">
        <v>12.2</v>
      </c>
      <c r="Q42" s="58">
        <v>12.2</v>
      </c>
      <c r="R42" s="58">
        <v>12.2</v>
      </c>
      <c r="S42" s="58">
        <v>12.2</v>
      </c>
      <c r="T42" s="220">
        <v>12.239000000000001</v>
      </c>
    </row>
    <row r="43" spans="2:20" ht="21">
      <c r="B43" s="49"/>
      <c r="C43" s="260" t="s">
        <v>397</v>
      </c>
      <c r="D43" s="261" t="s">
        <v>398</v>
      </c>
      <c r="E43" s="262" t="s">
        <v>399</v>
      </c>
      <c r="F43" s="249">
        <v>0</v>
      </c>
      <c r="G43" s="249">
        <v>0</v>
      </c>
      <c r="H43" s="249">
        <v>0</v>
      </c>
      <c r="I43" s="250">
        <v>0</v>
      </c>
      <c r="J43" s="250">
        <v>0</v>
      </c>
      <c r="K43" s="250">
        <v>0</v>
      </c>
      <c r="L43" s="250">
        <v>0</v>
      </c>
      <c r="M43" s="250">
        <v>0</v>
      </c>
      <c r="N43" s="250">
        <v>0</v>
      </c>
      <c r="O43" s="250">
        <v>0</v>
      </c>
      <c r="P43" s="250">
        <v>0</v>
      </c>
      <c r="Q43" s="250">
        <v>0</v>
      </c>
      <c r="R43" s="250">
        <v>0</v>
      </c>
      <c r="S43" s="250">
        <v>4.1269999999999998</v>
      </c>
      <c r="T43" s="263">
        <v>4.1269999999999998</v>
      </c>
    </row>
    <row r="44" spans="2:20">
      <c r="B44" s="49"/>
      <c r="C44" s="554" t="s">
        <v>63</v>
      </c>
      <c r="D44" s="555"/>
      <c r="E44" s="555"/>
      <c r="F44" s="224">
        <f>+F45+F46+F51+F52+F53</f>
        <v>238.6</v>
      </c>
      <c r="G44" s="224">
        <f t="shared" ref="G44:T44" si="9">+G45+G46+G51+G52+G53</f>
        <v>238.6</v>
      </c>
      <c r="H44" s="224">
        <f t="shared" si="9"/>
        <v>238.6</v>
      </c>
      <c r="I44" s="225">
        <f t="shared" si="9"/>
        <v>238.6</v>
      </c>
      <c r="J44" s="225">
        <f t="shared" si="9"/>
        <v>238.6</v>
      </c>
      <c r="K44" s="225">
        <f t="shared" si="9"/>
        <v>238.6</v>
      </c>
      <c r="L44" s="225">
        <f t="shared" si="9"/>
        <v>238.6</v>
      </c>
      <c r="M44" s="225">
        <f t="shared" si="9"/>
        <v>238.6</v>
      </c>
      <c r="N44" s="225">
        <f t="shared" si="9"/>
        <v>238.6</v>
      </c>
      <c r="O44" s="225">
        <f t="shared" si="9"/>
        <v>238.6</v>
      </c>
      <c r="P44" s="225">
        <f t="shared" si="9"/>
        <v>238.6</v>
      </c>
      <c r="Q44" s="225">
        <f t="shared" si="9"/>
        <v>252.1</v>
      </c>
      <c r="R44" s="225">
        <f t="shared" si="9"/>
        <v>252.1</v>
      </c>
      <c r="S44" s="225">
        <f t="shared" si="9"/>
        <v>252.1</v>
      </c>
      <c r="T44" s="226">
        <f t="shared" si="9"/>
        <v>298.32400000000001</v>
      </c>
    </row>
    <row r="45" spans="2:20">
      <c r="B45" s="49"/>
      <c r="C45" s="232" t="s">
        <v>400</v>
      </c>
      <c r="D45" s="166" t="s">
        <v>401</v>
      </c>
      <c r="E45" s="172" t="s">
        <v>402</v>
      </c>
      <c r="F45" s="56">
        <v>13.6</v>
      </c>
      <c r="G45" s="56">
        <v>13.6</v>
      </c>
      <c r="H45" s="56">
        <v>13.6</v>
      </c>
      <c r="I45" s="57">
        <v>13.6</v>
      </c>
      <c r="J45" s="57">
        <v>13.6</v>
      </c>
      <c r="K45" s="57">
        <v>13.6</v>
      </c>
      <c r="L45" s="57">
        <v>13.6</v>
      </c>
      <c r="M45" s="57">
        <v>13.6</v>
      </c>
      <c r="N45" s="58">
        <v>13.6</v>
      </c>
      <c r="O45" s="58">
        <v>13.6</v>
      </c>
      <c r="P45" s="58">
        <v>13.6</v>
      </c>
      <c r="Q45" s="58">
        <v>13.6</v>
      </c>
      <c r="R45" s="58">
        <v>13.6</v>
      </c>
      <c r="S45" s="58">
        <v>13.6</v>
      </c>
      <c r="T45" s="220">
        <v>13.6</v>
      </c>
    </row>
    <row r="46" spans="2:20">
      <c r="B46" s="49"/>
      <c r="C46" s="562" t="s">
        <v>403</v>
      </c>
      <c r="D46" s="556" t="s">
        <v>404</v>
      </c>
      <c r="E46" s="266"/>
      <c r="F46" s="264">
        <f t="shared" ref="F46:L46" si="10">SUM(F47:F50)</f>
        <v>217.7</v>
      </c>
      <c r="G46" s="264">
        <f t="shared" si="10"/>
        <v>217.7</v>
      </c>
      <c r="H46" s="264">
        <f t="shared" si="10"/>
        <v>217.7</v>
      </c>
      <c r="I46" s="265">
        <f t="shared" si="10"/>
        <v>217.7</v>
      </c>
      <c r="J46" s="265">
        <f t="shared" si="10"/>
        <v>217.7</v>
      </c>
      <c r="K46" s="265">
        <f t="shared" si="10"/>
        <v>217.7</v>
      </c>
      <c r="L46" s="265">
        <f t="shared" si="10"/>
        <v>217.7</v>
      </c>
      <c r="M46" s="250">
        <f t="shared" ref="M46:R46" si="11">SUM(M47:M50)</f>
        <v>217.7</v>
      </c>
      <c r="N46" s="250">
        <f t="shared" si="11"/>
        <v>217.7</v>
      </c>
      <c r="O46" s="250">
        <f t="shared" si="11"/>
        <v>217.7</v>
      </c>
      <c r="P46" s="250">
        <f t="shared" si="11"/>
        <v>217.7</v>
      </c>
      <c r="Q46" s="250">
        <f t="shared" si="11"/>
        <v>231.2</v>
      </c>
      <c r="R46" s="250">
        <f t="shared" si="11"/>
        <v>231.2</v>
      </c>
      <c r="S46" s="249">
        <v>231.2</v>
      </c>
      <c r="T46" s="263">
        <f>SUM(T47:T50)</f>
        <v>231.2</v>
      </c>
    </row>
    <row r="47" spans="2:20">
      <c r="B47" s="49"/>
      <c r="C47" s="551"/>
      <c r="D47" s="557"/>
      <c r="E47" s="236" t="s">
        <v>405</v>
      </c>
      <c r="F47" s="237">
        <v>186</v>
      </c>
      <c r="G47" s="237">
        <v>186</v>
      </c>
      <c r="H47" s="237">
        <v>186</v>
      </c>
      <c r="I47" s="238">
        <v>186</v>
      </c>
      <c r="J47" s="238">
        <v>186</v>
      </c>
      <c r="K47" s="238">
        <v>186</v>
      </c>
      <c r="L47" s="238">
        <v>186</v>
      </c>
      <c r="M47" s="238">
        <v>186</v>
      </c>
      <c r="N47" s="239">
        <v>186</v>
      </c>
      <c r="O47" s="239">
        <v>186</v>
      </c>
      <c r="P47" s="240">
        <v>186</v>
      </c>
      <c r="Q47" s="240">
        <v>186</v>
      </c>
      <c r="R47" s="240">
        <v>186</v>
      </c>
      <c r="S47" s="240">
        <v>186</v>
      </c>
      <c r="T47" s="241">
        <v>186</v>
      </c>
    </row>
    <row r="48" spans="2:20">
      <c r="B48" s="49"/>
      <c r="C48" s="551"/>
      <c r="D48" s="557"/>
      <c r="E48" s="172" t="s">
        <v>406</v>
      </c>
      <c r="F48" s="63">
        <v>31.7</v>
      </c>
      <c r="G48" s="63">
        <v>31.7</v>
      </c>
      <c r="H48" s="63">
        <v>31.7</v>
      </c>
      <c r="I48" s="62">
        <v>31.7</v>
      </c>
      <c r="J48" s="62">
        <v>31.7</v>
      </c>
      <c r="K48" s="62">
        <v>31.7</v>
      </c>
      <c r="L48" s="62">
        <v>31.7</v>
      </c>
      <c r="M48" s="62">
        <v>31.7</v>
      </c>
      <c r="N48" s="62">
        <v>31.7</v>
      </c>
      <c r="O48" s="62">
        <v>31.7</v>
      </c>
      <c r="P48" s="58">
        <v>31.7</v>
      </c>
      <c r="Q48" s="58">
        <v>27.1</v>
      </c>
      <c r="R48" s="58">
        <v>27.1</v>
      </c>
      <c r="S48" s="58">
        <v>27.1</v>
      </c>
      <c r="T48" s="220">
        <v>27.1</v>
      </c>
    </row>
    <row r="49" spans="2:20">
      <c r="B49" s="49"/>
      <c r="C49" s="551"/>
      <c r="D49" s="557"/>
      <c r="E49" s="172" t="s">
        <v>407</v>
      </c>
      <c r="F49" s="63">
        <v>0</v>
      </c>
      <c r="G49" s="63">
        <v>0</v>
      </c>
      <c r="H49" s="63">
        <v>0</v>
      </c>
      <c r="I49" s="62">
        <v>0</v>
      </c>
      <c r="J49" s="62">
        <v>0</v>
      </c>
      <c r="K49" s="62">
        <v>0</v>
      </c>
      <c r="L49" s="62">
        <v>0</v>
      </c>
      <c r="M49" s="62">
        <v>0</v>
      </c>
      <c r="N49" s="62">
        <v>0</v>
      </c>
      <c r="O49" s="62">
        <v>0</v>
      </c>
      <c r="P49" s="58">
        <v>0</v>
      </c>
      <c r="Q49" s="58">
        <v>15</v>
      </c>
      <c r="R49" s="58">
        <v>15</v>
      </c>
      <c r="S49" s="58">
        <v>15</v>
      </c>
      <c r="T49" s="220">
        <v>15</v>
      </c>
    </row>
    <row r="50" spans="2:20">
      <c r="B50" s="49"/>
      <c r="C50" s="552"/>
      <c r="D50" s="558"/>
      <c r="E50" s="242" t="s">
        <v>408</v>
      </c>
      <c r="F50" s="257">
        <v>0</v>
      </c>
      <c r="G50" s="257">
        <v>0</v>
      </c>
      <c r="H50" s="257">
        <v>0</v>
      </c>
      <c r="I50" s="245">
        <v>0</v>
      </c>
      <c r="J50" s="245">
        <v>0</v>
      </c>
      <c r="K50" s="245">
        <v>0</v>
      </c>
      <c r="L50" s="245">
        <v>0</v>
      </c>
      <c r="M50" s="245">
        <v>0</v>
      </c>
      <c r="N50" s="245">
        <v>0</v>
      </c>
      <c r="O50" s="245">
        <v>0</v>
      </c>
      <c r="P50" s="246">
        <v>0</v>
      </c>
      <c r="Q50" s="246">
        <v>3.1</v>
      </c>
      <c r="R50" s="246">
        <v>3.1</v>
      </c>
      <c r="S50" s="246">
        <v>3.1</v>
      </c>
      <c r="T50" s="247">
        <v>3.1</v>
      </c>
    </row>
    <row r="51" spans="2:20">
      <c r="B51" s="49"/>
      <c r="C51" s="232" t="s">
        <v>409</v>
      </c>
      <c r="D51" s="166" t="s">
        <v>410</v>
      </c>
      <c r="E51" s="172" t="s">
        <v>411</v>
      </c>
      <c r="F51" s="65">
        <v>7.3</v>
      </c>
      <c r="G51" s="65">
        <v>7.3</v>
      </c>
      <c r="H51" s="65">
        <v>7.3</v>
      </c>
      <c r="I51" s="58">
        <v>7.3</v>
      </c>
      <c r="J51" s="58">
        <v>7.3</v>
      </c>
      <c r="K51" s="58">
        <v>7.3</v>
      </c>
      <c r="L51" s="58">
        <v>7.3</v>
      </c>
      <c r="M51" s="58">
        <v>7.3</v>
      </c>
      <c r="N51" s="58">
        <v>7.3</v>
      </c>
      <c r="O51" s="58">
        <v>7.3</v>
      </c>
      <c r="P51" s="58">
        <v>7.3</v>
      </c>
      <c r="Q51" s="58">
        <v>7.3</v>
      </c>
      <c r="R51" s="58">
        <v>7.3</v>
      </c>
      <c r="S51" s="58">
        <v>7.3</v>
      </c>
      <c r="T51" s="220">
        <v>7.3</v>
      </c>
    </row>
    <row r="52" spans="2:20">
      <c r="B52" s="49"/>
      <c r="C52" s="267" t="s">
        <v>412</v>
      </c>
      <c r="D52" s="268" t="s">
        <v>413</v>
      </c>
      <c r="E52" s="269" t="s">
        <v>414</v>
      </c>
      <c r="F52" s="270">
        <v>0</v>
      </c>
      <c r="G52" s="270">
        <v>0</v>
      </c>
      <c r="H52" s="270">
        <v>0</v>
      </c>
      <c r="I52" s="270">
        <v>0</v>
      </c>
      <c r="J52" s="270">
        <v>0</v>
      </c>
      <c r="K52" s="270">
        <v>0</v>
      </c>
      <c r="L52" s="270">
        <v>0</v>
      </c>
      <c r="M52" s="270">
        <v>0</v>
      </c>
      <c r="N52" s="270">
        <v>0</v>
      </c>
      <c r="O52" s="270">
        <v>0</v>
      </c>
      <c r="P52" s="270">
        <v>0</v>
      </c>
      <c r="Q52" s="270">
        <v>0</v>
      </c>
      <c r="R52" s="270">
        <v>0</v>
      </c>
      <c r="S52" s="270">
        <v>0</v>
      </c>
      <c r="T52" s="271">
        <v>32.223999999999997</v>
      </c>
    </row>
    <row r="53" spans="2:20" ht="15.75" thickBot="1">
      <c r="B53" s="49"/>
      <c r="C53" s="233" t="s">
        <v>415</v>
      </c>
      <c r="D53" s="227" t="s">
        <v>416</v>
      </c>
      <c r="E53" s="221" t="s">
        <v>414</v>
      </c>
      <c r="F53" s="222">
        <v>0</v>
      </c>
      <c r="G53" s="222">
        <v>0</v>
      </c>
      <c r="H53" s="222">
        <v>0</v>
      </c>
      <c r="I53" s="222">
        <v>0</v>
      </c>
      <c r="J53" s="222">
        <v>0</v>
      </c>
      <c r="K53" s="222">
        <v>0</v>
      </c>
      <c r="L53" s="222">
        <v>0</v>
      </c>
      <c r="M53" s="222">
        <v>0</v>
      </c>
      <c r="N53" s="222">
        <v>0</v>
      </c>
      <c r="O53" s="222">
        <v>0</v>
      </c>
      <c r="P53" s="222">
        <v>0</v>
      </c>
      <c r="Q53" s="222">
        <v>0</v>
      </c>
      <c r="R53" s="222">
        <v>0</v>
      </c>
      <c r="S53" s="222">
        <v>0</v>
      </c>
      <c r="T53" s="223">
        <v>14</v>
      </c>
    </row>
    <row r="54" spans="2:20" ht="27.75" customHeight="1">
      <c r="B54" s="49"/>
      <c r="C54" s="553" t="s">
        <v>417</v>
      </c>
      <c r="D54" s="553"/>
      <c r="E54" s="553"/>
      <c r="F54" s="553"/>
      <c r="G54" s="553"/>
      <c r="H54" s="553"/>
      <c r="I54" s="553"/>
      <c r="J54" s="553"/>
      <c r="K54" s="553"/>
      <c r="L54" s="553"/>
      <c r="M54" s="553"/>
      <c r="N54" s="553"/>
      <c r="O54" s="553"/>
      <c r="P54" s="553"/>
      <c r="Q54" s="553"/>
      <c r="R54" s="553"/>
      <c r="S54" s="553"/>
      <c r="T54" s="553"/>
    </row>
    <row r="55" spans="2:20" ht="11.25" customHeight="1">
      <c r="B55" s="49"/>
      <c r="C55" s="553" t="s">
        <v>418</v>
      </c>
      <c r="D55" s="553"/>
      <c r="E55" s="553"/>
      <c r="F55" s="553"/>
      <c r="G55" s="553"/>
      <c r="H55" s="553"/>
      <c r="I55" s="553"/>
      <c r="J55" s="553"/>
      <c r="K55" s="553"/>
      <c r="L55" s="553"/>
      <c r="M55" s="553"/>
      <c r="N55" s="553"/>
      <c r="O55" s="553"/>
      <c r="P55" s="553"/>
      <c r="Q55" s="553"/>
      <c r="R55" s="553"/>
      <c r="S55" s="553"/>
      <c r="T55" s="553"/>
    </row>
    <row r="56" spans="2:20" ht="21.75" customHeight="1">
      <c r="B56" s="49"/>
      <c r="C56" s="553" t="s">
        <v>419</v>
      </c>
      <c r="D56" s="553"/>
      <c r="E56" s="553"/>
      <c r="F56" s="553"/>
      <c r="G56" s="553"/>
      <c r="H56" s="553"/>
      <c r="I56" s="553"/>
      <c r="J56" s="553"/>
      <c r="K56" s="553"/>
      <c r="L56" s="553"/>
      <c r="M56" s="553"/>
      <c r="N56" s="553"/>
      <c r="O56" s="553"/>
      <c r="P56" s="553"/>
      <c r="Q56" s="553"/>
      <c r="R56" s="553"/>
      <c r="S56" s="553"/>
      <c r="T56" s="553"/>
    </row>
    <row r="57" spans="2:20" ht="9.75" customHeight="1">
      <c r="B57" s="49"/>
      <c r="C57" s="553" t="s">
        <v>420</v>
      </c>
      <c r="D57" s="553"/>
      <c r="E57" s="553"/>
      <c r="F57" s="553"/>
      <c r="G57" s="553"/>
      <c r="H57" s="553"/>
      <c r="I57" s="553"/>
      <c r="J57" s="553"/>
      <c r="K57" s="553"/>
      <c r="L57" s="553"/>
      <c r="M57" s="553"/>
      <c r="N57" s="553"/>
      <c r="O57" s="553"/>
      <c r="P57" s="553"/>
      <c r="Q57" s="553"/>
      <c r="R57" s="553"/>
      <c r="S57" s="553"/>
      <c r="T57" s="553"/>
    </row>
    <row r="58" spans="2:20" ht="9.75" customHeight="1">
      <c r="B58" s="49"/>
      <c r="C58" s="553" t="s">
        <v>421</v>
      </c>
      <c r="D58" s="553"/>
      <c r="E58" s="553"/>
      <c r="F58" s="553"/>
      <c r="G58" s="553"/>
      <c r="H58" s="553"/>
      <c r="I58" s="553"/>
      <c r="J58" s="553"/>
      <c r="K58" s="553"/>
      <c r="L58" s="553"/>
      <c r="M58" s="553"/>
      <c r="N58" s="553"/>
      <c r="O58" s="553"/>
      <c r="P58" s="553"/>
      <c r="Q58" s="553"/>
      <c r="R58" s="553"/>
      <c r="S58" s="553"/>
      <c r="T58" s="553"/>
    </row>
    <row r="59" spans="2:20" ht="9.75" customHeight="1">
      <c r="B59" s="49"/>
      <c r="C59" s="553" t="s">
        <v>422</v>
      </c>
      <c r="D59" s="553"/>
      <c r="E59" s="553"/>
      <c r="F59" s="553"/>
      <c r="G59" s="553"/>
      <c r="H59" s="553"/>
      <c r="I59" s="553"/>
      <c r="J59" s="553"/>
      <c r="K59" s="553"/>
      <c r="L59" s="553"/>
      <c r="M59" s="553"/>
      <c r="N59" s="553"/>
      <c r="O59" s="553"/>
      <c r="P59" s="553"/>
      <c r="Q59" s="553"/>
      <c r="R59" s="553"/>
      <c r="S59" s="553"/>
      <c r="T59" s="553"/>
    </row>
    <row r="60" spans="2:20" ht="20.25" customHeight="1">
      <c r="B60" s="49"/>
      <c r="C60" s="553" t="s">
        <v>423</v>
      </c>
      <c r="D60" s="553"/>
      <c r="E60" s="553"/>
      <c r="F60" s="553"/>
      <c r="G60" s="553"/>
      <c r="H60" s="553"/>
      <c r="I60" s="553"/>
      <c r="J60" s="553"/>
      <c r="K60" s="553"/>
      <c r="L60" s="553"/>
      <c r="M60" s="553"/>
      <c r="N60" s="553"/>
      <c r="O60" s="553"/>
      <c r="P60" s="553"/>
      <c r="Q60" s="553"/>
      <c r="R60" s="553"/>
      <c r="S60" s="553"/>
      <c r="T60" s="553"/>
    </row>
    <row r="61" spans="2:20" ht="10.5" customHeight="1">
      <c r="B61" s="49"/>
      <c r="C61" s="553" t="s">
        <v>424</v>
      </c>
      <c r="D61" s="553"/>
      <c r="E61" s="553"/>
      <c r="F61" s="553"/>
      <c r="G61" s="553"/>
      <c r="H61" s="553"/>
      <c r="I61" s="553"/>
      <c r="J61" s="553"/>
      <c r="K61" s="553"/>
      <c r="L61" s="553"/>
      <c r="M61" s="553"/>
      <c r="N61" s="553"/>
      <c r="O61" s="553"/>
      <c r="P61" s="553"/>
      <c r="Q61" s="553"/>
      <c r="R61" s="553"/>
      <c r="S61" s="553"/>
      <c r="T61" s="553"/>
    </row>
    <row r="62" spans="2:20" ht="10.5" customHeight="1">
      <c r="B62" s="49"/>
      <c r="C62" s="553" t="s">
        <v>425</v>
      </c>
      <c r="D62" s="553"/>
      <c r="E62" s="553"/>
      <c r="F62" s="553"/>
      <c r="G62" s="553"/>
      <c r="H62" s="553"/>
      <c r="I62" s="553"/>
      <c r="J62" s="553"/>
      <c r="K62" s="553"/>
      <c r="L62" s="553"/>
      <c r="M62" s="553"/>
      <c r="N62" s="553"/>
      <c r="O62" s="553"/>
      <c r="P62" s="553"/>
      <c r="Q62" s="553"/>
      <c r="R62" s="553"/>
      <c r="S62" s="553"/>
      <c r="T62" s="553"/>
    </row>
    <row r="63" spans="2:20" ht="10.5" customHeight="1">
      <c r="B63" s="49"/>
      <c r="C63" s="553" t="s">
        <v>426</v>
      </c>
      <c r="D63" s="553"/>
      <c r="E63" s="553"/>
      <c r="F63" s="553"/>
      <c r="G63" s="553"/>
      <c r="H63" s="553"/>
      <c r="I63" s="553"/>
      <c r="J63" s="553"/>
      <c r="K63" s="553"/>
      <c r="L63" s="553"/>
      <c r="M63" s="553"/>
      <c r="N63" s="553"/>
      <c r="O63" s="553"/>
      <c r="P63" s="553"/>
      <c r="Q63" s="553"/>
      <c r="R63" s="553"/>
      <c r="S63" s="553"/>
      <c r="T63" s="553"/>
    </row>
    <row r="64" spans="2:20" ht="10.5" customHeight="1">
      <c r="B64" s="49"/>
      <c r="C64" s="553" t="s">
        <v>427</v>
      </c>
      <c r="D64" s="553"/>
      <c r="E64" s="553"/>
      <c r="F64" s="553"/>
      <c r="G64" s="553"/>
      <c r="H64" s="553"/>
      <c r="I64" s="553"/>
      <c r="J64" s="553"/>
      <c r="K64" s="553"/>
      <c r="L64" s="553"/>
      <c r="M64" s="553"/>
      <c r="N64" s="553"/>
      <c r="O64" s="553"/>
      <c r="P64" s="553"/>
      <c r="Q64" s="553"/>
      <c r="R64" s="553"/>
      <c r="S64" s="553"/>
      <c r="T64" s="553"/>
    </row>
    <row r="65" spans="2:20" ht="10.5" customHeight="1">
      <c r="B65" s="49"/>
      <c r="C65" s="553" t="s">
        <v>428</v>
      </c>
      <c r="D65" s="553"/>
      <c r="E65" s="553"/>
      <c r="F65" s="553"/>
      <c r="G65" s="553"/>
      <c r="H65" s="553"/>
      <c r="I65" s="553"/>
      <c r="J65" s="553"/>
      <c r="K65" s="553"/>
      <c r="L65" s="553"/>
      <c r="M65" s="553"/>
      <c r="N65" s="553"/>
      <c r="O65" s="553"/>
      <c r="P65" s="553"/>
      <c r="Q65" s="553"/>
      <c r="R65" s="553"/>
      <c r="S65" s="553"/>
      <c r="T65" s="553"/>
    </row>
    <row r="66" spans="2:20">
      <c r="B66" s="67"/>
      <c r="C66" s="568" t="s">
        <v>430</v>
      </c>
      <c r="D66" s="568"/>
      <c r="E66" s="568"/>
      <c r="F66" s="568"/>
      <c r="G66" s="568"/>
      <c r="H66" s="568"/>
      <c r="I66" s="568"/>
      <c r="J66" s="568"/>
      <c r="K66" s="568"/>
      <c r="L66" s="568"/>
      <c r="M66" s="568"/>
      <c r="N66" s="568"/>
      <c r="O66" s="568"/>
      <c r="P66" s="568"/>
      <c r="Q66" s="568"/>
      <c r="R66" s="568"/>
      <c r="S66" s="568"/>
      <c r="T66" s="568"/>
    </row>
    <row r="67" spans="2:20">
      <c r="C67" s="559" t="s">
        <v>64</v>
      </c>
      <c r="D67" s="559"/>
      <c r="E67" s="559"/>
      <c r="F67" s="559"/>
      <c r="G67" s="559"/>
      <c r="H67" s="559"/>
      <c r="I67" s="559"/>
      <c r="J67" s="559"/>
    </row>
    <row r="68" spans="2:20" ht="14.45" customHeight="1">
      <c r="C68" s="68" t="s">
        <v>984</v>
      </c>
      <c r="D68" s="14"/>
      <c r="E68" s="14"/>
      <c r="F68" s="14"/>
      <c r="G68" s="14"/>
      <c r="H68" s="14"/>
      <c r="I68" s="14"/>
      <c r="J68" s="14"/>
    </row>
    <row r="69" spans="2:20">
      <c r="C69" s="560" t="s">
        <v>65</v>
      </c>
      <c r="D69" s="560"/>
      <c r="E69" s="560"/>
      <c r="F69" s="560"/>
      <c r="G69" s="560"/>
      <c r="H69" s="560"/>
      <c r="I69" s="560"/>
      <c r="J69" s="560"/>
    </row>
  </sheetData>
  <mergeCells count="31">
    <mergeCell ref="C67:J67"/>
    <mergeCell ref="C69:J69"/>
    <mergeCell ref="C6:H6"/>
    <mergeCell ref="C18:J18"/>
    <mergeCell ref="C46:C50"/>
    <mergeCell ref="C20:E20"/>
    <mergeCell ref="C21:E21"/>
    <mergeCell ref="C24:E24"/>
    <mergeCell ref="D25:D29"/>
    <mergeCell ref="C30:C36"/>
    <mergeCell ref="D30:D36"/>
    <mergeCell ref="C37:C39"/>
    <mergeCell ref="D37:D39"/>
    <mergeCell ref="C40:C42"/>
    <mergeCell ref="D40:D42"/>
    <mergeCell ref="C66:T66"/>
    <mergeCell ref="C25:C29"/>
    <mergeCell ref="C57:T57"/>
    <mergeCell ref="C63:T63"/>
    <mergeCell ref="C64:T64"/>
    <mergeCell ref="C65:T65"/>
    <mergeCell ref="C44:E44"/>
    <mergeCell ref="D46:D50"/>
    <mergeCell ref="C54:T54"/>
    <mergeCell ref="C55:T55"/>
    <mergeCell ref="C56:T56"/>
    <mergeCell ref="C58:T58"/>
    <mergeCell ref="C59:T59"/>
    <mergeCell ref="C60:T60"/>
    <mergeCell ref="C61:T61"/>
    <mergeCell ref="C62:T6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6"/>
  <sheetViews>
    <sheetView topLeftCell="A19" workbookViewId="0">
      <selection activeCell="B65" sqref="B65:D65"/>
    </sheetView>
  </sheetViews>
  <sheetFormatPr baseColWidth="10" defaultColWidth="11.5703125" defaultRowHeight="15"/>
  <cols>
    <col min="1" max="1" width="11.5703125" style="1"/>
    <col min="2" max="2" width="12.140625" style="1" customWidth="1"/>
    <col min="3" max="3" width="6.28515625" style="1" customWidth="1"/>
    <col min="4" max="4" width="11.5703125" style="1" customWidth="1"/>
    <col min="5" max="5" width="8.140625" style="1" bestFit="1" customWidth="1"/>
    <col min="6" max="7" width="11.5703125" style="1"/>
    <col min="8" max="8" width="8" style="1" bestFit="1" customWidth="1"/>
    <col min="9" max="9" width="0.28515625" style="1" customWidth="1"/>
    <col min="10" max="10" width="8.42578125" style="1" bestFit="1" customWidth="1"/>
    <col min="11" max="11" width="11.5703125" style="1"/>
    <col min="12" max="12" width="0.42578125" style="1" customWidth="1"/>
    <col min="13" max="13" width="8" style="1" bestFit="1" customWidth="1"/>
    <col min="14" max="14" width="8.28515625" style="1" customWidth="1"/>
    <col min="15" max="16384" width="11.5703125" style="1"/>
  </cols>
  <sheetData>
    <row r="2" spans="2:12" ht="23.25">
      <c r="B2" s="161" t="s">
        <v>977</v>
      </c>
    </row>
    <row r="4" spans="2:12" ht="18">
      <c r="B4" s="2" t="s">
        <v>324</v>
      </c>
    </row>
    <row r="6" spans="2:12">
      <c r="B6" s="13" t="s">
        <v>433</v>
      </c>
      <c r="C6" s="13"/>
      <c r="D6" s="13"/>
      <c r="E6" s="13"/>
      <c r="F6" s="13"/>
      <c r="G6" s="13"/>
    </row>
    <row r="7" spans="2:12" ht="15.75" thickBot="1"/>
    <row r="8" spans="2:12" ht="21">
      <c r="B8" s="287" t="s">
        <v>67</v>
      </c>
      <c r="C8" s="273">
        <v>2017</v>
      </c>
      <c r="D8" s="274">
        <v>2018</v>
      </c>
      <c r="E8" s="274">
        <v>2019</v>
      </c>
      <c r="F8" s="274">
        <v>2020</v>
      </c>
      <c r="G8" s="274">
        <v>2021</v>
      </c>
      <c r="H8" s="274">
        <v>2022</v>
      </c>
      <c r="I8" s="274"/>
      <c r="J8" s="274">
        <v>2023</v>
      </c>
      <c r="K8" s="275">
        <v>2024</v>
      </c>
      <c r="L8" s="305"/>
    </row>
    <row r="9" spans="2:12">
      <c r="B9" s="288" t="s">
        <v>3</v>
      </c>
      <c r="C9" s="272">
        <v>125</v>
      </c>
      <c r="D9" s="272">
        <v>128</v>
      </c>
      <c r="E9" s="272">
        <v>142</v>
      </c>
      <c r="F9" s="272">
        <v>144</v>
      </c>
      <c r="G9" s="272">
        <v>146</v>
      </c>
      <c r="H9" s="272">
        <v>142</v>
      </c>
      <c r="I9" s="272"/>
      <c r="J9" s="272">
        <v>150</v>
      </c>
      <c r="K9" s="276">
        <v>147</v>
      </c>
      <c r="L9" s="306"/>
    </row>
    <row r="10" spans="2:12">
      <c r="B10" s="289" t="s">
        <v>68</v>
      </c>
      <c r="C10" s="283">
        <v>67</v>
      </c>
      <c r="D10" s="283">
        <v>67</v>
      </c>
      <c r="E10" s="283">
        <v>69</v>
      </c>
      <c r="F10" s="283">
        <v>71</v>
      </c>
      <c r="G10" s="283">
        <v>72</v>
      </c>
      <c r="H10" s="283">
        <v>71</v>
      </c>
      <c r="I10" s="283"/>
      <c r="J10" s="283">
        <v>76</v>
      </c>
      <c r="K10" s="284">
        <v>76</v>
      </c>
      <c r="L10" s="283"/>
    </row>
    <row r="11" spans="2:12">
      <c r="B11" s="291" t="s">
        <v>69</v>
      </c>
      <c r="C11" s="69">
        <v>11</v>
      </c>
      <c r="D11" s="69">
        <v>11</v>
      </c>
      <c r="E11" s="69">
        <v>11</v>
      </c>
      <c r="F11" s="69">
        <v>11</v>
      </c>
      <c r="G11" s="69">
        <v>11</v>
      </c>
      <c r="H11" s="69">
        <v>11</v>
      </c>
      <c r="I11" s="69"/>
      <c r="J11" s="69">
        <v>11</v>
      </c>
      <c r="K11" s="277">
        <v>11</v>
      </c>
      <c r="L11" s="69"/>
    </row>
    <row r="12" spans="2:12">
      <c r="B12" s="291" t="s">
        <v>70</v>
      </c>
      <c r="C12" s="69">
        <v>19</v>
      </c>
      <c r="D12" s="69">
        <v>19</v>
      </c>
      <c r="E12" s="69">
        <v>19</v>
      </c>
      <c r="F12" s="69">
        <v>19</v>
      </c>
      <c r="G12" s="69">
        <v>19</v>
      </c>
      <c r="H12" s="69">
        <v>19</v>
      </c>
      <c r="I12" s="69"/>
      <c r="J12" s="69">
        <v>19</v>
      </c>
      <c r="K12" s="277">
        <v>19</v>
      </c>
      <c r="L12" s="69"/>
    </row>
    <row r="13" spans="2:12">
      <c r="B13" s="291" t="s">
        <v>71</v>
      </c>
      <c r="C13" s="70">
        <v>36</v>
      </c>
      <c r="D13" s="70">
        <v>36</v>
      </c>
      <c r="E13" s="71">
        <v>36</v>
      </c>
      <c r="F13" s="71">
        <v>38</v>
      </c>
      <c r="G13" s="71">
        <v>39</v>
      </c>
      <c r="H13" s="71">
        <v>38</v>
      </c>
      <c r="I13" s="71"/>
      <c r="J13" s="71">
        <v>42</v>
      </c>
      <c r="K13" s="278">
        <v>42</v>
      </c>
      <c r="L13" s="71"/>
    </row>
    <row r="14" spans="2:12">
      <c r="B14" s="291" t="s">
        <v>72</v>
      </c>
      <c r="C14" s="70">
        <v>1</v>
      </c>
      <c r="D14" s="70">
        <v>1</v>
      </c>
      <c r="E14" s="71">
        <v>3</v>
      </c>
      <c r="F14" s="71">
        <v>3</v>
      </c>
      <c r="G14" s="71">
        <v>3</v>
      </c>
      <c r="H14" s="71">
        <v>3</v>
      </c>
      <c r="I14" s="71"/>
      <c r="J14" s="71">
        <v>4</v>
      </c>
      <c r="K14" s="278">
        <v>4</v>
      </c>
      <c r="L14" s="71"/>
    </row>
    <row r="15" spans="2:12">
      <c r="B15" s="290" t="s">
        <v>73</v>
      </c>
      <c r="C15" s="285">
        <v>58</v>
      </c>
      <c r="D15" s="285">
        <v>61</v>
      </c>
      <c r="E15" s="285">
        <v>73</v>
      </c>
      <c r="F15" s="285">
        <v>73</v>
      </c>
      <c r="G15" s="285">
        <v>74</v>
      </c>
      <c r="H15" s="285">
        <v>71</v>
      </c>
      <c r="I15" s="285"/>
      <c r="J15" s="285">
        <v>74</v>
      </c>
      <c r="K15" s="286">
        <v>71</v>
      </c>
      <c r="L15" s="307"/>
    </row>
    <row r="16" spans="2:12">
      <c r="B16" s="292" t="s">
        <v>71</v>
      </c>
      <c r="C16" s="72">
        <v>19</v>
      </c>
      <c r="D16" s="72">
        <v>21</v>
      </c>
      <c r="E16" s="73">
        <v>23</v>
      </c>
      <c r="F16" s="73">
        <v>23</v>
      </c>
      <c r="G16" s="73">
        <v>24</v>
      </c>
      <c r="H16" s="73">
        <v>23</v>
      </c>
      <c r="I16" s="73"/>
      <c r="J16" s="73">
        <v>24</v>
      </c>
      <c r="K16" s="279">
        <v>23</v>
      </c>
      <c r="L16" s="73"/>
    </row>
    <row r="17" spans="2:12" ht="15.75" thickBot="1">
      <c r="B17" s="293" t="s">
        <v>72</v>
      </c>
      <c r="C17" s="280">
        <v>39</v>
      </c>
      <c r="D17" s="280">
        <v>40</v>
      </c>
      <c r="E17" s="281">
        <v>50</v>
      </c>
      <c r="F17" s="281">
        <v>50</v>
      </c>
      <c r="G17" s="281">
        <v>50</v>
      </c>
      <c r="H17" s="281">
        <v>48</v>
      </c>
      <c r="I17" s="281"/>
      <c r="J17" s="281">
        <v>50</v>
      </c>
      <c r="K17" s="282">
        <v>48</v>
      </c>
      <c r="L17" s="73"/>
    </row>
    <row r="18" spans="2:12">
      <c r="B18" s="528" t="s">
        <v>74</v>
      </c>
      <c r="C18" s="528"/>
      <c r="D18" s="528"/>
      <c r="E18" s="528"/>
      <c r="F18" s="528"/>
      <c r="G18" s="528"/>
    </row>
    <row r="19" spans="2:12">
      <c r="B19" s="545" t="s">
        <v>15</v>
      </c>
      <c r="C19" s="545"/>
      <c r="D19" s="545"/>
      <c r="E19" s="545"/>
      <c r="F19" s="545"/>
      <c r="G19" s="545"/>
    </row>
    <row r="21" spans="2:12">
      <c r="B21" s="15" t="s">
        <v>432</v>
      </c>
      <c r="C21" s="15"/>
      <c r="D21" s="15"/>
      <c r="E21" s="15"/>
      <c r="F21" s="15"/>
      <c r="G21" s="15"/>
    </row>
    <row r="44" spans="2:14">
      <c r="B44" s="13" t="s">
        <v>434</v>
      </c>
    </row>
    <row r="45" spans="2:14" ht="15.75" thickBot="1"/>
    <row r="46" spans="2:14">
      <c r="B46" s="570" t="s">
        <v>994</v>
      </c>
      <c r="C46" s="531" t="s">
        <v>3</v>
      </c>
      <c r="D46" s="295"/>
      <c r="E46" s="531" t="s">
        <v>61</v>
      </c>
      <c r="F46" s="531"/>
      <c r="G46" s="531"/>
      <c r="H46" s="531"/>
      <c r="I46" s="531"/>
      <c r="J46" s="531"/>
      <c r="K46" s="531"/>
      <c r="L46" s="216"/>
      <c r="M46" s="531" t="s">
        <v>63</v>
      </c>
      <c r="N46" s="533"/>
    </row>
    <row r="47" spans="2:14" ht="15" customHeight="1">
      <c r="B47" s="573"/>
      <c r="C47" s="532"/>
      <c r="D47" s="535" t="s">
        <v>62</v>
      </c>
      <c r="E47" s="535"/>
      <c r="F47" s="535" t="s">
        <v>75</v>
      </c>
      <c r="G47" s="535"/>
      <c r="H47" s="535"/>
      <c r="I47" s="498"/>
      <c r="J47" s="535" t="s">
        <v>985</v>
      </c>
      <c r="K47" s="535"/>
      <c r="L47" s="498"/>
      <c r="M47" s="575" t="s">
        <v>71</v>
      </c>
      <c r="N47" s="574" t="s">
        <v>72</v>
      </c>
    </row>
    <row r="48" spans="2:14" ht="19.899999999999999" customHeight="1">
      <c r="B48" s="573"/>
      <c r="C48" s="532"/>
      <c r="D48" s="198" t="s">
        <v>69</v>
      </c>
      <c r="E48" s="198" t="s">
        <v>76</v>
      </c>
      <c r="F48" s="198" t="s">
        <v>69</v>
      </c>
      <c r="G48" s="198" t="s">
        <v>76</v>
      </c>
      <c r="H48" s="503" t="s">
        <v>71</v>
      </c>
      <c r="I48" s="504"/>
      <c r="J48" s="503" t="s">
        <v>71</v>
      </c>
      <c r="K48" s="503" t="s">
        <v>72</v>
      </c>
      <c r="L48" s="504"/>
      <c r="M48" s="575"/>
      <c r="N48" s="574"/>
    </row>
    <row r="49" spans="2:14">
      <c r="B49" s="296" t="s">
        <v>3</v>
      </c>
      <c r="C49" s="294">
        <f t="shared" ref="C49:N49" si="0">SUM(C50:C74)</f>
        <v>147</v>
      </c>
      <c r="D49" s="294">
        <f t="shared" si="0"/>
        <v>10</v>
      </c>
      <c r="E49" s="294">
        <f t="shared" si="0"/>
        <v>8</v>
      </c>
      <c r="F49" s="294">
        <f t="shared" si="0"/>
        <v>1</v>
      </c>
      <c r="G49" s="294">
        <f t="shared" si="0"/>
        <v>11</v>
      </c>
      <c r="H49" s="294">
        <f t="shared" si="0"/>
        <v>17</v>
      </c>
      <c r="I49" s="294"/>
      <c r="J49" s="294">
        <f t="shared" si="0"/>
        <v>25</v>
      </c>
      <c r="K49" s="294">
        <f t="shared" si="0"/>
        <v>4</v>
      </c>
      <c r="L49" s="294"/>
      <c r="M49" s="294">
        <f t="shared" si="0"/>
        <v>23</v>
      </c>
      <c r="N49" s="297">
        <f t="shared" si="0"/>
        <v>48</v>
      </c>
    </row>
    <row r="50" spans="2:14">
      <c r="B50" s="298" t="s">
        <v>23</v>
      </c>
      <c r="C50" s="76">
        <f>SUM(D50:N50)</f>
        <v>5</v>
      </c>
      <c r="D50" s="76">
        <v>0</v>
      </c>
      <c r="E50" s="76">
        <v>1</v>
      </c>
      <c r="F50" s="76">
        <v>0</v>
      </c>
      <c r="G50" s="76">
        <v>1</v>
      </c>
      <c r="H50" s="76">
        <v>2</v>
      </c>
      <c r="I50" s="76"/>
      <c r="J50" s="76">
        <v>0</v>
      </c>
      <c r="K50" s="76">
        <v>0</v>
      </c>
      <c r="L50" s="76"/>
      <c r="M50" s="76">
        <v>0</v>
      </c>
      <c r="N50" s="299">
        <v>1</v>
      </c>
    </row>
    <row r="51" spans="2:14">
      <c r="B51" s="298" t="s">
        <v>24</v>
      </c>
      <c r="C51" s="76">
        <f t="shared" ref="C51:C74" si="1">SUM(D51:N51)</f>
        <v>2</v>
      </c>
      <c r="D51" s="76">
        <v>0</v>
      </c>
      <c r="E51" s="76">
        <v>1</v>
      </c>
      <c r="F51" s="76">
        <v>0</v>
      </c>
      <c r="G51" s="76">
        <v>1</v>
      </c>
      <c r="H51" s="76">
        <v>0</v>
      </c>
      <c r="I51" s="76"/>
      <c r="J51" s="76">
        <v>0</v>
      </c>
      <c r="K51" s="76">
        <v>0</v>
      </c>
      <c r="L51" s="76"/>
      <c r="M51" s="76">
        <v>0</v>
      </c>
      <c r="N51" s="299">
        <v>0</v>
      </c>
    </row>
    <row r="52" spans="2:14">
      <c r="B52" s="298" t="s">
        <v>81</v>
      </c>
      <c r="C52" s="76">
        <f t="shared" si="1"/>
        <v>3</v>
      </c>
      <c r="D52" s="76">
        <v>0</v>
      </c>
      <c r="E52" s="76">
        <v>0</v>
      </c>
      <c r="F52" s="76">
        <v>0</v>
      </c>
      <c r="G52" s="76">
        <v>1</v>
      </c>
      <c r="H52" s="76">
        <v>0</v>
      </c>
      <c r="I52" s="76"/>
      <c r="J52" s="76">
        <v>0</v>
      </c>
      <c r="K52" s="76">
        <v>0</v>
      </c>
      <c r="L52" s="76"/>
      <c r="M52" s="76">
        <v>0</v>
      </c>
      <c r="N52" s="299">
        <v>2</v>
      </c>
    </row>
    <row r="53" spans="2:14">
      <c r="B53" s="298" t="s">
        <v>26</v>
      </c>
      <c r="C53" s="76">
        <f t="shared" si="1"/>
        <v>5</v>
      </c>
      <c r="D53" s="76">
        <v>1</v>
      </c>
      <c r="E53" s="76">
        <v>0</v>
      </c>
      <c r="F53" s="76">
        <v>0</v>
      </c>
      <c r="G53" s="76">
        <v>0</v>
      </c>
      <c r="H53" s="76">
        <v>0</v>
      </c>
      <c r="I53" s="76"/>
      <c r="J53" s="76">
        <v>1</v>
      </c>
      <c r="K53" s="76">
        <v>1</v>
      </c>
      <c r="L53" s="76"/>
      <c r="M53" s="76">
        <v>2</v>
      </c>
      <c r="N53" s="299">
        <v>0</v>
      </c>
    </row>
    <row r="54" spans="2:14">
      <c r="B54" s="298" t="s">
        <v>27</v>
      </c>
      <c r="C54" s="76">
        <f t="shared" si="1"/>
        <v>5</v>
      </c>
      <c r="D54" s="76">
        <v>0</v>
      </c>
      <c r="E54" s="76">
        <v>1</v>
      </c>
      <c r="F54" s="76">
        <v>0</v>
      </c>
      <c r="G54" s="76">
        <v>0</v>
      </c>
      <c r="H54" s="76">
        <v>1</v>
      </c>
      <c r="I54" s="76"/>
      <c r="J54" s="76">
        <v>1</v>
      </c>
      <c r="K54" s="76">
        <v>1</v>
      </c>
      <c r="L54" s="76"/>
      <c r="M54" s="76">
        <v>1</v>
      </c>
      <c r="N54" s="299">
        <v>0</v>
      </c>
    </row>
    <row r="55" spans="2:14">
      <c r="B55" s="298" t="s">
        <v>28</v>
      </c>
      <c r="C55" s="76">
        <f t="shared" si="1"/>
        <v>2</v>
      </c>
      <c r="D55" s="76">
        <v>0</v>
      </c>
      <c r="E55" s="76">
        <v>1</v>
      </c>
      <c r="F55" s="76">
        <v>0</v>
      </c>
      <c r="G55" s="76">
        <v>1</v>
      </c>
      <c r="H55" s="76">
        <v>0</v>
      </c>
      <c r="I55" s="76"/>
      <c r="J55" s="76">
        <v>0</v>
      </c>
      <c r="K55" s="76">
        <v>0</v>
      </c>
      <c r="L55" s="76"/>
      <c r="M55" s="76">
        <v>0</v>
      </c>
      <c r="N55" s="299">
        <v>0</v>
      </c>
    </row>
    <row r="56" spans="2:14">
      <c r="B56" s="298" t="s">
        <v>30</v>
      </c>
      <c r="C56" s="76">
        <f t="shared" si="1"/>
        <v>26</v>
      </c>
      <c r="D56" s="76">
        <v>0</v>
      </c>
      <c r="E56" s="76">
        <v>0</v>
      </c>
      <c r="F56" s="76">
        <v>1</v>
      </c>
      <c r="G56" s="76">
        <v>0</v>
      </c>
      <c r="H56" s="76">
        <v>1</v>
      </c>
      <c r="I56" s="76"/>
      <c r="J56" s="76">
        <v>1</v>
      </c>
      <c r="K56" s="76">
        <v>0</v>
      </c>
      <c r="L56" s="76"/>
      <c r="M56" s="76">
        <v>3</v>
      </c>
      <c r="N56" s="299">
        <v>20</v>
      </c>
    </row>
    <row r="57" spans="2:14">
      <c r="B57" s="298" t="s">
        <v>31</v>
      </c>
      <c r="C57" s="76">
        <f t="shared" si="1"/>
        <v>0</v>
      </c>
      <c r="D57" s="76">
        <v>0</v>
      </c>
      <c r="E57" s="76">
        <v>0</v>
      </c>
      <c r="F57" s="76">
        <v>0</v>
      </c>
      <c r="G57" s="76">
        <v>0</v>
      </c>
      <c r="H57" s="76">
        <v>0</v>
      </c>
      <c r="I57" s="76"/>
      <c r="J57" s="76">
        <v>0</v>
      </c>
      <c r="K57" s="76">
        <v>0</v>
      </c>
      <c r="L57" s="76"/>
      <c r="M57" s="76">
        <v>0</v>
      </c>
      <c r="N57" s="299">
        <v>0</v>
      </c>
    </row>
    <row r="58" spans="2:14">
      <c r="B58" s="298" t="s">
        <v>32</v>
      </c>
      <c r="C58" s="76">
        <f t="shared" si="1"/>
        <v>3</v>
      </c>
      <c r="D58" s="76">
        <v>0</v>
      </c>
      <c r="E58" s="76">
        <v>0</v>
      </c>
      <c r="F58" s="76">
        <v>0</v>
      </c>
      <c r="G58" s="76">
        <v>2</v>
      </c>
      <c r="H58" s="76">
        <v>0</v>
      </c>
      <c r="I58" s="76"/>
      <c r="J58" s="76">
        <v>1</v>
      </c>
      <c r="K58" s="76">
        <v>0</v>
      </c>
      <c r="L58" s="76"/>
      <c r="M58" s="76">
        <v>0</v>
      </c>
      <c r="N58" s="299">
        <v>0</v>
      </c>
    </row>
    <row r="59" spans="2:14">
      <c r="B59" s="298" t="s">
        <v>33</v>
      </c>
      <c r="C59" s="76">
        <f t="shared" si="1"/>
        <v>6</v>
      </c>
      <c r="D59" s="76">
        <v>1</v>
      </c>
      <c r="E59" s="76">
        <v>0</v>
      </c>
      <c r="F59" s="76">
        <v>0</v>
      </c>
      <c r="G59" s="76">
        <v>0</v>
      </c>
      <c r="H59" s="76">
        <v>1</v>
      </c>
      <c r="I59" s="76"/>
      <c r="J59" s="76">
        <v>0</v>
      </c>
      <c r="K59" s="76">
        <v>0</v>
      </c>
      <c r="L59" s="76"/>
      <c r="M59" s="76">
        <v>1</v>
      </c>
      <c r="N59" s="299">
        <v>3</v>
      </c>
    </row>
    <row r="60" spans="2:14">
      <c r="B60" s="298" t="s">
        <v>34</v>
      </c>
      <c r="C60" s="76">
        <f t="shared" si="1"/>
        <v>5</v>
      </c>
      <c r="D60" s="76">
        <v>0</v>
      </c>
      <c r="E60" s="76">
        <v>0</v>
      </c>
      <c r="F60" s="76">
        <v>0</v>
      </c>
      <c r="G60" s="76">
        <v>1</v>
      </c>
      <c r="H60" s="76">
        <v>1</v>
      </c>
      <c r="I60" s="76"/>
      <c r="J60" s="76">
        <v>1</v>
      </c>
      <c r="K60" s="76">
        <v>0</v>
      </c>
      <c r="L60" s="76"/>
      <c r="M60" s="76">
        <v>0</v>
      </c>
      <c r="N60" s="299">
        <v>2</v>
      </c>
    </row>
    <row r="61" spans="2:14">
      <c r="B61" s="298" t="s">
        <v>35</v>
      </c>
      <c r="C61" s="76">
        <f t="shared" si="1"/>
        <v>9</v>
      </c>
      <c r="D61" s="76">
        <v>1</v>
      </c>
      <c r="E61" s="76">
        <v>0</v>
      </c>
      <c r="F61" s="76">
        <v>0</v>
      </c>
      <c r="G61" s="76">
        <v>0</v>
      </c>
      <c r="H61" s="76">
        <v>0</v>
      </c>
      <c r="I61" s="76"/>
      <c r="J61" s="76">
        <v>4</v>
      </c>
      <c r="K61" s="76">
        <v>0</v>
      </c>
      <c r="L61" s="76"/>
      <c r="M61" s="76">
        <v>4</v>
      </c>
      <c r="N61" s="299">
        <v>0</v>
      </c>
    </row>
    <row r="62" spans="2:14">
      <c r="B62" s="298" t="s">
        <v>36</v>
      </c>
      <c r="C62" s="76">
        <f t="shared" si="1"/>
        <v>2</v>
      </c>
      <c r="D62" s="76">
        <v>1</v>
      </c>
      <c r="E62" s="76">
        <v>0</v>
      </c>
      <c r="F62" s="76">
        <v>0</v>
      </c>
      <c r="G62" s="76">
        <v>0</v>
      </c>
      <c r="H62" s="76">
        <v>0</v>
      </c>
      <c r="I62" s="76"/>
      <c r="J62" s="76">
        <v>0</v>
      </c>
      <c r="K62" s="76">
        <v>0</v>
      </c>
      <c r="L62" s="76"/>
      <c r="M62" s="76">
        <v>1</v>
      </c>
      <c r="N62" s="299">
        <v>0</v>
      </c>
    </row>
    <row r="63" spans="2:14">
      <c r="B63" s="298" t="s">
        <v>37</v>
      </c>
      <c r="C63" s="76">
        <f>SUM(D63:N63)</f>
        <v>16</v>
      </c>
      <c r="D63" s="76">
        <v>0</v>
      </c>
      <c r="E63" s="76">
        <v>0</v>
      </c>
      <c r="F63" s="76">
        <v>0</v>
      </c>
      <c r="G63" s="76">
        <v>0</v>
      </c>
      <c r="H63" s="76">
        <v>0</v>
      </c>
      <c r="I63" s="76"/>
      <c r="J63" s="76">
        <v>1</v>
      </c>
      <c r="K63" s="76">
        <v>2</v>
      </c>
      <c r="L63" s="76"/>
      <c r="M63" s="76">
        <v>2</v>
      </c>
      <c r="N63" s="299">
        <v>11</v>
      </c>
    </row>
    <row r="64" spans="2:14">
      <c r="B64" s="300" t="s">
        <v>131</v>
      </c>
      <c r="C64" s="76">
        <f t="shared" si="1"/>
        <v>1</v>
      </c>
      <c r="D64" s="76">
        <v>1</v>
      </c>
      <c r="E64" s="76">
        <v>0</v>
      </c>
      <c r="F64" s="76">
        <v>0</v>
      </c>
      <c r="G64" s="76">
        <v>0</v>
      </c>
      <c r="H64" s="76">
        <v>0</v>
      </c>
      <c r="I64" s="76"/>
      <c r="J64" s="76">
        <v>0</v>
      </c>
      <c r="K64" s="76">
        <v>0</v>
      </c>
      <c r="L64" s="76"/>
      <c r="M64" s="76">
        <v>0</v>
      </c>
      <c r="N64" s="299">
        <v>0</v>
      </c>
    </row>
    <row r="65" spans="2:14">
      <c r="B65" s="298" t="s">
        <v>38</v>
      </c>
      <c r="C65" s="76">
        <f t="shared" si="1"/>
        <v>24</v>
      </c>
      <c r="D65" s="76">
        <v>1</v>
      </c>
      <c r="E65" s="76">
        <v>0</v>
      </c>
      <c r="F65" s="76">
        <v>0</v>
      </c>
      <c r="G65" s="76">
        <v>1</v>
      </c>
      <c r="H65" s="76">
        <v>4</v>
      </c>
      <c r="I65" s="76"/>
      <c r="J65" s="76">
        <v>8</v>
      </c>
      <c r="K65" s="76">
        <v>0</v>
      </c>
      <c r="L65" s="76"/>
      <c r="M65" s="76">
        <v>2</v>
      </c>
      <c r="N65" s="299">
        <v>8</v>
      </c>
    </row>
    <row r="66" spans="2:14">
      <c r="B66" s="298" t="s">
        <v>39</v>
      </c>
      <c r="C66" s="76">
        <f t="shared" si="1"/>
        <v>2</v>
      </c>
      <c r="D66" s="76">
        <v>0</v>
      </c>
      <c r="E66" s="76">
        <v>1</v>
      </c>
      <c r="F66" s="76">
        <v>0</v>
      </c>
      <c r="G66" s="76">
        <v>0</v>
      </c>
      <c r="H66" s="76">
        <v>1</v>
      </c>
      <c r="I66" s="76"/>
      <c r="J66" s="76">
        <v>0</v>
      </c>
      <c r="K66" s="76">
        <v>0</v>
      </c>
      <c r="L66" s="76"/>
      <c r="M66" s="76">
        <v>0</v>
      </c>
      <c r="N66" s="299">
        <v>0</v>
      </c>
    </row>
    <row r="67" spans="2:14">
      <c r="B67" s="298" t="s">
        <v>40</v>
      </c>
      <c r="C67" s="76">
        <f t="shared" si="1"/>
        <v>2</v>
      </c>
      <c r="D67" s="76">
        <v>0</v>
      </c>
      <c r="E67" s="76">
        <v>0</v>
      </c>
      <c r="F67" s="76">
        <v>0</v>
      </c>
      <c r="G67" s="76">
        <v>1</v>
      </c>
      <c r="H67" s="76">
        <v>1</v>
      </c>
      <c r="I67" s="76"/>
      <c r="J67" s="76">
        <v>0</v>
      </c>
      <c r="K67" s="76">
        <v>0</v>
      </c>
      <c r="L67" s="76"/>
      <c r="M67" s="76">
        <v>0</v>
      </c>
      <c r="N67" s="299">
        <v>0</v>
      </c>
    </row>
    <row r="68" spans="2:14">
      <c r="B68" s="298" t="s">
        <v>41</v>
      </c>
      <c r="C68" s="76">
        <f t="shared" si="1"/>
        <v>2</v>
      </c>
      <c r="D68" s="76">
        <v>0</v>
      </c>
      <c r="E68" s="76">
        <v>0</v>
      </c>
      <c r="F68" s="76">
        <v>0</v>
      </c>
      <c r="G68" s="76">
        <v>0</v>
      </c>
      <c r="H68" s="76">
        <v>0</v>
      </c>
      <c r="I68" s="76"/>
      <c r="J68" s="76">
        <v>2</v>
      </c>
      <c r="K68" s="76">
        <v>0</v>
      </c>
      <c r="L68" s="76"/>
      <c r="M68" s="76">
        <v>0</v>
      </c>
      <c r="N68" s="299">
        <v>0</v>
      </c>
    </row>
    <row r="69" spans="2:14">
      <c r="B69" s="298" t="s">
        <v>42</v>
      </c>
      <c r="C69" s="76">
        <f t="shared" si="1"/>
        <v>4</v>
      </c>
      <c r="D69" s="76">
        <v>1</v>
      </c>
      <c r="E69" s="76">
        <v>1</v>
      </c>
      <c r="F69" s="76">
        <v>0</v>
      </c>
      <c r="G69" s="76">
        <v>0</v>
      </c>
      <c r="H69" s="76">
        <v>0</v>
      </c>
      <c r="I69" s="76"/>
      <c r="J69" s="76">
        <v>1</v>
      </c>
      <c r="K69" s="76">
        <v>0</v>
      </c>
      <c r="L69" s="76"/>
      <c r="M69" s="76">
        <v>1</v>
      </c>
      <c r="N69" s="299">
        <v>0</v>
      </c>
    </row>
    <row r="70" spans="2:14">
      <c r="B70" s="298" t="s">
        <v>43</v>
      </c>
      <c r="C70" s="76">
        <f t="shared" si="1"/>
        <v>2</v>
      </c>
      <c r="D70" s="76">
        <v>1</v>
      </c>
      <c r="E70" s="76">
        <v>0</v>
      </c>
      <c r="F70" s="76">
        <v>0</v>
      </c>
      <c r="G70" s="76">
        <v>0</v>
      </c>
      <c r="H70" s="76">
        <v>0</v>
      </c>
      <c r="I70" s="76"/>
      <c r="J70" s="76">
        <v>0</v>
      </c>
      <c r="K70" s="76">
        <v>0</v>
      </c>
      <c r="L70" s="76"/>
      <c r="M70" s="76">
        <v>1</v>
      </c>
      <c r="N70" s="299">
        <v>0</v>
      </c>
    </row>
    <row r="71" spans="2:14">
      <c r="B71" s="298" t="s">
        <v>44</v>
      </c>
      <c r="C71" s="76">
        <f t="shared" si="1"/>
        <v>7</v>
      </c>
      <c r="D71" s="76">
        <v>0</v>
      </c>
      <c r="E71" s="76">
        <v>1</v>
      </c>
      <c r="F71" s="76">
        <v>0</v>
      </c>
      <c r="G71" s="76">
        <v>2</v>
      </c>
      <c r="H71" s="76">
        <v>2</v>
      </c>
      <c r="I71" s="76"/>
      <c r="J71" s="76">
        <v>0</v>
      </c>
      <c r="K71" s="76">
        <v>0</v>
      </c>
      <c r="L71" s="76"/>
      <c r="M71" s="76">
        <v>1</v>
      </c>
      <c r="N71" s="299">
        <v>1</v>
      </c>
    </row>
    <row r="72" spans="2:14">
      <c r="B72" s="298" t="s">
        <v>45</v>
      </c>
      <c r="C72" s="76">
        <f t="shared" si="1"/>
        <v>1</v>
      </c>
      <c r="D72" s="76">
        <v>1</v>
      </c>
      <c r="E72" s="76">
        <v>0</v>
      </c>
      <c r="F72" s="76">
        <v>0</v>
      </c>
      <c r="G72" s="76">
        <v>0</v>
      </c>
      <c r="H72" s="76">
        <v>0</v>
      </c>
      <c r="I72" s="76"/>
      <c r="J72" s="76">
        <v>0</v>
      </c>
      <c r="K72" s="76">
        <v>0</v>
      </c>
      <c r="L72" s="76"/>
      <c r="M72" s="76">
        <v>0</v>
      </c>
      <c r="N72" s="299">
        <v>0</v>
      </c>
    </row>
    <row r="73" spans="2:14">
      <c r="B73" s="298" t="s">
        <v>46</v>
      </c>
      <c r="C73" s="76">
        <f t="shared" si="1"/>
        <v>2</v>
      </c>
      <c r="D73" s="76">
        <v>0</v>
      </c>
      <c r="E73" s="76">
        <v>1</v>
      </c>
      <c r="F73" s="76">
        <v>0</v>
      </c>
      <c r="G73" s="76">
        <v>0</v>
      </c>
      <c r="H73" s="76">
        <v>0</v>
      </c>
      <c r="I73" s="76"/>
      <c r="J73" s="76">
        <v>0</v>
      </c>
      <c r="K73" s="76">
        <v>0</v>
      </c>
      <c r="L73" s="76"/>
      <c r="M73" s="76">
        <v>1</v>
      </c>
      <c r="N73" s="299">
        <v>0</v>
      </c>
    </row>
    <row r="74" spans="2:14" ht="15" customHeight="1" thickBot="1">
      <c r="B74" s="301" t="s">
        <v>47</v>
      </c>
      <c r="C74" s="302">
        <f t="shared" si="1"/>
        <v>11</v>
      </c>
      <c r="D74" s="302">
        <v>1</v>
      </c>
      <c r="E74" s="302">
        <v>0</v>
      </c>
      <c r="F74" s="302">
        <v>0</v>
      </c>
      <c r="G74" s="302">
        <v>0</v>
      </c>
      <c r="H74" s="302">
        <v>3</v>
      </c>
      <c r="I74" s="302"/>
      <c r="J74" s="302">
        <v>4</v>
      </c>
      <c r="K74" s="302">
        <v>0</v>
      </c>
      <c r="L74" s="302"/>
      <c r="M74" s="302">
        <v>3</v>
      </c>
      <c r="N74" s="303">
        <v>0</v>
      </c>
    </row>
    <row r="75" spans="2:14" ht="15" customHeight="1">
      <c r="B75" s="576" t="s">
        <v>77</v>
      </c>
      <c r="C75" s="576"/>
      <c r="D75" s="576"/>
      <c r="E75" s="576"/>
      <c r="F75" s="576"/>
      <c r="G75" s="576"/>
      <c r="H75" s="576"/>
      <c r="I75" s="576"/>
      <c r="J75" s="576"/>
      <c r="K75" s="576"/>
      <c r="L75" s="576"/>
      <c r="M75" s="576"/>
      <c r="N75" s="576"/>
    </row>
    <row r="76" spans="2:14">
      <c r="B76" s="576" t="s">
        <v>78</v>
      </c>
      <c r="C76" s="576"/>
      <c r="D76" s="576"/>
      <c r="E76" s="576"/>
      <c r="F76" s="576"/>
      <c r="G76" s="576"/>
      <c r="H76" s="576"/>
      <c r="I76" s="576"/>
      <c r="J76" s="576"/>
      <c r="K76" s="576"/>
      <c r="L76" s="576"/>
      <c r="M76" s="576"/>
      <c r="N76" s="576"/>
    </row>
    <row r="77" spans="2:14">
      <c r="B77" s="577" t="s">
        <v>437</v>
      </c>
      <c r="C77" s="577"/>
      <c r="D77" s="577"/>
      <c r="E77" s="577"/>
      <c r="F77" s="577"/>
      <c r="G77" s="577"/>
      <c r="H77" s="577"/>
      <c r="I77" s="577"/>
      <c r="J77" s="577"/>
      <c r="K77" s="577"/>
      <c r="L77" s="577"/>
      <c r="M77" s="577"/>
      <c r="N77" s="577"/>
    </row>
    <row r="78" spans="2:14" ht="15" customHeight="1">
      <c r="B78" s="578" t="s">
        <v>438</v>
      </c>
      <c r="C78" s="578"/>
      <c r="D78" s="578"/>
      <c r="E78" s="578"/>
      <c r="F78" s="578"/>
      <c r="G78" s="578"/>
      <c r="H78" s="578"/>
      <c r="I78" s="578"/>
      <c r="J78" s="578"/>
      <c r="K78" s="578"/>
      <c r="L78" s="578"/>
      <c r="M78" s="578"/>
      <c r="N78" s="578"/>
    </row>
    <row r="79" spans="2:14">
      <c r="B79" s="577" t="s">
        <v>429</v>
      </c>
      <c r="C79" s="577"/>
      <c r="D79" s="577"/>
      <c r="E79" s="577"/>
      <c r="F79" s="577"/>
      <c r="G79" s="577"/>
      <c r="H79" s="577"/>
      <c r="I79" s="577"/>
      <c r="J79" s="577"/>
      <c r="K79" s="577"/>
      <c r="L79" s="577"/>
      <c r="M79" s="577"/>
      <c r="N79" s="577"/>
    </row>
    <row r="81" spans="2:12">
      <c r="B81" s="13" t="s">
        <v>435</v>
      </c>
    </row>
    <row r="82" spans="2:12" ht="15.75" thickBot="1"/>
    <row r="83" spans="2:12">
      <c r="B83" s="570" t="s">
        <v>994</v>
      </c>
      <c r="C83" s="531" t="s">
        <v>3</v>
      </c>
      <c r="D83" s="539" t="s">
        <v>61</v>
      </c>
      <c r="E83" s="539"/>
      <c r="F83" s="539"/>
      <c r="G83" s="539"/>
      <c r="H83" s="539"/>
      <c r="I83" s="215"/>
      <c r="J83" s="215"/>
      <c r="K83" s="533" t="s">
        <v>63</v>
      </c>
      <c r="L83" s="163"/>
    </row>
    <row r="84" spans="2:12">
      <c r="B84" s="571"/>
      <c r="C84" s="532"/>
      <c r="D84" s="535" t="s">
        <v>439</v>
      </c>
      <c r="E84" s="308"/>
      <c r="F84" s="536" t="s">
        <v>440</v>
      </c>
      <c r="G84" s="536"/>
      <c r="H84" s="536"/>
      <c r="I84" s="308"/>
      <c r="J84" s="535" t="s">
        <v>1009</v>
      </c>
      <c r="K84" s="534"/>
      <c r="L84" s="163"/>
    </row>
    <row r="85" spans="2:12">
      <c r="B85" s="571"/>
      <c r="C85" s="532" t="s">
        <v>3</v>
      </c>
      <c r="D85" s="535"/>
      <c r="E85" s="198" t="s">
        <v>6</v>
      </c>
      <c r="F85" s="198" t="s">
        <v>9</v>
      </c>
      <c r="G85" s="198" t="s">
        <v>79</v>
      </c>
      <c r="H85" s="198" t="s">
        <v>80</v>
      </c>
      <c r="I85" s="198"/>
      <c r="J85" s="535"/>
      <c r="K85" s="534"/>
      <c r="L85" s="163"/>
    </row>
    <row r="86" spans="2:12">
      <c r="B86" s="309" t="s">
        <v>3</v>
      </c>
      <c r="C86" s="294">
        <v>147</v>
      </c>
      <c r="D86" s="294">
        <v>76</v>
      </c>
      <c r="E86" s="294">
        <v>62</v>
      </c>
      <c r="F86" s="294">
        <v>28</v>
      </c>
      <c r="G86" s="294">
        <v>13</v>
      </c>
      <c r="H86" s="294">
        <v>21</v>
      </c>
      <c r="I86" s="294"/>
      <c r="J86" s="294">
        <v>14</v>
      </c>
      <c r="K86" s="297">
        <v>71</v>
      </c>
      <c r="L86" s="75"/>
    </row>
    <row r="87" spans="2:12" ht="12" customHeight="1">
      <c r="B87" s="310" t="s">
        <v>23</v>
      </c>
      <c r="C87" s="77">
        <v>5</v>
      </c>
      <c r="D87" s="77">
        <v>4</v>
      </c>
      <c r="E87" s="78">
        <v>4</v>
      </c>
      <c r="F87" s="79">
        <v>1</v>
      </c>
      <c r="G87" s="79">
        <v>3</v>
      </c>
      <c r="H87" s="79">
        <v>0</v>
      </c>
      <c r="I87" s="79"/>
      <c r="J87" s="79">
        <v>0</v>
      </c>
      <c r="K87" s="311">
        <v>1</v>
      </c>
      <c r="L87" s="79"/>
    </row>
    <row r="88" spans="2:12" ht="12" customHeight="1">
      <c r="B88" s="310" t="s">
        <v>24</v>
      </c>
      <c r="C88" s="77">
        <v>2</v>
      </c>
      <c r="D88" s="77">
        <v>2</v>
      </c>
      <c r="E88" s="78">
        <v>2</v>
      </c>
      <c r="F88" s="79">
        <v>2</v>
      </c>
      <c r="G88" s="79">
        <v>0</v>
      </c>
      <c r="H88" s="79">
        <v>0</v>
      </c>
      <c r="I88" s="79"/>
      <c r="J88" s="79">
        <v>0</v>
      </c>
      <c r="K88" s="311">
        <v>0</v>
      </c>
      <c r="L88" s="79"/>
    </row>
    <row r="89" spans="2:12" ht="12" customHeight="1">
      <c r="B89" s="310" t="s">
        <v>1013</v>
      </c>
      <c r="C89" s="77">
        <v>3</v>
      </c>
      <c r="D89" s="77">
        <v>1</v>
      </c>
      <c r="E89" s="78">
        <v>1</v>
      </c>
      <c r="F89" s="79">
        <v>1</v>
      </c>
      <c r="G89" s="79">
        <v>0</v>
      </c>
      <c r="H89" s="79">
        <v>0</v>
      </c>
      <c r="I89" s="79"/>
      <c r="J89" s="79">
        <v>0</v>
      </c>
      <c r="K89" s="311">
        <v>2</v>
      </c>
      <c r="L89" s="79"/>
    </row>
    <row r="90" spans="2:12" ht="12" customHeight="1">
      <c r="B90" s="310" t="s">
        <v>26</v>
      </c>
      <c r="C90" s="77">
        <v>5</v>
      </c>
      <c r="D90" s="77">
        <v>3</v>
      </c>
      <c r="E90" s="78">
        <v>3</v>
      </c>
      <c r="F90" s="79">
        <v>1</v>
      </c>
      <c r="G90" s="79">
        <v>0</v>
      </c>
      <c r="H90" s="79">
        <v>2</v>
      </c>
      <c r="I90" s="79"/>
      <c r="J90" s="79">
        <v>0</v>
      </c>
      <c r="K90" s="311">
        <v>2</v>
      </c>
      <c r="L90" s="79"/>
    </row>
    <row r="91" spans="2:12" ht="12" customHeight="1">
      <c r="B91" s="310" t="s">
        <v>27</v>
      </c>
      <c r="C91" s="77">
        <v>5</v>
      </c>
      <c r="D91" s="77">
        <v>4</v>
      </c>
      <c r="E91" s="78">
        <v>2</v>
      </c>
      <c r="F91" s="79">
        <v>1</v>
      </c>
      <c r="G91" s="79">
        <v>0</v>
      </c>
      <c r="H91" s="79">
        <v>1</v>
      </c>
      <c r="I91" s="79"/>
      <c r="J91" s="79">
        <v>2</v>
      </c>
      <c r="K91" s="311">
        <v>1</v>
      </c>
      <c r="L91" s="79"/>
    </row>
    <row r="92" spans="2:12" ht="12" customHeight="1">
      <c r="B92" s="310" t="s">
        <v>28</v>
      </c>
      <c r="C92" s="77">
        <v>2</v>
      </c>
      <c r="D92" s="77">
        <v>2</v>
      </c>
      <c r="E92" s="78">
        <v>2</v>
      </c>
      <c r="F92" s="79">
        <v>2</v>
      </c>
      <c r="G92" s="79">
        <v>0</v>
      </c>
      <c r="H92" s="79">
        <v>0</v>
      </c>
      <c r="I92" s="79"/>
      <c r="J92" s="79">
        <v>0</v>
      </c>
      <c r="K92" s="311">
        <v>0</v>
      </c>
      <c r="L92" s="79"/>
    </row>
    <row r="93" spans="2:12" ht="12" customHeight="1">
      <c r="B93" s="310" t="s">
        <v>30</v>
      </c>
      <c r="C93" s="77">
        <v>26</v>
      </c>
      <c r="D93" s="77">
        <v>3</v>
      </c>
      <c r="E93" s="78">
        <v>3</v>
      </c>
      <c r="F93" s="79">
        <v>1</v>
      </c>
      <c r="G93" s="79">
        <v>0</v>
      </c>
      <c r="H93" s="79">
        <v>2</v>
      </c>
      <c r="I93" s="79"/>
      <c r="J93" s="79">
        <v>0</v>
      </c>
      <c r="K93" s="311">
        <v>23</v>
      </c>
      <c r="L93" s="79"/>
    </row>
    <row r="94" spans="2:12" ht="12" customHeight="1">
      <c r="B94" s="310" t="s">
        <v>31</v>
      </c>
      <c r="C94" s="78">
        <v>0</v>
      </c>
      <c r="D94" s="78">
        <v>0</v>
      </c>
      <c r="E94" s="78">
        <v>0</v>
      </c>
      <c r="F94" s="79">
        <v>0</v>
      </c>
      <c r="G94" s="79">
        <v>0</v>
      </c>
      <c r="H94" s="79">
        <v>0</v>
      </c>
      <c r="I94" s="79"/>
      <c r="J94" s="79">
        <v>0</v>
      </c>
      <c r="K94" s="311">
        <v>0</v>
      </c>
      <c r="L94" s="79"/>
    </row>
    <row r="95" spans="2:12" ht="12" customHeight="1">
      <c r="B95" s="310" t="s">
        <v>32</v>
      </c>
      <c r="C95" s="77">
        <v>3</v>
      </c>
      <c r="D95" s="77">
        <v>3</v>
      </c>
      <c r="E95" s="78">
        <v>3</v>
      </c>
      <c r="F95" s="79">
        <v>2</v>
      </c>
      <c r="G95" s="79">
        <v>0</v>
      </c>
      <c r="H95" s="79">
        <v>1</v>
      </c>
      <c r="I95" s="79"/>
      <c r="J95" s="79">
        <v>0</v>
      </c>
      <c r="K95" s="311">
        <v>0</v>
      </c>
      <c r="L95" s="79"/>
    </row>
    <row r="96" spans="2:12" ht="12" customHeight="1">
      <c r="B96" s="310" t="s">
        <v>33</v>
      </c>
      <c r="C96" s="77">
        <v>6</v>
      </c>
      <c r="D96" s="77">
        <v>2</v>
      </c>
      <c r="E96" s="78">
        <v>2</v>
      </c>
      <c r="F96" s="79">
        <v>1</v>
      </c>
      <c r="G96" s="79">
        <v>0</v>
      </c>
      <c r="H96" s="79">
        <v>1</v>
      </c>
      <c r="I96" s="79"/>
      <c r="J96" s="79">
        <v>0</v>
      </c>
      <c r="K96" s="311">
        <v>4</v>
      </c>
      <c r="L96" s="79"/>
    </row>
    <row r="97" spans="2:12" ht="12" customHeight="1">
      <c r="B97" s="310" t="s">
        <v>34</v>
      </c>
      <c r="C97" s="77">
        <v>5</v>
      </c>
      <c r="D97" s="77">
        <v>3</v>
      </c>
      <c r="E97" s="78">
        <v>2</v>
      </c>
      <c r="F97" s="79">
        <v>1</v>
      </c>
      <c r="G97" s="79">
        <v>1</v>
      </c>
      <c r="H97" s="79">
        <v>0</v>
      </c>
      <c r="I97" s="79"/>
      <c r="J97" s="79">
        <v>1</v>
      </c>
      <c r="K97" s="311">
        <v>2</v>
      </c>
      <c r="L97" s="79"/>
    </row>
    <row r="98" spans="2:12" ht="12" customHeight="1">
      <c r="B98" s="310" t="s">
        <v>35</v>
      </c>
      <c r="C98" s="77">
        <v>9</v>
      </c>
      <c r="D98" s="77">
        <v>5</v>
      </c>
      <c r="E98" s="78">
        <v>4</v>
      </c>
      <c r="F98" s="79">
        <v>1</v>
      </c>
      <c r="G98" s="79">
        <v>0</v>
      </c>
      <c r="H98" s="79">
        <v>3</v>
      </c>
      <c r="I98" s="79"/>
      <c r="J98" s="79">
        <v>1</v>
      </c>
      <c r="K98" s="311">
        <v>4</v>
      </c>
      <c r="L98" s="79"/>
    </row>
    <row r="99" spans="2:12" ht="12" customHeight="1">
      <c r="B99" s="310" t="s">
        <v>36</v>
      </c>
      <c r="C99" s="77">
        <v>2</v>
      </c>
      <c r="D99" s="77">
        <v>1</v>
      </c>
      <c r="E99" s="78">
        <v>1</v>
      </c>
      <c r="F99" s="79">
        <v>1</v>
      </c>
      <c r="G99" s="79">
        <v>0</v>
      </c>
      <c r="H99" s="79">
        <v>0</v>
      </c>
      <c r="I99" s="79"/>
      <c r="J99" s="79">
        <v>0</v>
      </c>
      <c r="K99" s="311">
        <v>1</v>
      </c>
      <c r="L99" s="79"/>
    </row>
    <row r="100" spans="2:12" ht="12" customHeight="1">
      <c r="B100" s="310" t="s">
        <v>37</v>
      </c>
      <c r="C100" s="77">
        <v>16</v>
      </c>
      <c r="D100" s="77">
        <v>3</v>
      </c>
      <c r="E100" s="78">
        <v>0</v>
      </c>
      <c r="F100" s="79">
        <v>0</v>
      </c>
      <c r="G100" s="79">
        <v>0</v>
      </c>
      <c r="H100" s="79">
        <v>0</v>
      </c>
      <c r="I100" s="79"/>
      <c r="J100" s="79">
        <v>3</v>
      </c>
      <c r="K100" s="311">
        <v>13</v>
      </c>
      <c r="L100" s="79"/>
    </row>
    <row r="101" spans="2:12" ht="12" customHeight="1">
      <c r="B101" s="312" t="s">
        <v>131</v>
      </c>
      <c r="C101" s="77">
        <v>1</v>
      </c>
      <c r="D101" s="77">
        <v>1</v>
      </c>
      <c r="E101" s="78">
        <v>1</v>
      </c>
      <c r="F101" s="79">
        <v>1</v>
      </c>
      <c r="G101" s="79">
        <v>0</v>
      </c>
      <c r="H101" s="79">
        <v>0</v>
      </c>
      <c r="I101" s="79"/>
      <c r="J101" s="79">
        <v>0</v>
      </c>
      <c r="K101" s="311">
        <v>0</v>
      </c>
      <c r="L101" s="79"/>
    </row>
    <row r="102" spans="2:12" ht="12" customHeight="1">
      <c r="B102" s="310" t="s">
        <v>38</v>
      </c>
      <c r="C102" s="77">
        <v>24</v>
      </c>
      <c r="D102" s="77">
        <v>14</v>
      </c>
      <c r="E102" s="78">
        <v>10</v>
      </c>
      <c r="F102" s="79">
        <v>2</v>
      </c>
      <c r="G102" s="79">
        <v>3</v>
      </c>
      <c r="H102" s="79">
        <v>5</v>
      </c>
      <c r="I102" s="79"/>
      <c r="J102" s="79">
        <v>4</v>
      </c>
      <c r="K102" s="311">
        <v>10</v>
      </c>
      <c r="L102" s="79"/>
    </row>
    <row r="103" spans="2:12" ht="12" customHeight="1">
      <c r="B103" s="310" t="s">
        <v>39</v>
      </c>
      <c r="C103" s="77">
        <v>2</v>
      </c>
      <c r="D103" s="77">
        <v>2</v>
      </c>
      <c r="E103" s="78">
        <v>2</v>
      </c>
      <c r="F103" s="79">
        <v>1</v>
      </c>
      <c r="G103" s="79">
        <v>1</v>
      </c>
      <c r="H103" s="79">
        <v>0</v>
      </c>
      <c r="I103" s="79"/>
      <c r="J103" s="79">
        <v>0</v>
      </c>
      <c r="K103" s="311">
        <v>0</v>
      </c>
      <c r="L103" s="79"/>
    </row>
    <row r="104" spans="2:12" ht="12" customHeight="1">
      <c r="B104" s="310" t="s">
        <v>40</v>
      </c>
      <c r="C104" s="77">
        <v>2</v>
      </c>
      <c r="D104" s="77">
        <v>2</v>
      </c>
      <c r="E104" s="78">
        <v>1</v>
      </c>
      <c r="F104" s="79">
        <v>1</v>
      </c>
      <c r="G104" s="79">
        <v>0</v>
      </c>
      <c r="H104" s="79">
        <v>0</v>
      </c>
      <c r="I104" s="79"/>
      <c r="J104" s="79">
        <v>1</v>
      </c>
      <c r="K104" s="311">
        <v>0</v>
      </c>
      <c r="L104" s="79"/>
    </row>
    <row r="105" spans="2:12" ht="12" customHeight="1">
      <c r="B105" s="310" t="s">
        <v>41</v>
      </c>
      <c r="C105" s="77">
        <v>2</v>
      </c>
      <c r="D105" s="77">
        <v>2</v>
      </c>
      <c r="E105" s="78">
        <v>2</v>
      </c>
      <c r="F105" s="79">
        <v>0</v>
      </c>
      <c r="G105" s="79">
        <v>0</v>
      </c>
      <c r="H105" s="79">
        <v>2</v>
      </c>
      <c r="I105" s="79"/>
      <c r="J105" s="79">
        <v>0</v>
      </c>
      <c r="K105" s="311">
        <v>0</v>
      </c>
      <c r="L105" s="79"/>
    </row>
    <row r="106" spans="2:12" ht="12" customHeight="1">
      <c r="B106" s="310" t="s">
        <v>42</v>
      </c>
      <c r="C106" s="77">
        <v>4</v>
      </c>
      <c r="D106" s="77">
        <v>3</v>
      </c>
      <c r="E106" s="78">
        <v>3</v>
      </c>
      <c r="F106" s="79">
        <v>2</v>
      </c>
      <c r="G106" s="79">
        <v>0</v>
      </c>
      <c r="H106" s="79">
        <v>1</v>
      </c>
      <c r="I106" s="79"/>
      <c r="J106" s="79">
        <v>0</v>
      </c>
      <c r="K106" s="311">
        <v>1</v>
      </c>
      <c r="L106" s="79"/>
    </row>
    <row r="107" spans="2:12" ht="12" customHeight="1">
      <c r="B107" s="310" t="s">
        <v>43</v>
      </c>
      <c r="C107" s="77">
        <v>2</v>
      </c>
      <c r="D107" s="77">
        <v>1</v>
      </c>
      <c r="E107" s="78">
        <v>1</v>
      </c>
      <c r="F107" s="79">
        <v>1</v>
      </c>
      <c r="G107" s="79">
        <v>0</v>
      </c>
      <c r="H107" s="79">
        <v>0</v>
      </c>
      <c r="I107" s="79"/>
      <c r="J107" s="79">
        <v>0</v>
      </c>
      <c r="K107" s="311">
        <v>1</v>
      </c>
      <c r="L107" s="79"/>
    </row>
    <row r="108" spans="2:12" ht="12" customHeight="1">
      <c r="B108" s="310" t="s">
        <v>44</v>
      </c>
      <c r="C108" s="77">
        <v>7</v>
      </c>
      <c r="D108" s="77">
        <v>5</v>
      </c>
      <c r="E108" s="78">
        <v>5</v>
      </c>
      <c r="F108" s="79">
        <v>2</v>
      </c>
      <c r="G108" s="79">
        <v>3</v>
      </c>
      <c r="H108" s="79">
        <v>0</v>
      </c>
      <c r="I108" s="79"/>
      <c r="J108" s="79">
        <v>0</v>
      </c>
      <c r="K108" s="311">
        <v>2</v>
      </c>
      <c r="L108" s="79"/>
    </row>
    <row r="109" spans="2:12" ht="12" customHeight="1">
      <c r="B109" s="310" t="s">
        <v>45</v>
      </c>
      <c r="C109" s="77">
        <v>1</v>
      </c>
      <c r="D109" s="77">
        <v>1</v>
      </c>
      <c r="E109" s="78">
        <v>1</v>
      </c>
      <c r="F109" s="79">
        <v>1</v>
      </c>
      <c r="G109" s="79">
        <v>0</v>
      </c>
      <c r="H109" s="79">
        <v>0</v>
      </c>
      <c r="I109" s="79"/>
      <c r="J109" s="79">
        <v>0</v>
      </c>
      <c r="K109" s="311">
        <v>0</v>
      </c>
      <c r="L109" s="79"/>
    </row>
    <row r="110" spans="2:12" ht="12" customHeight="1">
      <c r="B110" s="298" t="s">
        <v>46</v>
      </c>
      <c r="C110" s="77">
        <v>2</v>
      </c>
      <c r="D110" s="77">
        <v>1</v>
      </c>
      <c r="E110" s="78">
        <v>1</v>
      </c>
      <c r="F110" s="79">
        <v>1</v>
      </c>
      <c r="G110" s="79">
        <v>0</v>
      </c>
      <c r="H110" s="79">
        <v>0</v>
      </c>
      <c r="I110" s="79"/>
      <c r="J110" s="79">
        <v>0</v>
      </c>
      <c r="K110" s="311">
        <v>1</v>
      </c>
      <c r="L110" s="79"/>
    </row>
    <row r="111" spans="2:12" ht="12" customHeight="1" thickBot="1">
      <c r="B111" s="301" t="s">
        <v>47</v>
      </c>
      <c r="C111" s="313">
        <v>11</v>
      </c>
      <c r="D111" s="313">
        <v>8</v>
      </c>
      <c r="E111" s="314">
        <v>6</v>
      </c>
      <c r="F111" s="315">
        <v>1</v>
      </c>
      <c r="G111" s="315">
        <v>2</v>
      </c>
      <c r="H111" s="315">
        <v>3</v>
      </c>
      <c r="I111" s="315"/>
      <c r="J111" s="315">
        <v>2</v>
      </c>
      <c r="K111" s="316">
        <v>3</v>
      </c>
      <c r="L111" s="79"/>
    </row>
    <row r="112" spans="2:12" ht="21.75" customHeight="1">
      <c r="B112" s="544" t="s">
        <v>441</v>
      </c>
      <c r="C112" s="544"/>
      <c r="D112" s="544"/>
      <c r="E112" s="544"/>
      <c r="F112" s="544"/>
      <c r="G112" s="544"/>
      <c r="H112" s="544"/>
      <c r="I112" s="544"/>
      <c r="J112" s="544"/>
      <c r="K112" s="544"/>
      <c r="L112" s="169"/>
    </row>
    <row r="113" spans="2:12" ht="10.5" customHeight="1">
      <c r="B113" s="544" t="s">
        <v>82</v>
      </c>
      <c r="C113" s="544"/>
      <c r="D113" s="544"/>
      <c r="E113" s="544"/>
      <c r="F113" s="544"/>
      <c r="G113" s="544"/>
      <c r="H113" s="544"/>
      <c r="I113" s="544"/>
      <c r="J113" s="544"/>
      <c r="K113" s="544"/>
      <c r="L113" s="169"/>
    </row>
    <row r="114" spans="2:12" ht="10.9" customHeight="1">
      <c r="B114" s="572" t="s">
        <v>986</v>
      </c>
      <c r="C114" s="572"/>
      <c r="D114" s="572"/>
      <c r="E114" s="572"/>
      <c r="F114" s="572"/>
      <c r="G114" s="572"/>
      <c r="H114" s="572"/>
      <c r="I114" s="170"/>
      <c r="J114" s="80"/>
      <c r="K114" s="81"/>
      <c r="L114" s="81"/>
    </row>
    <row r="115" spans="2:12">
      <c r="B115" s="569" t="s">
        <v>438</v>
      </c>
      <c r="C115" s="569"/>
      <c r="D115" s="569"/>
      <c r="E115" s="569"/>
      <c r="F115" s="569"/>
      <c r="G115" s="569"/>
      <c r="H115" s="569"/>
      <c r="I115" s="569"/>
      <c r="J115" s="569"/>
      <c r="K115" s="569"/>
      <c r="L115" s="168"/>
    </row>
    <row r="116" spans="2:12">
      <c r="B116" s="82" t="s">
        <v>429</v>
      </c>
      <c r="C116" s="82"/>
      <c r="D116" s="82"/>
      <c r="E116" s="82"/>
      <c r="F116" s="82"/>
      <c r="G116" s="82"/>
      <c r="H116" s="82"/>
      <c r="I116" s="82"/>
      <c r="J116" s="82"/>
      <c r="K116" s="82"/>
      <c r="L116" s="82"/>
    </row>
  </sheetData>
  <mergeCells count="27">
    <mergeCell ref="N47:N48"/>
    <mergeCell ref="M46:N46"/>
    <mergeCell ref="M47:M48"/>
    <mergeCell ref="B76:N76"/>
    <mergeCell ref="B79:N79"/>
    <mergeCell ref="B75:N75"/>
    <mergeCell ref="B77:N77"/>
    <mergeCell ref="B78:N78"/>
    <mergeCell ref="B18:G18"/>
    <mergeCell ref="B19:G19"/>
    <mergeCell ref="B46:B48"/>
    <mergeCell ref="C46:C48"/>
    <mergeCell ref="E46:K46"/>
    <mergeCell ref="D47:E47"/>
    <mergeCell ref="F47:H47"/>
    <mergeCell ref="J47:K47"/>
    <mergeCell ref="B115:K115"/>
    <mergeCell ref="K83:K85"/>
    <mergeCell ref="D84:D85"/>
    <mergeCell ref="F84:H84"/>
    <mergeCell ref="J84:J85"/>
    <mergeCell ref="B112:K112"/>
    <mergeCell ref="D83:H83"/>
    <mergeCell ref="B83:B85"/>
    <mergeCell ref="C83:C85"/>
    <mergeCell ref="B113:K113"/>
    <mergeCell ref="B114:H11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5"/>
  <sheetViews>
    <sheetView workbookViewId="0">
      <selection activeCell="O22" sqref="O22"/>
    </sheetView>
  </sheetViews>
  <sheetFormatPr baseColWidth="10" defaultColWidth="11.5703125" defaultRowHeight="17.25" customHeight="1"/>
  <cols>
    <col min="1" max="1" width="11.5703125" style="84"/>
    <col min="2" max="2" width="5.28515625" style="84" customWidth="1"/>
    <col min="3" max="3" width="31" style="84" customWidth="1"/>
    <col min="4" max="4" width="14.140625" style="84" customWidth="1"/>
    <col min="5" max="5" width="18.28515625" style="84" bestFit="1" customWidth="1"/>
    <col min="6" max="6" width="27.42578125" style="84" customWidth="1"/>
    <col min="7" max="7" width="17.5703125" style="89" customWidth="1"/>
    <col min="8" max="8" width="11.140625" style="84" customWidth="1"/>
    <col min="9" max="9" width="14.7109375" style="84" customWidth="1"/>
    <col min="10" max="16384" width="11.5703125" style="84"/>
  </cols>
  <sheetData>
    <row r="2" spans="2:9" ht="17.25" customHeight="1">
      <c r="B2" s="161" t="s">
        <v>977</v>
      </c>
    </row>
    <row r="4" spans="2:9" ht="17.25" customHeight="1">
      <c r="B4" s="85" t="s">
        <v>324</v>
      </c>
    </row>
    <row r="6" spans="2:9" ht="17.25" customHeight="1">
      <c r="B6" s="13" t="s">
        <v>348</v>
      </c>
      <c r="C6" s="13"/>
      <c r="D6" s="13"/>
      <c r="E6" s="13"/>
      <c r="F6" s="13"/>
    </row>
    <row r="7" spans="2:9" ht="17.25" customHeight="1" thickBot="1"/>
    <row r="8" spans="2:9" ht="17.25" customHeight="1">
      <c r="B8" s="317" t="s">
        <v>83</v>
      </c>
      <c r="C8" s="318" t="s">
        <v>84</v>
      </c>
      <c r="D8" s="318" t="s">
        <v>20</v>
      </c>
      <c r="E8" s="318" t="s">
        <v>85</v>
      </c>
      <c r="F8" s="318" t="s">
        <v>86</v>
      </c>
      <c r="G8" s="318" t="s">
        <v>67</v>
      </c>
      <c r="H8" s="318" t="s">
        <v>87</v>
      </c>
      <c r="I8" s="319" t="s">
        <v>987</v>
      </c>
    </row>
    <row r="9" spans="2:9" ht="15" customHeight="1">
      <c r="B9" s="320">
        <v>1</v>
      </c>
      <c r="C9" s="83" t="s">
        <v>89</v>
      </c>
      <c r="D9" s="83" t="s">
        <v>23</v>
      </c>
      <c r="E9" s="83" t="s">
        <v>76</v>
      </c>
      <c r="F9" s="83" t="s">
        <v>442</v>
      </c>
      <c r="G9" s="70" t="s">
        <v>88</v>
      </c>
      <c r="H9" s="70" t="s">
        <v>88</v>
      </c>
      <c r="I9" s="321" t="s">
        <v>9</v>
      </c>
    </row>
    <row r="10" spans="2:9" ht="15" customHeight="1">
      <c r="B10" s="320">
        <v>2</v>
      </c>
      <c r="C10" s="83" t="s">
        <v>443</v>
      </c>
      <c r="D10" s="83" t="s">
        <v>23</v>
      </c>
      <c r="E10" s="83" t="s">
        <v>71</v>
      </c>
      <c r="F10" s="83" t="s">
        <v>444</v>
      </c>
      <c r="G10" s="70" t="s">
        <v>88</v>
      </c>
      <c r="H10" s="70" t="s">
        <v>88</v>
      </c>
      <c r="I10" s="321" t="s">
        <v>79</v>
      </c>
    </row>
    <row r="11" spans="2:9" ht="15" customHeight="1">
      <c r="B11" s="320">
        <v>3</v>
      </c>
      <c r="C11" s="83" t="s">
        <v>445</v>
      </c>
      <c r="D11" s="83" t="s">
        <v>23</v>
      </c>
      <c r="E11" s="83" t="s">
        <v>446</v>
      </c>
      <c r="F11" s="83" t="s">
        <v>90</v>
      </c>
      <c r="G11" s="70" t="s">
        <v>88</v>
      </c>
      <c r="H11" s="70" t="s">
        <v>91</v>
      </c>
      <c r="I11" s="321" t="s">
        <v>989</v>
      </c>
    </row>
    <row r="12" spans="2:9" ht="15" customHeight="1">
      <c r="B12" s="320">
        <v>4</v>
      </c>
      <c r="C12" s="83" t="s">
        <v>447</v>
      </c>
      <c r="D12" s="83" t="s">
        <v>23</v>
      </c>
      <c r="E12" s="83" t="s">
        <v>71</v>
      </c>
      <c r="F12" s="83" t="s">
        <v>444</v>
      </c>
      <c r="G12" s="70" t="s">
        <v>88</v>
      </c>
      <c r="H12" s="70" t="s">
        <v>88</v>
      </c>
      <c r="I12" s="321" t="s">
        <v>79</v>
      </c>
    </row>
    <row r="13" spans="2:9" ht="15" customHeight="1">
      <c r="B13" s="320">
        <v>5</v>
      </c>
      <c r="C13" s="83" t="s">
        <v>448</v>
      </c>
      <c r="D13" s="83" t="s">
        <v>23</v>
      </c>
      <c r="E13" s="83" t="s">
        <v>76</v>
      </c>
      <c r="F13" s="83" t="s">
        <v>444</v>
      </c>
      <c r="G13" s="70" t="s">
        <v>88</v>
      </c>
      <c r="H13" s="70" t="s">
        <v>88</v>
      </c>
      <c r="I13" s="321" t="s">
        <v>79</v>
      </c>
    </row>
    <row r="14" spans="2:9" ht="15" customHeight="1">
      <c r="B14" s="320">
        <v>6</v>
      </c>
      <c r="C14" s="83" t="s">
        <v>449</v>
      </c>
      <c r="D14" s="83" t="s">
        <v>24</v>
      </c>
      <c r="E14" s="83" t="s">
        <v>76</v>
      </c>
      <c r="F14" s="83" t="s">
        <v>444</v>
      </c>
      <c r="G14" s="70" t="s">
        <v>88</v>
      </c>
      <c r="H14" s="70" t="s">
        <v>88</v>
      </c>
      <c r="I14" s="321" t="s">
        <v>9</v>
      </c>
    </row>
    <row r="15" spans="2:9" ht="15" customHeight="1">
      <c r="B15" s="320">
        <v>7</v>
      </c>
      <c r="C15" s="83" t="s">
        <v>450</v>
      </c>
      <c r="D15" s="83" t="s">
        <v>24</v>
      </c>
      <c r="E15" s="83" t="s">
        <v>76</v>
      </c>
      <c r="F15" s="83" t="s">
        <v>442</v>
      </c>
      <c r="G15" s="70" t="s">
        <v>88</v>
      </c>
      <c r="H15" s="70" t="s">
        <v>88</v>
      </c>
      <c r="I15" s="321" t="s">
        <v>9</v>
      </c>
    </row>
    <row r="16" spans="2:9" ht="15" customHeight="1">
      <c r="B16" s="320">
        <v>8</v>
      </c>
      <c r="C16" s="83" t="s">
        <v>1012</v>
      </c>
      <c r="D16" s="83" t="s">
        <v>25</v>
      </c>
      <c r="E16" s="83" t="s">
        <v>76</v>
      </c>
      <c r="F16" s="83" t="s">
        <v>444</v>
      </c>
      <c r="G16" s="70" t="s">
        <v>88</v>
      </c>
      <c r="H16" s="70" t="s">
        <v>88</v>
      </c>
      <c r="I16" s="321" t="s">
        <v>9</v>
      </c>
    </row>
    <row r="17" spans="2:9" ht="15" customHeight="1">
      <c r="B17" s="320">
        <v>9</v>
      </c>
      <c r="C17" s="83" t="s">
        <v>451</v>
      </c>
      <c r="D17" s="83" t="s">
        <v>25</v>
      </c>
      <c r="E17" s="83" t="s">
        <v>446</v>
      </c>
      <c r="F17" s="83" t="s">
        <v>93</v>
      </c>
      <c r="G17" s="70" t="s">
        <v>88</v>
      </c>
      <c r="H17" s="70" t="s">
        <v>91</v>
      </c>
      <c r="I17" s="321" t="s">
        <v>989</v>
      </c>
    </row>
    <row r="18" spans="2:9" ht="15" customHeight="1">
      <c r="B18" s="320">
        <v>10</v>
      </c>
      <c r="C18" s="83" t="s">
        <v>94</v>
      </c>
      <c r="D18" s="83" t="s">
        <v>25</v>
      </c>
      <c r="E18" s="83" t="s">
        <v>446</v>
      </c>
      <c r="F18" s="83" t="s">
        <v>92</v>
      </c>
      <c r="G18" s="70" t="s">
        <v>88</v>
      </c>
      <c r="H18" s="70" t="s">
        <v>91</v>
      </c>
      <c r="I18" s="321" t="s">
        <v>989</v>
      </c>
    </row>
    <row r="19" spans="2:9" ht="15" customHeight="1">
      <c r="B19" s="320">
        <v>11</v>
      </c>
      <c r="C19" s="83" t="s">
        <v>452</v>
      </c>
      <c r="D19" s="83" t="s">
        <v>26</v>
      </c>
      <c r="E19" s="83" t="s">
        <v>69</v>
      </c>
      <c r="F19" s="83" t="s">
        <v>453</v>
      </c>
      <c r="G19" s="70" t="s">
        <v>88</v>
      </c>
      <c r="H19" s="70" t="s">
        <v>88</v>
      </c>
      <c r="I19" s="321" t="s">
        <v>9</v>
      </c>
    </row>
    <row r="20" spans="2:9" ht="15" customHeight="1">
      <c r="B20" s="320">
        <v>12</v>
      </c>
      <c r="C20" s="83" t="s">
        <v>454</v>
      </c>
      <c r="D20" s="83" t="s">
        <v>26</v>
      </c>
      <c r="E20" s="83" t="s">
        <v>71</v>
      </c>
      <c r="F20" s="83" t="s">
        <v>95</v>
      </c>
      <c r="G20" s="70" t="s">
        <v>88</v>
      </c>
      <c r="H20" s="70" t="s">
        <v>91</v>
      </c>
      <c r="I20" s="321" t="s">
        <v>989</v>
      </c>
    </row>
    <row r="21" spans="2:9" ht="15" customHeight="1">
      <c r="B21" s="320">
        <v>13</v>
      </c>
      <c r="C21" s="83" t="s">
        <v>96</v>
      </c>
      <c r="D21" s="83" t="s">
        <v>26</v>
      </c>
      <c r="E21" s="83" t="s">
        <v>71</v>
      </c>
      <c r="F21" s="83" t="s">
        <v>97</v>
      </c>
      <c r="G21" s="70" t="s">
        <v>88</v>
      </c>
      <c r="H21" s="70" t="s">
        <v>88</v>
      </c>
      <c r="I21" s="321" t="s">
        <v>80</v>
      </c>
    </row>
    <row r="22" spans="2:9" ht="15" customHeight="1">
      <c r="B22" s="320">
        <v>14</v>
      </c>
      <c r="C22" s="83" t="s">
        <v>98</v>
      </c>
      <c r="D22" s="83" t="s">
        <v>26</v>
      </c>
      <c r="E22" s="83" t="s">
        <v>71</v>
      </c>
      <c r="F22" s="83" t="s">
        <v>99</v>
      </c>
      <c r="G22" s="70" t="s">
        <v>88</v>
      </c>
      <c r="H22" s="70" t="s">
        <v>91</v>
      </c>
      <c r="I22" s="321" t="s">
        <v>989</v>
      </c>
    </row>
    <row r="23" spans="2:9" ht="15" customHeight="1">
      <c r="B23" s="320">
        <v>15</v>
      </c>
      <c r="C23" s="83" t="s">
        <v>100</v>
      </c>
      <c r="D23" s="83" t="s">
        <v>26</v>
      </c>
      <c r="E23" s="83" t="s">
        <v>446</v>
      </c>
      <c r="F23" s="83" t="s">
        <v>101</v>
      </c>
      <c r="G23" s="70" t="s">
        <v>88</v>
      </c>
      <c r="H23" s="70" t="s">
        <v>88</v>
      </c>
      <c r="I23" s="321" t="s">
        <v>80</v>
      </c>
    </row>
    <row r="24" spans="2:9" ht="15" customHeight="1">
      <c r="B24" s="320">
        <v>16</v>
      </c>
      <c r="C24" s="83" t="s">
        <v>455</v>
      </c>
      <c r="D24" s="83" t="s">
        <v>27</v>
      </c>
      <c r="E24" s="83" t="s">
        <v>76</v>
      </c>
      <c r="F24" s="83" t="s">
        <v>453</v>
      </c>
      <c r="G24" s="70" t="s">
        <v>88</v>
      </c>
      <c r="H24" s="70" t="s">
        <v>88</v>
      </c>
      <c r="I24" s="321" t="s">
        <v>9</v>
      </c>
    </row>
    <row r="25" spans="2:9" ht="15" customHeight="1">
      <c r="B25" s="320">
        <v>17</v>
      </c>
      <c r="C25" s="83" t="s">
        <v>456</v>
      </c>
      <c r="D25" s="83" t="s">
        <v>27</v>
      </c>
      <c r="E25" s="83" t="s">
        <v>71</v>
      </c>
      <c r="F25" s="83" t="s">
        <v>102</v>
      </c>
      <c r="G25" s="70" t="s">
        <v>88</v>
      </c>
      <c r="H25" s="70" t="s">
        <v>88</v>
      </c>
      <c r="I25" s="321" t="s">
        <v>457</v>
      </c>
    </row>
    <row r="26" spans="2:9" ht="15" customHeight="1">
      <c r="B26" s="320">
        <v>18</v>
      </c>
      <c r="C26" s="83" t="s">
        <v>458</v>
      </c>
      <c r="D26" s="83" t="s">
        <v>27</v>
      </c>
      <c r="E26" s="83" t="s">
        <v>71</v>
      </c>
      <c r="F26" s="83" t="s">
        <v>444</v>
      </c>
      <c r="G26" s="70" t="s">
        <v>88</v>
      </c>
      <c r="H26" s="70" t="s">
        <v>88</v>
      </c>
      <c r="I26" s="321" t="s">
        <v>80</v>
      </c>
    </row>
    <row r="27" spans="2:9" ht="15" customHeight="1">
      <c r="B27" s="320">
        <v>19</v>
      </c>
      <c r="C27" s="83" t="s">
        <v>459</v>
      </c>
      <c r="D27" s="83" t="s">
        <v>27</v>
      </c>
      <c r="E27" s="83" t="s">
        <v>71</v>
      </c>
      <c r="F27" s="83" t="s">
        <v>103</v>
      </c>
      <c r="G27" s="70" t="s">
        <v>88</v>
      </c>
      <c r="H27" s="70" t="s">
        <v>91</v>
      </c>
      <c r="I27" s="321" t="s">
        <v>989</v>
      </c>
    </row>
    <row r="28" spans="2:9" ht="15" customHeight="1">
      <c r="B28" s="320">
        <v>20</v>
      </c>
      <c r="C28" s="83" t="s">
        <v>460</v>
      </c>
      <c r="D28" s="83" t="s">
        <v>27</v>
      </c>
      <c r="E28" s="83" t="s">
        <v>461</v>
      </c>
      <c r="F28" s="83" t="s">
        <v>104</v>
      </c>
      <c r="G28" s="70" t="s">
        <v>88</v>
      </c>
      <c r="H28" s="70" t="s">
        <v>88</v>
      </c>
      <c r="I28" s="321" t="s">
        <v>457</v>
      </c>
    </row>
    <row r="29" spans="2:9" ht="15" customHeight="1">
      <c r="B29" s="320">
        <v>21</v>
      </c>
      <c r="C29" s="83" t="s">
        <v>462</v>
      </c>
      <c r="D29" s="83" t="s">
        <v>28</v>
      </c>
      <c r="E29" s="83" t="s">
        <v>76</v>
      </c>
      <c r="F29" s="83" t="s">
        <v>442</v>
      </c>
      <c r="G29" s="70" t="s">
        <v>88</v>
      </c>
      <c r="H29" s="70" t="s">
        <v>88</v>
      </c>
      <c r="I29" s="321" t="s">
        <v>9</v>
      </c>
    </row>
    <row r="30" spans="2:9" ht="15" customHeight="1">
      <c r="B30" s="320">
        <v>22</v>
      </c>
      <c r="C30" s="83" t="s">
        <v>463</v>
      </c>
      <c r="D30" s="83" t="s">
        <v>28</v>
      </c>
      <c r="E30" s="83" t="s">
        <v>76</v>
      </c>
      <c r="F30" s="83" t="s">
        <v>444</v>
      </c>
      <c r="G30" s="70" t="s">
        <v>88</v>
      </c>
      <c r="H30" s="70" t="s">
        <v>88</v>
      </c>
      <c r="I30" s="321" t="s">
        <v>9</v>
      </c>
    </row>
    <row r="31" spans="2:9" ht="15" customHeight="1">
      <c r="B31" s="320">
        <v>23</v>
      </c>
      <c r="C31" s="83" t="s">
        <v>464</v>
      </c>
      <c r="D31" s="83" t="s">
        <v>131</v>
      </c>
      <c r="E31" s="83" t="s">
        <v>69</v>
      </c>
      <c r="F31" s="83" t="s">
        <v>132</v>
      </c>
      <c r="G31" s="70" t="s">
        <v>88</v>
      </c>
      <c r="H31" s="70" t="s">
        <v>88</v>
      </c>
      <c r="I31" s="321" t="s">
        <v>9</v>
      </c>
    </row>
    <row r="32" spans="2:9" ht="15" customHeight="1">
      <c r="B32" s="320">
        <v>24</v>
      </c>
      <c r="C32" s="83" t="s">
        <v>465</v>
      </c>
      <c r="D32" s="83" t="s">
        <v>30</v>
      </c>
      <c r="E32" s="83" t="s">
        <v>446</v>
      </c>
      <c r="F32" s="83" t="s">
        <v>106</v>
      </c>
      <c r="G32" s="70" t="s">
        <v>88</v>
      </c>
      <c r="H32" s="70" t="s">
        <v>91</v>
      </c>
      <c r="I32" s="321" t="s">
        <v>989</v>
      </c>
    </row>
    <row r="33" spans="2:9" ht="15" customHeight="1">
      <c r="B33" s="320">
        <v>25</v>
      </c>
      <c r="C33" s="83" t="s">
        <v>466</v>
      </c>
      <c r="D33" s="83" t="s">
        <v>30</v>
      </c>
      <c r="E33" s="83" t="s">
        <v>69</v>
      </c>
      <c r="F33" s="83" t="s">
        <v>444</v>
      </c>
      <c r="G33" s="70" t="s">
        <v>88</v>
      </c>
      <c r="H33" s="70" t="s">
        <v>88</v>
      </c>
      <c r="I33" s="321" t="s">
        <v>9</v>
      </c>
    </row>
    <row r="34" spans="2:9" ht="15" customHeight="1">
      <c r="B34" s="320">
        <v>26</v>
      </c>
      <c r="C34" s="83" t="s">
        <v>467</v>
      </c>
      <c r="D34" s="83" t="s">
        <v>30</v>
      </c>
      <c r="E34" s="83" t="s">
        <v>446</v>
      </c>
      <c r="F34" s="83" t="s">
        <v>468</v>
      </c>
      <c r="G34" s="70" t="s">
        <v>88</v>
      </c>
      <c r="H34" s="70" t="s">
        <v>91</v>
      </c>
      <c r="I34" s="321" t="s">
        <v>989</v>
      </c>
    </row>
    <row r="35" spans="2:9" ht="15" customHeight="1">
      <c r="B35" s="320">
        <v>27</v>
      </c>
      <c r="C35" s="83" t="s">
        <v>469</v>
      </c>
      <c r="D35" s="83" t="s">
        <v>30</v>
      </c>
      <c r="E35" s="83" t="s">
        <v>71</v>
      </c>
      <c r="F35" s="83" t="s">
        <v>470</v>
      </c>
      <c r="G35" s="70" t="s">
        <v>88</v>
      </c>
      <c r="H35" s="70" t="s">
        <v>91</v>
      </c>
      <c r="I35" s="321" t="s">
        <v>989</v>
      </c>
    </row>
    <row r="36" spans="2:9" ht="15" customHeight="1">
      <c r="B36" s="320">
        <v>28</v>
      </c>
      <c r="C36" s="83" t="s">
        <v>471</v>
      </c>
      <c r="D36" s="83" t="s">
        <v>30</v>
      </c>
      <c r="E36" s="83" t="s">
        <v>446</v>
      </c>
      <c r="F36" s="83" t="s">
        <v>109</v>
      </c>
      <c r="G36" s="70" t="s">
        <v>88</v>
      </c>
      <c r="H36" s="70" t="s">
        <v>91</v>
      </c>
      <c r="I36" s="321" t="s">
        <v>989</v>
      </c>
    </row>
    <row r="37" spans="2:9" ht="15" customHeight="1">
      <c r="B37" s="320">
        <v>29</v>
      </c>
      <c r="C37" s="83" t="s">
        <v>472</v>
      </c>
      <c r="D37" s="83" t="s">
        <v>30</v>
      </c>
      <c r="E37" s="83" t="s">
        <v>446</v>
      </c>
      <c r="F37" s="83" t="s">
        <v>109</v>
      </c>
      <c r="G37" s="70" t="s">
        <v>88</v>
      </c>
      <c r="H37" s="70" t="s">
        <v>91</v>
      </c>
      <c r="I37" s="321" t="s">
        <v>989</v>
      </c>
    </row>
    <row r="38" spans="2:9" ht="15" customHeight="1">
      <c r="B38" s="320">
        <v>30</v>
      </c>
      <c r="C38" s="83" t="s">
        <v>473</v>
      </c>
      <c r="D38" s="83" t="s">
        <v>30</v>
      </c>
      <c r="E38" s="83" t="s">
        <v>446</v>
      </c>
      <c r="F38" s="83" t="s">
        <v>109</v>
      </c>
      <c r="G38" s="70" t="s">
        <v>88</v>
      </c>
      <c r="H38" s="70" t="s">
        <v>91</v>
      </c>
      <c r="I38" s="321" t="s">
        <v>989</v>
      </c>
    </row>
    <row r="39" spans="2:9" ht="15" customHeight="1">
      <c r="B39" s="320">
        <v>31</v>
      </c>
      <c r="C39" s="83" t="s">
        <v>474</v>
      </c>
      <c r="D39" s="83" t="s">
        <v>30</v>
      </c>
      <c r="E39" s="83" t="s">
        <v>71</v>
      </c>
      <c r="F39" s="83" t="s">
        <v>106</v>
      </c>
      <c r="G39" s="70" t="s">
        <v>88</v>
      </c>
      <c r="H39" s="70" t="s">
        <v>91</v>
      </c>
      <c r="I39" s="321" t="s">
        <v>989</v>
      </c>
    </row>
    <row r="40" spans="2:9" ht="15" customHeight="1">
      <c r="B40" s="320">
        <v>32</v>
      </c>
      <c r="C40" s="83" t="s">
        <v>474</v>
      </c>
      <c r="D40" s="83" t="s">
        <v>30</v>
      </c>
      <c r="E40" s="83" t="s">
        <v>446</v>
      </c>
      <c r="F40" s="83" t="s">
        <v>106</v>
      </c>
      <c r="G40" s="70" t="s">
        <v>88</v>
      </c>
      <c r="H40" s="70" t="s">
        <v>91</v>
      </c>
      <c r="I40" s="321" t="s">
        <v>989</v>
      </c>
    </row>
    <row r="41" spans="2:9" ht="15" customHeight="1">
      <c r="B41" s="320">
        <v>33</v>
      </c>
      <c r="C41" s="83" t="s">
        <v>475</v>
      </c>
      <c r="D41" s="83" t="s">
        <v>30</v>
      </c>
      <c r="E41" s="83" t="s">
        <v>446</v>
      </c>
      <c r="F41" s="83" t="s">
        <v>106</v>
      </c>
      <c r="G41" s="70" t="s">
        <v>88</v>
      </c>
      <c r="H41" s="70" t="s">
        <v>91</v>
      </c>
      <c r="I41" s="321" t="s">
        <v>989</v>
      </c>
    </row>
    <row r="42" spans="2:9" ht="15" customHeight="1">
      <c r="B42" s="320">
        <v>34</v>
      </c>
      <c r="C42" s="83" t="s">
        <v>476</v>
      </c>
      <c r="D42" s="83" t="s">
        <v>30</v>
      </c>
      <c r="E42" s="83" t="s">
        <v>71</v>
      </c>
      <c r="F42" s="83" t="s">
        <v>468</v>
      </c>
      <c r="G42" s="70" t="s">
        <v>88</v>
      </c>
      <c r="H42" s="70" t="s">
        <v>91</v>
      </c>
      <c r="I42" s="321" t="s">
        <v>989</v>
      </c>
    </row>
    <row r="43" spans="2:9" ht="15" customHeight="1">
      <c r="B43" s="320">
        <v>35</v>
      </c>
      <c r="C43" s="83" t="s">
        <v>477</v>
      </c>
      <c r="D43" s="83" t="s">
        <v>30</v>
      </c>
      <c r="E43" s="83" t="s">
        <v>446</v>
      </c>
      <c r="F43" s="83" t="s">
        <v>106</v>
      </c>
      <c r="G43" s="70" t="s">
        <v>88</v>
      </c>
      <c r="H43" s="70" t="s">
        <v>91</v>
      </c>
      <c r="I43" s="321" t="s">
        <v>989</v>
      </c>
    </row>
    <row r="44" spans="2:9" ht="15" customHeight="1">
      <c r="B44" s="320">
        <v>36</v>
      </c>
      <c r="C44" s="83" t="s">
        <v>478</v>
      </c>
      <c r="D44" s="83" t="s">
        <v>30</v>
      </c>
      <c r="E44" s="83" t="s">
        <v>446</v>
      </c>
      <c r="F44" s="83" t="s">
        <v>106</v>
      </c>
      <c r="G44" s="70" t="s">
        <v>88</v>
      </c>
      <c r="H44" s="70" t="s">
        <v>91</v>
      </c>
      <c r="I44" s="321" t="s">
        <v>989</v>
      </c>
    </row>
    <row r="45" spans="2:9" ht="15" customHeight="1">
      <c r="B45" s="320">
        <v>37</v>
      </c>
      <c r="C45" s="83" t="s">
        <v>479</v>
      </c>
      <c r="D45" s="83" t="s">
        <v>30</v>
      </c>
      <c r="E45" s="83" t="s">
        <v>71</v>
      </c>
      <c r="F45" s="83" t="s">
        <v>444</v>
      </c>
      <c r="G45" s="70" t="s">
        <v>88</v>
      </c>
      <c r="H45" s="70" t="s">
        <v>88</v>
      </c>
      <c r="I45" s="321" t="s">
        <v>80</v>
      </c>
    </row>
    <row r="46" spans="2:9" ht="15" customHeight="1">
      <c r="B46" s="320">
        <v>38</v>
      </c>
      <c r="C46" s="83" t="s">
        <v>480</v>
      </c>
      <c r="D46" s="83" t="s">
        <v>30</v>
      </c>
      <c r="E46" s="83" t="s">
        <v>446</v>
      </c>
      <c r="F46" s="83" t="s">
        <v>468</v>
      </c>
      <c r="G46" s="70" t="s">
        <v>88</v>
      </c>
      <c r="H46" s="70" t="s">
        <v>91</v>
      </c>
      <c r="I46" s="321" t="s">
        <v>989</v>
      </c>
    </row>
    <row r="47" spans="2:9" ht="15" customHeight="1">
      <c r="B47" s="320">
        <v>39</v>
      </c>
      <c r="C47" s="83" t="s">
        <v>481</v>
      </c>
      <c r="D47" s="83" t="s">
        <v>30</v>
      </c>
      <c r="E47" s="83" t="s">
        <v>446</v>
      </c>
      <c r="F47" s="83" t="s">
        <v>468</v>
      </c>
      <c r="G47" s="70" t="s">
        <v>88</v>
      </c>
      <c r="H47" s="70" t="s">
        <v>91</v>
      </c>
      <c r="I47" s="321" t="s">
        <v>989</v>
      </c>
    </row>
    <row r="48" spans="2:9" ht="15" customHeight="1">
      <c r="B48" s="320">
        <v>40</v>
      </c>
      <c r="C48" s="83" t="s">
        <v>482</v>
      </c>
      <c r="D48" s="83" t="s">
        <v>30</v>
      </c>
      <c r="E48" s="83" t="s">
        <v>446</v>
      </c>
      <c r="F48" s="83" t="s">
        <v>468</v>
      </c>
      <c r="G48" s="70" t="s">
        <v>88</v>
      </c>
      <c r="H48" s="70" t="s">
        <v>91</v>
      </c>
      <c r="I48" s="321" t="s">
        <v>989</v>
      </c>
    </row>
    <row r="49" spans="2:9" ht="15" customHeight="1">
      <c r="B49" s="320">
        <v>41</v>
      </c>
      <c r="C49" s="83" t="s">
        <v>483</v>
      </c>
      <c r="D49" s="83" t="s">
        <v>30</v>
      </c>
      <c r="E49" s="83" t="s">
        <v>446</v>
      </c>
      <c r="F49" s="83" t="s">
        <v>468</v>
      </c>
      <c r="G49" s="70" t="s">
        <v>88</v>
      </c>
      <c r="H49" s="70" t="s">
        <v>91</v>
      </c>
      <c r="I49" s="321" t="s">
        <v>989</v>
      </c>
    </row>
    <row r="50" spans="2:9" ht="15" customHeight="1">
      <c r="B50" s="320">
        <v>42</v>
      </c>
      <c r="C50" s="83" t="s">
        <v>484</v>
      </c>
      <c r="D50" s="83" t="s">
        <v>30</v>
      </c>
      <c r="E50" s="83" t="s">
        <v>446</v>
      </c>
      <c r="F50" s="83" t="s">
        <v>468</v>
      </c>
      <c r="G50" s="70" t="s">
        <v>88</v>
      </c>
      <c r="H50" s="70" t="s">
        <v>91</v>
      </c>
      <c r="I50" s="321" t="s">
        <v>989</v>
      </c>
    </row>
    <row r="51" spans="2:9" ht="15" customHeight="1">
      <c r="B51" s="320">
        <v>43</v>
      </c>
      <c r="C51" s="83" t="s">
        <v>485</v>
      </c>
      <c r="D51" s="83" t="s">
        <v>30</v>
      </c>
      <c r="E51" s="83" t="s">
        <v>446</v>
      </c>
      <c r="F51" s="83" t="s">
        <v>106</v>
      </c>
      <c r="G51" s="70" t="s">
        <v>88</v>
      </c>
      <c r="H51" s="70" t="s">
        <v>91</v>
      </c>
      <c r="I51" s="321" t="s">
        <v>989</v>
      </c>
    </row>
    <row r="52" spans="2:9" ht="15" customHeight="1">
      <c r="B52" s="320">
        <v>44</v>
      </c>
      <c r="C52" s="83" t="s">
        <v>486</v>
      </c>
      <c r="D52" s="83" t="s">
        <v>30</v>
      </c>
      <c r="E52" s="83" t="s">
        <v>446</v>
      </c>
      <c r="F52" s="83" t="s">
        <v>106</v>
      </c>
      <c r="G52" s="70" t="s">
        <v>88</v>
      </c>
      <c r="H52" s="70" t="s">
        <v>91</v>
      </c>
      <c r="I52" s="321" t="s">
        <v>989</v>
      </c>
    </row>
    <row r="53" spans="2:9" ht="15" customHeight="1">
      <c r="B53" s="320">
        <v>45</v>
      </c>
      <c r="C53" s="83" t="s">
        <v>107</v>
      </c>
      <c r="D53" s="83" t="s">
        <v>30</v>
      </c>
      <c r="E53" s="83" t="s">
        <v>71</v>
      </c>
      <c r="F53" s="83" t="s">
        <v>108</v>
      </c>
      <c r="G53" s="70" t="s">
        <v>88</v>
      </c>
      <c r="H53" s="70" t="s">
        <v>88</v>
      </c>
      <c r="I53" s="321" t="s">
        <v>80</v>
      </c>
    </row>
    <row r="54" spans="2:9" ht="15" customHeight="1">
      <c r="B54" s="320">
        <v>46</v>
      </c>
      <c r="C54" s="83" t="s">
        <v>487</v>
      </c>
      <c r="D54" s="83" t="s">
        <v>30</v>
      </c>
      <c r="E54" s="83" t="s">
        <v>446</v>
      </c>
      <c r="F54" s="83" t="s">
        <v>468</v>
      </c>
      <c r="G54" s="70" t="s">
        <v>88</v>
      </c>
      <c r="H54" s="70" t="s">
        <v>91</v>
      </c>
      <c r="I54" s="321" t="s">
        <v>989</v>
      </c>
    </row>
    <row r="55" spans="2:9" ht="15" customHeight="1">
      <c r="B55" s="320">
        <v>47</v>
      </c>
      <c r="C55" s="83" t="s">
        <v>488</v>
      </c>
      <c r="D55" s="83" t="s">
        <v>30</v>
      </c>
      <c r="E55" s="83" t="s">
        <v>446</v>
      </c>
      <c r="F55" s="83" t="s">
        <v>468</v>
      </c>
      <c r="G55" s="70" t="s">
        <v>88</v>
      </c>
      <c r="H55" s="70" t="s">
        <v>91</v>
      </c>
      <c r="I55" s="321" t="s">
        <v>989</v>
      </c>
    </row>
    <row r="56" spans="2:9" ht="15" customHeight="1">
      <c r="B56" s="320">
        <v>48</v>
      </c>
      <c r="C56" s="83" t="s">
        <v>489</v>
      </c>
      <c r="D56" s="83" t="s">
        <v>30</v>
      </c>
      <c r="E56" s="83" t="s">
        <v>446</v>
      </c>
      <c r="F56" s="83" t="s">
        <v>106</v>
      </c>
      <c r="G56" s="70" t="s">
        <v>88</v>
      </c>
      <c r="H56" s="70" t="s">
        <v>91</v>
      </c>
      <c r="I56" s="321" t="s">
        <v>989</v>
      </c>
    </row>
    <row r="57" spans="2:9" ht="15" customHeight="1" thickBot="1">
      <c r="B57" s="322">
        <v>49</v>
      </c>
      <c r="C57" s="323" t="s">
        <v>490</v>
      </c>
      <c r="D57" s="323" t="s">
        <v>30</v>
      </c>
      <c r="E57" s="323" t="s">
        <v>446</v>
      </c>
      <c r="F57" s="323" t="s">
        <v>106</v>
      </c>
      <c r="G57" s="324" t="s">
        <v>88</v>
      </c>
      <c r="H57" s="324" t="s">
        <v>91</v>
      </c>
      <c r="I57" s="325" t="s">
        <v>989</v>
      </c>
    </row>
    <row r="58" spans="2:9" ht="11.25" customHeight="1">
      <c r="B58" s="86" t="s">
        <v>1006</v>
      </c>
      <c r="C58" s="90"/>
      <c r="D58" s="91"/>
      <c r="E58" s="91"/>
      <c r="F58" s="91"/>
      <c r="G58" s="92"/>
      <c r="H58" s="92"/>
      <c r="I58" s="92"/>
    </row>
    <row r="59" spans="2:9" ht="11.25" customHeight="1">
      <c r="B59" s="86"/>
      <c r="C59" s="90"/>
      <c r="D59" s="91"/>
      <c r="E59" s="91"/>
      <c r="F59" s="91"/>
      <c r="G59" s="92"/>
      <c r="H59" s="92"/>
      <c r="I59" s="92"/>
    </row>
    <row r="60" spans="2:9" ht="11.25" customHeight="1">
      <c r="B60" s="86"/>
      <c r="C60" s="90"/>
      <c r="D60" s="91"/>
      <c r="E60" s="91"/>
      <c r="F60" s="91"/>
      <c r="G60" s="92"/>
      <c r="H60" s="92"/>
      <c r="I60" s="92"/>
    </row>
    <row r="61" spans="2:9" ht="11.25" customHeight="1">
      <c r="B61" s="86"/>
      <c r="C61" s="90"/>
      <c r="D61" s="91"/>
      <c r="E61" s="91"/>
      <c r="F61" s="91"/>
      <c r="G61" s="92"/>
      <c r="H61" s="92"/>
      <c r="I61" s="92"/>
    </row>
    <row r="62" spans="2:9" ht="11.25" customHeight="1">
      <c r="B62" s="86"/>
      <c r="C62" s="90"/>
      <c r="D62" s="91"/>
      <c r="E62" s="91"/>
      <c r="F62" s="91"/>
      <c r="G62" s="92"/>
      <c r="H62" s="92"/>
      <c r="I62" s="92"/>
    </row>
    <row r="63" spans="2:9" ht="17.25" customHeight="1">
      <c r="B63" s="13" t="s">
        <v>969</v>
      </c>
      <c r="C63" s="13"/>
      <c r="D63" s="13"/>
      <c r="E63" s="13"/>
      <c r="F63" s="13"/>
    </row>
    <row r="64" spans="2:9" ht="17.25" customHeight="1" thickBot="1"/>
    <row r="65" spans="2:9" ht="17.25" customHeight="1">
      <c r="B65" s="317" t="s">
        <v>83</v>
      </c>
      <c r="C65" s="318" t="s">
        <v>84</v>
      </c>
      <c r="D65" s="318" t="s">
        <v>20</v>
      </c>
      <c r="E65" s="318" t="s">
        <v>85</v>
      </c>
      <c r="F65" s="318" t="s">
        <v>86</v>
      </c>
      <c r="G65" s="318" t="s">
        <v>67</v>
      </c>
      <c r="H65" s="318" t="s">
        <v>87</v>
      </c>
      <c r="I65" s="319" t="s">
        <v>492</v>
      </c>
    </row>
    <row r="66" spans="2:9" ht="17.25" customHeight="1">
      <c r="B66" s="320">
        <v>50</v>
      </c>
      <c r="C66" s="83" t="s">
        <v>495</v>
      </c>
      <c r="D66" s="83" t="s">
        <v>32</v>
      </c>
      <c r="E66" s="83" t="s">
        <v>76</v>
      </c>
      <c r="F66" s="83" t="s">
        <v>444</v>
      </c>
      <c r="G66" s="83" t="s">
        <v>68</v>
      </c>
      <c r="H66" s="83" t="s">
        <v>88</v>
      </c>
      <c r="I66" s="326" t="s">
        <v>9</v>
      </c>
    </row>
    <row r="67" spans="2:9" ht="17.25" customHeight="1">
      <c r="B67" s="320">
        <v>51</v>
      </c>
      <c r="C67" s="83" t="s">
        <v>496</v>
      </c>
      <c r="D67" s="83" t="s">
        <v>32</v>
      </c>
      <c r="E67" s="83" t="s">
        <v>71</v>
      </c>
      <c r="F67" s="83" t="s">
        <v>110</v>
      </c>
      <c r="G67" s="83" t="s">
        <v>68</v>
      </c>
      <c r="H67" s="83" t="s">
        <v>88</v>
      </c>
      <c r="I67" s="326" t="s">
        <v>80</v>
      </c>
    </row>
    <row r="68" spans="2:9" ht="17.25" customHeight="1">
      <c r="B68" s="320">
        <v>52</v>
      </c>
      <c r="C68" s="83" t="s">
        <v>497</v>
      </c>
      <c r="D68" s="83" t="s">
        <v>32</v>
      </c>
      <c r="E68" s="83" t="s">
        <v>76</v>
      </c>
      <c r="F68" s="83" t="s">
        <v>444</v>
      </c>
      <c r="G68" s="83" t="s">
        <v>68</v>
      </c>
      <c r="H68" s="83" t="s">
        <v>88</v>
      </c>
      <c r="I68" s="326" t="s">
        <v>9</v>
      </c>
    </row>
    <row r="69" spans="2:9" ht="17.25" customHeight="1">
      <c r="B69" s="320">
        <v>53</v>
      </c>
      <c r="C69" s="83" t="s">
        <v>498</v>
      </c>
      <c r="D69" s="83" t="s">
        <v>33</v>
      </c>
      <c r="E69" s="83" t="s">
        <v>71</v>
      </c>
      <c r="F69" s="83" t="s">
        <v>111</v>
      </c>
      <c r="G69" s="83" t="s">
        <v>73</v>
      </c>
      <c r="H69" s="83" t="s">
        <v>91</v>
      </c>
      <c r="I69" s="326" t="s">
        <v>989</v>
      </c>
    </row>
    <row r="70" spans="2:9" ht="17.25" customHeight="1">
      <c r="B70" s="320">
        <v>54</v>
      </c>
      <c r="C70" s="83" t="s">
        <v>499</v>
      </c>
      <c r="D70" s="83" t="s">
        <v>33</v>
      </c>
      <c r="E70" s="83" t="s">
        <v>446</v>
      </c>
      <c r="F70" s="83" t="s">
        <v>114</v>
      </c>
      <c r="G70" s="83" t="s">
        <v>73</v>
      </c>
      <c r="H70" s="83" t="s">
        <v>91</v>
      </c>
      <c r="I70" s="326" t="s">
        <v>989</v>
      </c>
    </row>
    <row r="71" spans="2:9" ht="17.25" customHeight="1">
      <c r="B71" s="320">
        <v>55</v>
      </c>
      <c r="C71" s="83" t="s">
        <v>500</v>
      </c>
      <c r="D71" s="83" t="s">
        <v>33</v>
      </c>
      <c r="E71" s="83" t="s">
        <v>71</v>
      </c>
      <c r="F71" s="83" t="s">
        <v>444</v>
      </c>
      <c r="G71" s="83" t="s">
        <v>68</v>
      </c>
      <c r="H71" s="83" t="s">
        <v>88</v>
      </c>
      <c r="I71" s="326" t="s">
        <v>80</v>
      </c>
    </row>
    <row r="72" spans="2:9" ht="17.25" customHeight="1">
      <c r="B72" s="320">
        <v>56</v>
      </c>
      <c r="C72" s="83" t="s">
        <v>112</v>
      </c>
      <c r="D72" s="83" t="s">
        <v>33</v>
      </c>
      <c r="E72" s="83" t="s">
        <v>69</v>
      </c>
      <c r="F72" s="83" t="s">
        <v>442</v>
      </c>
      <c r="G72" s="83" t="s">
        <v>501</v>
      </c>
      <c r="H72" s="83" t="s">
        <v>88</v>
      </c>
      <c r="I72" s="326" t="s">
        <v>9</v>
      </c>
    </row>
    <row r="73" spans="2:9" ht="17.25" customHeight="1">
      <c r="B73" s="320">
        <v>57</v>
      </c>
      <c r="C73" s="83" t="s">
        <v>502</v>
      </c>
      <c r="D73" s="83" t="s">
        <v>33</v>
      </c>
      <c r="E73" s="83" t="s">
        <v>446</v>
      </c>
      <c r="F73" s="83" t="s">
        <v>113</v>
      </c>
      <c r="G73" s="83" t="s">
        <v>73</v>
      </c>
      <c r="H73" s="83" t="s">
        <v>91</v>
      </c>
      <c r="I73" s="326" t="s">
        <v>989</v>
      </c>
    </row>
    <row r="74" spans="2:9" ht="17.25" customHeight="1">
      <c r="B74" s="320">
        <v>58</v>
      </c>
      <c r="C74" s="83" t="s">
        <v>503</v>
      </c>
      <c r="D74" s="83" t="s">
        <v>33</v>
      </c>
      <c r="E74" s="83" t="s">
        <v>446</v>
      </c>
      <c r="F74" s="83" t="s">
        <v>113</v>
      </c>
      <c r="G74" s="83" t="s">
        <v>73</v>
      </c>
      <c r="H74" s="83" t="s">
        <v>91</v>
      </c>
      <c r="I74" s="326" t="s">
        <v>989</v>
      </c>
    </row>
    <row r="75" spans="2:9" ht="17.25" customHeight="1">
      <c r="B75" s="320">
        <v>59</v>
      </c>
      <c r="C75" s="83" t="s">
        <v>504</v>
      </c>
      <c r="D75" s="83" t="s">
        <v>34</v>
      </c>
      <c r="E75" s="83" t="s">
        <v>71</v>
      </c>
      <c r="F75" s="83" t="s">
        <v>115</v>
      </c>
      <c r="G75" s="83" t="s">
        <v>68</v>
      </c>
      <c r="H75" s="83" t="s">
        <v>88</v>
      </c>
      <c r="I75" s="326" t="s">
        <v>457</v>
      </c>
    </row>
    <row r="76" spans="2:9" ht="17.25" customHeight="1">
      <c r="B76" s="320">
        <v>60</v>
      </c>
      <c r="C76" s="83" t="s">
        <v>505</v>
      </c>
      <c r="D76" s="83" t="s">
        <v>34</v>
      </c>
      <c r="E76" s="83" t="s">
        <v>76</v>
      </c>
      <c r="F76" s="83" t="s">
        <v>444</v>
      </c>
      <c r="G76" s="83" t="s">
        <v>68</v>
      </c>
      <c r="H76" s="83" t="s">
        <v>88</v>
      </c>
      <c r="I76" s="326" t="s">
        <v>9</v>
      </c>
    </row>
    <row r="77" spans="2:9" ht="17.25" customHeight="1">
      <c r="B77" s="320">
        <v>61</v>
      </c>
      <c r="C77" s="83" t="s">
        <v>506</v>
      </c>
      <c r="D77" s="83" t="s">
        <v>34</v>
      </c>
      <c r="E77" s="83" t="s">
        <v>446</v>
      </c>
      <c r="F77" s="83" t="s">
        <v>468</v>
      </c>
      <c r="G77" s="83" t="s">
        <v>73</v>
      </c>
      <c r="H77" s="83" t="s">
        <v>91</v>
      </c>
      <c r="I77" s="326" t="s">
        <v>989</v>
      </c>
    </row>
    <row r="78" spans="2:9" ht="17.25" customHeight="1">
      <c r="B78" s="320">
        <v>62</v>
      </c>
      <c r="C78" s="83" t="s">
        <v>507</v>
      </c>
      <c r="D78" s="83" t="s">
        <v>34</v>
      </c>
      <c r="E78" s="83" t="s">
        <v>446</v>
      </c>
      <c r="F78" s="83" t="s">
        <v>468</v>
      </c>
      <c r="G78" s="83" t="s">
        <v>73</v>
      </c>
      <c r="H78" s="83" t="s">
        <v>91</v>
      </c>
      <c r="I78" s="326" t="s">
        <v>989</v>
      </c>
    </row>
    <row r="79" spans="2:9" ht="17.25" customHeight="1">
      <c r="B79" s="320">
        <v>63</v>
      </c>
      <c r="C79" s="83" t="s">
        <v>508</v>
      </c>
      <c r="D79" s="83" t="s">
        <v>34</v>
      </c>
      <c r="E79" s="83" t="s">
        <v>71</v>
      </c>
      <c r="F79" s="83" t="s">
        <v>444</v>
      </c>
      <c r="G79" s="83" t="s">
        <v>68</v>
      </c>
      <c r="H79" s="83" t="s">
        <v>88</v>
      </c>
      <c r="I79" s="326" t="s">
        <v>79</v>
      </c>
    </row>
    <row r="80" spans="2:9" ht="17.25" customHeight="1">
      <c r="B80" s="320">
        <v>64</v>
      </c>
      <c r="C80" s="83" t="s">
        <v>509</v>
      </c>
      <c r="D80" s="83" t="s">
        <v>35</v>
      </c>
      <c r="E80" s="83" t="s">
        <v>71</v>
      </c>
      <c r="F80" s="83" t="s">
        <v>118</v>
      </c>
      <c r="G80" s="83" t="s">
        <v>73</v>
      </c>
      <c r="H80" s="83" t="s">
        <v>91</v>
      </c>
      <c r="I80" s="326" t="s">
        <v>989</v>
      </c>
    </row>
    <row r="81" spans="2:9" ht="17.25" customHeight="1">
      <c r="B81" s="320">
        <v>65</v>
      </c>
      <c r="C81" s="83" t="s">
        <v>116</v>
      </c>
      <c r="D81" s="83" t="s">
        <v>35</v>
      </c>
      <c r="E81" s="83" t="s">
        <v>71</v>
      </c>
      <c r="F81" s="83" t="s">
        <v>117</v>
      </c>
      <c r="G81" s="83" t="s">
        <v>73</v>
      </c>
      <c r="H81" s="83" t="s">
        <v>91</v>
      </c>
      <c r="I81" s="326" t="s">
        <v>989</v>
      </c>
    </row>
    <row r="82" spans="2:9" ht="17.25" customHeight="1">
      <c r="B82" s="320">
        <v>66</v>
      </c>
      <c r="C82" s="83" t="s">
        <v>125</v>
      </c>
      <c r="D82" s="83" t="s">
        <v>35</v>
      </c>
      <c r="E82" s="83" t="s">
        <v>71</v>
      </c>
      <c r="F82" s="83" t="s">
        <v>510</v>
      </c>
      <c r="G82" s="83" t="s">
        <v>68</v>
      </c>
      <c r="H82" s="83" t="s">
        <v>88</v>
      </c>
      <c r="I82" s="326" t="s">
        <v>80</v>
      </c>
    </row>
    <row r="83" spans="2:9" ht="17.25" customHeight="1">
      <c r="B83" s="320">
        <v>67</v>
      </c>
      <c r="C83" s="83" t="s">
        <v>511</v>
      </c>
      <c r="D83" s="83" t="s">
        <v>35</v>
      </c>
      <c r="E83" s="83" t="s">
        <v>71</v>
      </c>
      <c r="F83" s="83" t="s">
        <v>121</v>
      </c>
      <c r="G83" s="83" t="s">
        <v>73</v>
      </c>
      <c r="H83" s="83" t="s">
        <v>91</v>
      </c>
      <c r="I83" s="326" t="s">
        <v>989</v>
      </c>
    </row>
    <row r="84" spans="2:9" ht="17.25" customHeight="1">
      <c r="B84" s="320">
        <v>68</v>
      </c>
      <c r="C84" s="83" t="s">
        <v>512</v>
      </c>
      <c r="D84" s="83" t="s">
        <v>35</v>
      </c>
      <c r="E84" s="83" t="s">
        <v>71</v>
      </c>
      <c r="F84" s="83" t="s">
        <v>119</v>
      </c>
      <c r="G84" s="83" t="s">
        <v>73</v>
      </c>
      <c r="H84" s="83" t="s">
        <v>91</v>
      </c>
      <c r="I84" s="326" t="s">
        <v>989</v>
      </c>
    </row>
    <row r="85" spans="2:9" ht="17.25" customHeight="1">
      <c r="B85" s="320">
        <v>69</v>
      </c>
      <c r="C85" s="83" t="s">
        <v>513</v>
      </c>
      <c r="D85" s="83" t="s">
        <v>35</v>
      </c>
      <c r="E85" s="83" t="s">
        <v>69</v>
      </c>
      <c r="F85" s="83" t="s">
        <v>442</v>
      </c>
      <c r="G85" s="83" t="s">
        <v>501</v>
      </c>
      <c r="H85" s="83" t="s">
        <v>88</v>
      </c>
      <c r="I85" s="326" t="s">
        <v>9</v>
      </c>
    </row>
    <row r="86" spans="2:9" ht="17.25" customHeight="1">
      <c r="B86" s="320">
        <v>70</v>
      </c>
      <c r="C86" s="83" t="s">
        <v>514</v>
      </c>
      <c r="D86" s="83" t="s">
        <v>35</v>
      </c>
      <c r="E86" s="83" t="s">
        <v>71</v>
      </c>
      <c r="F86" s="83" t="s">
        <v>122</v>
      </c>
      <c r="G86" s="83" t="s">
        <v>68</v>
      </c>
      <c r="H86" s="83" t="s">
        <v>88</v>
      </c>
      <c r="I86" s="326" t="s">
        <v>80</v>
      </c>
    </row>
    <row r="87" spans="2:9" ht="17.25" customHeight="1">
      <c r="B87" s="320">
        <v>71</v>
      </c>
      <c r="C87" s="83" t="s">
        <v>123</v>
      </c>
      <c r="D87" s="83" t="s">
        <v>35</v>
      </c>
      <c r="E87" s="83" t="s">
        <v>71</v>
      </c>
      <c r="F87" s="83" t="s">
        <v>124</v>
      </c>
      <c r="G87" s="83" t="s">
        <v>68</v>
      </c>
      <c r="H87" s="83" t="s">
        <v>88</v>
      </c>
      <c r="I87" s="326" t="s">
        <v>80</v>
      </c>
    </row>
    <row r="88" spans="2:9" ht="17.25" customHeight="1">
      <c r="B88" s="320">
        <v>72</v>
      </c>
      <c r="C88" s="83" t="s">
        <v>120</v>
      </c>
      <c r="D88" s="83" t="s">
        <v>35</v>
      </c>
      <c r="E88" s="83" t="s">
        <v>71</v>
      </c>
      <c r="F88" s="83" t="s">
        <v>515</v>
      </c>
      <c r="G88" s="83" t="s">
        <v>68</v>
      </c>
      <c r="H88" s="83" t="s">
        <v>91</v>
      </c>
      <c r="I88" s="326" t="s">
        <v>457</v>
      </c>
    </row>
    <row r="89" spans="2:9" ht="17.25" customHeight="1">
      <c r="B89" s="320">
        <v>73</v>
      </c>
      <c r="C89" s="83" t="s">
        <v>516</v>
      </c>
      <c r="D89" s="83" t="s">
        <v>36</v>
      </c>
      <c r="E89" s="83" t="s">
        <v>69</v>
      </c>
      <c r="F89" s="83" t="s">
        <v>442</v>
      </c>
      <c r="G89" s="83" t="s">
        <v>501</v>
      </c>
      <c r="H89" s="83" t="s">
        <v>88</v>
      </c>
      <c r="I89" s="326" t="s">
        <v>9</v>
      </c>
    </row>
    <row r="90" spans="2:9" ht="17.25" customHeight="1">
      <c r="B90" s="320">
        <v>74</v>
      </c>
      <c r="C90" s="83" t="s">
        <v>126</v>
      </c>
      <c r="D90" s="83" t="s">
        <v>36</v>
      </c>
      <c r="E90" s="83" t="s">
        <v>71</v>
      </c>
      <c r="F90" s="83" t="s">
        <v>127</v>
      </c>
      <c r="G90" s="83" t="s">
        <v>73</v>
      </c>
      <c r="H90" s="83" t="s">
        <v>91</v>
      </c>
      <c r="I90" s="326" t="s">
        <v>989</v>
      </c>
    </row>
    <row r="91" spans="2:9" ht="17.25" customHeight="1">
      <c r="B91" s="320">
        <v>75</v>
      </c>
      <c r="C91" s="83" t="s">
        <v>517</v>
      </c>
      <c r="D91" s="83" t="s">
        <v>37</v>
      </c>
      <c r="E91" s="83" t="s">
        <v>461</v>
      </c>
      <c r="F91" s="83" t="s">
        <v>134</v>
      </c>
      <c r="G91" s="83" t="s">
        <v>73</v>
      </c>
      <c r="H91" s="83" t="s">
        <v>91</v>
      </c>
      <c r="I91" s="326" t="s">
        <v>989</v>
      </c>
    </row>
    <row r="92" spans="2:9" ht="17.25" customHeight="1">
      <c r="B92" s="320">
        <v>76</v>
      </c>
      <c r="C92" s="83" t="s">
        <v>518</v>
      </c>
      <c r="D92" s="83" t="s">
        <v>37</v>
      </c>
      <c r="E92" s="83" t="s">
        <v>461</v>
      </c>
      <c r="F92" s="83" t="s">
        <v>137</v>
      </c>
      <c r="G92" s="83" t="s">
        <v>73</v>
      </c>
      <c r="H92" s="83" t="s">
        <v>91</v>
      </c>
      <c r="I92" s="326" t="s">
        <v>989</v>
      </c>
    </row>
    <row r="93" spans="2:9" ht="17.25" customHeight="1">
      <c r="B93" s="320">
        <v>77</v>
      </c>
      <c r="C93" s="83" t="s">
        <v>519</v>
      </c>
      <c r="D93" s="83" t="s">
        <v>37</v>
      </c>
      <c r="E93" s="83" t="s">
        <v>461</v>
      </c>
      <c r="F93" s="83" t="s">
        <v>142</v>
      </c>
      <c r="G93" s="83" t="s">
        <v>73</v>
      </c>
      <c r="H93" s="83" t="s">
        <v>91</v>
      </c>
      <c r="I93" s="326" t="s">
        <v>989</v>
      </c>
    </row>
    <row r="94" spans="2:9" ht="17.25" customHeight="1">
      <c r="B94" s="320">
        <v>78</v>
      </c>
      <c r="C94" s="83" t="s">
        <v>520</v>
      </c>
      <c r="D94" s="83" t="s">
        <v>37</v>
      </c>
      <c r="E94" s="83" t="s">
        <v>71</v>
      </c>
      <c r="F94" s="83" t="s">
        <v>128</v>
      </c>
      <c r="G94" s="83" t="s">
        <v>68</v>
      </c>
      <c r="H94" s="83" t="s">
        <v>91</v>
      </c>
      <c r="I94" s="326" t="s">
        <v>457</v>
      </c>
    </row>
    <row r="95" spans="2:9" ht="17.25" customHeight="1">
      <c r="B95" s="320">
        <v>79</v>
      </c>
      <c r="C95" s="83" t="s">
        <v>521</v>
      </c>
      <c r="D95" s="83" t="s">
        <v>37</v>
      </c>
      <c r="E95" s="83" t="s">
        <v>71</v>
      </c>
      <c r="F95" s="83" t="s">
        <v>129</v>
      </c>
      <c r="G95" s="83" t="s">
        <v>73</v>
      </c>
      <c r="H95" s="83" t="s">
        <v>91</v>
      </c>
      <c r="I95" s="326" t="s">
        <v>989</v>
      </c>
    </row>
    <row r="96" spans="2:9" ht="17.25" customHeight="1">
      <c r="B96" s="320">
        <v>80</v>
      </c>
      <c r="C96" s="83" t="s">
        <v>522</v>
      </c>
      <c r="D96" s="83" t="s">
        <v>37</v>
      </c>
      <c r="E96" s="83" t="s">
        <v>461</v>
      </c>
      <c r="F96" s="83" t="s">
        <v>140</v>
      </c>
      <c r="G96" s="83" t="s">
        <v>73</v>
      </c>
      <c r="H96" s="83" t="s">
        <v>91</v>
      </c>
      <c r="I96" s="326" t="s">
        <v>989</v>
      </c>
    </row>
    <row r="97" spans="2:9" ht="17.25" customHeight="1">
      <c r="B97" s="320">
        <v>81</v>
      </c>
      <c r="C97" s="83" t="s">
        <v>523</v>
      </c>
      <c r="D97" s="83" t="s">
        <v>37</v>
      </c>
      <c r="E97" s="83" t="s">
        <v>461</v>
      </c>
      <c r="F97" s="83" t="s">
        <v>524</v>
      </c>
      <c r="G97" s="83" t="s">
        <v>68</v>
      </c>
      <c r="H97" s="83" t="s">
        <v>91</v>
      </c>
      <c r="I97" s="326" t="s">
        <v>457</v>
      </c>
    </row>
    <row r="98" spans="2:9" ht="17.25" customHeight="1">
      <c r="B98" s="320">
        <v>82</v>
      </c>
      <c r="C98" s="83" t="s">
        <v>525</v>
      </c>
      <c r="D98" s="83" t="s">
        <v>37</v>
      </c>
      <c r="E98" s="83" t="s">
        <v>446</v>
      </c>
      <c r="F98" s="83" t="s">
        <v>141</v>
      </c>
      <c r="G98" s="83" t="s">
        <v>68</v>
      </c>
      <c r="H98" s="83" t="s">
        <v>91</v>
      </c>
      <c r="I98" s="326" t="s">
        <v>457</v>
      </c>
    </row>
    <row r="99" spans="2:9" ht="17.25" customHeight="1">
      <c r="B99" s="320">
        <v>83</v>
      </c>
      <c r="C99" s="83" t="s">
        <v>526</v>
      </c>
      <c r="D99" s="83" t="s">
        <v>37</v>
      </c>
      <c r="E99" s="83" t="s">
        <v>71</v>
      </c>
      <c r="F99" s="83" t="s">
        <v>130</v>
      </c>
      <c r="G99" s="83" t="s">
        <v>73</v>
      </c>
      <c r="H99" s="83" t="s">
        <v>91</v>
      </c>
      <c r="I99" s="326" t="s">
        <v>989</v>
      </c>
    </row>
    <row r="100" spans="2:9" ht="17.25" customHeight="1">
      <c r="B100" s="320">
        <v>84</v>
      </c>
      <c r="C100" s="83" t="s">
        <v>527</v>
      </c>
      <c r="D100" s="83" t="s">
        <v>37</v>
      </c>
      <c r="E100" s="83" t="s">
        <v>446</v>
      </c>
      <c r="F100" s="83" t="s">
        <v>113</v>
      </c>
      <c r="G100" s="83" t="s">
        <v>73</v>
      </c>
      <c r="H100" s="83" t="s">
        <v>91</v>
      </c>
      <c r="I100" s="326" t="s">
        <v>989</v>
      </c>
    </row>
    <row r="101" spans="2:9" ht="17.25" customHeight="1">
      <c r="B101" s="320">
        <v>85</v>
      </c>
      <c r="C101" s="83" t="s">
        <v>528</v>
      </c>
      <c r="D101" s="83" t="s">
        <v>37</v>
      </c>
      <c r="E101" s="83" t="s">
        <v>446</v>
      </c>
      <c r="F101" s="83" t="s">
        <v>113</v>
      </c>
      <c r="G101" s="83" t="s">
        <v>73</v>
      </c>
      <c r="H101" s="83" t="s">
        <v>91</v>
      </c>
      <c r="I101" s="326" t="s">
        <v>989</v>
      </c>
    </row>
    <row r="102" spans="2:9" ht="17.25" customHeight="1">
      <c r="B102" s="320">
        <v>86</v>
      </c>
      <c r="C102" s="83" t="s">
        <v>529</v>
      </c>
      <c r="D102" s="83" t="s">
        <v>37</v>
      </c>
      <c r="E102" s="83" t="s">
        <v>446</v>
      </c>
      <c r="F102" s="83" t="s">
        <v>138</v>
      </c>
      <c r="G102" s="83" t="s">
        <v>73</v>
      </c>
      <c r="H102" s="83" t="s">
        <v>91</v>
      </c>
      <c r="I102" s="326" t="s">
        <v>989</v>
      </c>
    </row>
    <row r="103" spans="2:9" ht="17.25" customHeight="1">
      <c r="B103" s="320">
        <v>87</v>
      </c>
      <c r="C103" s="83" t="s">
        <v>530</v>
      </c>
      <c r="D103" s="83" t="s">
        <v>37</v>
      </c>
      <c r="E103" s="83" t="s">
        <v>446</v>
      </c>
      <c r="F103" s="83" t="s">
        <v>133</v>
      </c>
      <c r="G103" s="83" t="s">
        <v>73</v>
      </c>
      <c r="H103" s="83" t="s">
        <v>91</v>
      </c>
      <c r="I103" s="326" t="s">
        <v>989</v>
      </c>
    </row>
    <row r="104" spans="2:9" ht="17.25" customHeight="1">
      <c r="B104" s="320">
        <v>88</v>
      </c>
      <c r="C104" s="83" t="s">
        <v>531</v>
      </c>
      <c r="D104" s="83" t="s">
        <v>37</v>
      </c>
      <c r="E104" s="83" t="s">
        <v>446</v>
      </c>
      <c r="F104" s="83" t="s">
        <v>136</v>
      </c>
      <c r="G104" s="83" t="s">
        <v>73</v>
      </c>
      <c r="H104" s="83" t="s">
        <v>91</v>
      </c>
      <c r="I104" s="326" t="s">
        <v>989</v>
      </c>
    </row>
    <row r="105" spans="2:9" ht="17.25" customHeight="1">
      <c r="B105" s="320">
        <v>89</v>
      </c>
      <c r="C105" s="83" t="s">
        <v>532</v>
      </c>
      <c r="D105" s="83" t="s">
        <v>37</v>
      </c>
      <c r="E105" s="83" t="s">
        <v>446</v>
      </c>
      <c r="F105" s="83" t="s">
        <v>139</v>
      </c>
      <c r="G105" s="83" t="s">
        <v>73</v>
      </c>
      <c r="H105" s="83" t="s">
        <v>91</v>
      </c>
      <c r="I105" s="326" t="s">
        <v>989</v>
      </c>
    </row>
    <row r="106" spans="2:9" ht="17.25" customHeight="1">
      <c r="B106" s="320">
        <v>90</v>
      </c>
      <c r="C106" s="83" t="s">
        <v>533</v>
      </c>
      <c r="D106" s="83" t="s">
        <v>37</v>
      </c>
      <c r="E106" s="83" t="s">
        <v>446</v>
      </c>
      <c r="F106" s="83" t="s">
        <v>135</v>
      </c>
      <c r="G106" s="83" t="s">
        <v>73</v>
      </c>
      <c r="H106" s="83" t="s">
        <v>91</v>
      </c>
      <c r="I106" s="326" t="s">
        <v>989</v>
      </c>
    </row>
    <row r="107" spans="2:9" ht="17.25" customHeight="1">
      <c r="B107" s="320">
        <v>91</v>
      </c>
      <c r="C107" s="83" t="s">
        <v>143</v>
      </c>
      <c r="D107" s="83" t="s">
        <v>38</v>
      </c>
      <c r="E107" s="83" t="s">
        <v>71</v>
      </c>
      <c r="F107" s="83" t="s">
        <v>534</v>
      </c>
      <c r="G107" s="83" t="s">
        <v>73</v>
      </c>
      <c r="H107" s="83" t="s">
        <v>91</v>
      </c>
      <c r="I107" s="326" t="s">
        <v>989</v>
      </c>
    </row>
    <row r="108" spans="2:9" ht="17.25" customHeight="1">
      <c r="B108" s="320">
        <v>92</v>
      </c>
      <c r="C108" s="83" t="s">
        <v>143</v>
      </c>
      <c r="D108" s="83" t="s">
        <v>38</v>
      </c>
      <c r="E108" s="83" t="s">
        <v>446</v>
      </c>
      <c r="F108" s="83" t="s">
        <v>534</v>
      </c>
      <c r="G108" s="83" t="s">
        <v>73</v>
      </c>
      <c r="H108" s="83" t="s">
        <v>91</v>
      </c>
      <c r="I108" s="326" t="s">
        <v>989</v>
      </c>
    </row>
    <row r="109" spans="2:9" ht="17.25" customHeight="1">
      <c r="B109" s="320">
        <v>93</v>
      </c>
      <c r="C109" s="83" t="s">
        <v>105</v>
      </c>
      <c r="D109" s="83" t="s">
        <v>38</v>
      </c>
      <c r="E109" s="83" t="s">
        <v>71</v>
      </c>
      <c r="F109" s="83" t="s">
        <v>144</v>
      </c>
      <c r="G109" s="83" t="s">
        <v>68</v>
      </c>
      <c r="H109" s="83" t="s">
        <v>88</v>
      </c>
      <c r="I109" s="326" t="s">
        <v>457</v>
      </c>
    </row>
    <row r="110" spans="2:9" ht="17.25" customHeight="1">
      <c r="B110" s="320">
        <v>94</v>
      </c>
      <c r="C110" s="83" t="s">
        <v>535</v>
      </c>
      <c r="D110" s="83" t="s">
        <v>38</v>
      </c>
      <c r="E110" s="83" t="s">
        <v>71</v>
      </c>
      <c r="F110" s="83" t="s">
        <v>145</v>
      </c>
      <c r="G110" s="83" t="s">
        <v>68</v>
      </c>
      <c r="H110" s="83" t="s">
        <v>88</v>
      </c>
      <c r="I110" s="326" t="s">
        <v>457</v>
      </c>
    </row>
    <row r="111" spans="2:9" ht="17.25" customHeight="1">
      <c r="B111" s="320">
        <v>95</v>
      </c>
      <c r="C111" s="83" t="s">
        <v>536</v>
      </c>
      <c r="D111" s="83" t="s">
        <v>38</v>
      </c>
      <c r="E111" s="83" t="s">
        <v>71</v>
      </c>
      <c r="F111" s="83" t="s">
        <v>444</v>
      </c>
      <c r="G111" s="83" t="s">
        <v>68</v>
      </c>
      <c r="H111" s="83" t="s">
        <v>88</v>
      </c>
      <c r="I111" s="326" t="s">
        <v>79</v>
      </c>
    </row>
    <row r="112" spans="2:9" ht="17.25" customHeight="1">
      <c r="B112" s="320">
        <v>96</v>
      </c>
      <c r="C112" s="83" t="s">
        <v>537</v>
      </c>
      <c r="D112" s="83" t="s">
        <v>38</v>
      </c>
      <c r="E112" s="83" t="s">
        <v>71</v>
      </c>
      <c r="F112" s="83" t="s">
        <v>148</v>
      </c>
      <c r="G112" s="83" t="s">
        <v>68</v>
      </c>
      <c r="H112" s="83" t="s">
        <v>88</v>
      </c>
      <c r="I112" s="326" t="s">
        <v>80</v>
      </c>
    </row>
    <row r="113" spans="2:9" ht="17.25" customHeight="1">
      <c r="B113" s="320">
        <v>97</v>
      </c>
      <c r="C113" s="83" t="s">
        <v>146</v>
      </c>
      <c r="D113" s="83" t="s">
        <v>38</v>
      </c>
      <c r="E113" s="83" t="s">
        <v>71</v>
      </c>
      <c r="F113" s="83" t="s">
        <v>147</v>
      </c>
      <c r="G113" s="83" t="s">
        <v>68</v>
      </c>
      <c r="H113" s="83" t="s">
        <v>88</v>
      </c>
      <c r="I113" s="326" t="s">
        <v>80</v>
      </c>
    </row>
    <row r="114" spans="2:9" ht="17.25" customHeight="1" thickBot="1">
      <c r="B114" s="322">
        <v>98</v>
      </c>
      <c r="C114" s="323" t="s">
        <v>538</v>
      </c>
      <c r="D114" s="323" t="s">
        <v>38</v>
      </c>
      <c r="E114" s="323" t="s">
        <v>71</v>
      </c>
      <c r="F114" s="323" t="s">
        <v>444</v>
      </c>
      <c r="G114" s="323" t="s">
        <v>68</v>
      </c>
      <c r="H114" s="323" t="s">
        <v>88</v>
      </c>
      <c r="I114" s="327" t="s">
        <v>79</v>
      </c>
    </row>
    <row r="115" spans="2:9" ht="11.25" customHeight="1">
      <c r="B115" s="86" t="s">
        <v>1006</v>
      </c>
      <c r="C115" s="90"/>
      <c r="D115" s="91"/>
      <c r="E115" s="91"/>
      <c r="F115" s="91"/>
      <c r="G115" s="92"/>
      <c r="H115" s="92"/>
      <c r="I115" s="92"/>
    </row>
    <row r="116" spans="2:9" ht="11.25" customHeight="1">
      <c r="B116" s="86"/>
      <c r="C116" s="90"/>
      <c r="D116" s="91"/>
      <c r="E116" s="91"/>
      <c r="F116" s="91"/>
      <c r="G116" s="92"/>
      <c r="H116" s="92"/>
      <c r="I116" s="92"/>
    </row>
    <row r="117" spans="2:9" ht="11.25" customHeight="1">
      <c r="B117" s="86"/>
      <c r="C117" s="90"/>
      <c r="D117" s="91"/>
      <c r="E117" s="91"/>
      <c r="F117" s="91"/>
      <c r="G117" s="92"/>
      <c r="H117" s="92"/>
      <c r="I117" s="92"/>
    </row>
    <row r="118" spans="2:9" ht="11.25" customHeight="1">
      <c r="B118" s="86"/>
      <c r="C118" s="90"/>
      <c r="D118" s="91"/>
      <c r="E118" s="91"/>
      <c r="F118" s="91"/>
      <c r="G118" s="92"/>
      <c r="H118" s="92"/>
      <c r="I118" s="92"/>
    </row>
    <row r="119" spans="2:9" ht="11.25" customHeight="1">
      <c r="B119" s="86"/>
      <c r="C119" s="90"/>
      <c r="D119" s="91"/>
      <c r="E119" s="91"/>
      <c r="F119" s="91"/>
      <c r="G119" s="92"/>
      <c r="H119" s="92"/>
      <c r="I119" s="92"/>
    </row>
    <row r="120" spans="2:9" ht="17.25" customHeight="1">
      <c r="B120" s="13" t="s">
        <v>539</v>
      </c>
      <c r="C120" s="94"/>
      <c r="D120" s="95"/>
      <c r="E120" s="95"/>
      <c r="F120" s="95"/>
      <c r="G120" s="96"/>
      <c r="H120" s="96"/>
      <c r="I120" s="96"/>
    </row>
    <row r="121" spans="2:9" ht="17.25" customHeight="1" thickBot="1">
      <c r="B121" s="93"/>
      <c r="C121" s="94"/>
      <c r="D121" s="95"/>
      <c r="E121" s="95"/>
      <c r="F121" s="95"/>
      <c r="G121" s="96"/>
      <c r="H121" s="96"/>
      <c r="I121" s="96"/>
    </row>
    <row r="122" spans="2:9" s="97" customFormat="1" ht="17.25" customHeight="1">
      <c r="B122" s="317" t="s">
        <v>83</v>
      </c>
      <c r="C122" s="318" t="s">
        <v>84</v>
      </c>
      <c r="D122" s="333" t="s">
        <v>20</v>
      </c>
      <c r="E122" s="333" t="s">
        <v>85</v>
      </c>
      <c r="F122" s="333" t="s">
        <v>86</v>
      </c>
      <c r="G122" s="333" t="s">
        <v>67</v>
      </c>
      <c r="H122" s="333" t="s">
        <v>87</v>
      </c>
      <c r="I122" s="319" t="s">
        <v>987</v>
      </c>
    </row>
    <row r="123" spans="2:9" ht="17.25" customHeight="1">
      <c r="B123" s="328">
        <v>99</v>
      </c>
      <c r="C123" s="98" t="s">
        <v>540</v>
      </c>
      <c r="D123" s="98" t="s">
        <v>38</v>
      </c>
      <c r="E123" s="98" t="s">
        <v>446</v>
      </c>
      <c r="F123" s="98" t="s">
        <v>90</v>
      </c>
      <c r="G123" s="98" t="s">
        <v>73</v>
      </c>
      <c r="H123" s="98" t="s">
        <v>91</v>
      </c>
      <c r="I123" s="329" t="s">
        <v>989</v>
      </c>
    </row>
    <row r="124" spans="2:9" ht="17.25" customHeight="1">
      <c r="B124" s="328">
        <v>100</v>
      </c>
      <c r="C124" s="98" t="s">
        <v>541</v>
      </c>
      <c r="D124" s="98" t="s">
        <v>38</v>
      </c>
      <c r="E124" s="98" t="s">
        <v>71</v>
      </c>
      <c r="F124" s="98" t="s">
        <v>444</v>
      </c>
      <c r="G124" s="98" t="s">
        <v>68</v>
      </c>
      <c r="H124" s="98" t="s">
        <v>88</v>
      </c>
      <c r="I124" s="329" t="s">
        <v>79</v>
      </c>
    </row>
    <row r="125" spans="2:9" ht="17.25" customHeight="1">
      <c r="B125" s="328">
        <v>101</v>
      </c>
      <c r="C125" s="98" t="s">
        <v>542</v>
      </c>
      <c r="D125" s="98" t="s">
        <v>38</v>
      </c>
      <c r="E125" s="98" t="s">
        <v>69</v>
      </c>
      <c r="F125" s="98" t="s">
        <v>442</v>
      </c>
      <c r="G125" s="98" t="s">
        <v>501</v>
      </c>
      <c r="H125" s="98" t="s">
        <v>88</v>
      </c>
      <c r="I125" s="329" t="s">
        <v>9</v>
      </c>
    </row>
    <row r="126" spans="2:9" ht="17.25" customHeight="1">
      <c r="B126" s="328">
        <v>102</v>
      </c>
      <c r="C126" s="98" t="s">
        <v>543</v>
      </c>
      <c r="D126" s="98" t="s">
        <v>38</v>
      </c>
      <c r="E126" s="98" t="s">
        <v>446</v>
      </c>
      <c r="F126" s="98" t="s">
        <v>534</v>
      </c>
      <c r="G126" s="98" t="s">
        <v>73</v>
      </c>
      <c r="H126" s="98" t="s">
        <v>91</v>
      </c>
      <c r="I126" s="329" t="s">
        <v>989</v>
      </c>
    </row>
    <row r="127" spans="2:9" ht="17.25" customHeight="1">
      <c r="B127" s="328">
        <v>103</v>
      </c>
      <c r="C127" s="98" t="s">
        <v>544</v>
      </c>
      <c r="D127" s="98" t="s">
        <v>38</v>
      </c>
      <c r="E127" s="98" t="s">
        <v>446</v>
      </c>
      <c r="F127" s="98" t="s">
        <v>90</v>
      </c>
      <c r="G127" s="98" t="s">
        <v>73</v>
      </c>
      <c r="H127" s="98" t="s">
        <v>91</v>
      </c>
      <c r="I127" s="329" t="s">
        <v>989</v>
      </c>
    </row>
    <row r="128" spans="2:9" ht="17.25" customHeight="1">
      <c r="B128" s="328">
        <v>104</v>
      </c>
      <c r="C128" s="98" t="s">
        <v>545</v>
      </c>
      <c r="D128" s="98" t="s">
        <v>38</v>
      </c>
      <c r="E128" s="98" t="s">
        <v>71</v>
      </c>
      <c r="F128" s="98" t="s">
        <v>149</v>
      </c>
      <c r="G128" s="98" t="s">
        <v>68</v>
      </c>
      <c r="H128" s="98" t="s">
        <v>88</v>
      </c>
      <c r="I128" s="329" t="s">
        <v>80</v>
      </c>
    </row>
    <row r="129" spans="2:9" ht="17.25" customHeight="1">
      <c r="B129" s="328">
        <v>105</v>
      </c>
      <c r="C129" s="98" t="s">
        <v>150</v>
      </c>
      <c r="D129" s="98" t="s">
        <v>38</v>
      </c>
      <c r="E129" s="98" t="s">
        <v>71</v>
      </c>
      <c r="F129" s="98" t="s">
        <v>444</v>
      </c>
      <c r="G129" s="98" t="s">
        <v>68</v>
      </c>
      <c r="H129" s="98" t="s">
        <v>88</v>
      </c>
      <c r="I129" s="329" t="s">
        <v>80</v>
      </c>
    </row>
    <row r="130" spans="2:9" ht="17.25" customHeight="1">
      <c r="B130" s="328">
        <v>106</v>
      </c>
      <c r="C130" s="98" t="s">
        <v>546</v>
      </c>
      <c r="D130" s="98" t="s">
        <v>38</v>
      </c>
      <c r="E130" s="98" t="s">
        <v>446</v>
      </c>
      <c r="F130" s="98" t="s">
        <v>547</v>
      </c>
      <c r="G130" s="98" t="s">
        <v>73</v>
      </c>
      <c r="H130" s="98" t="s">
        <v>91</v>
      </c>
      <c r="I130" s="329" t="s">
        <v>989</v>
      </c>
    </row>
    <row r="131" spans="2:9" ht="17.25" customHeight="1">
      <c r="B131" s="328">
        <v>107</v>
      </c>
      <c r="C131" s="98" t="s">
        <v>548</v>
      </c>
      <c r="D131" s="98" t="s">
        <v>38</v>
      </c>
      <c r="E131" s="98" t="s">
        <v>446</v>
      </c>
      <c r="F131" s="98" t="s">
        <v>90</v>
      </c>
      <c r="G131" s="98" t="s">
        <v>73</v>
      </c>
      <c r="H131" s="98" t="s">
        <v>91</v>
      </c>
      <c r="I131" s="329" t="s">
        <v>989</v>
      </c>
    </row>
    <row r="132" spans="2:9" ht="17.25" customHeight="1">
      <c r="B132" s="328">
        <v>108</v>
      </c>
      <c r="C132" s="98" t="s">
        <v>549</v>
      </c>
      <c r="D132" s="98" t="s">
        <v>38</v>
      </c>
      <c r="E132" s="98" t="s">
        <v>71</v>
      </c>
      <c r="F132" s="98" t="s">
        <v>550</v>
      </c>
      <c r="G132" s="98" t="s">
        <v>68</v>
      </c>
      <c r="H132" s="98" t="s">
        <v>88</v>
      </c>
      <c r="I132" s="329" t="s">
        <v>80</v>
      </c>
    </row>
    <row r="133" spans="2:9" ht="17.25" customHeight="1">
      <c r="B133" s="328">
        <v>109</v>
      </c>
      <c r="C133" s="98" t="s">
        <v>551</v>
      </c>
      <c r="D133" s="98" t="s">
        <v>38</v>
      </c>
      <c r="E133" s="98" t="s">
        <v>446</v>
      </c>
      <c r="F133" s="98" t="s">
        <v>90</v>
      </c>
      <c r="G133" s="98" t="s">
        <v>73</v>
      </c>
      <c r="H133" s="98" t="s">
        <v>91</v>
      </c>
      <c r="I133" s="329" t="s">
        <v>989</v>
      </c>
    </row>
    <row r="134" spans="2:9" ht="17.25" customHeight="1">
      <c r="B134" s="328">
        <v>110</v>
      </c>
      <c r="C134" s="98" t="s">
        <v>552</v>
      </c>
      <c r="D134" s="98" t="s">
        <v>38</v>
      </c>
      <c r="E134" s="98" t="s">
        <v>71</v>
      </c>
      <c r="F134" s="98" t="s">
        <v>152</v>
      </c>
      <c r="G134" s="98" t="s">
        <v>73</v>
      </c>
      <c r="H134" s="98" t="s">
        <v>91</v>
      </c>
      <c r="I134" s="329" t="s">
        <v>989</v>
      </c>
    </row>
    <row r="135" spans="2:9" ht="17.25" customHeight="1">
      <c r="B135" s="328">
        <v>111</v>
      </c>
      <c r="C135" s="98" t="s">
        <v>553</v>
      </c>
      <c r="D135" s="98" t="s">
        <v>38</v>
      </c>
      <c r="E135" s="98" t="s">
        <v>76</v>
      </c>
      <c r="F135" s="98" t="s">
        <v>444</v>
      </c>
      <c r="G135" s="98" t="s">
        <v>68</v>
      </c>
      <c r="H135" s="98" t="s">
        <v>88</v>
      </c>
      <c r="I135" s="329" t="s">
        <v>9</v>
      </c>
    </row>
    <row r="136" spans="2:9" ht="17.25" customHeight="1">
      <c r="B136" s="328">
        <v>112</v>
      </c>
      <c r="C136" s="98" t="s">
        <v>554</v>
      </c>
      <c r="D136" s="98" t="s">
        <v>38</v>
      </c>
      <c r="E136" s="98" t="s">
        <v>71</v>
      </c>
      <c r="F136" s="98" t="s">
        <v>151</v>
      </c>
      <c r="G136" s="98" t="s">
        <v>68</v>
      </c>
      <c r="H136" s="98" t="s">
        <v>88</v>
      </c>
      <c r="I136" s="329" t="s">
        <v>457</v>
      </c>
    </row>
    <row r="137" spans="2:9" ht="17.25" customHeight="1">
      <c r="B137" s="328">
        <v>113</v>
      </c>
      <c r="C137" s="98" t="s">
        <v>555</v>
      </c>
      <c r="D137" s="98" t="s">
        <v>38</v>
      </c>
      <c r="E137" s="98" t="s">
        <v>71</v>
      </c>
      <c r="F137" s="98" t="s">
        <v>151</v>
      </c>
      <c r="G137" s="98" t="s">
        <v>68</v>
      </c>
      <c r="H137" s="98" t="s">
        <v>88</v>
      </c>
      <c r="I137" s="329" t="s">
        <v>457</v>
      </c>
    </row>
    <row r="138" spans="2:9" ht="17.25" customHeight="1">
      <c r="B138" s="328">
        <v>114</v>
      </c>
      <c r="C138" s="98" t="s">
        <v>556</v>
      </c>
      <c r="D138" s="98" t="s">
        <v>38</v>
      </c>
      <c r="E138" s="98" t="s">
        <v>446</v>
      </c>
      <c r="F138" s="98" t="s">
        <v>557</v>
      </c>
      <c r="G138" s="98" t="s">
        <v>73</v>
      </c>
      <c r="H138" s="98" t="s">
        <v>91</v>
      </c>
      <c r="I138" s="329" t="s">
        <v>989</v>
      </c>
    </row>
    <row r="139" spans="2:9" ht="17.25" customHeight="1">
      <c r="B139" s="328">
        <v>115</v>
      </c>
      <c r="C139" s="98" t="s">
        <v>558</v>
      </c>
      <c r="D139" s="98" t="s">
        <v>39</v>
      </c>
      <c r="E139" s="98" t="s">
        <v>71</v>
      </c>
      <c r="F139" s="98" t="s">
        <v>444</v>
      </c>
      <c r="G139" s="98" t="s">
        <v>68</v>
      </c>
      <c r="H139" s="98" t="s">
        <v>88</v>
      </c>
      <c r="I139" s="329" t="s">
        <v>79</v>
      </c>
    </row>
    <row r="140" spans="2:9" ht="17.25" customHeight="1">
      <c r="B140" s="328">
        <v>116</v>
      </c>
      <c r="C140" s="98" t="s">
        <v>559</v>
      </c>
      <c r="D140" s="98" t="s">
        <v>39</v>
      </c>
      <c r="E140" s="98" t="s">
        <v>76</v>
      </c>
      <c r="F140" s="98" t="s">
        <v>453</v>
      </c>
      <c r="G140" s="98" t="s">
        <v>501</v>
      </c>
      <c r="H140" s="98" t="s">
        <v>88</v>
      </c>
      <c r="I140" s="329" t="s">
        <v>9</v>
      </c>
    </row>
    <row r="141" spans="2:9" ht="17.25" customHeight="1">
      <c r="B141" s="328">
        <v>117</v>
      </c>
      <c r="C141" s="98" t="s">
        <v>560</v>
      </c>
      <c r="D141" s="98" t="s">
        <v>40</v>
      </c>
      <c r="E141" s="98" t="s">
        <v>76</v>
      </c>
      <c r="F141" s="98" t="s">
        <v>444</v>
      </c>
      <c r="G141" s="98" t="s">
        <v>68</v>
      </c>
      <c r="H141" s="98" t="s">
        <v>88</v>
      </c>
      <c r="I141" s="329" t="s">
        <v>9</v>
      </c>
    </row>
    <row r="142" spans="2:9" ht="17.25" customHeight="1">
      <c r="B142" s="328">
        <v>118</v>
      </c>
      <c r="C142" s="98" t="s">
        <v>40</v>
      </c>
      <c r="D142" s="98" t="s">
        <v>40</v>
      </c>
      <c r="E142" s="98" t="s">
        <v>71</v>
      </c>
      <c r="F142" s="98" t="s">
        <v>444</v>
      </c>
      <c r="G142" s="98" t="s">
        <v>68</v>
      </c>
      <c r="H142" s="98" t="s">
        <v>88</v>
      </c>
      <c r="I142" s="329" t="s">
        <v>457</v>
      </c>
    </row>
    <row r="143" spans="2:9" ht="17.25" customHeight="1">
      <c r="B143" s="328">
        <v>119</v>
      </c>
      <c r="C143" s="98" t="s">
        <v>561</v>
      </c>
      <c r="D143" s="98" t="s">
        <v>41</v>
      </c>
      <c r="E143" s="98" t="s">
        <v>71</v>
      </c>
      <c r="F143" s="98" t="s">
        <v>562</v>
      </c>
      <c r="G143" s="98" t="s">
        <v>68</v>
      </c>
      <c r="H143" s="98" t="s">
        <v>88</v>
      </c>
      <c r="I143" s="329" t="s">
        <v>80</v>
      </c>
    </row>
    <row r="144" spans="2:9" ht="17.25" customHeight="1">
      <c r="B144" s="328">
        <v>120</v>
      </c>
      <c r="C144" s="98" t="s">
        <v>153</v>
      </c>
      <c r="D144" s="98" t="s">
        <v>41</v>
      </c>
      <c r="E144" s="98" t="s">
        <v>71</v>
      </c>
      <c r="F144" s="98" t="s">
        <v>154</v>
      </c>
      <c r="G144" s="98" t="s">
        <v>68</v>
      </c>
      <c r="H144" s="98" t="s">
        <v>88</v>
      </c>
      <c r="I144" s="329" t="s">
        <v>80</v>
      </c>
    </row>
    <row r="145" spans="2:9" ht="17.25" customHeight="1">
      <c r="B145" s="328">
        <v>121</v>
      </c>
      <c r="C145" s="98" t="s">
        <v>155</v>
      </c>
      <c r="D145" s="98" t="s">
        <v>42</v>
      </c>
      <c r="E145" s="98" t="s">
        <v>71</v>
      </c>
      <c r="F145" s="98" t="s">
        <v>156</v>
      </c>
      <c r="G145" s="98" t="s">
        <v>68</v>
      </c>
      <c r="H145" s="98" t="s">
        <v>88</v>
      </c>
      <c r="I145" s="329" t="s">
        <v>80</v>
      </c>
    </row>
    <row r="146" spans="2:9" ht="17.25" customHeight="1">
      <c r="B146" s="328">
        <v>122</v>
      </c>
      <c r="C146" s="98" t="s">
        <v>563</v>
      </c>
      <c r="D146" s="98" t="s">
        <v>42</v>
      </c>
      <c r="E146" s="98" t="s">
        <v>76</v>
      </c>
      <c r="F146" s="98" t="s">
        <v>442</v>
      </c>
      <c r="G146" s="98" t="s">
        <v>501</v>
      </c>
      <c r="H146" s="98" t="s">
        <v>88</v>
      </c>
      <c r="I146" s="329" t="s">
        <v>9</v>
      </c>
    </row>
    <row r="147" spans="2:9" ht="17.25" customHeight="1">
      <c r="B147" s="328">
        <v>123</v>
      </c>
      <c r="C147" s="98" t="s">
        <v>564</v>
      </c>
      <c r="D147" s="98" t="s">
        <v>42</v>
      </c>
      <c r="E147" s="98" t="s">
        <v>69</v>
      </c>
      <c r="F147" s="98" t="s">
        <v>442</v>
      </c>
      <c r="G147" s="98" t="s">
        <v>501</v>
      </c>
      <c r="H147" s="98" t="s">
        <v>88</v>
      </c>
      <c r="I147" s="329" t="s">
        <v>9</v>
      </c>
    </row>
    <row r="148" spans="2:9" ht="17.25" customHeight="1">
      <c r="B148" s="328">
        <v>124</v>
      </c>
      <c r="C148" s="98" t="s">
        <v>565</v>
      </c>
      <c r="D148" s="98" t="s">
        <v>42</v>
      </c>
      <c r="E148" s="98" t="s">
        <v>71</v>
      </c>
      <c r="F148" s="98" t="s">
        <v>157</v>
      </c>
      <c r="G148" s="98" t="s">
        <v>73</v>
      </c>
      <c r="H148" s="98" t="s">
        <v>91</v>
      </c>
      <c r="I148" s="329" t="s">
        <v>989</v>
      </c>
    </row>
    <row r="149" spans="2:9" ht="17.25" customHeight="1">
      <c r="B149" s="328">
        <v>125</v>
      </c>
      <c r="C149" s="98" t="s">
        <v>566</v>
      </c>
      <c r="D149" s="98" t="s">
        <v>43</v>
      </c>
      <c r="E149" s="98" t="s">
        <v>69</v>
      </c>
      <c r="F149" s="98" t="s">
        <v>453</v>
      </c>
      <c r="G149" s="98" t="s">
        <v>501</v>
      </c>
      <c r="H149" s="98" t="s">
        <v>88</v>
      </c>
      <c r="I149" s="329" t="s">
        <v>9</v>
      </c>
    </row>
    <row r="150" spans="2:9" ht="17.25" customHeight="1">
      <c r="B150" s="328">
        <v>126</v>
      </c>
      <c r="C150" s="98" t="s">
        <v>567</v>
      </c>
      <c r="D150" s="98" t="s">
        <v>43</v>
      </c>
      <c r="E150" s="98" t="s">
        <v>71</v>
      </c>
      <c r="F150" s="98" t="s">
        <v>158</v>
      </c>
      <c r="G150" s="98" t="s">
        <v>73</v>
      </c>
      <c r="H150" s="98" t="s">
        <v>91</v>
      </c>
      <c r="I150" s="329" t="s">
        <v>989</v>
      </c>
    </row>
    <row r="151" spans="2:9" ht="17.25" customHeight="1">
      <c r="B151" s="328">
        <v>127</v>
      </c>
      <c r="C151" s="98" t="s">
        <v>568</v>
      </c>
      <c r="D151" s="98" t="s">
        <v>44</v>
      </c>
      <c r="E151" s="98" t="s">
        <v>446</v>
      </c>
      <c r="F151" s="98" t="s">
        <v>114</v>
      </c>
      <c r="G151" s="98" t="s">
        <v>73</v>
      </c>
      <c r="H151" s="98" t="s">
        <v>91</v>
      </c>
      <c r="I151" s="329" t="s">
        <v>989</v>
      </c>
    </row>
    <row r="152" spans="2:9" ht="17.25" customHeight="1">
      <c r="B152" s="328">
        <v>128</v>
      </c>
      <c r="C152" s="98" t="s">
        <v>162</v>
      </c>
      <c r="D152" s="98" t="s">
        <v>44</v>
      </c>
      <c r="E152" s="98" t="s">
        <v>76</v>
      </c>
      <c r="F152" s="98" t="s">
        <v>444</v>
      </c>
      <c r="G152" s="98" t="s">
        <v>68</v>
      </c>
      <c r="H152" s="98" t="s">
        <v>88</v>
      </c>
      <c r="I152" s="329" t="s">
        <v>79</v>
      </c>
    </row>
    <row r="153" spans="2:9" ht="17.25" customHeight="1">
      <c r="B153" s="328">
        <v>129</v>
      </c>
      <c r="C153" s="98" t="s">
        <v>569</v>
      </c>
      <c r="D153" s="98" t="s">
        <v>44</v>
      </c>
      <c r="E153" s="98" t="s">
        <v>71</v>
      </c>
      <c r="F153" s="98" t="s">
        <v>161</v>
      </c>
      <c r="G153" s="98" t="s">
        <v>73</v>
      </c>
      <c r="H153" s="98" t="s">
        <v>91</v>
      </c>
      <c r="I153" s="329" t="s">
        <v>989</v>
      </c>
    </row>
    <row r="154" spans="2:9" ht="17.25" customHeight="1">
      <c r="B154" s="328">
        <v>130</v>
      </c>
      <c r="C154" s="98" t="s">
        <v>570</v>
      </c>
      <c r="D154" s="98" t="s">
        <v>44</v>
      </c>
      <c r="E154" s="98" t="s">
        <v>76</v>
      </c>
      <c r="F154" s="98" t="s">
        <v>444</v>
      </c>
      <c r="G154" s="98" t="s">
        <v>68</v>
      </c>
      <c r="H154" s="98" t="s">
        <v>88</v>
      </c>
      <c r="I154" s="329" t="s">
        <v>9</v>
      </c>
    </row>
    <row r="155" spans="2:9" ht="17.25" customHeight="1">
      <c r="B155" s="328">
        <v>131</v>
      </c>
      <c r="C155" s="98" t="s">
        <v>159</v>
      </c>
      <c r="D155" s="98" t="s">
        <v>44</v>
      </c>
      <c r="E155" s="98" t="s">
        <v>71</v>
      </c>
      <c r="F155" s="98" t="s">
        <v>444</v>
      </c>
      <c r="G155" s="98" t="s">
        <v>68</v>
      </c>
      <c r="H155" s="98" t="s">
        <v>88</v>
      </c>
      <c r="I155" s="329" t="s">
        <v>79</v>
      </c>
    </row>
    <row r="156" spans="2:9" ht="17.25" customHeight="1">
      <c r="B156" s="328">
        <v>132</v>
      </c>
      <c r="C156" s="98" t="s">
        <v>571</v>
      </c>
      <c r="D156" s="98" t="s">
        <v>44</v>
      </c>
      <c r="E156" s="98" t="s">
        <v>76</v>
      </c>
      <c r="F156" s="98" t="s">
        <v>442</v>
      </c>
      <c r="G156" s="98" t="s">
        <v>501</v>
      </c>
      <c r="H156" s="98" t="s">
        <v>88</v>
      </c>
      <c r="I156" s="329" t="s">
        <v>9</v>
      </c>
    </row>
    <row r="157" spans="2:9" ht="17.25" customHeight="1">
      <c r="B157" s="328">
        <v>133</v>
      </c>
      <c r="C157" s="98" t="s">
        <v>160</v>
      </c>
      <c r="D157" s="98" t="s">
        <v>44</v>
      </c>
      <c r="E157" s="98" t="s">
        <v>71</v>
      </c>
      <c r="F157" s="98" t="s">
        <v>444</v>
      </c>
      <c r="G157" s="98" t="s">
        <v>68</v>
      </c>
      <c r="H157" s="98" t="s">
        <v>88</v>
      </c>
      <c r="I157" s="329" t="s">
        <v>79</v>
      </c>
    </row>
    <row r="158" spans="2:9" ht="17.25" customHeight="1">
      <c r="B158" s="328">
        <v>134</v>
      </c>
      <c r="C158" s="98" t="s">
        <v>572</v>
      </c>
      <c r="D158" s="98" t="s">
        <v>45</v>
      </c>
      <c r="E158" s="98" t="s">
        <v>69</v>
      </c>
      <c r="F158" s="98" t="s">
        <v>453</v>
      </c>
      <c r="G158" s="98" t="s">
        <v>501</v>
      </c>
      <c r="H158" s="98" t="s">
        <v>88</v>
      </c>
      <c r="I158" s="329" t="s">
        <v>9</v>
      </c>
    </row>
    <row r="159" spans="2:9" ht="17.25" customHeight="1">
      <c r="B159" s="328">
        <v>135</v>
      </c>
      <c r="C159" s="98" t="s">
        <v>573</v>
      </c>
      <c r="D159" s="98" t="s">
        <v>46</v>
      </c>
      <c r="E159" s="98" t="s">
        <v>76</v>
      </c>
      <c r="F159" s="98" t="s">
        <v>442</v>
      </c>
      <c r="G159" s="98" t="s">
        <v>501</v>
      </c>
      <c r="H159" s="98" t="s">
        <v>88</v>
      </c>
      <c r="I159" s="329" t="s">
        <v>9</v>
      </c>
    </row>
    <row r="160" spans="2:9" ht="17.25" customHeight="1">
      <c r="B160" s="328">
        <v>136</v>
      </c>
      <c r="C160" s="98" t="s">
        <v>574</v>
      </c>
      <c r="D160" s="98" t="s">
        <v>46</v>
      </c>
      <c r="E160" s="98" t="s">
        <v>71</v>
      </c>
      <c r="F160" s="98" t="s">
        <v>163</v>
      </c>
      <c r="G160" s="98" t="s">
        <v>73</v>
      </c>
      <c r="H160" s="98" t="s">
        <v>91</v>
      </c>
      <c r="I160" s="329" t="s">
        <v>989</v>
      </c>
    </row>
    <row r="161" spans="2:9" ht="17.25" customHeight="1">
      <c r="B161" s="328">
        <v>137</v>
      </c>
      <c r="C161" s="98" t="s">
        <v>164</v>
      </c>
      <c r="D161" s="98" t="s">
        <v>47</v>
      </c>
      <c r="E161" s="98" t="s">
        <v>71</v>
      </c>
      <c r="F161" s="98" t="s">
        <v>444</v>
      </c>
      <c r="G161" s="98" t="s">
        <v>68</v>
      </c>
      <c r="H161" s="98" t="s">
        <v>88</v>
      </c>
      <c r="I161" s="329" t="s">
        <v>79</v>
      </c>
    </row>
    <row r="162" spans="2:9" ht="17.25" customHeight="1">
      <c r="B162" s="328">
        <v>138</v>
      </c>
      <c r="C162" s="98" t="s">
        <v>575</v>
      </c>
      <c r="D162" s="98" t="s">
        <v>47</v>
      </c>
      <c r="E162" s="98" t="s">
        <v>71</v>
      </c>
      <c r="F162" s="98" t="s">
        <v>444</v>
      </c>
      <c r="G162" s="98" t="s">
        <v>68</v>
      </c>
      <c r="H162" s="98" t="s">
        <v>88</v>
      </c>
      <c r="I162" s="329" t="s">
        <v>80</v>
      </c>
    </row>
    <row r="163" spans="2:9" ht="17.25" customHeight="1">
      <c r="B163" s="328">
        <v>139</v>
      </c>
      <c r="C163" s="98" t="s">
        <v>576</v>
      </c>
      <c r="D163" s="98" t="s">
        <v>47</v>
      </c>
      <c r="E163" s="98" t="s">
        <v>71</v>
      </c>
      <c r="F163" s="98" t="s">
        <v>165</v>
      </c>
      <c r="G163" s="98" t="s">
        <v>68</v>
      </c>
      <c r="H163" s="98" t="s">
        <v>91</v>
      </c>
      <c r="I163" s="329" t="s">
        <v>457</v>
      </c>
    </row>
    <row r="164" spans="2:9" ht="17.25" customHeight="1">
      <c r="B164" s="328">
        <v>140</v>
      </c>
      <c r="C164" s="98" t="s">
        <v>577</v>
      </c>
      <c r="D164" s="98" t="s">
        <v>47</v>
      </c>
      <c r="E164" s="98" t="s">
        <v>71</v>
      </c>
      <c r="F164" s="98" t="s">
        <v>166</v>
      </c>
      <c r="G164" s="98" t="s">
        <v>68</v>
      </c>
      <c r="H164" s="98" t="s">
        <v>88</v>
      </c>
      <c r="I164" s="329" t="s">
        <v>457</v>
      </c>
    </row>
    <row r="165" spans="2:9" ht="17.25" customHeight="1">
      <c r="B165" s="328">
        <v>141</v>
      </c>
      <c r="C165" s="98" t="s">
        <v>578</v>
      </c>
      <c r="D165" s="98" t="s">
        <v>47</v>
      </c>
      <c r="E165" s="98" t="s">
        <v>69</v>
      </c>
      <c r="F165" s="98" t="s">
        <v>442</v>
      </c>
      <c r="G165" s="98" t="s">
        <v>501</v>
      </c>
      <c r="H165" s="98" t="s">
        <v>88</v>
      </c>
      <c r="I165" s="329" t="s">
        <v>9</v>
      </c>
    </row>
    <row r="166" spans="2:9" ht="17.25" customHeight="1">
      <c r="B166" s="328">
        <v>142</v>
      </c>
      <c r="C166" s="98" t="s">
        <v>579</v>
      </c>
      <c r="D166" s="98" t="s">
        <v>47</v>
      </c>
      <c r="E166" s="98" t="s">
        <v>71</v>
      </c>
      <c r="F166" s="98" t="s">
        <v>444</v>
      </c>
      <c r="G166" s="98" t="s">
        <v>68</v>
      </c>
      <c r="H166" s="98" t="s">
        <v>88</v>
      </c>
      <c r="I166" s="329" t="s">
        <v>79</v>
      </c>
    </row>
    <row r="167" spans="2:9" ht="17.25" customHeight="1">
      <c r="B167" s="328">
        <v>143</v>
      </c>
      <c r="C167" s="98" t="s">
        <v>167</v>
      </c>
      <c r="D167" s="98" t="s">
        <v>47</v>
      </c>
      <c r="E167" s="98" t="s">
        <v>71</v>
      </c>
      <c r="F167" s="98" t="s">
        <v>168</v>
      </c>
      <c r="G167" s="98" t="s">
        <v>68</v>
      </c>
      <c r="H167" s="98" t="s">
        <v>88</v>
      </c>
      <c r="I167" s="329" t="s">
        <v>80</v>
      </c>
    </row>
    <row r="168" spans="2:9" ht="17.25" customHeight="1">
      <c r="B168" s="328">
        <v>144</v>
      </c>
      <c r="C168" s="98" t="s">
        <v>580</v>
      </c>
      <c r="D168" s="98" t="s">
        <v>47</v>
      </c>
      <c r="E168" s="98" t="s">
        <v>71</v>
      </c>
      <c r="F168" s="98" t="s">
        <v>169</v>
      </c>
      <c r="G168" s="98" t="s">
        <v>73</v>
      </c>
      <c r="H168" s="98" t="s">
        <v>91</v>
      </c>
      <c r="I168" s="329" t="s">
        <v>989</v>
      </c>
    </row>
    <row r="169" spans="2:9" ht="17.25" customHeight="1">
      <c r="B169" s="328">
        <v>145</v>
      </c>
      <c r="C169" s="98" t="s">
        <v>581</v>
      </c>
      <c r="D169" s="98" t="s">
        <v>47</v>
      </c>
      <c r="E169" s="98" t="s">
        <v>71</v>
      </c>
      <c r="F169" s="98" t="s">
        <v>170</v>
      </c>
      <c r="G169" s="98" t="s">
        <v>73</v>
      </c>
      <c r="H169" s="98" t="s">
        <v>91</v>
      </c>
      <c r="I169" s="329" t="s">
        <v>989</v>
      </c>
    </row>
    <row r="170" spans="2:9" ht="17.25" customHeight="1">
      <c r="B170" s="328">
        <v>146</v>
      </c>
      <c r="C170" s="98" t="s">
        <v>582</v>
      </c>
      <c r="D170" s="98" t="s">
        <v>47</v>
      </c>
      <c r="E170" s="98" t="s">
        <v>71</v>
      </c>
      <c r="F170" s="98" t="s">
        <v>171</v>
      </c>
      <c r="G170" s="98" t="s">
        <v>73</v>
      </c>
      <c r="H170" s="98" t="s">
        <v>91</v>
      </c>
      <c r="I170" s="329" t="s">
        <v>989</v>
      </c>
    </row>
    <row r="171" spans="2:9" ht="17.25" customHeight="1" thickBot="1">
      <c r="B171" s="330">
        <v>147</v>
      </c>
      <c r="C171" s="331" t="s">
        <v>583</v>
      </c>
      <c r="D171" s="331" t="s">
        <v>47</v>
      </c>
      <c r="E171" s="331" t="s">
        <v>71</v>
      </c>
      <c r="F171" s="331" t="s">
        <v>584</v>
      </c>
      <c r="G171" s="331" t="s">
        <v>68</v>
      </c>
      <c r="H171" s="331" t="s">
        <v>88</v>
      </c>
      <c r="I171" s="332" t="s">
        <v>80</v>
      </c>
    </row>
    <row r="172" spans="2:9" ht="15">
      <c r="B172" s="86" t="s">
        <v>990</v>
      </c>
      <c r="C172" s="90"/>
      <c r="D172" s="87"/>
      <c r="E172" s="87"/>
      <c r="F172" s="87"/>
      <c r="G172" s="88"/>
      <c r="H172" s="88"/>
      <c r="I172" s="88"/>
    </row>
    <row r="173" spans="2:9" ht="11.25" customHeight="1">
      <c r="B173" s="86" t="s">
        <v>491</v>
      </c>
      <c r="C173" s="90"/>
      <c r="D173" s="87"/>
      <c r="E173" s="87"/>
      <c r="F173" s="87"/>
      <c r="G173" s="88"/>
      <c r="H173" s="88"/>
      <c r="I173" s="88"/>
    </row>
    <row r="174" spans="2:9" ht="11.25" customHeight="1">
      <c r="B174" s="86" t="s">
        <v>493</v>
      </c>
      <c r="C174" s="90"/>
      <c r="D174" s="87"/>
      <c r="E174" s="87"/>
      <c r="F174" s="87"/>
      <c r="G174" s="88"/>
      <c r="H174" s="88"/>
      <c r="I174" s="88"/>
    </row>
    <row r="175" spans="2:9" ht="11.25" customHeight="1">
      <c r="B175" s="86" t="s">
        <v>494</v>
      </c>
      <c r="C175" s="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00"/>
  <sheetViews>
    <sheetView topLeftCell="A52" workbookViewId="0">
      <selection activeCell="O31" sqref="O31"/>
    </sheetView>
  </sheetViews>
  <sheetFormatPr baseColWidth="10" defaultColWidth="11.5703125" defaultRowHeight="15"/>
  <cols>
    <col min="1" max="1" width="11.5703125" style="1"/>
    <col min="2" max="2" width="14.5703125" style="1" customWidth="1"/>
    <col min="3" max="3" width="10" style="1" customWidth="1"/>
    <col min="4" max="4" width="10.5703125" style="1" customWidth="1"/>
    <col min="5" max="5" width="8.7109375" style="1" customWidth="1"/>
    <col min="6" max="6" width="13.42578125" style="1" customWidth="1"/>
    <col min="7" max="8" width="9.5703125" style="1" customWidth="1"/>
    <col min="9" max="9" width="6.42578125" style="1" customWidth="1"/>
    <col min="10" max="13" width="9.5703125" style="1" customWidth="1"/>
    <col min="14" max="16384" width="11.5703125" style="1"/>
  </cols>
  <sheetData>
    <row r="2" spans="2:12" ht="23.25">
      <c r="B2" s="161" t="s">
        <v>977</v>
      </c>
    </row>
    <row r="4" spans="2:12" ht="18">
      <c r="B4" s="2" t="s">
        <v>323</v>
      </c>
    </row>
    <row r="6" spans="2:12">
      <c r="B6" s="13" t="s">
        <v>585</v>
      </c>
      <c r="C6" s="13"/>
      <c r="D6" s="13"/>
      <c r="E6" s="13"/>
      <c r="F6" s="13"/>
      <c r="G6" s="13"/>
    </row>
    <row r="7" spans="2:12" ht="15.75" thickBot="1"/>
    <row r="8" spans="2:12">
      <c r="B8" s="581" t="s">
        <v>20</v>
      </c>
      <c r="C8" s="608" t="s">
        <v>988</v>
      </c>
      <c r="D8" s="608"/>
      <c r="E8" s="608"/>
      <c r="F8" s="539" t="s">
        <v>586</v>
      </c>
      <c r="G8" s="539"/>
      <c r="H8" s="539"/>
      <c r="I8" s="539" t="s">
        <v>587</v>
      </c>
      <c r="J8" s="539"/>
      <c r="K8" s="539"/>
      <c r="L8" s="583"/>
    </row>
    <row r="9" spans="2:12" ht="21" customHeight="1">
      <c r="B9" s="582"/>
      <c r="C9" s="336" t="s">
        <v>588</v>
      </c>
      <c r="D9" s="532" t="s">
        <v>1014</v>
      </c>
      <c r="E9" s="532"/>
      <c r="F9" s="304" t="s">
        <v>6</v>
      </c>
      <c r="G9" s="304" t="s">
        <v>192</v>
      </c>
      <c r="H9" s="304" t="s">
        <v>201</v>
      </c>
      <c r="I9" s="304" t="s">
        <v>6</v>
      </c>
      <c r="J9" s="304" t="s">
        <v>192</v>
      </c>
      <c r="K9" s="304" t="s">
        <v>589</v>
      </c>
      <c r="L9" s="337" t="s">
        <v>201</v>
      </c>
    </row>
    <row r="10" spans="2:12">
      <c r="B10" s="338" t="s">
        <v>3</v>
      </c>
      <c r="C10" s="334">
        <v>151</v>
      </c>
      <c r="D10" s="334">
        <v>145</v>
      </c>
      <c r="E10" s="335">
        <v>1</v>
      </c>
      <c r="F10" s="334">
        <v>74</v>
      </c>
      <c r="G10" s="334">
        <v>58</v>
      </c>
      <c r="H10" s="334">
        <v>16</v>
      </c>
      <c r="I10" s="334">
        <v>71</v>
      </c>
      <c r="J10" s="334">
        <v>21</v>
      </c>
      <c r="K10" s="334">
        <v>3</v>
      </c>
      <c r="L10" s="339">
        <v>47</v>
      </c>
    </row>
    <row r="11" spans="2:12" ht="12" customHeight="1">
      <c r="B11" s="340" t="s">
        <v>24</v>
      </c>
      <c r="C11" s="99">
        <v>7</v>
      </c>
      <c r="D11" s="348">
        <v>7</v>
      </c>
      <c r="E11" s="610">
        <v>4.8275862068965517E-2</v>
      </c>
      <c r="F11" s="99">
        <v>5</v>
      </c>
      <c r="G11" s="99">
        <v>5</v>
      </c>
      <c r="H11" s="99">
        <v>0</v>
      </c>
      <c r="I11" s="99">
        <v>2</v>
      </c>
      <c r="J11" s="99">
        <v>0</v>
      </c>
      <c r="K11" s="99">
        <v>2</v>
      </c>
      <c r="L11" s="341">
        <v>0</v>
      </c>
    </row>
    <row r="12" spans="2:12" ht="12" customHeight="1">
      <c r="B12" s="340" t="s">
        <v>26</v>
      </c>
      <c r="C12" s="99">
        <v>3</v>
      </c>
      <c r="D12" s="348">
        <v>3</v>
      </c>
      <c r="E12" s="610">
        <v>2.0689655172413793E-2</v>
      </c>
      <c r="F12" s="99">
        <v>3</v>
      </c>
      <c r="G12" s="99">
        <v>3</v>
      </c>
      <c r="H12" s="99">
        <v>0</v>
      </c>
      <c r="I12" s="99">
        <v>0</v>
      </c>
      <c r="J12" s="99">
        <v>0</v>
      </c>
      <c r="K12" s="99">
        <v>0</v>
      </c>
      <c r="L12" s="341">
        <v>0</v>
      </c>
    </row>
    <row r="13" spans="2:12" ht="12" customHeight="1">
      <c r="B13" s="340" t="s">
        <v>33</v>
      </c>
      <c r="C13" s="99">
        <v>5</v>
      </c>
      <c r="D13" s="348">
        <v>5</v>
      </c>
      <c r="E13" s="610">
        <v>3.4482758620689655E-2</v>
      </c>
      <c r="F13" s="99">
        <v>5</v>
      </c>
      <c r="G13" s="99">
        <v>5</v>
      </c>
      <c r="H13" s="99">
        <v>0</v>
      </c>
      <c r="I13" s="99">
        <v>0</v>
      </c>
      <c r="J13" s="99">
        <v>0</v>
      </c>
      <c r="K13" s="99">
        <v>0</v>
      </c>
      <c r="L13" s="341">
        <v>0</v>
      </c>
    </row>
    <row r="14" spans="2:12" ht="12" customHeight="1">
      <c r="B14" s="340" t="s">
        <v>35</v>
      </c>
      <c r="C14" s="99">
        <v>2</v>
      </c>
      <c r="D14" s="348">
        <v>2</v>
      </c>
      <c r="E14" s="610">
        <v>1.3793103448275862E-2</v>
      </c>
      <c r="F14" s="99">
        <v>2</v>
      </c>
      <c r="G14" s="99">
        <v>2</v>
      </c>
      <c r="H14" s="99">
        <v>0</v>
      </c>
      <c r="I14" s="99">
        <v>0</v>
      </c>
      <c r="J14" s="99">
        <v>0</v>
      </c>
      <c r="K14" s="99">
        <v>0</v>
      </c>
      <c r="L14" s="341">
        <v>0</v>
      </c>
    </row>
    <row r="15" spans="2:12" ht="12" customHeight="1">
      <c r="B15" s="340" t="s">
        <v>36</v>
      </c>
      <c r="C15" s="99">
        <v>1</v>
      </c>
      <c r="D15" s="348">
        <v>1</v>
      </c>
      <c r="E15" s="610">
        <v>6.8965517241379309E-3</v>
      </c>
      <c r="F15" s="99">
        <v>1</v>
      </c>
      <c r="G15" s="99">
        <v>1</v>
      </c>
      <c r="H15" s="99">
        <v>0</v>
      </c>
      <c r="I15" s="99">
        <v>0</v>
      </c>
      <c r="J15" s="99">
        <v>0</v>
      </c>
      <c r="K15" s="99">
        <v>0</v>
      </c>
      <c r="L15" s="341">
        <v>0</v>
      </c>
    </row>
    <row r="16" spans="2:12" ht="12" customHeight="1">
      <c r="B16" s="340" t="s">
        <v>37</v>
      </c>
      <c r="C16" s="99">
        <v>10</v>
      </c>
      <c r="D16" s="348">
        <v>10</v>
      </c>
      <c r="E16" s="610">
        <v>6.8965517241379309E-2</v>
      </c>
      <c r="F16" s="99">
        <v>7</v>
      </c>
      <c r="G16" s="99">
        <v>7</v>
      </c>
      <c r="H16" s="99">
        <v>0</v>
      </c>
      <c r="I16" s="99">
        <v>3</v>
      </c>
      <c r="J16" s="99">
        <v>3</v>
      </c>
      <c r="K16" s="99">
        <v>0</v>
      </c>
      <c r="L16" s="341">
        <v>0</v>
      </c>
    </row>
    <row r="17" spans="2:13" ht="12" customHeight="1">
      <c r="B17" s="208" t="s">
        <v>131</v>
      </c>
      <c r="C17" s="99">
        <v>14</v>
      </c>
      <c r="D17" s="348">
        <v>11</v>
      </c>
      <c r="E17" s="610">
        <v>7.586206896551724E-2</v>
      </c>
      <c r="F17" s="99">
        <v>9</v>
      </c>
      <c r="G17" s="99">
        <v>9</v>
      </c>
      <c r="H17" s="99">
        <v>0</v>
      </c>
      <c r="I17" s="99">
        <v>2</v>
      </c>
      <c r="J17" s="99">
        <v>1</v>
      </c>
      <c r="K17" s="99">
        <v>0</v>
      </c>
      <c r="L17" s="341">
        <v>1</v>
      </c>
    </row>
    <row r="18" spans="2:13" ht="12" customHeight="1">
      <c r="B18" s="340" t="s">
        <v>38</v>
      </c>
      <c r="C18" s="99">
        <v>65</v>
      </c>
      <c r="D18" s="348">
        <v>65</v>
      </c>
      <c r="E18" s="610">
        <v>0.44827586206896552</v>
      </c>
      <c r="F18" s="99">
        <v>24</v>
      </c>
      <c r="G18" s="99">
        <v>10</v>
      </c>
      <c r="H18" s="99">
        <v>14</v>
      </c>
      <c r="I18" s="99">
        <v>41</v>
      </c>
      <c r="J18" s="99">
        <v>10</v>
      </c>
      <c r="K18" s="99">
        <v>0</v>
      </c>
      <c r="L18" s="341">
        <v>31</v>
      </c>
    </row>
    <row r="19" spans="2:13" ht="12" customHeight="1">
      <c r="B19" s="340" t="s">
        <v>39</v>
      </c>
      <c r="C19" s="99">
        <v>1</v>
      </c>
      <c r="D19" s="348">
        <v>1</v>
      </c>
      <c r="E19" s="610">
        <v>6.8965517241379309E-3</v>
      </c>
      <c r="F19" s="99">
        <v>1</v>
      </c>
      <c r="G19" s="99">
        <v>1</v>
      </c>
      <c r="H19" s="99">
        <v>0</v>
      </c>
      <c r="I19" s="99">
        <v>0</v>
      </c>
      <c r="J19" s="99">
        <v>0</v>
      </c>
      <c r="K19" s="99">
        <v>0</v>
      </c>
      <c r="L19" s="341">
        <v>0</v>
      </c>
    </row>
    <row r="20" spans="2:13" ht="12" customHeight="1">
      <c r="B20" s="340" t="s">
        <v>40</v>
      </c>
      <c r="C20" s="99">
        <v>7</v>
      </c>
      <c r="D20" s="348">
        <v>6</v>
      </c>
      <c r="E20" s="610">
        <v>4.1379310344827586E-2</v>
      </c>
      <c r="F20" s="99">
        <v>6</v>
      </c>
      <c r="G20" s="99">
        <v>6</v>
      </c>
      <c r="H20" s="99">
        <v>0</v>
      </c>
      <c r="I20" s="99">
        <v>0</v>
      </c>
      <c r="J20" s="99">
        <v>0</v>
      </c>
      <c r="K20" s="99">
        <v>0</v>
      </c>
      <c r="L20" s="341">
        <v>0</v>
      </c>
    </row>
    <row r="21" spans="2:13" ht="12" customHeight="1">
      <c r="B21" s="340" t="s">
        <v>42</v>
      </c>
      <c r="C21" s="99">
        <v>14</v>
      </c>
      <c r="D21" s="348">
        <v>12</v>
      </c>
      <c r="E21" s="610">
        <v>8.2758620689655171E-2</v>
      </c>
      <c r="F21" s="99">
        <v>5</v>
      </c>
      <c r="G21" s="99">
        <v>5</v>
      </c>
      <c r="H21" s="99">
        <v>0</v>
      </c>
      <c r="I21" s="99">
        <v>7</v>
      </c>
      <c r="J21" s="99">
        <v>3</v>
      </c>
      <c r="K21" s="99">
        <v>1</v>
      </c>
      <c r="L21" s="341">
        <v>3</v>
      </c>
    </row>
    <row r="22" spans="2:13" ht="12" customHeight="1">
      <c r="B22" s="340" t="s">
        <v>43</v>
      </c>
      <c r="C22" s="99">
        <v>3</v>
      </c>
      <c r="D22" s="348">
        <v>3</v>
      </c>
      <c r="E22" s="610">
        <v>2.0689655172413793E-2</v>
      </c>
      <c r="F22" s="99">
        <v>3</v>
      </c>
      <c r="G22" s="99">
        <v>1</v>
      </c>
      <c r="H22" s="99">
        <v>2</v>
      </c>
      <c r="I22" s="99">
        <v>0</v>
      </c>
      <c r="J22" s="99">
        <v>0</v>
      </c>
      <c r="K22" s="99">
        <v>0</v>
      </c>
      <c r="L22" s="341">
        <v>0</v>
      </c>
    </row>
    <row r="23" spans="2:13" ht="12" customHeight="1">
      <c r="B23" s="340" t="s">
        <v>596</v>
      </c>
      <c r="C23" s="99">
        <v>1</v>
      </c>
      <c r="D23" s="348">
        <v>1</v>
      </c>
      <c r="E23" s="610">
        <v>6.8965517241379309E-3</v>
      </c>
      <c r="F23" s="99">
        <v>0</v>
      </c>
      <c r="G23" s="99">
        <v>0</v>
      </c>
      <c r="H23" s="99">
        <v>0</v>
      </c>
      <c r="I23" s="99">
        <v>1</v>
      </c>
      <c r="J23" s="99">
        <v>1</v>
      </c>
      <c r="K23" s="99">
        <v>0</v>
      </c>
      <c r="L23" s="341">
        <v>0</v>
      </c>
    </row>
    <row r="24" spans="2:13" ht="12" customHeight="1">
      <c r="B24" s="340" t="s">
        <v>46</v>
      </c>
      <c r="C24" s="99">
        <v>2</v>
      </c>
      <c r="D24" s="348">
        <v>2</v>
      </c>
      <c r="E24" s="610">
        <v>1.3793103448275862E-2</v>
      </c>
      <c r="F24" s="99">
        <v>0</v>
      </c>
      <c r="G24" s="99">
        <v>0</v>
      </c>
      <c r="H24" s="99">
        <v>0</v>
      </c>
      <c r="I24" s="99">
        <v>2</v>
      </c>
      <c r="J24" s="99">
        <v>2</v>
      </c>
      <c r="K24" s="99">
        <v>0</v>
      </c>
      <c r="L24" s="341">
        <v>0</v>
      </c>
    </row>
    <row r="25" spans="2:13" ht="12" customHeight="1" thickBot="1">
      <c r="B25" s="342" t="s">
        <v>47</v>
      </c>
      <c r="C25" s="343">
        <v>16</v>
      </c>
      <c r="D25" s="349">
        <v>16</v>
      </c>
      <c r="E25" s="611">
        <v>0.1103448275862069</v>
      </c>
      <c r="F25" s="343">
        <v>3</v>
      </c>
      <c r="G25" s="343">
        <v>3</v>
      </c>
      <c r="H25" s="343">
        <v>0</v>
      </c>
      <c r="I25" s="343">
        <v>13</v>
      </c>
      <c r="J25" s="343">
        <v>1</v>
      </c>
      <c r="K25" s="343">
        <v>0</v>
      </c>
      <c r="L25" s="344">
        <v>12</v>
      </c>
    </row>
    <row r="26" spans="2:13" ht="10.9" customHeight="1">
      <c r="B26" s="584" t="s">
        <v>590</v>
      </c>
      <c r="C26" s="584"/>
      <c r="D26" s="584"/>
      <c r="E26" s="584"/>
      <c r="F26" s="584"/>
      <c r="G26" s="584"/>
      <c r="H26" s="584"/>
      <c r="I26" s="584"/>
      <c r="J26" s="584"/>
      <c r="K26" s="584"/>
      <c r="L26" s="584"/>
      <c r="M26" s="100"/>
    </row>
    <row r="27" spans="2:13" ht="10.9" customHeight="1">
      <c r="B27" s="579" t="s">
        <v>591</v>
      </c>
      <c r="C27" s="579"/>
      <c r="D27" s="579"/>
      <c r="E27" s="579"/>
      <c r="F27" s="579"/>
      <c r="G27" s="579"/>
      <c r="H27" s="579"/>
      <c r="I27" s="579"/>
      <c r="J27" s="579"/>
      <c r="K27" s="579"/>
      <c r="L27" s="579"/>
      <c r="M27" s="579"/>
    </row>
    <row r="28" spans="2:13" ht="10.9" customHeight="1">
      <c r="B28" s="579" t="s">
        <v>592</v>
      </c>
      <c r="C28" s="579"/>
      <c r="D28" s="579"/>
      <c r="E28" s="579"/>
      <c r="F28" s="579"/>
      <c r="G28" s="579"/>
      <c r="H28" s="579"/>
      <c r="I28" s="579"/>
      <c r="J28" s="579"/>
      <c r="K28" s="579"/>
      <c r="L28" s="579"/>
      <c r="M28" s="579"/>
    </row>
    <row r="29" spans="2:13" ht="10.9" customHeight="1">
      <c r="B29" s="579" t="s">
        <v>593</v>
      </c>
      <c r="C29" s="579"/>
      <c r="D29" s="579"/>
      <c r="E29" s="579"/>
      <c r="F29" s="579"/>
      <c r="G29" s="579"/>
      <c r="H29" s="579"/>
      <c r="I29" s="579"/>
      <c r="J29" s="579"/>
      <c r="K29" s="579"/>
      <c r="L29" s="579"/>
      <c r="M29" s="579"/>
    </row>
    <row r="30" spans="2:13">
      <c r="B30" s="580" t="s">
        <v>594</v>
      </c>
      <c r="C30" s="580"/>
      <c r="D30" s="580"/>
      <c r="E30" s="580"/>
      <c r="F30" s="580"/>
      <c r="G30" s="580"/>
      <c r="H30" s="580"/>
      <c r="I30" s="580"/>
      <c r="J30" s="580"/>
      <c r="K30" s="100"/>
      <c r="L30" s="100"/>
      <c r="M30" s="100"/>
    </row>
    <row r="31" spans="2:13">
      <c r="B31" s="579" t="s">
        <v>595</v>
      </c>
      <c r="C31" s="579"/>
      <c r="D31" s="579"/>
      <c r="E31" s="579"/>
      <c r="F31" s="579"/>
      <c r="G31" s="579"/>
      <c r="H31" s="579"/>
      <c r="I31" s="579"/>
      <c r="J31" s="579"/>
      <c r="K31" s="579"/>
      <c r="L31" s="579"/>
      <c r="M31" s="579"/>
    </row>
    <row r="32" spans="2:13">
      <c r="B32" s="101"/>
      <c r="C32" s="101"/>
      <c r="D32" s="101"/>
      <c r="E32" s="101"/>
      <c r="F32" s="101"/>
      <c r="G32" s="101"/>
      <c r="H32" s="101"/>
      <c r="I32" s="171"/>
      <c r="J32" s="101"/>
      <c r="K32" s="101"/>
      <c r="L32" s="101"/>
      <c r="M32" s="101"/>
    </row>
    <row r="33" spans="2:13">
      <c r="B33" s="13" t="s">
        <v>436</v>
      </c>
    </row>
    <row r="34" spans="2:13" ht="15.75" thickBot="1"/>
    <row r="35" spans="2:13" ht="15.75" thickBot="1">
      <c r="B35" s="74"/>
      <c r="C35" s="74"/>
      <c r="D35" s="102"/>
      <c r="E35" s="102"/>
      <c r="F35" s="102"/>
      <c r="G35" s="102"/>
      <c r="H35" s="102"/>
      <c r="I35" s="102"/>
      <c r="J35" s="102"/>
      <c r="K35" s="74"/>
      <c r="L35" s="50"/>
    </row>
    <row r="36" spans="2:13">
      <c r="B36" s="581" t="s">
        <v>20</v>
      </c>
      <c r="C36" s="609" t="s">
        <v>355</v>
      </c>
      <c r="D36" s="609"/>
      <c r="E36" s="539" t="s">
        <v>172</v>
      </c>
      <c r="F36" s="539"/>
      <c r="G36" s="539"/>
      <c r="H36" s="539"/>
      <c r="I36" s="539"/>
      <c r="J36" s="539"/>
      <c r="K36" s="539"/>
      <c r="L36" s="539"/>
      <c r="M36" s="533" t="s">
        <v>63</v>
      </c>
    </row>
    <row r="37" spans="2:13" ht="16.899999999999999" customHeight="1">
      <c r="B37" s="582"/>
      <c r="C37" s="532" t="s">
        <v>588</v>
      </c>
      <c r="D37" s="532" t="s">
        <v>1014</v>
      </c>
      <c r="E37" s="535" t="s">
        <v>597</v>
      </c>
      <c r="F37" s="308" t="s">
        <v>598</v>
      </c>
      <c r="G37" s="536" t="s">
        <v>599</v>
      </c>
      <c r="H37" s="536"/>
      <c r="I37" s="536"/>
      <c r="J37" s="536"/>
      <c r="K37" s="536"/>
      <c r="L37" s="536"/>
      <c r="M37" s="534"/>
    </row>
    <row r="38" spans="2:13" ht="24" customHeight="1">
      <c r="B38" s="582"/>
      <c r="C38" s="532"/>
      <c r="D38" s="532"/>
      <c r="E38" s="536"/>
      <c r="F38" s="198" t="s">
        <v>600</v>
      </c>
      <c r="G38" s="198" t="s">
        <v>601</v>
      </c>
      <c r="H38" s="198" t="s">
        <v>173</v>
      </c>
      <c r="I38" s="198"/>
      <c r="J38" s="198" t="s">
        <v>174</v>
      </c>
      <c r="K38" s="198" t="s">
        <v>175</v>
      </c>
      <c r="L38" s="198" t="s">
        <v>602</v>
      </c>
      <c r="M38" s="534"/>
    </row>
    <row r="39" spans="2:13">
      <c r="B39" s="338" t="s">
        <v>3</v>
      </c>
      <c r="C39" s="334">
        <v>151</v>
      </c>
      <c r="D39" s="334">
        <v>145</v>
      </c>
      <c r="E39" s="334">
        <v>58</v>
      </c>
      <c r="F39" s="334">
        <v>8</v>
      </c>
      <c r="G39" s="334">
        <v>50</v>
      </c>
      <c r="H39" s="334">
        <v>6</v>
      </c>
      <c r="I39" s="334"/>
      <c r="J39" s="334">
        <v>8</v>
      </c>
      <c r="K39" s="334">
        <v>15</v>
      </c>
      <c r="L39" s="334">
        <v>21</v>
      </c>
      <c r="M39" s="339">
        <v>87</v>
      </c>
    </row>
    <row r="40" spans="2:13" ht="12" customHeight="1">
      <c r="B40" s="340" t="s">
        <v>24</v>
      </c>
      <c r="C40" s="99">
        <v>7</v>
      </c>
      <c r="D40" s="348">
        <v>7</v>
      </c>
      <c r="E40" s="99">
        <v>2</v>
      </c>
      <c r="F40" s="103">
        <v>0</v>
      </c>
      <c r="G40" s="103">
        <v>2</v>
      </c>
      <c r="H40" s="103">
        <v>0</v>
      </c>
      <c r="I40" s="103"/>
      <c r="J40" s="103">
        <v>1</v>
      </c>
      <c r="K40" s="103">
        <v>0</v>
      </c>
      <c r="L40" s="103">
        <v>1</v>
      </c>
      <c r="M40" s="345">
        <v>5</v>
      </c>
    </row>
    <row r="41" spans="2:13" ht="12" customHeight="1">
      <c r="B41" s="340" t="s">
        <v>26</v>
      </c>
      <c r="C41" s="99">
        <v>3</v>
      </c>
      <c r="D41" s="348">
        <v>3</v>
      </c>
      <c r="E41" s="99">
        <v>2</v>
      </c>
      <c r="F41" s="103">
        <v>1</v>
      </c>
      <c r="G41" s="103">
        <v>1</v>
      </c>
      <c r="H41" s="103">
        <v>0</v>
      </c>
      <c r="I41" s="103"/>
      <c r="J41" s="103">
        <v>0</v>
      </c>
      <c r="K41" s="103">
        <v>0</v>
      </c>
      <c r="L41" s="103">
        <v>1</v>
      </c>
      <c r="M41" s="345">
        <v>1</v>
      </c>
    </row>
    <row r="42" spans="2:13" ht="12" customHeight="1">
      <c r="B42" s="340" t="s">
        <v>33</v>
      </c>
      <c r="C42" s="99">
        <v>5</v>
      </c>
      <c r="D42" s="348">
        <v>5</v>
      </c>
      <c r="E42" s="99">
        <v>2</v>
      </c>
      <c r="F42" s="103">
        <v>1</v>
      </c>
      <c r="G42" s="103">
        <v>1</v>
      </c>
      <c r="H42" s="103">
        <v>0</v>
      </c>
      <c r="I42" s="103"/>
      <c r="J42" s="103">
        <v>0</v>
      </c>
      <c r="K42" s="103">
        <v>0</v>
      </c>
      <c r="L42" s="103">
        <v>1</v>
      </c>
      <c r="M42" s="345">
        <v>3</v>
      </c>
    </row>
    <row r="43" spans="2:13" ht="12" customHeight="1">
      <c r="B43" s="340" t="s">
        <v>35</v>
      </c>
      <c r="C43" s="99">
        <v>2</v>
      </c>
      <c r="D43" s="348">
        <v>2</v>
      </c>
      <c r="E43" s="99">
        <v>2</v>
      </c>
      <c r="F43" s="103">
        <v>1</v>
      </c>
      <c r="G43" s="103">
        <v>1</v>
      </c>
      <c r="H43" s="103">
        <v>0</v>
      </c>
      <c r="I43" s="103"/>
      <c r="J43" s="103">
        <v>0</v>
      </c>
      <c r="K43" s="103">
        <v>0</v>
      </c>
      <c r="L43" s="103">
        <v>1</v>
      </c>
      <c r="M43" s="345">
        <v>0</v>
      </c>
    </row>
    <row r="44" spans="2:13" ht="12" customHeight="1">
      <c r="B44" s="340" t="s">
        <v>36</v>
      </c>
      <c r="C44" s="99">
        <v>1</v>
      </c>
      <c r="D44" s="348">
        <v>1</v>
      </c>
      <c r="E44" s="103">
        <v>1</v>
      </c>
      <c r="F44" s="103">
        <v>0</v>
      </c>
      <c r="G44" s="103">
        <v>1</v>
      </c>
      <c r="H44" s="103">
        <v>0</v>
      </c>
      <c r="I44" s="103"/>
      <c r="J44" s="103">
        <v>0</v>
      </c>
      <c r="K44" s="103">
        <v>0</v>
      </c>
      <c r="L44" s="103">
        <v>1</v>
      </c>
      <c r="M44" s="345">
        <v>0</v>
      </c>
    </row>
    <row r="45" spans="2:13" ht="12" customHeight="1">
      <c r="B45" s="340" t="s">
        <v>37</v>
      </c>
      <c r="C45" s="99">
        <v>10</v>
      </c>
      <c r="D45" s="348">
        <v>10</v>
      </c>
      <c r="E45" s="99">
        <v>4</v>
      </c>
      <c r="F45" s="103">
        <v>0</v>
      </c>
      <c r="G45" s="103">
        <v>4</v>
      </c>
      <c r="H45" s="103">
        <v>2</v>
      </c>
      <c r="I45" s="103"/>
      <c r="J45" s="103">
        <v>0</v>
      </c>
      <c r="K45" s="103">
        <v>0</v>
      </c>
      <c r="L45" s="103">
        <v>2</v>
      </c>
      <c r="M45" s="345">
        <v>6</v>
      </c>
    </row>
    <row r="46" spans="2:13" ht="12" customHeight="1">
      <c r="B46" s="208" t="s">
        <v>131</v>
      </c>
      <c r="C46" s="99">
        <v>14</v>
      </c>
      <c r="D46" s="348">
        <v>11</v>
      </c>
      <c r="E46" s="99">
        <v>3</v>
      </c>
      <c r="F46" s="103">
        <v>3</v>
      </c>
      <c r="G46" s="103">
        <v>0</v>
      </c>
      <c r="H46" s="103">
        <v>0</v>
      </c>
      <c r="I46" s="103"/>
      <c r="J46" s="103">
        <v>0</v>
      </c>
      <c r="K46" s="103">
        <v>0</v>
      </c>
      <c r="L46" s="103">
        <v>0</v>
      </c>
      <c r="M46" s="345">
        <v>8</v>
      </c>
    </row>
    <row r="47" spans="2:13" ht="12" customHeight="1">
      <c r="B47" s="340" t="s">
        <v>38</v>
      </c>
      <c r="C47" s="99">
        <v>65</v>
      </c>
      <c r="D47" s="348">
        <v>65</v>
      </c>
      <c r="E47" s="99">
        <v>30</v>
      </c>
      <c r="F47" s="103">
        <v>1</v>
      </c>
      <c r="G47" s="103">
        <v>29</v>
      </c>
      <c r="H47" s="103">
        <v>2</v>
      </c>
      <c r="I47" s="103"/>
      <c r="J47" s="103">
        <v>5</v>
      </c>
      <c r="K47" s="103">
        <v>14</v>
      </c>
      <c r="L47" s="103">
        <v>8</v>
      </c>
      <c r="M47" s="345">
        <v>35</v>
      </c>
    </row>
    <row r="48" spans="2:13" ht="12" customHeight="1">
      <c r="B48" s="340" t="s">
        <v>39</v>
      </c>
      <c r="C48" s="99">
        <v>1</v>
      </c>
      <c r="D48" s="348">
        <v>1</v>
      </c>
      <c r="E48" s="99">
        <v>1</v>
      </c>
      <c r="F48" s="103">
        <v>0</v>
      </c>
      <c r="G48" s="103">
        <v>1</v>
      </c>
      <c r="H48" s="103">
        <v>0</v>
      </c>
      <c r="I48" s="103"/>
      <c r="J48" s="103">
        <v>1</v>
      </c>
      <c r="K48" s="103">
        <v>0</v>
      </c>
      <c r="L48" s="103">
        <v>0</v>
      </c>
      <c r="M48" s="345">
        <v>0</v>
      </c>
    </row>
    <row r="49" spans="2:13" ht="12" customHeight="1">
      <c r="B49" s="340" t="s">
        <v>40</v>
      </c>
      <c r="C49" s="99">
        <v>7</v>
      </c>
      <c r="D49" s="348">
        <v>6</v>
      </c>
      <c r="E49" s="99">
        <v>2</v>
      </c>
      <c r="F49" s="103">
        <v>0</v>
      </c>
      <c r="G49" s="103">
        <v>2</v>
      </c>
      <c r="H49" s="103">
        <v>1</v>
      </c>
      <c r="I49" s="103"/>
      <c r="J49" s="103">
        <v>0</v>
      </c>
      <c r="K49" s="103">
        <v>0</v>
      </c>
      <c r="L49" s="103">
        <v>1</v>
      </c>
      <c r="M49" s="345">
        <v>4</v>
      </c>
    </row>
    <row r="50" spans="2:13" ht="12" customHeight="1">
      <c r="B50" s="340" t="s">
        <v>42</v>
      </c>
      <c r="C50" s="99">
        <v>14</v>
      </c>
      <c r="D50" s="348">
        <v>12</v>
      </c>
      <c r="E50" s="99">
        <v>6</v>
      </c>
      <c r="F50" s="103">
        <v>1</v>
      </c>
      <c r="G50" s="103">
        <v>5</v>
      </c>
      <c r="H50" s="103">
        <v>0</v>
      </c>
      <c r="I50" s="103"/>
      <c r="J50" s="103">
        <v>0</v>
      </c>
      <c r="K50" s="103">
        <v>0</v>
      </c>
      <c r="L50" s="103">
        <v>5</v>
      </c>
      <c r="M50" s="345">
        <v>6</v>
      </c>
    </row>
    <row r="51" spans="2:13" ht="12" customHeight="1">
      <c r="B51" s="340" t="s">
        <v>43</v>
      </c>
      <c r="C51" s="99">
        <v>3</v>
      </c>
      <c r="D51" s="348">
        <v>3</v>
      </c>
      <c r="E51" s="99">
        <v>2</v>
      </c>
      <c r="F51" s="103">
        <v>0</v>
      </c>
      <c r="G51" s="103">
        <v>2</v>
      </c>
      <c r="H51" s="103">
        <v>0</v>
      </c>
      <c r="I51" s="103"/>
      <c r="J51" s="103">
        <v>1</v>
      </c>
      <c r="K51" s="103">
        <v>1</v>
      </c>
      <c r="L51" s="103">
        <v>0</v>
      </c>
      <c r="M51" s="345">
        <v>1</v>
      </c>
    </row>
    <row r="52" spans="2:13" ht="12" customHeight="1">
      <c r="B52" s="340" t="s">
        <v>596</v>
      </c>
      <c r="C52" s="99">
        <v>1</v>
      </c>
      <c r="D52" s="348">
        <v>1</v>
      </c>
      <c r="E52" s="99">
        <v>1</v>
      </c>
      <c r="F52" s="103">
        <v>0</v>
      </c>
      <c r="G52" s="103">
        <v>1</v>
      </c>
      <c r="H52" s="103">
        <v>1</v>
      </c>
      <c r="I52" s="103"/>
      <c r="J52" s="103">
        <v>0</v>
      </c>
      <c r="K52" s="103">
        <v>0</v>
      </c>
      <c r="L52" s="103">
        <v>0</v>
      </c>
      <c r="M52" s="345">
        <v>0</v>
      </c>
    </row>
    <row r="53" spans="2:13" ht="12" customHeight="1">
      <c r="B53" s="340" t="s">
        <v>46</v>
      </c>
      <c r="C53" s="99">
        <v>2</v>
      </c>
      <c r="D53" s="348">
        <v>2</v>
      </c>
      <c r="E53" s="103">
        <v>0</v>
      </c>
      <c r="F53" s="103">
        <v>0</v>
      </c>
      <c r="G53" s="103">
        <v>0</v>
      </c>
      <c r="H53" s="103">
        <v>0</v>
      </c>
      <c r="I53" s="103"/>
      <c r="J53" s="103">
        <v>0</v>
      </c>
      <c r="K53" s="103">
        <v>0</v>
      </c>
      <c r="L53" s="103">
        <v>0</v>
      </c>
      <c r="M53" s="345">
        <v>2</v>
      </c>
    </row>
    <row r="54" spans="2:13" ht="12" customHeight="1" thickBot="1">
      <c r="B54" s="342" t="s">
        <v>47</v>
      </c>
      <c r="C54" s="343">
        <v>16</v>
      </c>
      <c r="D54" s="349">
        <v>16</v>
      </c>
      <c r="E54" s="346">
        <v>0</v>
      </c>
      <c r="F54" s="346">
        <v>0</v>
      </c>
      <c r="G54" s="346">
        <v>0</v>
      </c>
      <c r="H54" s="346">
        <v>0</v>
      </c>
      <c r="I54" s="346"/>
      <c r="J54" s="346">
        <v>0</v>
      </c>
      <c r="K54" s="346">
        <v>0</v>
      </c>
      <c r="L54" s="346">
        <v>0</v>
      </c>
      <c r="M54" s="347">
        <v>16</v>
      </c>
    </row>
    <row r="55" spans="2:13" ht="21" customHeight="1">
      <c r="B55" s="579" t="s">
        <v>590</v>
      </c>
      <c r="C55" s="579"/>
      <c r="D55" s="579"/>
      <c r="E55" s="579"/>
      <c r="F55" s="579"/>
      <c r="G55" s="579"/>
      <c r="H55" s="579"/>
      <c r="I55" s="579"/>
      <c r="J55" s="579"/>
      <c r="K55" s="579"/>
      <c r="L55" s="579"/>
      <c r="M55" s="579"/>
    </row>
    <row r="56" spans="2:13">
      <c r="B56" s="579" t="s">
        <v>591</v>
      </c>
      <c r="C56" s="579"/>
      <c r="D56" s="579"/>
      <c r="E56" s="579"/>
      <c r="F56" s="579"/>
      <c r="G56" s="579"/>
      <c r="H56" s="579"/>
      <c r="I56" s="579"/>
      <c r="J56" s="579"/>
      <c r="K56" s="579"/>
      <c r="L56" s="579"/>
      <c r="M56" s="579"/>
    </row>
    <row r="57" spans="2:13">
      <c r="B57" s="579" t="s">
        <v>592</v>
      </c>
      <c r="C57" s="579"/>
      <c r="D57" s="579"/>
      <c r="E57" s="579"/>
      <c r="F57" s="579"/>
      <c r="G57" s="579"/>
      <c r="H57" s="579"/>
      <c r="I57" s="579"/>
      <c r="J57" s="579"/>
      <c r="K57" s="579"/>
      <c r="L57" s="579"/>
      <c r="M57" s="579"/>
    </row>
    <row r="58" spans="2:13">
      <c r="B58" s="579" t="s">
        <v>593</v>
      </c>
      <c r="C58" s="579"/>
      <c r="D58" s="579"/>
      <c r="E58" s="579"/>
      <c r="F58" s="579"/>
      <c r="G58" s="579"/>
      <c r="H58" s="579"/>
      <c r="I58" s="579"/>
      <c r="J58" s="579"/>
      <c r="K58" s="579"/>
      <c r="L58" s="579"/>
      <c r="M58" s="579"/>
    </row>
    <row r="59" spans="2:13">
      <c r="B59" s="580" t="s">
        <v>594</v>
      </c>
      <c r="C59" s="580"/>
      <c r="D59" s="580"/>
      <c r="E59" s="580"/>
      <c r="F59" s="580"/>
      <c r="G59" s="580"/>
      <c r="H59" s="580"/>
      <c r="I59" s="580"/>
      <c r="J59" s="580"/>
      <c r="K59" s="580"/>
      <c r="L59" s="580"/>
      <c r="M59" s="580"/>
    </row>
    <row r="60" spans="2:13">
      <c r="B60" s="579" t="s">
        <v>595</v>
      </c>
      <c r="C60" s="579"/>
      <c r="D60" s="579"/>
      <c r="E60" s="579"/>
      <c r="F60" s="579"/>
      <c r="G60" s="579"/>
      <c r="H60" s="579"/>
      <c r="I60" s="579"/>
      <c r="J60" s="579"/>
      <c r="K60" s="579"/>
      <c r="L60" s="579"/>
      <c r="M60" s="579"/>
    </row>
    <row r="63" spans="2:13" ht="15" customHeight="1">
      <c r="B63" s="17" t="s">
        <v>978</v>
      </c>
    </row>
    <row r="80" spans="2:2" ht="15" customHeight="1">
      <c r="B80" s="17" t="s">
        <v>979</v>
      </c>
    </row>
    <row r="84" ht="15" customHeight="1"/>
    <row r="100" spans="2:2">
      <c r="B100" s="17" t="s">
        <v>980</v>
      </c>
    </row>
  </sheetData>
  <mergeCells count="25">
    <mergeCell ref="B55:M55"/>
    <mergeCell ref="B56:M56"/>
    <mergeCell ref="B57:M57"/>
    <mergeCell ref="E36:L36"/>
    <mergeCell ref="M36:M38"/>
    <mergeCell ref="C37:C38"/>
    <mergeCell ref="D37:D38"/>
    <mergeCell ref="E37:E38"/>
    <mergeCell ref="G37:L37"/>
    <mergeCell ref="B58:M58"/>
    <mergeCell ref="B59:M59"/>
    <mergeCell ref="B60:M60"/>
    <mergeCell ref="B8:B9"/>
    <mergeCell ref="C8:E8"/>
    <mergeCell ref="F8:H8"/>
    <mergeCell ref="I8:L8"/>
    <mergeCell ref="D9:E9"/>
    <mergeCell ref="B27:M27"/>
    <mergeCell ref="B28:M28"/>
    <mergeCell ref="B29:M29"/>
    <mergeCell ref="B30:J30"/>
    <mergeCell ref="B31:M31"/>
    <mergeCell ref="B36:B38"/>
    <mergeCell ref="C36:D36"/>
    <mergeCell ref="B26:L2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91"/>
  <sheetViews>
    <sheetView workbookViewId="0">
      <selection activeCell="B150" sqref="B150:L191"/>
    </sheetView>
  </sheetViews>
  <sheetFormatPr baseColWidth="10" defaultColWidth="11.5703125" defaultRowHeight="15"/>
  <cols>
    <col min="1" max="1" width="11.5703125" style="84"/>
    <col min="2" max="2" width="6.28515625" style="361" customWidth="1"/>
    <col min="3" max="3" width="31.7109375" style="84" customWidth="1"/>
    <col min="4" max="4" width="15.140625" style="84" customWidth="1"/>
    <col min="5" max="5" width="9.140625" style="84" bestFit="1" customWidth="1"/>
    <col min="6" max="6" width="14.7109375" style="84" bestFit="1" customWidth="1"/>
    <col min="7" max="7" width="50.7109375" style="84" customWidth="1"/>
    <col min="8" max="8" width="12.42578125" style="354" customWidth="1"/>
    <col min="9" max="9" width="10.7109375" style="84" bestFit="1" customWidth="1"/>
    <col min="10" max="10" width="7.42578125" style="84" bestFit="1" customWidth="1"/>
    <col min="11" max="11" width="24.28515625" style="84" customWidth="1"/>
    <col min="12" max="12" width="7.28515625" style="84" customWidth="1"/>
    <col min="13" max="16384" width="11.5703125" style="84"/>
  </cols>
  <sheetData>
    <row r="2" spans="2:12" ht="23.25">
      <c r="B2" s="358" t="s">
        <v>977</v>
      </c>
    </row>
    <row r="4" spans="2:12" ht="18">
      <c r="B4" s="359" t="s">
        <v>323</v>
      </c>
    </row>
    <row r="6" spans="2:12">
      <c r="B6" s="173" t="s">
        <v>603</v>
      </c>
      <c r="C6" s="13"/>
      <c r="D6" s="13"/>
      <c r="E6" s="13"/>
      <c r="F6" s="13"/>
      <c r="G6" s="13"/>
    </row>
    <row r="7" spans="2:12" ht="15.75" thickBot="1">
      <c r="B7" s="360"/>
      <c r="C7" s="104"/>
      <c r="D7" s="105"/>
      <c r="E7" s="106"/>
      <c r="F7" s="107"/>
      <c r="G7" s="104"/>
      <c r="H7" s="355"/>
      <c r="I7" s="106"/>
      <c r="J7" s="106"/>
      <c r="K7" s="108"/>
      <c r="L7" s="108"/>
    </row>
    <row r="8" spans="2:12">
      <c r="B8" s="374" t="s">
        <v>83</v>
      </c>
      <c r="C8" s="375" t="s">
        <v>604</v>
      </c>
      <c r="D8" s="375" t="s">
        <v>20</v>
      </c>
      <c r="E8" s="375" t="s">
        <v>605</v>
      </c>
      <c r="F8" s="375" t="s">
        <v>85</v>
      </c>
      <c r="G8" s="376" t="s">
        <v>86</v>
      </c>
      <c r="H8" s="377" t="s">
        <v>67</v>
      </c>
      <c r="I8" s="375" t="s">
        <v>606</v>
      </c>
      <c r="J8" s="375" t="s">
        <v>87</v>
      </c>
      <c r="K8" s="376" t="s">
        <v>607</v>
      </c>
      <c r="L8" s="378" t="s">
        <v>608</v>
      </c>
    </row>
    <row r="9" spans="2:12" ht="15" customHeight="1">
      <c r="B9" s="391">
        <v>1</v>
      </c>
      <c r="C9" s="364" t="s">
        <v>182</v>
      </c>
      <c r="D9" s="365" t="s">
        <v>24</v>
      </c>
      <c r="E9" s="365" t="s">
        <v>9</v>
      </c>
      <c r="F9" s="366" t="s">
        <v>192</v>
      </c>
      <c r="G9" s="367" t="s">
        <v>183</v>
      </c>
      <c r="H9" s="368" t="s">
        <v>88</v>
      </c>
      <c r="I9" s="365" t="s">
        <v>9</v>
      </c>
      <c r="J9" s="365" t="s">
        <v>88</v>
      </c>
      <c r="K9" s="369" t="s">
        <v>609</v>
      </c>
      <c r="L9" s="380" t="s">
        <v>178</v>
      </c>
    </row>
    <row r="10" spans="2:12" ht="15" customHeight="1">
      <c r="B10" s="391">
        <v>2</v>
      </c>
      <c r="C10" s="364" t="s">
        <v>180</v>
      </c>
      <c r="D10" s="365" t="s">
        <v>24</v>
      </c>
      <c r="E10" s="365" t="s">
        <v>9</v>
      </c>
      <c r="F10" s="366" t="s">
        <v>192</v>
      </c>
      <c r="G10" s="367" t="s">
        <v>181</v>
      </c>
      <c r="H10" s="368" t="s">
        <v>91</v>
      </c>
      <c r="I10" s="365" t="s">
        <v>9</v>
      </c>
      <c r="J10" s="365" t="s">
        <v>91</v>
      </c>
      <c r="K10" s="369" t="s">
        <v>610</v>
      </c>
      <c r="L10" s="380" t="s">
        <v>178</v>
      </c>
    </row>
    <row r="11" spans="2:12" ht="15" customHeight="1">
      <c r="B11" s="391">
        <v>3</v>
      </c>
      <c r="C11" s="364" t="s">
        <v>611</v>
      </c>
      <c r="D11" s="365" t="s">
        <v>24</v>
      </c>
      <c r="E11" s="365" t="s">
        <v>9</v>
      </c>
      <c r="F11" s="366" t="s">
        <v>192</v>
      </c>
      <c r="G11" s="367" t="s">
        <v>185</v>
      </c>
      <c r="H11" s="368" t="s">
        <v>91</v>
      </c>
      <c r="I11" s="365" t="s">
        <v>9</v>
      </c>
      <c r="J11" s="365" t="s">
        <v>91</v>
      </c>
      <c r="K11" s="369" t="s">
        <v>612</v>
      </c>
      <c r="L11" s="380" t="s">
        <v>178</v>
      </c>
    </row>
    <row r="12" spans="2:12" ht="15" customHeight="1">
      <c r="B12" s="391">
        <v>4</v>
      </c>
      <c r="C12" s="364" t="s">
        <v>189</v>
      </c>
      <c r="D12" s="365" t="s">
        <v>24</v>
      </c>
      <c r="E12" s="365" t="s">
        <v>79</v>
      </c>
      <c r="F12" s="366" t="s">
        <v>192</v>
      </c>
      <c r="G12" s="367" t="s">
        <v>190</v>
      </c>
      <c r="H12" s="368" t="s">
        <v>88</v>
      </c>
      <c r="I12" s="365" t="s">
        <v>79</v>
      </c>
      <c r="J12" s="365" t="s">
        <v>91</v>
      </c>
      <c r="K12" s="369" t="s">
        <v>613</v>
      </c>
      <c r="L12" s="380" t="s">
        <v>178</v>
      </c>
    </row>
    <row r="13" spans="2:12" ht="15" customHeight="1">
      <c r="B13" s="391">
        <v>5</v>
      </c>
      <c r="C13" s="364" t="s">
        <v>187</v>
      </c>
      <c r="D13" s="365" t="s">
        <v>24</v>
      </c>
      <c r="E13" s="365" t="s">
        <v>79</v>
      </c>
      <c r="F13" s="366" t="s">
        <v>192</v>
      </c>
      <c r="G13" s="367" t="s">
        <v>188</v>
      </c>
      <c r="H13" s="368" t="s">
        <v>91</v>
      </c>
      <c r="I13" s="365" t="s">
        <v>79</v>
      </c>
      <c r="J13" s="365" t="s">
        <v>91</v>
      </c>
      <c r="K13" s="369" t="s">
        <v>614</v>
      </c>
      <c r="L13" s="380" t="s">
        <v>178</v>
      </c>
    </row>
    <row r="14" spans="2:12" ht="15" customHeight="1">
      <c r="B14" s="391">
        <v>6</v>
      </c>
      <c r="C14" s="364" t="s">
        <v>615</v>
      </c>
      <c r="D14" s="365" t="s">
        <v>24</v>
      </c>
      <c r="E14" s="365" t="s">
        <v>9</v>
      </c>
      <c r="F14" s="366" t="s">
        <v>589</v>
      </c>
      <c r="G14" s="367" t="s">
        <v>179</v>
      </c>
      <c r="H14" s="368" t="s">
        <v>91</v>
      </c>
      <c r="I14" s="365" t="s">
        <v>9</v>
      </c>
      <c r="J14" s="365" t="s">
        <v>91</v>
      </c>
      <c r="K14" s="369" t="s">
        <v>616</v>
      </c>
      <c r="L14" s="380" t="s">
        <v>186</v>
      </c>
    </row>
    <row r="15" spans="2:12" ht="15" customHeight="1">
      <c r="B15" s="391">
        <v>7</v>
      </c>
      <c r="C15" s="364" t="s">
        <v>176</v>
      </c>
      <c r="D15" s="365" t="s">
        <v>24</v>
      </c>
      <c r="E15" s="365" t="s">
        <v>9</v>
      </c>
      <c r="F15" s="366" t="s">
        <v>589</v>
      </c>
      <c r="G15" s="367" t="s">
        <v>177</v>
      </c>
      <c r="H15" s="368" t="s">
        <v>91</v>
      </c>
      <c r="I15" s="365" t="s">
        <v>9</v>
      </c>
      <c r="J15" s="365" t="s">
        <v>91</v>
      </c>
      <c r="K15" s="369" t="s">
        <v>616</v>
      </c>
      <c r="L15" s="380" t="s">
        <v>186</v>
      </c>
    </row>
    <row r="16" spans="2:12" ht="15" customHeight="1">
      <c r="B16" s="391">
        <v>8</v>
      </c>
      <c r="C16" s="364" t="s">
        <v>193</v>
      </c>
      <c r="D16" s="365" t="s">
        <v>26</v>
      </c>
      <c r="E16" s="365" t="s">
        <v>9</v>
      </c>
      <c r="F16" s="366" t="s">
        <v>192</v>
      </c>
      <c r="G16" s="367" t="s">
        <v>194</v>
      </c>
      <c r="H16" s="368" t="s">
        <v>195</v>
      </c>
      <c r="I16" s="365" t="s">
        <v>9</v>
      </c>
      <c r="J16" s="365" t="s">
        <v>88</v>
      </c>
      <c r="K16" s="369" t="s">
        <v>617</v>
      </c>
      <c r="L16" s="380" t="s">
        <v>178</v>
      </c>
    </row>
    <row r="17" spans="2:12" ht="15" customHeight="1">
      <c r="B17" s="391">
        <v>9</v>
      </c>
      <c r="C17" s="364" t="s">
        <v>198</v>
      </c>
      <c r="D17" s="365" t="s">
        <v>26</v>
      </c>
      <c r="E17" s="365" t="s">
        <v>9</v>
      </c>
      <c r="F17" s="366" t="s">
        <v>192</v>
      </c>
      <c r="G17" s="367" t="s">
        <v>199</v>
      </c>
      <c r="H17" s="368" t="s">
        <v>88</v>
      </c>
      <c r="I17" s="365" t="s">
        <v>9</v>
      </c>
      <c r="J17" s="365" t="s">
        <v>91</v>
      </c>
      <c r="K17" s="369" t="s">
        <v>613</v>
      </c>
      <c r="L17" s="380" t="s">
        <v>178</v>
      </c>
    </row>
    <row r="18" spans="2:12" ht="15" customHeight="1">
      <c r="B18" s="391">
        <v>10</v>
      </c>
      <c r="C18" s="364" t="s">
        <v>196</v>
      </c>
      <c r="D18" s="365" t="s">
        <v>26</v>
      </c>
      <c r="E18" s="365" t="s">
        <v>9</v>
      </c>
      <c r="F18" s="366" t="s">
        <v>192</v>
      </c>
      <c r="G18" s="367" t="s">
        <v>197</v>
      </c>
      <c r="H18" s="368" t="s">
        <v>91</v>
      </c>
      <c r="I18" s="365" t="s">
        <v>9</v>
      </c>
      <c r="J18" s="365" t="s">
        <v>91</v>
      </c>
      <c r="K18" s="369" t="s">
        <v>613</v>
      </c>
      <c r="L18" s="380" t="s">
        <v>178</v>
      </c>
    </row>
    <row r="19" spans="2:12" ht="15" customHeight="1">
      <c r="B19" s="391">
        <v>11</v>
      </c>
      <c r="C19" s="364" t="s">
        <v>205</v>
      </c>
      <c r="D19" s="365" t="s">
        <v>131</v>
      </c>
      <c r="E19" s="365" t="s">
        <v>9</v>
      </c>
      <c r="F19" s="366" t="s">
        <v>192</v>
      </c>
      <c r="G19" s="367" t="s">
        <v>206</v>
      </c>
      <c r="H19" s="368" t="s">
        <v>195</v>
      </c>
      <c r="I19" s="365" t="s">
        <v>9</v>
      </c>
      <c r="J19" s="365" t="s">
        <v>88</v>
      </c>
      <c r="K19" s="369" t="s">
        <v>207</v>
      </c>
      <c r="L19" s="380" t="s">
        <v>178</v>
      </c>
    </row>
    <row r="20" spans="2:12" ht="15" customHeight="1">
      <c r="B20" s="391">
        <v>12</v>
      </c>
      <c r="C20" s="364" t="s">
        <v>219</v>
      </c>
      <c r="D20" s="365" t="s">
        <v>131</v>
      </c>
      <c r="E20" s="365" t="s">
        <v>9</v>
      </c>
      <c r="F20" s="366" t="s">
        <v>192</v>
      </c>
      <c r="G20" s="367" t="s">
        <v>220</v>
      </c>
      <c r="H20" s="368" t="s">
        <v>91</v>
      </c>
      <c r="I20" s="365" t="s">
        <v>9</v>
      </c>
      <c r="J20" s="365" t="s">
        <v>91</v>
      </c>
      <c r="K20" s="369" t="s">
        <v>212</v>
      </c>
      <c r="L20" s="380" t="s">
        <v>991</v>
      </c>
    </row>
    <row r="21" spans="2:12" ht="15" customHeight="1">
      <c r="B21" s="391">
        <v>13</v>
      </c>
      <c r="C21" s="364" t="s">
        <v>200</v>
      </c>
      <c r="D21" s="365" t="s">
        <v>131</v>
      </c>
      <c r="E21" s="365" t="s">
        <v>79</v>
      </c>
      <c r="F21" s="366" t="s">
        <v>201</v>
      </c>
      <c r="G21" s="367" t="s">
        <v>626</v>
      </c>
      <c r="H21" s="368" t="s">
        <v>88</v>
      </c>
      <c r="I21" s="365" t="s">
        <v>79</v>
      </c>
      <c r="J21" s="365" t="s">
        <v>88</v>
      </c>
      <c r="K21" s="369" t="s">
        <v>202</v>
      </c>
      <c r="L21" s="380" t="s">
        <v>991</v>
      </c>
    </row>
    <row r="22" spans="2:12" ht="15" customHeight="1">
      <c r="B22" s="392">
        <v>14.1</v>
      </c>
      <c r="C22" s="364" t="s">
        <v>627</v>
      </c>
      <c r="D22" s="365" t="s">
        <v>131</v>
      </c>
      <c r="E22" s="365" t="s">
        <v>9</v>
      </c>
      <c r="F22" s="366" t="s">
        <v>192</v>
      </c>
      <c r="G22" s="367" t="s">
        <v>210</v>
      </c>
      <c r="H22" s="368" t="s">
        <v>91</v>
      </c>
      <c r="I22" s="365" t="s">
        <v>9</v>
      </c>
      <c r="J22" s="365" t="s">
        <v>91</v>
      </c>
      <c r="K22" s="369" t="s">
        <v>613</v>
      </c>
      <c r="L22" s="380" t="s">
        <v>178</v>
      </c>
    </row>
    <row r="23" spans="2:12" ht="15" customHeight="1">
      <c r="B23" s="392">
        <v>14.2</v>
      </c>
      <c r="C23" s="364" t="s">
        <v>629</v>
      </c>
      <c r="D23" s="365" t="s">
        <v>131</v>
      </c>
      <c r="E23" s="365" t="s">
        <v>9</v>
      </c>
      <c r="F23" s="366" t="s">
        <v>192</v>
      </c>
      <c r="G23" s="367" t="s">
        <v>210</v>
      </c>
      <c r="H23" s="368" t="s">
        <v>91</v>
      </c>
      <c r="I23" s="365" t="s">
        <v>9</v>
      </c>
      <c r="J23" s="365" t="s">
        <v>91</v>
      </c>
      <c r="K23" s="369" t="s">
        <v>613</v>
      </c>
      <c r="L23" s="380" t="s">
        <v>178</v>
      </c>
    </row>
    <row r="24" spans="2:12" ht="15" customHeight="1">
      <c r="B24" s="392">
        <v>14.3</v>
      </c>
      <c r="C24" s="364" t="s">
        <v>618</v>
      </c>
      <c r="D24" s="365" t="s">
        <v>131</v>
      </c>
      <c r="E24" s="365" t="s">
        <v>9</v>
      </c>
      <c r="F24" s="366" t="s">
        <v>192</v>
      </c>
      <c r="G24" s="367" t="s">
        <v>210</v>
      </c>
      <c r="H24" s="368" t="s">
        <v>91</v>
      </c>
      <c r="I24" s="365" t="s">
        <v>9</v>
      </c>
      <c r="J24" s="365" t="s">
        <v>91</v>
      </c>
      <c r="K24" s="369" t="s">
        <v>613</v>
      </c>
      <c r="L24" s="380" t="s">
        <v>178</v>
      </c>
    </row>
    <row r="25" spans="2:12" ht="15" customHeight="1">
      <c r="B25" s="392">
        <v>14.4</v>
      </c>
      <c r="C25" s="364" t="s">
        <v>628</v>
      </c>
      <c r="D25" s="365" t="s">
        <v>131</v>
      </c>
      <c r="E25" s="365" t="s">
        <v>9</v>
      </c>
      <c r="F25" s="366" t="s">
        <v>192</v>
      </c>
      <c r="G25" s="367" t="s">
        <v>210</v>
      </c>
      <c r="H25" s="368" t="s">
        <v>91</v>
      </c>
      <c r="I25" s="365" t="s">
        <v>9</v>
      </c>
      <c r="J25" s="365" t="s">
        <v>91</v>
      </c>
      <c r="K25" s="369" t="s">
        <v>613</v>
      </c>
      <c r="L25" s="380" t="s">
        <v>178</v>
      </c>
    </row>
    <row r="26" spans="2:12" ht="15" customHeight="1">
      <c r="B26" s="391">
        <v>15</v>
      </c>
      <c r="C26" s="364" t="s">
        <v>624</v>
      </c>
      <c r="D26" s="365" t="s">
        <v>131</v>
      </c>
      <c r="E26" s="365" t="s">
        <v>9</v>
      </c>
      <c r="F26" s="366" t="s">
        <v>192</v>
      </c>
      <c r="G26" s="367" t="s">
        <v>208</v>
      </c>
      <c r="H26" s="368" t="s">
        <v>195</v>
      </c>
      <c r="I26" s="365" t="s">
        <v>9</v>
      </c>
      <c r="J26" s="365" t="s">
        <v>88</v>
      </c>
      <c r="K26" s="369" t="s">
        <v>625</v>
      </c>
      <c r="L26" s="380" t="s">
        <v>178</v>
      </c>
    </row>
    <row r="27" spans="2:12" ht="15" customHeight="1">
      <c r="B27" s="391">
        <v>16</v>
      </c>
      <c r="C27" s="364" t="s">
        <v>203</v>
      </c>
      <c r="D27" s="365" t="s">
        <v>131</v>
      </c>
      <c r="E27" s="365" t="s">
        <v>9</v>
      </c>
      <c r="F27" s="366" t="s">
        <v>192</v>
      </c>
      <c r="G27" s="367" t="s">
        <v>204</v>
      </c>
      <c r="H27" s="368" t="s">
        <v>195</v>
      </c>
      <c r="I27" s="365" t="s">
        <v>9</v>
      </c>
      <c r="J27" s="365" t="s">
        <v>88</v>
      </c>
      <c r="K27" s="369" t="s">
        <v>623</v>
      </c>
      <c r="L27" s="380" t="s">
        <v>178</v>
      </c>
    </row>
    <row r="28" spans="2:12" ht="15" customHeight="1">
      <c r="B28" s="391">
        <v>17</v>
      </c>
      <c r="C28" s="364" t="s">
        <v>621</v>
      </c>
      <c r="D28" s="365" t="s">
        <v>131</v>
      </c>
      <c r="E28" s="365" t="s">
        <v>9</v>
      </c>
      <c r="F28" s="366" t="s">
        <v>192</v>
      </c>
      <c r="G28" s="367" t="s">
        <v>209</v>
      </c>
      <c r="H28" s="368" t="s">
        <v>91</v>
      </c>
      <c r="I28" s="365" t="s">
        <v>9</v>
      </c>
      <c r="J28" s="365" t="s">
        <v>91</v>
      </c>
      <c r="K28" s="369" t="s">
        <v>622</v>
      </c>
      <c r="L28" s="380" t="s">
        <v>178</v>
      </c>
    </row>
    <row r="29" spans="2:12" ht="15" customHeight="1">
      <c r="B29" s="391">
        <v>18</v>
      </c>
      <c r="C29" s="364" t="s">
        <v>619</v>
      </c>
      <c r="D29" s="365" t="s">
        <v>131</v>
      </c>
      <c r="E29" s="365" t="s">
        <v>9</v>
      </c>
      <c r="F29" s="366" t="s">
        <v>192</v>
      </c>
      <c r="G29" s="367" t="s">
        <v>211</v>
      </c>
      <c r="H29" s="368" t="s">
        <v>91</v>
      </c>
      <c r="I29" s="365" t="s">
        <v>9</v>
      </c>
      <c r="J29" s="365" t="s">
        <v>91</v>
      </c>
      <c r="K29" s="369" t="s">
        <v>620</v>
      </c>
      <c r="L29" s="380" t="s">
        <v>178</v>
      </c>
    </row>
    <row r="30" spans="2:12" ht="15" customHeight="1">
      <c r="B30" s="391">
        <v>19</v>
      </c>
      <c r="C30" s="364" t="s">
        <v>213</v>
      </c>
      <c r="D30" s="365" t="s">
        <v>131</v>
      </c>
      <c r="E30" s="365" t="s">
        <v>9</v>
      </c>
      <c r="F30" s="366" t="s">
        <v>192</v>
      </c>
      <c r="G30" s="367" t="s">
        <v>214</v>
      </c>
      <c r="H30" s="368" t="s">
        <v>91</v>
      </c>
      <c r="I30" s="365" t="s">
        <v>9</v>
      </c>
      <c r="J30" s="365" t="s">
        <v>91</v>
      </c>
      <c r="K30" s="369" t="s">
        <v>622</v>
      </c>
      <c r="L30" s="380" t="s">
        <v>178</v>
      </c>
    </row>
    <row r="31" spans="2:12" ht="15" customHeight="1">
      <c r="B31" s="391">
        <v>20</v>
      </c>
      <c r="C31" s="364" t="s">
        <v>215</v>
      </c>
      <c r="D31" s="365" t="s">
        <v>131</v>
      </c>
      <c r="E31" s="365" t="s">
        <v>9</v>
      </c>
      <c r="F31" s="366" t="s">
        <v>192</v>
      </c>
      <c r="G31" s="367" t="s">
        <v>216</v>
      </c>
      <c r="H31" s="368" t="s">
        <v>91</v>
      </c>
      <c r="I31" s="365" t="s">
        <v>9</v>
      </c>
      <c r="J31" s="365" t="s">
        <v>91</v>
      </c>
      <c r="K31" s="369" t="s">
        <v>622</v>
      </c>
      <c r="L31" s="380" t="s">
        <v>178</v>
      </c>
    </row>
    <row r="32" spans="2:12" ht="15" customHeight="1">
      <c r="B32" s="391">
        <v>21</v>
      </c>
      <c r="C32" s="364" t="s">
        <v>217</v>
      </c>
      <c r="D32" s="365" t="s">
        <v>131</v>
      </c>
      <c r="E32" s="365" t="s">
        <v>9</v>
      </c>
      <c r="F32" s="366" t="s">
        <v>192</v>
      </c>
      <c r="G32" s="367" t="s">
        <v>218</v>
      </c>
      <c r="H32" s="368" t="s">
        <v>91</v>
      </c>
      <c r="I32" s="365" t="s">
        <v>9</v>
      </c>
      <c r="J32" s="365" t="s">
        <v>91</v>
      </c>
      <c r="K32" s="369" t="s">
        <v>613</v>
      </c>
      <c r="L32" s="380" t="s">
        <v>178</v>
      </c>
    </row>
    <row r="33" spans="2:12" ht="15" customHeight="1">
      <c r="B33" s="391">
        <v>22</v>
      </c>
      <c r="C33" s="364" t="s">
        <v>225</v>
      </c>
      <c r="D33" s="365" t="s">
        <v>33</v>
      </c>
      <c r="E33" s="365" t="s">
        <v>9</v>
      </c>
      <c r="F33" s="366" t="s">
        <v>192</v>
      </c>
      <c r="G33" s="367" t="s">
        <v>226</v>
      </c>
      <c r="H33" s="368" t="s">
        <v>195</v>
      </c>
      <c r="I33" s="365" t="s">
        <v>9</v>
      </c>
      <c r="J33" s="365" t="s">
        <v>88</v>
      </c>
      <c r="K33" s="369" t="s">
        <v>623</v>
      </c>
      <c r="L33" s="380" t="s">
        <v>178</v>
      </c>
    </row>
    <row r="34" spans="2:12" ht="15" customHeight="1">
      <c r="B34" s="391">
        <v>23</v>
      </c>
      <c r="C34" s="364" t="s">
        <v>223</v>
      </c>
      <c r="D34" s="365" t="s">
        <v>33</v>
      </c>
      <c r="E34" s="365" t="s">
        <v>9</v>
      </c>
      <c r="F34" s="366" t="s">
        <v>192</v>
      </c>
      <c r="G34" s="367" t="s">
        <v>224</v>
      </c>
      <c r="H34" s="368" t="s">
        <v>91</v>
      </c>
      <c r="I34" s="365" t="s">
        <v>9</v>
      </c>
      <c r="J34" s="365" t="s">
        <v>91</v>
      </c>
      <c r="K34" s="369" t="s">
        <v>610</v>
      </c>
      <c r="L34" s="380" t="s">
        <v>178</v>
      </c>
    </row>
    <row r="35" spans="2:12" ht="15" customHeight="1">
      <c r="B35" s="391">
        <v>24</v>
      </c>
      <c r="C35" s="364" t="s">
        <v>221</v>
      </c>
      <c r="D35" s="365" t="s">
        <v>33</v>
      </c>
      <c r="E35" s="365" t="s">
        <v>9</v>
      </c>
      <c r="F35" s="366" t="s">
        <v>192</v>
      </c>
      <c r="G35" s="367" t="s">
        <v>222</v>
      </c>
      <c r="H35" s="368" t="s">
        <v>91</v>
      </c>
      <c r="I35" s="365" t="s">
        <v>9</v>
      </c>
      <c r="J35" s="365" t="s">
        <v>91</v>
      </c>
      <c r="K35" s="369" t="s">
        <v>613</v>
      </c>
      <c r="L35" s="380" t="s">
        <v>178</v>
      </c>
    </row>
    <row r="36" spans="2:12" ht="15" customHeight="1">
      <c r="B36" s="391">
        <v>25</v>
      </c>
      <c r="C36" s="364" t="s">
        <v>229</v>
      </c>
      <c r="D36" s="365" t="s">
        <v>33</v>
      </c>
      <c r="E36" s="365" t="s">
        <v>79</v>
      </c>
      <c r="F36" s="366" t="s">
        <v>192</v>
      </c>
      <c r="G36" s="367" t="s">
        <v>199</v>
      </c>
      <c r="H36" s="368" t="s">
        <v>88</v>
      </c>
      <c r="I36" s="365" t="s">
        <v>79</v>
      </c>
      <c r="J36" s="365" t="s">
        <v>91</v>
      </c>
      <c r="K36" s="369" t="s">
        <v>613</v>
      </c>
      <c r="L36" s="380" t="s">
        <v>178</v>
      </c>
    </row>
    <row r="37" spans="2:12" ht="15" customHeight="1">
      <c r="B37" s="391">
        <v>26</v>
      </c>
      <c r="C37" s="364" t="s">
        <v>227</v>
      </c>
      <c r="D37" s="365" t="s">
        <v>33</v>
      </c>
      <c r="E37" s="365" t="s">
        <v>9</v>
      </c>
      <c r="F37" s="366" t="s">
        <v>192</v>
      </c>
      <c r="G37" s="367" t="s">
        <v>228</v>
      </c>
      <c r="H37" s="368" t="s">
        <v>91</v>
      </c>
      <c r="I37" s="365" t="s">
        <v>9</v>
      </c>
      <c r="J37" s="365" t="s">
        <v>91</v>
      </c>
      <c r="K37" s="369" t="s">
        <v>630</v>
      </c>
      <c r="L37" s="380" t="s">
        <v>178</v>
      </c>
    </row>
    <row r="38" spans="2:12" ht="15" customHeight="1">
      <c r="B38" s="391">
        <v>27</v>
      </c>
      <c r="C38" s="364" t="s">
        <v>230</v>
      </c>
      <c r="D38" s="365" t="s">
        <v>35</v>
      </c>
      <c r="E38" s="365" t="s">
        <v>9</v>
      </c>
      <c r="F38" s="366" t="s">
        <v>192</v>
      </c>
      <c r="G38" s="367" t="s">
        <v>231</v>
      </c>
      <c r="H38" s="368" t="s">
        <v>195</v>
      </c>
      <c r="I38" s="365" t="s">
        <v>9</v>
      </c>
      <c r="J38" s="365" t="s">
        <v>88</v>
      </c>
      <c r="K38" s="369" t="s">
        <v>631</v>
      </c>
      <c r="L38" s="380" t="s">
        <v>178</v>
      </c>
    </row>
    <row r="39" spans="2:12" ht="15" customHeight="1">
      <c r="B39" s="391">
        <v>28</v>
      </c>
      <c r="C39" s="364" t="s">
        <v>232</v>
      </c>
      <c r="D39" s="365" t="s">
        <v>35</v>
      </c>
      <c r="E39" s="365" t="s">
        <v>79</v>
      </c>
      <c r="F39" s="366" t="s">
        <v>192</v>
      </c>
      <c r="G39" s="367" t="s">
        <v>190</v>
      </c>
      <c r="H39" s="368" t="s">
        <v>88</v>
      </c>
      <c r="I39" s="365" t="s">
        <v>79</v>
      </c>
      <c r="J39" s="365" t="s">
        <v>91</v>
      </c>
      <c r="K39" s="369" t="s">
        <v>613</v>
      </c>
      <c r="L39" s="380" t="s">
        <v>178</v>
      </c>
    </row>
    <row r="40" spans="2:12" ht="15" customHeight="1">
      <c r="B40" s="391">
        <v>29</v>
      </c>
      <c r="C40" s="364" t="s">
        <v>233</v>
      </c>
      <c r="D40" s="365" t="s">
        <v>36</v>
      </c>
      <c r="E40" s="365" t="s">
        <v>79</v>
      </c>
      <c r="F40" s="366" t="s">
        <v>192</v>
      </c>
      <c r="G40" s="367" t="s">
        <v>190</v>
      </c>
      <c r="H40" s="368" t="s">
        <v>88</v>
      </c>
      <c r="I40" s="365" t="s">
        <v>79</v>
      </c>
      <c r="J40" s="365" t="s">
        <v>91</v>
      </c>
      <c r="K40" s="369" t="s">
        <v>613</v>
      </c>
      <c r="L40" s="380" t="s">
        <v>178</v>
      </c>
    </row>
    <row r="41" spans="2:12" ht="15" customHeight="1">
      <c r="B41" s="391">
        <v>30</v>
      </c>
      <c r="C41" s="364" t="s">
        <v>234</v>
      </c>
      <c r="D41" s="365" t="s">
        <v>37</v>
      </c>
      <c r="E41" s="365" t="s">
        <v>79</v>
      </c>
      <c r="F41" s="366" t="s">
        <v>192</v>
      </c>
      <c r="G41" s="367" t="s">
        <v>173</v>
      </c>
      <c r="H41" s="368" t="s">
        <v>88</v>
      </c>
      <c r="I41" s="365" t="s">
        <v>79</v>
      </c>
      <c r="J41" s="365" t="s">
        <v>88</v>
      </c>
      <c r="K41" s="369" t="s">
        <v>632</v>
      </c>
      <c r="L41" s="380" t="s">
        <v>186</v>
      </c>
    </row>
    <row r="42" spans="2:12" ht="15" customHeight="1">
      <c r="B42" s="391">
        <v>31</v>
      </c>
      <c r="C42" s="364" t="s">
        <v>235</v>
      </c>
      <c r="D42" s="365" t="s">
        <v>37</v>
      </c>
      <c r="E42" s="365" t="s">
        <v>79</v>
      </c>
      <c r="F42" s="366" t="s">
        <v>192</v>
      </c>
      <c r="G42" s="367" t="s">
        <v>173</v>
      </c>
      <c r="H42" s="368" t="s">
        <v>88</v>
      </c>
      <c r="I42" s="365" t="s">
        <v>79</v>
      </c>
      <c r="J42" s="365" t="s">
        <v>88</v>
      </c>
      <c r="K42" s="369" t="s">
        <v>632</v>
      </c>
      <c r="L42" s="380" t="s">
        <v>186</v>
      </c>
    </row>
    <row r="43" spans="2:12" ht="15" customHeight="1">
      <c r="B43" s="391">
        <v>32</v>
      </c>
      <c r="C43" s="364" t="s">
        <v>239</v>
      </c>
      <c r="D43" s="365" t="s">
        <v>37</v>
      </c>
      <c r="E43" s="365" t="s">
        <v>9</v>
      </c>
      <c r="F43" s="366" t="s">
        <v>192</v>
      </c>
      <c r="G43" s="367" t="s">
        <v>633</v>
      </c>
      <c r="H43" s="368" t="s">
        <v>91</v>
      </c>
      <c r="I43" s="365" t="s">
        <v>9</v>
      </c>
      <c r="J43" s="365" t="s">
        <v>91</v>
      </c>
      <c r="K43" s="369" t="s">
        <v>634</v>
      </c>
      <c r="L43" s="380" t="s">
        <v>178</v>
      </c>
    </row>
    <row r="44" spans="2:12" ht="15" customHeight="1">
      <c r="B44" s="391">
        <v>33</v>
      </c>
      <c r="C44" s="364" t="s">
        <v>635</v>
      </c>
      <c r="D44" s="365" t="s">
        <v>37</v>
      </c>
      <c r="E44" s="365" t="s">
        <v>79</v>
      </c>
      <c r="F44" s="366" t="s">
        <v>192</v>
      </c>
      <c r="G44" s="367" t="s">
        <v>209</v>
      </c>
      <c r="H44" s="368" t="s">
        <v>91</v>
      </c>
      <c r="I44" s="365" t="s">
        <v>79</v>
      </c>
      <c r="J44" s="365" t="s">
        <v>91</v>
      </c>
      <c r="K44" s="369" t="s">
        <v>622</v>
      </c>
      <c r="L44" s="380" t="s">
        <v>178</v>
      </c>
    </row>
    <row r="45" spans="2:12" ht="15" customHeight="1">
      <c r="B45" s="391">
        <v>34</v>
      </c>
      <c r="C45" s="364" t="s">
        <v>243</v>
      </c>
      <c r="D45" s="365" t="s">
        <v>37</v>
      </c>
      <c r="E45" s="365" t="s">
        <v>79</v>
      </c>
      <c r="F45" s="366" t="s">
        <v>192</v>
      </c>
      <c r="G45" s="367" t="s">
        <v>190</v>
      </c>
      <c r="H45" s="368" t="s">
        <v>88</v>
      </c>
      <c r="I45" s="365" t="s">
        <v>79</v>
      </c>
      <c r="J45" s="365" t="s">
        <v>91</v>
      </c>
      <c r="K45" s="369" t="s">
        <v>613</v>
      </c>
      <c r="L45" s="380" t="s">
        <v>178</v>
      </c>
    </row>
    <row r="46" spans="2:12" ht="15" customHeight="1" thickBot="1">
      <c r="B46" s="393">
        <v>35</v>
      </c>
      <c r="C46" s="383" t="s">
        <v>242</v>
      </c>
      <c r="D46" s="384" t="s">
        <v>37</v>
      </c>
      <c r="E46" s="384" t="s">
        <v>9</v>
      </c>
      <c r="F46" s="385" t="s">
        <v>192</v>
      </c>
      <c r="G46" s="386" t="s">
        <v>199</v>
      </c>
      <c r="H46" s="387" t="s">
        <v>88</v>
      </c>
      <c r="I46" s="384" t="s">
        <v>9</v>
      </c>
      <c r="J46" s="384" t="s">
        <v>91</v>
      </c>
      <c r="K46" s="388" t="s">
        <v>613</v>
      </c>
      <c r="L46" s="389" t="s">
        <v>178</v>
      </c>
    </row>
    <row r="47" spans="2:12" ht="9" customHeight="1">
      <c r="B47" s="585" t="s">
        <v>1006</v>
      </c>
      <c r="C47" s="585"/>
      <c r="D47" s="585"/>
      <c r="E47" s="585"/>
      <c r="F47" s="585"/>
      <c r="G47" s="585"/>
      <c r="H47" s="585"/>
      <c r="I47" s="585"/>
      <c r="J47" s="585"/>
      <c r="K47" s="585"/>
      <c r="L47" s="585"/>
    </row>
    <row r="48" spans="2:12" ht="9" customHeight="1">
      <c r="B48" s="109"/>
      <c r="C48" s="109"/>
      <c r="D48" s="109"/>
      <c r="E48" s="109"/>
      <c r="F48" s="109"/>
      <c r="G48" s="109"/>
      <c r="H48" s="356"/>
      <c r="I48" s="109"/>
      <c r="J48" s="109"/>
      <c r="K48" s="110"/>
      <c r="L48" s="109"/>
    </row>
    <row r="49" spans="2:12" ht="9" customHeight="1">
      <c r="B49" s="109"/>
      <c r="C49" s="109"/>
      <c r="D49" s="109"/>
      <c r="E49" s="109"/>
      <c r="F49" s="109"/>
      <c r="G49" s="109"/>
      <c r="H49" s="356"/>
      <c r="I49" s="109"/>
      <c r="J49" s="109"/>
      <c r="K49" s="110"/>
      <c r="L49" s="109"/>
    </row>
    <row r="50" spans="2:12" ht="9" customHeight="1">
      <c r="B50" s="109"/>
      <c r="C50" s="109"/>
      <c r="D50" s="109"/>
      <c r="E50" s="109"/>
      <c r="F50" s="109"/>
      <c r="G50" s="109"/>
      <c r="H50" s="356"/>
      <c r="I50" s="109"/>
      <c r="J50" s="109"/>
      <c r="K50" s="110"/>
      <c r="L50" s="109"/>
    </row>
    <row r="51" spans="2:12" ht="9" customHeight="1">
      <c r="B51" s="109"/>
      <c r="C51" s="109"/>
      <c r="D51" s="109"/>
      <c r="E51" s="109"/>
      <c r="F51" s="109"/>
      <c r="G51" s="109"/>
      <c r="H51" s="356"/>
      <c r="I51" s="109"/>
      <c r="J51" s="109"/>
      <c r="K51" s="110"/>
      <c r="L51" s="109"/>
    </row>
    <row r="52" spans="2:12">
      <c r="B52" s="366"/>
      <c r="C52" s="364"/>
      <c r="D52" s="365"/>
      <c r="E52" s="365"/>
      <c r="F52" s="366"/>
      <c r="G52" s="367"/>
      <c r="H52" s="368"/>
      <c r="I52" s="365"/>
      <c r="J52" s="365"/>
      <c r="K52" s="369"/>
      <c r="L52" s="369"/>
    </row>
    <row r="53" spans="2:12">
      <c r="B53" s="370" t="s">
        <v>970</v>
      </c>
      <c r="C53" s="371"/>
      <c r="D53" s="371"/>
      <c r="E53" s="371"/>
      <c r="F53" s="371"/>
      <c r="G53" s="371"/>
      <c r="H53" s="372"/>
      <c r="I53" s="373"/>
      <c r="J53" s="373"/>
      <c r="K53" s="373"/>
      <c r="L53" s="373"/>
    </row>
    <row r="54" spans="2:12" ht="15.75" thickBot="1">
      <c r="B54" s="111"/>
      <c r="C54" s="364"/>
      <c r="D54" s="365"/>
      <c r="E54" s="365"/>
      <c r="F54" s="366"/>
      <c r="G54" s="367"/>
      <c r="H54" s="368"/>
      <c r="I54" s="365"/>
      <c r="J54" s="365"/>
      <c r="K54" s="369"/>
      <c r="L54" s="369"/>
    </row>
    <row r="55" spans="2:12">
      <c r="B55" s="395" t="s">
        <v>83</v>
      </c>
      <c r="C55" s="396" t="s">
        <v>604</v>
      </c>
      <c r="D55" s="397" t="s">
        <v>20</v>
      </c>
      <c r="E55" s="397" t="s">
        <v>605</v>
      </c>
      <c r="F55" s="398" t="s">
        <v>85</v>
      </c>
      <c r="G55" s="399" t="s">
        <v>86</v>
      </c>
      <c r="H55" s="400" t="s">
        <v>67</v>
      </c>
      <c r="I55" s="397" t="s">
        <v>606</v>
      </c>
      <c r="J55" s="397" t="s">
        <v>87</v>
      </c>
      <c r="K55" s="401" t="s">
        <v>607</v>
      </c>
      <c r="L55" s="402" t="s">
        <v>1008</v>
      </c>
    </row>
    <row r="56" spans="2:12" ht="15" customHeight="1">
      <c r="B56" s="391">
        <v>36</v>
      </c>
      <c r="C56" s="364" t="s">
        <v>241</v>
      </c>
      <c r="D56" s="365" t="s">
        <v>37</v>
      </c>
      <c r="E56" s="365" t="s">
        <v>9</v>
      </c>
      <c r="F56" s="366" t="s">
        <v>192</v>
      </c>
      <c r="G56" s="367" t="s">
        <v>188</v>
      </c>
      <c r="H56" s="368" t="s">
        <v>91</v>
      </c>
      <c r="I56" s="365" t="s">
        <v>9</v>
      </c>
      <c r="J56" s="365" t="s">
        <v>91</v>
      </c>
      <c r="K56" s="369" t="s">
        <v>614</v>
      </c>
      <c r="L56" s="380" t="s">
        <v>993</v>
      </c>
    </row>
    <row r="57" spans="2:12" ht="15" customHeight="1">
      <c r="B57" s="391">
        <v>37</v>
      </c>
      <c r="C57" s="364" t="s">
        <v>240</v>
      </c>
      <c r="D57" s="365" t="s">
        <v>37</v>
      </c>
      <c r="E57" s="365" t="s">
        <v>9</v>
      </c>
      <c r="F57" s="366" t="s">
        <v>192</v>
      </c>
      <c r="G57" s="367" t="s">
        <v>636</v>
      </c>
      <c r="H57" s="368" t="s">
        <v>91</v>
      </c>
      <c r="I57" s="365" t="s">
        <v>9</v>
      </c>
      <c r="J57" s="365" t="s">
        <v>91</v>
      </c>
      <c r="K57" s="369" t="s">
        <v>614</v>
      </c>
      <c r="L57" s="380" t="s">
        <v>178</v>
      </c>
    </row>
    <row r="58" spans="2:12" ht="15" customHeight="1">
      <c r="B58" s="391">
        <v>38</v>
      </c>
      <c r="C58" s="364" t="s">
        <v>236</v>
      </c>
      <c r="D58" s="365" t="s">
        <v>37</v>
      </c>
      <c r="E58" s="365" t="s">
        <v>9</v>
      </c>
      <c r="F58" s="366" t="s">
        <v>192</v>
      </c>
      <c r="G58" s="367" t="s">
        <v>237</v>
      </c>
      <c r="H58" s="368" t="s">
        <v>91</v>
      </c>
      <c r="I58" s="365" t="s">
        <v>9</v>
      </c>
      <c r="J58" s="365" t="s">
        <v>91</v>
      </c>
      <c r="K58" s="369" t="s">
        <v>637</v>
      </c>
      <c r="L58" s="380" t="s">
        <v>178</v>
      </c>
    </row>
    <row r="59" spans="2:12" ht="15" customHeight="1">
      <c r="B59" s="391">
        <v>39</v>
      </c>
      <c r="C59" s="364" t="s">
        <v>638</v>
      </c>
      <c r="D59" s="365" t="s">
        <v>37</v>
      </c>
      <c r="E59" s="365" t="s">
        <v>9</v>
      </c>
      <c r="F59" s="366" t="s">
        <v>192</v>
      </c>
      <c r="G59" s="367" t="s">
        <v>639</v>
      </c>
      <c r="H59" s="368" t="s">
        <v>91</v>
      </c>
      <c r="I59" s="365" t="s">
        <v>9</v>
      </c>
      <c r="J59" s="365" t="s">
        <v>88</v>
      </c>
      <c r="K59" s="369" t="s">
        <v>184</v>
      </c>
      <c r="L59" s="380" t="s">
        <v>186</v>
      </c>
    </row>
    <row r="60" spans="2:12" ht="15" customHeight="1">
      <c r="B60" s="391">
        <v>40</v>
      </c>
      <c r="C60" s="364" t="s">
        <v>269</v>
      </c>
      <c r="D60" s="365" t="s">
        <v>38</v>
      </c>
      <c r="E60" s="365" t="s">
        <v>79</v>
      </c>
      <c r="F60" s="366" t="s">
        <v>192</v>
      </c>
      <c r="G60" s="367" t="s">
        <v>270</v>
      </c>
      <c r="H60" s="368" t="s">
        <v>88</v>
      </c>
      <c r="I60" s="365" t="s">
        <v>79</v>
      </c>
      <c r="J60" s="365" t="s">
        <v>88</v>
      </c>
      <c r="K60" s="369" t="s">
        <v>202</v>
      </c>
      <c r="L60" s="380" t="s">
        <v>991</v>
      </c>
    </row>
    <row r="61" spans="2:12" ht="15" customHeight="1">
      <c r="B61" s="391">
        <v>41</v>
      </c>
      <c r="C61" s="364" t="s">
        <v>280</v>
      </c>
      <c r="D61" s="365" t="s">
        <v>38</v>
      </c>
      <c r="E61" s="365" t="s">
        <v>79</v>
      </c>
      <c r="F61" s="366" t="s">
        <v>192</v>
      </c>
      <c r="G61" s="367" t="s">
        <v>199</v>
      </c>
      <c r="H61" s="368" t="s">
        <v>88</v>
      </c>
      <c r="I61" s="365" t="s">
        <v>79</v>
      </c>
      <c r="J61" s="365" t="s">
        <v>91</v>
      </c>
      <c r="K61" s="369" t="s">
        <v>613</v>
      </c>
      <c r="L61" s="380" t="s">
        <v>178</v>
      </c>
    </row>
    <row r="62" spans="2:12" ht="15" customHeight="1">
      <c r="B62" s="391">
        <v>42</v>
      </c>
      <c r="C62" s="364" t="s">
        <v>260</v>
      </c>
      <c r="D62" s="365" t="s">
        <v>38</v>
      </c>
      <c r="E62" s="365" t="s">
        <v>79</v>
      </c>
      <c r="F62" s="366" t="s">
        <v>201</v>
      </c>
      <c r="G62" s="367" t="s">
        <v>261</v>
      </c>
      <c r="H62" s="368" t="s">
        <v>88</v>
      </c>
      <c r="I62" s="365" t="s">
        <v>79</v>
      </c>
      <c r="J62" s="365" t="s">
        <v>88</v>
      </c>
      <c r="K62" s="369" t="s">
        <v>640</v>
      </c>
      <c r="L62" s="380" t="s">
        <v>178</v>
      </c>
    </row>
    <row r="63" spans="2:12" ht="15" customHeight="1">
      <c r="B63" s="391">
        <v>43</v>
      </c>
      <c r="C63" s="364" t="s">
        <v>641</v>
      </c>
      <c r="D63" s="365" t="s">
        <v>38</v>
      </c>
      <c r="E63" s="365" t="s">
        <v>79</v>
      </c>
      <c r="F63" s="366" t="s">
        <v>192</v>
      </c>
      <c r="G63" s="367" t="s">
        <v>249</v>
      </c>
      <c r="H63" s="368" t="s">
        <v>88</v>
      </c>
      <c r="I63" s="365" t="s">
        <v>79</v>
      </c>
      <c r="J63" s="365" t="s">
        <v>88</v>
      </c>
      <c r="K63" s="369" t="s">
        <v>202</v>
      </c>
      <c r="L63" s="380" t="s">
        <v>186</v>
      </c>
    </row>
    <row r="64" spans="2:12" ht="15" customHeight="1">
      <c r="B64" s="391">
        <v>44</v>
      </c>
      <c r="C64" s="364" t="s">
        <v>642</v>
      </c>
      <c r="D64" s="365" t="s">
        <v>38</v>
      </c>
      <c r="E64" s="365" t="s">
        <v>79</v>
      </c>
      <c r="F64" s="366" t="s">
        <v>201</v>
      </c>
      <c r="G64" s="367" t="s">
        <v>249</v>
      </c>
      <c r="H64" s="368" t="s">
        <v>88</v>
      </c>
      <c r="I64" s="365" t="s">
        <v>79</v>
      </c>
      <c r="J64" s="365" t="s">
        <v>88</v>
      </c>
      <c r="K64" s="369" t="s">
        <v>640</v>
      </c>
      <c r="L64" s="380" t="s">
        <v>178</v>
      </c>
    </row>
    <row r="65" spans="2:12" ht="15" customHeight="1">
      <c r="B65" s="391">
        <v>45</v>
      </c>
      <c r="C65" s="364" t="s">
        <v>643</v>
      </c>
      <c r="D65" s="365" t="s">
        <v>38</v>
      </c>
      <c r="E65" s="365" t="s">
        <v>79</v>
      </c>
      <c r="F65" s="366" t="s">
        <v>201</v>
      </c>
      <c r="G65" s="367" t="s">
        <v>644</v>
      </c>
      <c r="H65" s="368" t="s">
        <v>91</v>
      </c>
      <c r="I65" s="365" t="s">
        <v>79</v>
      </c>
      <c r="J65" s="365" t="s">
        <v>91</v>
      </c>
      <c r="K65" s="369" t="s">
        <v>184</v>
      </c>
      <c r="L65" s="380" t="s">
        <v>991</v>
      </c>
    </row>
    <row r="66" spans="2:12" ht="15" customHeight="1">
      <c r="B66" s="391">
        <v>46</v>
      </c>
      <c r="C66" s="364" t="s">
        <v>255</v>
      </c>
      <c r="D66" s="365" t="s">
        <v>38</v>
      </c>
      <c r="E66" s="365" t="s">
        <v>79</v>
      </c>
      <c r="F66" s="366" t="s">
        <v>201</v>
      </c>
      <c r="G66" s="367" t="s">
        <v>256</v>
      </c>
      <c r="H66" s="368" t="s">
        <v>88</v>
      </c>
      <c r="I66" s="365" t="s">
        <v>79</v>
      </c>
      <c r="J66" s="365" t="s">
        <v>88</v>
      </c>
      <c r="K66" s="369" t="s">
        <v>640</v>
      </c>
      <c r="L66" s="380" t="s">
        <v>178</v>
      </c>
    </row>
    <row r="67" spans="2:12" ht="15" customHeight="1">
      <c r="B67" s="391">
        <v>47</v>
      </c>
      <c r="C67" s="364" t="s">
        <v>275</v>
      </c>
      <c r="D67" s="365" t="s">
        <v>38</v>
      </c>
      <c r="E67" s="365" t="s">
        <v>79</v>
      </c>
      <c r="F67" s="366" t="s">
        <v>192</v>
      </c>
      <c r="G67" s="367" t="s">
        <v>199</v>
      </c>
      <c r="H67" s="368" t="s">
        <v>88</v>
      </c>
      <c r="I67" s="365" t="s">
        <v>79</v>
      </c>
      <c r="J67" s="365" t="s">
        <v>91</v>
      </c>
      <c r="K67" s="369" t="s">
        <v>613</v>
      </c>
      <c r="L67" s="380" t="s">
        <v>178</v>
      </c>
    </row>
    <row r="68" spans="2:12" ht="15" customHeight="1">
      <c r="B68" s="379">
        <v>48</v>
      </c>
      <c r="C68" s="364" t="s">
        <v>250</v>
      </c>
      <c r="D68" s="365" t="s">
        <v>38</v>
      </c>
      <c r="E68" s="365" t="s">
        <v>79</v>
      </c>
      <c r="F68" s="366" t="s">
        <v>201</v>
      </c>
      <c r="G68" s="367" t="s">
        <v>249</v>
      </c>
      <c r="H68" s="368" t="s">
        <v>88</v>
      </c>
      <c r="I68" s="365" t="s">
        <v>79</v>
      </c>
      <c r="J68" s="365" t="s">
        <v>88</v>
      </c>
      <c r="K68" s="369" t="s">
        <v>640</v>
      </c>
      <c r="L68" s="380" t="s">
        <v>178</v>
      </c>
    </row>
    <row r="69" spans="2:12" ht="15" customHeight="1">
      <c r="B69" s="379">
        <v>49</v>
      </c>
      <c r="C69" s="364" t="s">
        <v>251</v>
      </c>
      <c r="D69" s="365" t="s">
        <v>38</v>
      </c>
      <c r="E69" s="365" t="s">
        <v>79</v>
      </c>
      <c r="F69" s="366" t="s">
        <v>201</v>
      </c>
      <c r="G69" s="367" t="s">
        <v>249</v>
      </c>
      <c r="H69" s="368" t="s">
        <v>88</v>
      </c>
      <c r="I69" s="365" t="s">
        <v>79</v>
      </c>
      <c r="J69" s="365" t="s">
        <v>88</v>
      </c>
      <c r="K69" s="369" t="s">
        <v>640</v>
      </c>
      <c r="L69" s="380" t="s">
        <v>178</v>
      </c>
    </row>
    <row r="70" spans="2:12" ht="15" customHeight="1">
      <c r="B70" s="379">
        <v>50</v>
      </c>
      <c r="C70" s="364" t="s">
        <v>281</v>
      </c>
      <c r="D70" s="365" t="s">
        <v>38</v>
      </c>
      <c r="E70" s="365" t="s">
        <v>9</v>
      </c>
      <c r="F70" s="366" t="s">
        <v>192</v>
      </c>
      <c r="G70" s="367" t="s">
        <v>199</v>
      </c>
      <c r="H70" s="368" t="s">
        <v>88</v>
      </c>
      <c r="I70" s="365" t="s">
        <v>9</v>
      </c>
      <c r="J70" s="365" t="s">
        <v>91</v>
      </c>
      <c r="K70" s="369" t="s">
        <v>613</v>
      </c>
      <c r="L70" s="380" t="s">
        <v>178</v>
      </c>
    </row>
    <row r="71" spans="2:12" ht="15" customHeight="1">
      <c r="B71" s="379">
        <v>51</v>
      </c>
      <c r="C71" s="364" t="s">
        <v>646</v>
      </c>
      <c r="D71" s="365" t="s">
        <v>38</v>
      </c>
      <c r="E71" s="365" t="s">
        <v>79</v>
      </c>
      <c r="F71" s="366" t="s">
        <v>201</v>
      </c>
      <c r="G71" s="367" t="s">
        <v>647</v>
      </c>
      <c r="H71" s="368" t="s">
        <v>91</v>
      </c>
      <c r="I71" s="365" t="s">
        <v>79</v>
      </c>
      <c r="J71" s="365" t="s">
        <v>88</v>
      </c>
      <c r="K71" s="369" t="s">
        <v>184</v>
      </c>
      <c r="L71" s="380" t="s">
        <v>991</v>
      </c>
    </row>
    <row r="72" spans="2:12" ht="15" customHeight="1">
      <c r="B72" s="379">
        <v>52</v>
      </c>
      <c r="C72" s="364" t="s">
        <v>648</v>
      </c>
      <c r="D72" s="365" t="s">
        <v>38</v>
      </c>
      <c r="E72" s="365" t="s">
        <v>79</v>
      </c>
      <c r="F72" s="366" t="s">
        <v>201</v>
      </c>
      <c r="G72" s="367" t="s">
        <v>272</v>
      </c>
      <c r="H72" s="368" t="s">
        <v>91</v>
      </c>
      <c r="I72" s="365" t="s">
        <v>79</v>
      </c>
      <c r="J72" s="365" t="s">
        <v>91</v>
      </c>
      <c r="K72" s="369" t="s">
        <v>191</v>
      </c>
      <c r="L72" s="380" t="s">
        <v>991</v>
      </c>
    </row>
    <row r="73" spans="2:12" ht="15" customHeight="1">
      <c r="B73" s="379">
        <v>53</v>
      </c>
      <c r="C73" s="364" t="s">
        <v>649</v>
      </c>
      <c r="D73" s="365" t="s">
        <v>38</v>
      </c>
      <c r="E73" s="365" t="s">
        <v>79</v>
      </c>
      <c r="F73" s="366" t="s">
        <v>192</v>
      </c>
      <c r="G73" s="367" t="s">
        <v>650</v>
      </c>
      <c r="H73" s="368" t="s">
        <v>91</v>
      </c>
      <c r="I73" s="365" t="s">
        <v>79</v>
      </c>
      <c r="J73" s="365" t="s">
        <v>88</v>
      </c>
      <c r="K73" s="369" t="s">
        <v>651</v>
      </c>
      <c r="L73" s="380" t="s">
        <v>991</v>
      </c>
    </row>
    <row r="74" spans="2:12" ht="15" customHeight="1">
      <c r="B74" s="379">
        <v>54</v>
      </c>
      <c r="C74" s="364" t="s">
        <v>652</v>
      </c>
      <c r="D74" s="365" t="s">
        <v>38</v>
      </c>
      <c r="E74" s="365" t="s">
        <v>79</v>
      </c>
      <c r="F74" s="366" t="s">
        <v>201</v>
      </c>
      <c r="G74" s="367" t="s">
        <v>653</v>
      </c>
      <c r="H74" s="368" t="s">
        <v>88</v>
      </c>
      <c r="I74" s="365" t="s">
        <v>79</v>
      </c>
      <c r="J74" s="365" t="s">
        <v>88</v>
      </c>
      <c r="K74" s="369" t="s">
        <v>184</v>
      </c>
      <c r="L74" s="380" t="s">
        <v>991</v>
      </c>
    </row>
    <row r="75" spans="2:12" ht="15" customHeight="1">
      <c r="B75" s="379">
        <v>55</v>
      </c>
      <c r="C75" s="364" t="s">
        <v>278</v>
      </c>
      <c r="D75" s="365" t="s">
        <v>38</v>
      </c>
      <c r="E75" s="365" t="s">
        <v>9</v>
      </c>
      <c r="F75" s="366" t="s">
        <v>192</v>
      </c>
      <c r="G75" s="367" t="s">
        <v>173</v>
      </c>
      <c r="H75" s="368" t="s">
        <v>88</v>
      </c>
      <c r="I75" s="365" t="s">
        <v>9</v>
      </c>
      <c r="J75" s="365" t="s">
        <v>88</v>
      </c>
      <c r="K75" s="369" t="s">
        <v>654</v>
      </c>
      <c r="L75" s="380" t="s">
        <v>178</v>
      </c>
    </row>
    <row r="76" spans="2:12" ht="15" customHeight="1">
      <c r="B76" s="379">
        <v>56</v>
      </c>
      <c r="C76" s="364" t="s">
        <v>273</v>
      </c>
      <c r="D76" s="365" t="s">
        <v>38</v>
      </c>
      <c r="E76" s="365" t="s">
        <v>79</v>
      </c>
      <c r="F76" s="366" t="s">
        <v>192</v>
      </c>
      <c r="G76" s="367" t="s">
        <v>274</v>
      </c>
      <c r="H76" s="368" t="s">
        <v>91</v>
      </c>
      <c r="I76" s="365" t="s">
        <v>79</v>
      </c>
      <c r="J76" s="365" t="s">
        <v>91</v>
      </c>
      <c r="K76" s="369" t="s">
        <v>238</v>
      </c>
      <c r="L76" s="380" t="s">
        <v>178</v>
      </c>
    </row>
    <row r="77" spans="2:12" ht="15" customHeight="1">
      <c r="B77" s="379">
        <v>57</v>
      </c>
      <c r="C77" s="364" t="s">
        <v>271</v>
      </c>
      <c r="D77" s="365" t="s">
        <v>38</v>
      </c>
      <c r="E77" s="365" t="s">
        <v>79</v>
      </c>
      <c r="F77" s="366" t="s">
        <v>201</v>
      </c>
      <c r="G77" s="367" t="s">
        <v>272</v>
      </c>
      <c r="H77" s="368" t="s">
        <v>91</v>
      </c>
      <c r="I77" s="365" t="s">
        <v>79</v>
      </c>
      <c r="J77" s="365" t="s">
        <v>91</v>
      </c>
      <c r="K77" s="369" t="s">
        <v>191</v>
      </c>
      <c r="L77" s="380" t="s">
        <v>991</v>
      </c>
    </row>
    <row r="78" spans="2:12" ht="15" customHeight="1">
      <c r="B78" s="379">
        <v>58</v>
      </c>
      <c r="C78" s="364" t="s">
        <v>276</v>
      </c>
      <c r="D78" s="365" t="s">
        <v>38</v>
      </c>
      <c r="E78" s="365" t="s">
        <v>79</v>
      </c>
      <c r="F78" s="366" t="s">
        <v>192</v>
      </c>
      <c r="G78" s="367" t="s">
        <v>199</v>
      </c>
      <c r="H78" s="368" t="s">
        <v>88</v>
      </c>
      <c r="I78" s="365" t="s">
        <v>79</v>
      </c>
      <c r="J78" s="365" t="s">
        <v>91</v>
      </c>
      <c r="K78" s="369" t="s">
        <v>613</v>
      </c>
      <c r="L78" s="380" t="s">
        <v>993</v>
      </c>
    </row>
    <row r="79" spans="2:12" ht="15" customHeight="1">
      <c r="B79" s="379">
        <v>59</v>
      </c>
      <c r="C79" s="364" t="s">
        <v>277</v>
      </c>
      <c r="D79" s="365" t="s">
        <v>38</v>
      </c>
      <c r="E79" s="365" t="s">
        <v>79</v>
      </c>
      <c r="F79" s="366" t="s">
        <v>192</v>
      </c>
      <c r="G79" s="367" t="s">
        <v>199</v>
      </c>
      <c r="H79" s="368" t="s">
        <v>88</v>
      </c>
      <c r="I79" s="365" t="s">
        <v>79</v>
      </c>
      <c r="J79" s="365" t="s">
        <v>91</v>
      </c>
      <c r="K79" s="369" t="s">
        <v>613</v>
      </c>
      <c r="L79" s="380" t="s">
        <v>178</v>
      </c>
    </row>
    <row r="80" spans="2:12" ht="15" customHeight="1">
      <c r="B80" s="379">
        <v>60</v>
      </c>
      <c r="C80" s="364" t="s">
        <v>279</v>
      </c>
      <c r="D80" s="365" t="s">
        <v>38</v>
      </c>
      <c r="E80" s="365" t="s">
        <v>79</v>
      </c>
      <c r="F80" s="366" t="s">
        <v>192</v>
      </c>
      <c r="G80" s="367" t="s">
        <v>173</v>
      </c>
      <c r="H80" s="368" t="s">
        <v>88</v>
      </c>
      <c r="I80" s="365" t="s">
        <v>79</v>
      </c>
      <c r="J80" s="365" t="s">
        <v>88</v>
      </c>
      <c r="K80" s="369" t="s">
        <v>654</v>
      </c>
      <c r="L80" s="380" t="s">
        <v>178</v>
      </c>
    </row>
    <row r="81" spans="2:12" ht="15" customHeight="1">
      <c r="B81" s="379">
        <v>61</v>
      </c>
      <c r="C81" s="364" t="s">
        <v>655</v>
      </c>
      <c r="D81" s="365" t="s">
        <v>38</v>
      </c>
      <c r="E81" s="365" t="s">
        <v>79</v>
      </c>
      <c r="F81" s="366" t="s">
        <v>201</v>
      </c>
      <c r="G81" s="367" t="s">
        <v>656</v>
      </c>
      <c r="H81" s="368" t="s">
        <v>91</v>
      </c>
      <c r="I81" s="365" t="s">
        <v>79</v>
      </c>
      <c r="J81" s="365" t="s">
        <v>91</v>
      </c>
      <c r="K81" s="369" t="s">
        <v>191</v>
      </c>
      <c r="L81" s="380" t="s">
        <v>991</v>
      </c>
    </row>
    <row r="82" spans="2:12" ht="15" customHeight="1">
      <c r="B82" s="379">
        <v>62</v>
      </c>
      <c r="C82" s="364" t="s">
        <v>283</v>
      </c>
      <c r="D82" s="365" t="s">
        <v>38</v>
      </c>
      <c r="E82" s="365" t="s">
        <v>9</v>
      </c>
      <c r="F82" s="366" t="s">
        <v>192</v>
      </c>
      <c r="G82" s="367" t="s">
        <v>284</v>
      </c>
      <c r="H82" s="368" t="s">
        <v>195</v>
      </c>
      <c r="I82" s="365" t="s">
        <v>9</v>
      </c>
      <c r="J82" s="365" t="s">
        <v>88</v>
      </c>
      <c r="K82" s="369" t="s">
        <v>657</v>
      </c>
      <c r="L82" s="380" t="s">
        <v>178</v>
      </c>
    </row>
    <row r="83" spans="2:12" ht="15" customHeight="1">
      <c r="B83" s="379">
        <v>63</v>
      </c>
      <c r="C83" s="364" t="s">
        <v>282</v>
      </c>
      <c r="D83" s="365" t="s">
        <v>38</v>
      </c>
      <c r="E83" s="365" t="s">
        <v>79</v>
      </c>
      <c r="F83" s="366" t="s">
        <v>192</v>
      </c>
      <c r="G83" s="367" t="s">
        <v>199</v>
      </c>
      <c r="H83" s="368" t="s">
        <v>88</v>
      </c>
      <c r="I83" s="365" t="s">
        <v>79</v>
      </c>
      <c r="J83" s="365" t="s">
        <v>91</v>
      </c>
      <c r="K83" s="369" t="s">
        <v>613</v>
      </c>
      <c r="L83" s="380" t="s">
        <v>178</v>
      </c>
    </row>
    <row r="84" spans="2:12" ht="15" customHeight="1">
      <c r="B84" s="379">
        <v>64</v>
      </c>
      <c r="C84" s="364" t="s">
        <v>267</v>
      </c>
      <c r="D84" s="365" t="s">
        <v>38</v>
      </c>
      <c r="E84" s="365" t="s">
        <v>79</v>
      </c>
      <c r="F84" s="366" t="s">
        <v>201</v>
      </c>
      <c r="G84" s="367" t="s">
        <v>268</v>
      </c>
      <c r="H84" s="368" t="s">
        <v>88</v>
      </c>
      <c r="I84" s="365" t="s">
        <v>79</v>
      </c>
      <c r="J84" s="365" t="s">
        <v>88</v>
      </c>
      <c r="K84" s="369" t="s">
        <v>640</v>
      </c>
      <c r="L84" s="380" t="s">
        <v>178</v>
      </c>
    </row>
    <row r="85" spans="2:12" ht="15" customHeight="1">
      <c r="B85" s="379">
        <v>65</v>
      </c>
      <c r="C85" s="364" t="s">
        <v>257</v>
      </c>
      <c r="D85" s="365" t="s">
        <v>38</v>
      </c>
      <c r="E85" s="365" t="s">
        <v>79</v>
      </c>
      <c r="F85" s="366" t="s">
        <v>201</v>
      </c>
      <c r="G85" s="367" t="s">
        <v>258</v>
      </c>
      <c r="H85" s="368" t="s">
        <v>88</v>
      </c>
      <c r="I85" s="365" t="s">
        <v>79</v>
      </c>
      <c r="J85" s="365" t="s">
        <v>88</v>
      </c>
      <c r="K85" s="369" t="s">
        <v>640</v>
      </c>
      <c r="L85" s="380" t="s">
        <v>178</v>
      </c>
    </row>
    <row r="86" spans="2:12" ht="15" customHeight="1">
      <c r="B86" s="379">
        <v>66</v>
      </c>
      <c r="C86" s="364" t="s">
        <v>262</v>
      </c>
      <c r="D86" s="365" t="s">
        <v>38</v>
      </c>
      <c r="E86" s="365" t="s">
        <v>79</v>
      </c>
      <c r="F86" s="366" t="s">
        <v>201</v>
      </c>
      <c r="G86" s="367" t="s">
        <v>261</v>
      </c>
      <c r="H86" s="368" t="s">
        <v>88</v>
      </c>
      <c r="I86" s="365" t="s">
        <v>79</v>
      </c>
      <c r="J86" s="365" t="s">
        <v>88</v>
      </c>
      <c r="K86" s="369" t="s">
        <v>640</v>
      </c>
      <c r="L86" s="380" t="s">
        <v>178</v>
      </c>
    </row>
    <row r="87" spans="2:12" ht="15" customHeight="1">
      <c r="B87" s="379">
        <v>67</v>
      </c>
      <c r="C87" s="364" t="s">
        <v>263</v>
      </c>
      <c r="D87" s="365" t="s">
        <v>38</v>
      </c>
      <c r="E87" s="365" t="s">
        <v>79</v>
      </c>
      <c r="F87" s="366" t="s">
        <v>201</v>
      </c>
      <c r="G87" s="367" t="s">
        <v>261</v>
      </c>
      <c r="H87" s="368" t="s">
        <v>88</v>
      </c>
      <c r="I87" s="365" t="s">
        <v>79</v>
      </c>
      <c r="J87" s="365" t="s">
        <v>88</v>
      </c>
      <c r="K87" s="369" t="s">
        <v>640</v>
      </c>
      <c r="L87" s="380" t="s">
        <v>178</v>
      </c>
    </row>
    <row r="88" spans="2:12" ht="15" customHeight="1">
      <c r="B88" s="379">
        <v>68</v>
      </c>
      <c r="C88" s="364" t="s">
        <v>253</v>
      </c>
      <c r="D88" s="365" t="s">
        <v>38</v>
      </c>
      <c r="E88" s="365" t="s">
        <v>79</v>
      </c>
      <c r="F88" s="366" t="s">
        <v>201</v>
      </c>
      <c r="G88" s="367" t="s">
        <v>254</v>
      </c>
      <c r="H88" s="368" t="s">
        <v>88</v>
      </c>
      <c r="I88" s="365" t="s">
        <v>79</v>
      </c>
      <c r="J88" s="365" t="s">
        <v>88</v>
      </c>
      <c r="K88" s="369" t="s">
        <v>640</v>
      </c>
      <c r="L88" s="380" t="s">
        <v>178</v>
      </c>
    </row>
    <row r="89" spans="2:12" ht="15" customHeight="1">
      <c r="B89" s="379">
        <v>69</v>
      </c>
      <c r="C89" s="364" t="s">
        <v>259</v>
      </c>
      <c r="D89" s="365" t="s">
        <v>38</v>
      </c>
      <c r="E89" s="365" t="s">
        <v>79</v>
      </c>
      <c r="F89" s="366" t="s">
        <v>201</v>
      </c>
      <c r="G89" s="367" t="s">
        <v>258</v>
      </c>
      <c r="H89" s="368" t="s">
        <v>88</v>
      </c>
      <c r="I89" s="365" t="s">
        <v>79</v>
      </c>
      <c r="J89" s="365" t="s">
        <v>88</v>
      </c>
      <c r="K89" s="369" t="s">
        <v>640</v>
      </c>
      <c r="L89" s="380" t="s">
        <v>178</v>
      </c>
    </row>
    <row r="90" spans="2:12" ht="15" customHeight="1">
      <c r="B90" s="379">
        <v>70</v>
      </c>
      <c r="C90" s="364" t="s">
        <v>265</v>
      </c>
      <c r="D90" s="365" t="s">
        <v>38</v>
      </c>
      <c r="E90" s="365" t="s">
        <v>79</v>
      </c>
      <c r="F90" s="366" t="s">
        <v>201</v>
      </c>
      <c r="G90" s="367" t="s">
        <v>266</v>
      </c>
      <c r="H90" s="368" t="s">
        <v>88</v>
      </c>
      <c r="I90" s="365" t="s">
        <v>79</v>
      </c>
      <c r="J90" s="365" t="s">
        <v>88</v>
      </c>
      <c r="K90" s="369" t="s">
        <v>640</v>
      </c>
      <c r="L90" s="380" t="s">
        <v>178</v>
      </c>
    </row>
    <row r="91" spans="2:12" ht="15" customHeight="1">
      <c r="B91" s="379">
        <v>71</v>
      </c>
      <c r="C91" s="364" t="s">
        <v>264</v>
      </c>
      <c r="D91" s="365" t="s">
        <v>38</v>
      </c>
      <c r="E91" s="365" t="s">
        <v>79</v>
      </c>
      <c r="F91" s="366" t="s">
        <v>201</v>
      </c>
      <c r="G91" s="367" t="s">
        <v>261</v>
      </c>
      <c r="H91" s="368" t="s">
        <v>88</v>
      </c>
      <c r="I91" s="365" t="s">
        <v>79</v>
      </c>
      <c r="J91" s="365" t="s">
        <v>88</v>
      </c>
      <c r="K91" s="369" t="s">
        <v>640</v>
      </c>
      <c r="L91" s="380" t="s">
        <v>178</v>
      </c>
    </row>
    <row r="92" spans="2:12" ht="15" customHeight="1">
      <c r="B92" s="379">
        <v>72</v>
      </c>
      <c r="C92" s="364" t="s">
        <v>658</v>
      </c>
      <c r="D92" s="365" t="s">
        <v>38</v>
      </c>
      <c r="E92" s="365" t="s">
        <v>79</v>
      </c>
      <c r="F92" s="366" t="s">
        <v>201</v>
      </c>
      <c r="G92" s="367" t="s">
        <v>659</v>
      </c>
      <c r="H92" s="368" t="s">
        <v>91</v>
      </c>
      <c r="I92" s="365" t="s">
        <v>79</v>
      </c>
      <c r="J92" s="365" t="s">
        <v>88</v>
      </c>
      <c r="K92" s="369" t="s">
        <v>660</v>
      </c>
      <c r="L92" s="380" t="s">
        <v>991</v>
      </c>
    </row>
    <row r="93" spans="2:12" ht="15" customHeight="1">
      <c r="B93" s="379">
        <v>73</v>
      </c>
      <c r="C93" s="364" t="s">
        <v>661</v>
      </c>
      <c r="D93" s="365" t="s">
        <v>38</v>
      </c>
      <c r="E93" s="365" t="s">
        <v>79</v>
      </c>
      <c r="F93" s="366" t="s">
        <v>201</v>
      </c>
      <c r="G93" s="367" t="s">
        <v>662</v>
      </c>
      <c r="H93" s="368" t="s">
        <v>88</v>
      </c>
      <c r="I93" s="365" t="s">
        <v>79</v>
      </c>
      <c r="J93" s="365" t="s">
        <v>88</v>
      </c>
      <c r="K93" s="369" t="s">
        <v>184</v>
      </c>
      <c r="L93" s="380" t="s">
        <v>991</v>
      </c>
    </row>
    <row r="94" spans="2:12" ht="15" customHeight="1">
      <c r="B94" s="379">
        <v>74</v>
      </c>
      <c r="C94" s="364" t="s">
        <v>252</v>
      </c>
      <c r="D94" s="365" t="s">
        <v>38</v>
      </c>
      <c r="E94" s="365" t="s">
        <v>79</v>
      </c>
      <c r="F94" s="366" t="s">
        <v>201</v>
      </c>
      <c r="G94" s="367" t="s">
        <v>249</v>
      </c>
      <c r="H94" s="368" t="s">
        <v>88</v>
      </c>
      <c r="I94" s="365" t="s">
        <v>79</v>
      </c>
      <c r="J94" s="365" t="s">
        <v>88</v>
      </c>
      <c r="K94" s="369" t="s">
        <v>640</v>
      </c>
      <c r="L94" s="380" t="s">
        <v>178</v>
      </c>
    </row>
    <row r="95" spans="2:12" ht="15" customHeight="1" thickBot="1">
      <c r="B95" s="382">
        <v>75</v>
      </c>
      <c r="C95" s="383" t="s">
        <v>663</v>
      </c>
      <c r="D95" s="384" t="s">
        <v>38</v>
      </c>
      <c r="E95" s="384" t="s">
        <v>79</v>
      </c>
      <c r="F95" s="385" t="s">
        <v>201</v>
      </c>
      <c r="G95" s="386" t="s">
        <v>664</v>
      </c>
      <c r="H95" s="387" t="s">
        <v>91</v>
      </c>
      <c r="I95" s="384" t="s">
        <v>79</v>
      </c>
      <c r="J95" s="384" t="s">
        <v>88</v>
      </c>
      <c r="K95" s="388" t="s">
        <v>184</v>
      </c>
      <c r="L95" s="389" t="s">
        <v>991</v>
      </c>
    </row>
    <row r="96" spans="2:12" ht="12.75" customHeight="1">
      <c r="B96" s="109" t="s">
        <v>1006</v>
      </c>
      <c r="C96" s="109"/>
      <c r="D96" s="109"/>
      <c r="E96" s="109"/>
      <c r="F96" s="109"/>
      <c r="G96" s="109"/>
      <c r="H96" s="356"/>
      <c r="I96" s="109"/>
      <c r="J96" s="109"/>
      <c r="K96" s="109"/>
      <c r="L96" s="109"/>
    </row>
    <row r="97" spans="2:12" ht="12.75" customHeight="1">
      <c r="B97" s="109"/>
      <c r="C97" s="109"/>
      <c r="D97" s="109"/>
      <c r="E97" s="109"/>
      <c r="F97" s="109"/>
      <c r="G97" s="109"/>
      <c r="H97" s="356"/>
      <c r="I97" s="109"/>
      <c r="J97" s="109"/>
      <c r="K97" s="110"/>
      <c r="L97" s="109"/>
    </row>
    <row r="98" spans="2:12" ht="9.75" customHeight="1">
      <c r="B98" s="109"/>
      <c r="C98" s="109"/>
      <c r="D98" s="109"/>
      <c r="E98" s="109"/>
      <c r="F98" s="109"/>
      <c r="G98" s="109"/>
      <c r="H98" s="356"/>
      <c r="I98" s="109"/>
      <c r="J98" s="109"/>
      <c r="K98" s="110"/>
      <c r="L98" s="109"/>
    </row>
    <row r="99" spans="2:12" ht="9.75" customHeight="1">
      <c r="B99" s="109"/>
      <c r="C99" s="109"/>
      <c r="D99" s="109"/>
      <c r="E99" s="109"/>
      <c r="F99" s="109"/>
      <c r="G99" s="109"/>
      <c r="H99" s="356"/>
      <c r="I99" s="109"/>
      <c r="J99" s="109"/>
      <c r="K99" s="110"/>
      <c r="L99" s="109"/>
    </row>
    <row r="100" spans="2:12" ht="9.75" customHeight="1">
      <c r="B100" s="109"/>
      <c r="C100" s="109"/>
      <c r="D100" s="109"/>
      <c r="E100" s="109"/>
      <c r="F100" s="109"/>
      <c r="G100" s="109"/>
      <c r="H100" s="356"/>
      <c r="I100" s="109"/>
      <c r="J100" s="109"/>
      <c r="K100" s="110"/>
      <c r="L100" s="109"/>
    </row>
    <row r="101" spans="2:12" ht="15" customHeight="1">
      <c r="B101" s="109"/>
      <c r="C101" s="109"/>
      <c r="D101" s="109"/>
      <c r="E101" s="109"/>
      <c r="F101" s="109"/>
      <c r="G101" s="109"/>
      <c r="H101" s="356"/>
      <c r="I101" s="109"/>
      <c r="J101" s="109"/>
      <c r="K101" s="110"/>
      <c r="L101" s="109"/>
    </row>
    <row r="102" spans="2:12" ht="15" customHeight="1">
      <c r="B102" s="370" t="s">
        <v>971</v>
      </c>
      <c r="C102" s="371"/>
      <c r="D102" s="371"/>
      <c r="E102" s="371"/>
      <c r="F102" s="371"/>
      <c r="G102" s="371"/>
      <c r="H102" s="372"/>
      <c r="I102" s="373"/>
      <c r="J102" s="373"/>
      <c r="K102" s="373"/>
      <c r="L102" s="373"/>
    </row>
    <row r="103" spans="2:12" ht="15" customHeight="1" thickBot="1">
      <c r="B103" s="111"/>
      <c r="C103" s="364"/>
      <c r="D103" s="365"/>
      <c r="E103" s="365"/>
      <c r="F103" s="366"/>
      <c r="G103" s="367"/>
      <c r="H103" s="368"/>
      <c r="I103" s="365"/>
      <c r="J103" s="365"/>
      <c r="K103" s="369"/>
      <c r="L103" s="369"/>
    </row>
    <row r="104" spans="2:12" ht="15" customHeight="1">
      <c r="B104" s="394" t="s">
        <v>83</v>
      </c>
      <c r="C104" s="390" t="s">
        <v>604</v>
      </c>
      <c r="D104" s="390" t="s">
        <v>20</v>
      </c>
      <c r="E104" s="390" t="s">
        <v>605</v>
      </c>
      <c r="F104" s="390" t="s">
        <v>85</v>
      </c>
      <c r="G104" s="403" t="s">
        <v>86</v>
      </c>
      <c r="H104" s="403" t="s">
        <v>67</v>
      </c>
      <c r="I104" s="390" t="s">
        <v>606</v>
      </c>
      <c r="J104" s="390" t="s">
        <v>87</v>
      </c>
      <c r="K104" s="403" t="s">
        <v>607</v>
      </c>
      <c r="L104" s="404" t="s">
        <v>1007</v>
      </c>
    </row>
    <row r="105" spans="2:12" ht="15" customHeight="1">
      <c r="B105" s="379">
        <v>76</v>
      </c>
      <c r="C105" s="364" t="s">
        <v>665</v>
      </c>
      <c r="D105" s="365" t="s">
        <v>38</v>
      </c>
      <c r="E105" s="365" t="s">
        <v>79</v>
      </c>
      <c r="F105" s="366" t="s">
        <v>192</v>
      </c>
      <c r="G105" s="367" t="s">
        <v>650</v>
      </c>
      <c r="H105" s="368" t="s">
        <v>91</v>
      </c>
      <c r="I105" s="365" t="s">
        <v>79</v>
      </c>
      <c r="J105" s="365" t="s">
        <v>88</v>
      </c>
      <c r="K105" s="369" t="s">
        <v>666</v>
      </c>
      <c r="L105" s="380" t="s">
        <v>991</v>
      </c>
    </row>
    <row r="106" spans="2:12" ht="15" customHeight="1">
      <c r="B106" s="379">
        <v>77</v>
      </c>
      <c r="C106" s="364" t="s">
        <v>667</v>
      </c>
      <c r="D106" s="365" t="s">
        <v>38</v>
      </c>
      <c r="E106" s="365" t="s">
        <v>79</v>
      </c>
      <c r="F106" s="366" t="s">
        <v>201</v>
      </c>
      <c r="G106" s="367" t="s">
        <v>668</v>
      </c>
      <c r="H106" s="368" t="s">
        <v>91</v>
      </c>
      <c r="I106" s="365" t="s">
        <v>79</v>
      </c>
      <c r="J106" s="365" t="s">
        <v>91</v>
      </c>
      <c r="K106" s="369" t="s">
        <v>640</v>
      </c>
      <c r="L106" s="380" t="s">
        <v>991</v>
      </c>
    </row>
    <row r="107" spans="2:12" ht="15" customHeight="1">
      <c r="B107" s="379">
        <v>78</v>
      </c>
      <c r="C107" s="364" t="s">
        <v>669</v>
      </c>
      <c r="D107" s="365" t="s">
        <v>38</v>
      </c>
      <c r="E107" s="365" t="s">
        <v>79</v>
      </c>
      <c r="F107" s="366" t="s">
        <v>201</v>
      </c>
      <c r="G107" s="367" t="s">
        <v>670</v>
      </c>
      <c r="H107" s="368" t="s">
        <v>91</v>
      </c>
      <c r="I107" s="365" t="s">
        <v>79</v>
      </c>
      <c r="J107" s="365" t="s">
        <v>88</v>
      </c>
      <c r="K107" s="369" t="s">
        <v>184</v>
      </c>
      <c r="L107" s="380" t="s">
        <v>991</v>
      </c>
    </row>
    <row r="108" spans="2:12" ht="15" customHeight="1">
      <c r="B108" s="379">
        <v>79</v>
      </c>
      <c r="C108" s="364" t="s">
        <v>671</v>
      </c>
      <c r="D108" s="365" t="s">
        <v>38</v>
      </c>
      <c r="E108" s="365" t="s">
        <v>79</v>
      </c>
      <c r="F108" s="366" t="s">
        <v>201</v>
      </c>
      <c r="G108" s="367" t="s">
        <v>672</v>
      </c>
      <c r="H108" s="368" t="s">
        <v>91</v>
      </c>
      <c r="I108" s="365" t="s">
        <v>79</v>
      </c>
      <c r="J108" s="365" t="s">
        <v>88</v>
      </c>
      <c r="K108" s="369" t="s">
        <v>184</v>
      </c>
      <c r="L108" s="380" t="s">
        <v>991</v>
      </c>
    </row>
    <row r="109" spans="2:12" ht="15" customHeight="1">
      <c r="B109" s="379">
        <v>80</v>
      </c>
      <c r="C109" s="364" t="s">
        <v>673</v>
      </c>
      <c r="D109" s="365" t="s">
        <v>38</v>
      </c>
      <c r="E109" s="365" t="s">
        <v>79</v>
      </c>
      <c r="F109" s="366" t="s">
        <v>201</v>
      </c>
      <c r="G109" s="367" t="s">
        <v>674</v>
      </c>
      <c r="H109" s="368" t="s">
        <v>91</v>
      </c>
      <c r="I109" s="365" t="s">
        <v>79</v>
      </c>
      <c r="J109" s="365" t="s">
        <v>88</v>
      </c>
      <c r="K109" s="369" t="s">
        <v>184</v>
      </c>
      <c r="L109" s="380" t="s">
        <v>991</v>
      </c>
    </row>
    <row r="110" spans="2:12" ht="15" customHeight="1">
      <c r="B110" s="379">
        <v>81</v>
      </c>
      <c r="C110" s="364" t="s">
        <v>675</v>
      </c>
      <c r="D110" s="365" t="s">
        <v>38</v>
      </c>
      <c r="E110" s="365" t="s">
        <v>79</v>
      </c>
      <c r="F110" s="366" t="s">
        <v>192</v>
      </c>
      <c r="G110" s="367" t="s">
        <v>676</v>
      </c>
      <c r="H110" s="368" t="s">
        <v>91</v>
      </c>
      <c r="I110" s="365" t="s">
        <v>79</v>
      </c>
      <c r="J110" s="365" t="s">
        <v>91</v>
      </c>
      <c r="K110" s="369" t="s">
        <v>677</v>
      </c>
      <c r="L110" s="380" t="s">
        <v>991</v>
      </c>
    </row>
    <row r="111" spans="2:12" ht="15" customHeight="1">
      <c r="B111" s="379">
        <v>82</v>
      </c>
      <c r="C111" s="364" t="s">
        <v>678</v>
      </c>
      <c r="D111" s="365" t="s">
        <v>38</v>
      </c>
      <c r="E111" s="365" t="s">
        <v>79</v>
      </c>
      <c r="F111" s="366" t="s">
        <v>201</v>
      </c>
      <c r="G111" s="367" t="s">
        <v>679</v>
      </c>
      <c r="H111" s="368" t="s">
        <v>91</v>
      </c>
      <c r="I111" s="365" t="s">
        <v>79</v>
      </c>
      <c r="J111" s="365" t="s">
        <v>91</v>
      </c>
      <c r="K111" s="369" t="s">
        <v>202</v>
      </c>
      <c r="L111" s="380" t="s">
        <v>991</v>
      </c>
    </row>
    <row r="112" spans="2:12" ht="15" customHeight="1">
      <c r="B112" s="379">
        <v>83</v>
      </c>
      <c r="C112" s="364" t="s">
        <v>247</v>
      </c>
      <c r="D112" s="365" t="s">
        <v>38</v>
      </c>
      <c r="E112" s="365" t="s">
        <v>79</v>
      </c>
      <c r="F112" s="366" t="s">
        <v>201</v>
      </c>
      <c r="G112" s="367" t="s">
        <v>248</v>
      </c>
      <c r="H112" s="368" t="s">
        <v>91</v>
      </c>
      <c r="I112" s="365" t="s">
        <v>79</v>
      </c>
      <c r="J112" s="365" t="s">
        <v>88</v>
      </c>
      <c r="K112" s="369" t="s">
        <v>202</v>
      </c>
      <c r="L112" s="380" t="s">
        <v>186</v>
      </c>
    </row>
    <row r="113" spans="2:12" ht="15" customHeight="1">
      <c r="B113" s="379">
        <v>84</v>
      </c>
      <c r="C113" s="364" t="s">
        <v>244</v>
      </c>
      <c r="D113" s="365" t="s">
        <v>38</v>
      </c>
      <c r="E113" s="365" t="s">
        <v>79</v>
      </c>
      <c r="F113" s="366" t="s">
        <v>201</v>
      </c>
      <c r="G113" s="367" t="s">
        <v>245</v>
      </c>
      <c r="H113" s="368" t="s">
        <v>91</v>
      </c>
      <c r="I113" s="365" t="s">
        <v>79</v>
      </c>
      <c r="J113" s="365" t="s">
        <v>91</v>
      </c>
      <c r="K113" s="369" t="s">
        <v>246</v>
      </c>
      <c r="L113" s="380" t="s">
        <v>186</v>
      </c>
    </row>
    <row r="114" spans="2:12" ht="15" customHeight="1">
      <c r="B114" s="379">
        <v>85</v>
      </c>
      <c r="C114" s="364" t="s">
        <v>680</v>
      </c>
      <c r="D114" s="365" t="s">
        <v>38</v>
      </c>
      <c r="E114" s="365" t="s">
        <v>79</v>
      </c>
      <c r="F114" s="366" t="s">
        <v>201</v>
      </c>
      <c r="G114" s="367" t="s">
        <v>681</v>
      </c>
      <c r="H114" s="368" t="s">
        <v>88</v>
      </c>
      <c r="I114" s="365" t="s">
        <v>79</v>
      </c>
      <c r="J114" s="365" t="s">
        <v>88</v>
      </c>
      <c r="K114" s="369" t="s">
        <v>202</v>
      </c>
      <c r="L114" s="380" t="s">
        <v>186</v>
      </c>
    </row>
    <row r="115" spans="2:12" ht="15" customHeight="1">
      <c r="B115" s="379">
        <v>86</v>
      </c>
      <c r="C115" s="364" t="s">
        <v>682</v>
      </c>
      <c r="D115" s="365" t="s">
        <v>38</v>
      </c>
      <c r="E115" s="365" t="s">
        <v>79</v>
      </c>
      <c r="F115" s="366" t="s">
        <v>192</v>
      </c>
      <c r="G115" s="367" t="s">
        <v>683</v>
      </c>
      <c r="H115" s="368" t="s">
        <v>91</v>
      </c>
      <c r="I115" s="365" t="s">
        <v>79</v>
      </c>
      <c r="J115" s="365" t="s">
        <v>88</v>
      </c>
      <c r="K115" s="369" t="s">
        <v>684</v>
      </c>
      <c r="L115" s="380" t="s">
        <v>991</v>
      </c>
    </row>
    <row r="116" spans="2:12" ht="15" customHeight="1">
      <c r="B116" s="379">
        <v>87</v>
      </c>
      <c r="C116" s="364" t="s">
        <v>685</v>
      </c>
      <c r="D116" s="365" t="s">
        <v>38</v>
      </c>
      <c r="E116" s="365" t="s">
        <v>79</v>
      </c>
      <c r="F116" s="366" t="s">
        <v>192</v>
      </c>
      <c r="G116" s="367" t="s">
        <v>686</v>
      </c>
      <c r="H116" s="368" t="s">
        <v>91</v>
      </c>
      <c r="I116" s="365" t="s">
        <v>79</v>
      </c>
      <c r="J116" s="365" t="s">
        <v>91</v>
      </c>
      <c r="K116" s="369" t="s">
        <v>687</v>
      </c>
      <c r="L116" s="380" t="s">
        <v>186</v>
      </c>
    </row>
    <row r="117" spans="2:12" ht="15" customHeight="1">
      <c r="B117" s="379">
        <v>88</v>
      </c>
      <c r="C117" s="364" t="s">
        <v>688</v>
      </c>
      <c r="D117" s="365" t="s">
        <v>38</v>
      </c>
      <c r="E117" s="365" t="s">
        <v>79</v>
      </c>
      <c r="F117" s="366" t="s">
        <v>201</v>
      </c>
      <c r="G117" s="367" t="s">
        <v>689</v>
      </c>
      <c r="H117" s="368" t="s">
        <v>91</v>
      </c>
      <c r="I117" s="365" t="s">
        <v>79</v>
      </c>
      <c r="J117" s="365" t="s">
        <v>91</v>
      </c>
      <c r="K117" s="369" t="s">
        <v>202</v>
      </c>
      <c r="L117" s="380" t="s">
        <v>991</v>
      </c>
    </row>
    <row r="118" spans="2:12" ht="15" customHeight="1">
      <c r="B118" s="379">
        <v>89</v>
      </c>
      <c r="C118" s="364" t="s">
        <v>690</v>
      </c>
      <c r="D118" s="365" t="s">
        <v>38</v>
      </c>
      <c r="E118" s="365" t="s">
        <v>79</v>
      </c>
      <c r="F118" s="366" t="s">
        <v>201</v>
      </c>
      <c r="G118" s="367" t="s">
        <v>691</v>
      </c>
      <c r="H118" s="368" t="s">
        <v>91</v>
      </c>
      <c r="I118" s="365" t="s">
        <v>79</v>
      </c>
      <c r="J118" s="365" t="s">
        <v>88</v>
      </c>
      <c r="K118" s="369" t="s">
        <v>692</v>
      </c>
      <c r="L118" s="380" t="s">
        <v>991</v>
      </c>
    </row>
    <row r="119" spans="2:12" ht="15" customHeight="1">
      <c r="B119" s="379">
        <v>90</v>
      </c>
      <c r="C119" s="364" t="s">
        <v>693</v>
      </c>
      <c r="D119" s="365" t="s">
        <v>38</v>
      </c>
      <c r="E119" s="365" t="s">
        <v>79</v>
      </c>
      <c r="F119" s="366" t="s">
        <v>192</v>
      </c>
      <c r="G119" s="367" t="s">
        <v>694</v>
      </c>
      <c r="H119" s="368" t="s">
        <v>91</v>
      </c>
      <c r="I119" s="365" t="s">
        <v>79</v>
      </c>
      <c r="J119" s="365" t="s">
        <v>88</v>
      </c>
      <c r="K119" s="369" t="s">
        <v>695</v>
      </c>
      <c r="L119" s="380" t="s">
        <v>991</v>
      </c>
    </row>
    <row r="120" spans="2:12" ht="15" customHeight="1">
      <c r="B120" s="379">
        <v>91</v>
      </c>
      <c r="C120" s="364" t="s">
        <v>696</v>
      </c>
      <c r="D120" s="365" t="s">
        <v>38</v>
      </c>
      <c r="E120" s="365" t="s">
        <v>79</v>
      </c>
      <c r="F120" s="366" t="s">
        <v>201</v>
      </c>
      <c r="G120" s="367" t="s">
        <v>697</v>
      </c>
      <c r="H120" s="368" t="s">
        <v>91</v>
      </c>
      <c r="I120" s="365" t="s">
        <v>79</v>
      </c>
      <c r="J120" s="365" t="s">
        <v>88</v>
      </c>
      <c r="K120" s="369" t="s">
        <v>698</v>
      </c>
      <c r="L120" s="380" t="s">
        <v>991</v>
      </c>
    </row>
    <row r="121" spans="2:12" ht="15" customHeight="1">
      <c r="B121" s="379">
        <v>92</v>
      </c>
      <c r="C121" s="364" t="s">
        <v>699</v>
      </c>
      <c r="D121" s="365" t="s">
        <v>38</v>
      </c>
      <c r="E121" s="365" t="s">
        <v>79</v>
      </c>
      <c r="F121" s="366" t="s">
        <v>201</v>
      </c>
      <c r="G121" s="367" t="s">
        <v>700</v>
      </c>
      <c r="H121" s="368" t="s">
        <v>88</v>
      </c>
      <c r="I121" s="365" t="s">
        <v>79</v>
      </c>
      <c r="J121" s="365" t="s">
        <v>91</v>
      </c>
      <c r="K121" s="369" t="s">
        <v>202</v>
      </c>
      <c r="L121" s="380" t="s">
        <v>991</v>
      </c>
    </row>
    <row r="122" spans="2:12" ht="15" customHeight="1">
      <c r="B122" s="379">
        <v>93</v>
      </c>
      <c r="C122" s="364" t="s">
        <v>701</v>
      </c>
      <c r="D122" s="365" t="s">
        <v>38</v>
      </c>
      <c r="E122" s="365" t="s">
        <v>79</v>
      </c>
      <c r="F122" s="366" t="s">
        <v>201</v>
      </c>
      <c r="G122" s="367" t="s">
        <v>702</v>
      </c>
      <c r="H122" s="368" t="s">
        <v>88</v>
      </c>
      <c r="I122" s="365" t="s">
        <v>79</v>
      </c>
      <c r="J122" s="365" t="s">
        <v>88</v>
      </c>
      <c r="K122" s="369" t="s">
        <v>692</v>
      </c>
      <c r="L122" s="380" t="s">
        <v>991</v>
      </c>
    </row>
    <row r="123" spans="2:12" ht="15" customHeight="1">
      <c r="B123" s="379">
        <v>94</v>
      </c>
      <c r="C123" s="364" t="s">
        <v>703</v>
      </c>
      <c r="D123" s="365" t="s">
        <v>38</v>
      </c>
      <c r="E123" s="365" t="s">
        <v>79</v>
      </c>
      <c r="F123" s="366" t="s">
        <v>201</v>
      </c>
      <c r="G123" s="367" t="s">
        <v>704</v>
      </c>
      <c r="H123" s="368" t="s">
        <v>91</v>
      </c>
      <c r="I123" s="365" t="s">
        <v>79</v>
      </c>
      <c r="J123" s="365" t="s">
        <v>91</v>
      </c>
      <c r="K123" s="369" t="s">
        <v>705</v>
      </c>
      <c r="L123" s="380" t="s">
        <v>991</v>
      </c>
    </row>
    <row r="124" spans="2:12" ht="15" customHeight="1">
      <c r="B124" s="379">
        <v>95</v>
      </c>
      <c r="C124" s="364" t="s">
        <v>706</v>
      </c>
      <c r="D124" s="365" t="s">
        <v>38</v>
      </c>
      <c r="E124" s="365" t="s">
        <v>79</v>
      </c>
      <c r="F124" s="366" t="s">
        <v>201</v>
      </c>
      <c r="G124" s="367" t="s">
        <v>707</v>
      </c>
      <c r="H124" s="368" t="s">
        <v>91</v>
      </c>
      <c r="I124" s="365" t="s">
        <v>79</v>
      </c>
      <c r="J124" s="365" t="s">
        <v>88</v>
      </c>
      <c r="K124" s="369" t="s">
        <v>708</v>
      </c>
      <c r="L124" s="380" t="s">
        <v>991</v>
      </c>
    </row>
    <row r="125" spans="2:12" ht="15" customHeight="1">
      <c r="B125" s="379">
        <v>96</v>
      </c>
      <c r="C125" s="364" t="s">
        <v>709</v>
      </c>
      <c r="D125" s="365" t="s">
        <v>38</v>
      </c>
      <c r="E125" s="365" t="s">
        <v>79</v>
      </c>
      <c r="F125" s="366" t="s">
        <v>201</v>
      </c>
      <c r="G125" s="367" t="s">
        <v>710</v>
      </c>
      <c r="H125" s="368" t="s">
        <v>91</v>
      </c>
      <c r="I125" s="365" t="s">
        <v>79</v>
      </c>
      <c r="J125" s="365" t="s">
        <v>88</v>
      </c>
      <c r="K125" s="369" t="s">
        <v>711</v>
      </c>
      <c r="L125" s="380" t="s">
        <v>991</v>
      </c>
    </row>
    <row r="126" spans="2:12" ht="15" customHeight="1">
      <c r="B126" s="379">
        <v>97</v>
      </c>
      <c r="C126" s="364" t="s">
        <v>712</v>
      </c>
      <c r="D126" s="365" t="s">
        <v>38</v>
      </c>
      <c r="E126" s="365" t="s">
        <v>79</v>
      </c>
      <c r="F126" s="366" t="s">
        <v>201</v>
      </c>
      <c r="G126" s="367" t="s">
        <v>713</v>
      </c>
      <c r="H126" s="368" t="s">
        <v>91</v>
      </c>
      <c r="I126" s="365" t="s">
        <v>79</v>
      </c>
      <c r="J126" s="365" t="s">
        <v>91</v>
      </c>
      <c r="K126" s="369" t="s">
        <v>714</v>
      </c>
      <c r="L126" s="380" t="s">
        <v>991</v>
      </c>
    </row>
    <row r="127" spans="2:12" ht="15" customHeight="1">
      <c r="B127" s="379">
        <v>98</v>
      </c>
      <c r="C127" s="364" t="s">
        <v>716</v>
      </c>
      <c r="D127" s="365" t="s">
        <v>38</v>
      </c>
      <c r="E127" s="365" t="s">
        <v>79</v>
      </c>
      <c r="F127" s="366" t="s">
        <v>201</v>
      </c>
      <c r="G127" s="367" t="s">
        <v>717</v>
      </c>
      <c r="H127" s="368" t="s">
        <v>91</v>
      </c>
      <c r="I127" s="365" t="s">
        <v>79</v>
      </c>
      <c r="J127" s="365" t="s">
        <v>88</v>
      </c>
      <c r="K127" s="369" t="s">
        <v>711</v>
      </c>
      <c r="L127" s="380" t="s">
        <v>991</v>
      </c>
    </row>
    <row r="128" spans="2:12" ht="15" customHeight="1">
      <c r="B128" s="379">
        <v>99</v>
      </c>
      <c r="C128" s="364" t="s">
        <v>718</v>
      </c>
      <c r="D128" s="365" t="s">
        <v>38</v>
      </c>
      <c r="E128" s="365" t="s">
        <v>79</v>
      </c>
      <c r="F128" s="366" t="s">
        <v>201</v>
      </c>
      <c r="G128" s="367" t="s">
        <v>719</v>
      </c>
      <c r="H128" s="368" t="s">
        <v>91</v>
      </c>
      <c r="I128" s="365" t="s">
        <v>79</v>
      </c>
      <c r="J128" s="365" t="s">
        <v>91</v>
      </c>
      <c r="K128" s="369" t="s">
        <v>202</v>
      </c>
      <c r="L128" s="380" t="s">
        <v>991</v>
      </c>
    </row>
    <row r="129" spans="2:12" ht="15" customHeight="1">
      <c r="B129" s="379">
        <v>100</v>
      </c>
      <c r="C129" s="364" t="s">
        <v>720</v>
      </c>
      <c r="D129" s="365" t="s">
        <v>38</v>
      </c>
      <c r="E129" s="365" t="s">
        <v>79</v>
      </c>
      <c r="F129" s="366" t="s">
        <v>201</v>
      </c>
      <c r="G129" s="367" t="s">
        <v>721</v>
      </c>
      <c r="H129" s="368" t="s">
        <v>91</v>
      </c>
      <c r="I129" s="365" t="s">
        <v>79</v>
      </c>
      <c r="J129" s="365" t="s">
        <v>91</v>
      </c>
      <c r="K129" s="369" t="s">
        <v>202</v>
      </c>
      <c r="L129" s="380" t="s">
        <v>991</v>
      </c>
    </row>
    <row r="130" spans="2:12" ht="15" customHeight="1">
      <c r="B130" s="379">
        <v>101</v>
      </c>
      <c r="C130" s="364" t="s">
        <v>722</v>
      </c>
      <c r="D130" s="365" t="s">
        <v>38</v>
      </c>
      <c r="E130" s="365" t="s">
        <v>79</v>
      </c>
      <c r="F130" s="366" t="s">
        <v>201</v>
      </c>
      <c r="G130" s="367" t="s">
        <v>723</v>
      </c>
      <c r="H130" s="368" t="s">
        <v>91</v>
      </c>
      <c r="I130" s="365" t="s">
        <v>79</v>
      </c>
      <c r="J130" s="365" t="s">
        <v>88</v>
      </c>
      <c r="K130" s="369" t="s">
        <v>202</v>
      </c>
      <c r="L130" s="380" t="s">
        <v>991</v>
      </c>
    </row>
    <row r="131" spans="2:12" ht="15" customHeight="1">
      <c r="B131" s="379">
        <v>102</v>
      </c>
      <c r="C131" s="364" t="s">
        <v>724</v>
      </c>
      <c r="D131" s="365" t="s">
        <v>38</v>
      </c>
      <c r="E131" s="365" t="s">
        <v>79</v>
      </c>
      <c r="F131" s="366" t="s">
        <v>201</v>
      </c>
      <c r="G131" s="367" t="s">
        <v>725</v>
      </c>
      <c r="H131" s="368" t="s">
        <v>91</v>
      </c>
      <c r="I131" s="365" t="s">
        <v>79</v>
      </c>
      <c r="J131" s="365" t="s">
        <v>88</v>
      </c>
      <c r="K131" s="369" t="s">
        <v>708</v>
      </c>
      <c r="L131" s="380" t="s">
        <v>991</v>
      </c>
    </row>
    <row r="132" spans="2:12" ht="15" customHeight="1">
      <c r="B132" s="379">
        <v>103</v>
      </c>
      <c r="C132" s="364" t="s">
        <v>726</v>
      </c>
      <c r="D132" s="365" t="s">
        <v>38</v>
      </c>
      <c r="E132" s="365" t="s">
        <v>79</v>
      </c>
      <c r="F132" s="366" t="s">
        <v>192</v>
      </c>
      <c r="G132" s="367" t="s">
        <v>694</v>
      </c>
      <c r="H132" s="368" t="s">
        <v>91</v>
      </c>
      <c r="I132" s="365" t="s">
        <v>79</v>
      </c>
      <c r="J132" s="365" t="s">
        <v>91</v>
      </c>
      <c r="K132" s="369" t="s">
        <v>202</v>
      </c>
      <c r="L132" s="380" t="s">
        <v>991</v>
      </c>
    </row>
    <row r="133" spans="2:12" ht="15" customHeight="1">
      <c r="B133" s="379">
        <v>104</v>
      </c>
      <c r="C133" s="364" t="s">
        <v>727</v>
      </c>
      <c r="D133" s="365" t="s">
        <v>38</v>
      </c>
      <c r="E133" s="365" t="s">
        <v>79</v>
      </c>
      <c r="F133" s="366" t="s">
        <v>192</v>
      </c>
      <c r="G133" s="367" t="s">
        <v>694</v>
      </c>
      <c r="H133" s="368" t="s">
        <v>91</v>
      </c>
      <c r="I133" s="365" t="s">
        <v>79</v>
      </c>
      <c r="J133" s="365" t="s">
        <v>91</v>
      </c>
      <c r="K133" s="369" t="s">
        <v>202</v>
      </c>
      <c r="L133" s="380" t="s">
        <v>991</v>
      </c>
    </row>
    <row r="134" spans="2:12" ht="15" customHeight="1">
      <c r="B134" s="379">
        <v>105</v>
      </c>
      <c r="C134" s="364" t="s">
        <v>285</v>
      </c>
      <c r="D134" s="365" t="s">
        <v>39</v>
      </c>
      <c r="E134" s="365" t="s">
        <v>79</v>
      </c>
      <c r="F134" s="366" t="s">
        <v>192</v>
      </c>
      <c r="G134" s="367" t="s">
        <v>286</v>
      </c>
      <c r="H134" s="368" t="s">
        <v>88</v>
      </c>
      <c r="I134" s="365" t="s">
        <v>79</v>
      </c>
      <c r="J134" s="365" t="s">
        <v>88</v>
      </c>
      <c r="K134" s="369" t="s">
        <v>728</v>
      </c>
      <c r="L134" s="380" t="s">
        <v>993</v>
      </c>
    </row>
    <row r="135" spans="2:12" ht="15" customHeight="1">
      <c r="B135" s="379">
        <v>106</v>
      </c>
      <c r="C135" s="364" t="s">
        <v>287</v>
      </c>
      <c r="D135" s="365" t="s">
        <v>40</v>
      </c>
      <c r="E135" s="365" t="s">
        <v>9</v>
      </c>
      <c r="F135" s="366" t="s">
        <v>192</v>
      </c>
      <c r="G135" s="367" t="s">
        <v>173</v>
      </c>
      <c r="H135" s="368" t="s">
        <v>88</v>
      </c>
      <c r="I135" s="365" t="s">
        <v>9</v>
      </c>
      <c r="J135" s="365" t="s">
        <v>88</v>
      </c>
      <c r="K135" s="369" t="s">
        <v>729</v>
      </c>
      <c r="L135" s="380" t="s">
        <v>178</v>
      </c>
    </row>
    <row r="136" spans="2:12" ht="15" customHeight="1">
      <c r="B136" s="379">
        <v>107</v>
      </c>
      <c r="C136" s="364" t="s">
        <v>291</v>
      </c>
      <c r="D136" s="365" t="s">
        <v>40</v>
      </c>
      <c r="E136" s="365" t="s">
        <v>9</v>
      </c>
      <c r="F136" s="366" t="s">
        <v>192</v>
      </c>
      <c r="G136" s="367" t="s">
        <v>292</v>
      </c>
      <c r="H136" s="368" t="s">
        <v>91</v>
      </c>
      <c r="I136" s="365" t="s">
        <v>9</v>
      </c>
      <c r="J136" s="365" t="s">
        <v>91</v>
      </c>
      <c r="K136" s="369" t="s">
        <v>729</v>
      </c>
      <c r="L136" s="380" t="s">
        <v>178</v>
      </c>
    </row>
    <row r="137" spans="2:12" ht="15" customHeight="1">
      <c r="B137" s="379">
        <v>108</v>
      </c>
      <c r="C137" s="364" t="s">
        <v>293</v>
      </c>
      <c r="D137" s="365" t="s">
        <v>40</v>
      </c>
      <c r="E137" s="365" t="s">
        <v>9</v>
      </c>
      <c r="F137" s="366" t="s">
        <v>192</v>
      </c>
      <c r="G137" s="367" t="s">
        <v>199</v>
      </c>
      <c r="H137" s="368" t="s">
        <v>88</v>
      </c>
      <c r="I137" s="365" t="s">
        <v>9</v>
      </c>
      <c r="J137" s="365" t="s">
        <v>91</v>
      </c>
      <c r="K137" s="369" t="s">
        <v>613</v>
      </c>
      <c r="L137" s="380" t="s">
        <v>178</v>
      </c>
    </row>
    <row r="138" spans="2:12" ht="15" customHeight="1">
      <c r="B138" s="379">
        <v>109</v>
      </c>
      <c r="C138" s="364" t="s">
        <v>288</v>
      </c>
      <c r="D138" s="365" t="s">
        <v>40</v>
      </c>
      <c r="E138" s="365" t="s">
        <v>9</v>
      </c>
      <c r="F138" s="366" t="s">
        <v>192</v>
      </c>
      <c r="G138" s="367" t="s">
        <v>289</v>
      </c>
      <c r="H138" s="368" t="s">
        <v>91</v>
      </c>
      <c r="I138" s="365" t="s">
        <v>9</v>
      </c>
      <c r="J138" s="365" t="s">
        <v>91</v>
      </c>
      <c r="K138" s="369" t="s">
        <v>730</v>
      </c>
      <c r="L138" s="380" t="s">
        <v>178</v>
      </c>
    </row>
    <row r="139" spans="2:12" ht="15" customHeight="1" thickBot="1">
      <c r="B139" s="382">
        <v>110</v>
      </c>
      <c r="C139" s="383" t="s">
        <v>294</v>
      </c>
      <c r="D139" s="384" t="s">
        <v>40</v>
      </c>
      <c r="E139" s="384" t="s">
        <v>9</v>
      </c>
      <c r="F139" s="385" t="s">
        <v>192</v>
      </c>
      <c r="G139" s="386" t="s">
        <v>295</v>
      </c>
      <c r="H139" s="387" t="s">
        <v>91</v>
      </c>
      <c r="I139" s="384" t="s">
        <v>9</v>
      </c>
      <c r="J139" s="384" t="s">
        <v>91</v>
      </c>
      <c r="K139" s="388" t="s">
        <v>731</v>
      </c>
      <c r="L139" s="389" t="s">
        <v>178</v>
      </c>
    </row>
    <row r="140" spans="2:12" ht="15" customHeight="1">
      <c r="B140" s="381">
        <v>111.1</v>
      </c>
      <c r="C140" s="364" t="s">
        <v>732</v>
      </c>
      <c r="D140" s="365" t="s">
        <v>40</v>
      </c>
      <c r="E140" s="365" t="s">
        <v>9</v>
      </c>
      <c r="F140" s="366" t="s">
        <v>192</v>
      </c>
      <c r="G140" s="367" t="s">
        <v>292</v>
      </c>
      <c r="H140" s="368" t="s">
        <v>91</v>
      </c>
      <c r="I140" s="365" t="s">
        <v>9</v>
      </c>
      <c r="J140" s="365" t="s">
        <v>91</v>
      </c>
      <c r="K140" s="369" t="s">
        <v>613</v>
      </c>
      <c r="L140" s="380" t="s">
        <v>178</v>
      </c>
    </row>
    <row r="141" spans="2:12" ht="15" customHeight="1" thickBot="1">
      <c r="B141" s="381">
        <v>111.2</v>
      </c>
      <c r="C141" s="364" t="s">
        <v>733</v>
      </c>
      <c r="D141" s="365" t="s">
        <v>40</v>
      </c>
      <c r="E141" s="365" t="s">
        <v>9</v>
      </c>
      <c r="F141" s="366" t="s">
        <v>192</v>
      </c>
      <c r="G141" s="367" t="s">
        <v>292</v>
      </c>
      <c r="H141" s="368" t="s">
        <v>91</v>
      </c>
      <c r="I141" s="365" t="s">
        <v>9</v>
      </c>
      <c r="J141" s="365" t="s">
        <v>91</v>
      </c>
      <c r="K141" s="369" t="s">
        <v>630</v>
      </c>
      <c r="L141" s="380" t="s">
        <v>178</v>
      </c>
    </row>
    <row r="142" spans="2:12" ht="15" customHeight="1">
      <c r="B142" s="405" t="s">
        <v>1006</v>
      </c>
      <c r="C142" s="406"/>
      <c r="D142" s="407"/>
      <c r="E142" s="407"/>
      <c r="F142" s="408"/>
      <c r="G142" s="409"/>
      <c r="H142" s="410"/>
      <c r="I142" s="407"/>
      <c r="J142" s="407"/>
      <c r="K142" s="411"/>
      <c r="L142" s="411"/>
    </row>
    <row r="143" spans="2:12" ht="15" customHeight="1">
      <c r="B143" s="366"/>
      <c r="C143" s="364"/>
      <c r="D143" s="365"/>
      <c r="E143" s="365"/>
      <c r="F143" s="366"/>
      <c r="G143" s="367"/>
      <c r="H143" s="368"/>
      <c r="I143" s="365"/>
      <c r="J143" s="365"/>
      <c r="K143" s="369"/>
      <c r="L143" s="369"/>
    </row>
    <row r="144" spans="2:12" ht="15" customHeight="1">
      <c r="B144" s="366"/>
      <c r="C144" s="364"/>
      <c r="D144" s="365"/>
      <c r="E144" s="365"/>
      <c r="F144" s="366"/>
      <c r="G144" s="367"/>
      <c r="H144" s="368"/>
      <c r="I144" s="365"/>
      <c r="J144" s="365"/>
      <c r="K144" s="369"/>
      <c r="L144" s="369"/>
    </row>
    <row r="145" spans="2:12" ht="15" customHeight="1">
      <c r="B145" s="366"/>
      <c r="C145" s="364"/>
      <c r="D145" s="365"/>
      <c r="E145" s="365"/>
      <c r="F145" s="366"/>
      <c r="G145" s="367"/>
      <c r="H145" s="368"/>
      <c r="I145" s="365"/>
      <c r="J145" s="365"/>
      <c r="K145" s="369"/>
      <c r="L145" s="369"/>
    </row>
    <row r="146" spans="2:12" ht="15" customHeight="1">
      <c r="B146" s="366"/>
      <c r="C146" s="364"/>
      <c r="D146" s="365"/>
      <c r="E146" s="365"/>
      <c r="F146" s="366"/>
      <c r="G146" s="367"/>
      <c r="H146" s="368"/>
      <c r="I146" s="365"/>
      <c r="J146" s="365"/>
      <c r="K146" s="369"/>
      <c r="L146" s="369"/>
    </row>
    <row r="147" spans="2:12" ht="15" customHeight="1">
      <c r="B147" s="366"/>
      <c r="C147" s="364"/>
      <c r="D147" s="365"/>
      <c r="E147" s="365"/>
      <c r="F147" s="366"/>
      <c r="G147" s="367"/>
      <c r="H147" s="368"/>
      <c r="I147" s="365"/>
      <c r="J147" s="365"/>
      <c r="K147" s="369"/>
      <c r="L147" s="369"/>
    </row>
    <row r="148" spans="2:12" ht="15" customHeight="1">
      <c r="B148" s="366"/>
      <c r="C148" s="364"/>
      <c r="D148" s="365"/>
      <c r="E148" s="365"/>
      <c r="F148" s="366"/>
      <c r="G148" s="367"/>
      <c r="H148" s="368"/>
      <c r="I148" s="365"/>
      <c r="J148" s="365"/>
      <c r="K148" s="369"/>
      <c r="L148" s="369"/>
    </row>
    <row r="149" spans="2:12" ht="15" customHeight="1" thickBot="1">
      <c r="B149" s="385"/>
      <c r="C149" s="383"/>
      <c r="D149" s="384"/>
      <c r="E149" s="384"/>
      <c r="F149" s="385"/>
      <c r="G149" s="386"/>
      <c r="H149" s="387"/>
      <c r="I149" s="384"/>
      <c r="J149" s="384"/>
      <c r="K149" s="388"/>
      <c r="L149" s="388"/>
    </row>
    <row r="150" spans="2:12" ht="15" customHeight="1">
      <c r="B150" s="412" t="s">
        <v>83</v>
      </c>
      <c r="C150" s="397" t="s">
        <v>604</v>
      </c>
      <c r="D150" s="397" t="s">
        <v>20</v>
      </c>
      <c r="E150" s="397" t="s">
        <v>605</v>
      </c>
      <c r="F150" s="397" t="s">
        <v>85</v>
      </c>
      <c r="G150" s="413" t="s">
        <v>86</v>
      </c>
      <c r="H150" s="413" t="s">
        <v>67</v>
      </c>
      <c r="I150" s="397" t="s">
        <v>606</v>
      </c>
      <c r="J150" s="397" t="s">
        <v>87</v>
      </c>
      <c r="K150" s="413" t="s">
        <v>607</v>
      </c>
      <c r="L150" s="414" t="s">
        <v>1008</v>
      </c>
    </row>
    <row r="151" spans="2:12" ht="15" customHeight="1">
      <c r="B151" s="379">
        <v>112.2</v>
      </c>
      <c r="C151" s="364" t="s">
        <v>740</v>
      </c>
      <c r="D151" s="365" t="s">
        <v>42</v>
      </c>
      <c r="E151" s="365" t="s">
        <v>79</v>
      </c>
      <c r="F151" s="366" t="s">
        <v>201</v>
      </c>
      <c r="G151" s="367" t="s">
        <v>199</v>
      </c>
      <c r="H151" s="368" t="s">
        <v>88</v>
      </c>
      <c r="I151" s="365" t="s">
        <v>79</v>
      </c>
      <c r="J151" s="365" t="s">
        <v>91</v>
      </c>
      <c r="K151" s="369" t="s">
        <v>640</v>
      </c>
      <c r="L151" s="380" t="s">
        <v>991</v>
      </c>
    </row>
    <row r="152" spans="2:12" ht="15" customHeight="1">
      <c r="B152" s="379">
        <v>113.2</v>
      </c>
      <c r="C152" s="364" t="s">
        <v>741</v>
      </c>
      <c r="D152" s="365" t="s">
        <v>42</v>
      </c>
      <c r="E152" s="365" t="s">
        <v>79</v>
      </c>
      <c r="F152" s="366" t="s">
        <v>201</v>
      </c>
      <c r="G152" s="367" t="s">
        <v>296</v>
      </c>
      <c r="H152" s="368" t="s">
        <v>91</v>
      </c>
      <c r="I152" s="365" t="s">
        <v>79</v>
      </c>
      <c r="J152" s="365" t="s">
        <v>91</v>
      </c>
      <c r="K152" s="369" t="s">
        <v>184</v>
      </c>
      <c r="L152" s="380" t="s">
        <v>991</v>
      </c>
    </row>
    <row r="153" spans="2:12" ht="15" customHeight="1">
      <c r="B153" s="379">
        <v>114.2</v>
      </c>
      <c r="C153" s="364" t="s">
        <v>739</v>
      </c>
      <c r="D153" s="365" t="s">
        <v>42</v>
      </c>
      <c r="E153" s="365" t="s">
        <v>79</v>
      </c>
      <c r="F153" s="366" t="s">
        <v>201</v>
      </c>
      <c r="G153" s="367" t="s">
        <v>199</v>
      </c>
      <c r="H153" s="368" t="s">
        <v>88</v>
      </c>
      <c r="I153" s="365" t="s">
        <v>79</v>
      </c>
      <c r="J153" s="365" t="s">
        <v>91</v>
      </c>
      <c r="K153" s="369" t="s">
        <v>640</v>
      </c>
      <c r="L153" s="380" t="s">
        <v>991</v>
      </c>
    </row>
    <row r="154" spans="2:12" ht="15" customHeight="1">
      <c r="B154" s="379">
        <v>115.2</v>
      </c>
      <c r="C154" s="364" t="s">
        <v>299</v>
      </c>
      <c r="D154" s="365" t="s">
        <v>42</v>
      </c>
      <c r="E154" s="365" t="s">
        <v>9</v>
      </c>
      <c r="F154" s="366" t="s">
        <v>589</v>
      </c>
      <c r="G154" s="367" t="s">
        <v>300</v>
      </c>
      <c r="H154" s="368" t="s">
        <v>91</v>
      </c>
      <c r="I154" s="365" t="s">
        <v>9</v>
      </c>
      <c r="J154" s="365" t="s">
        <v>91</v>
      </c>
      <c r="K154" s="369" t="s">
        <v>616</v>
      </c>
      <c r="L154" s="380" t="s">
        <v>186</v>
      </c>
    </row>
    <row r="155" spans="2:12" ht="15" customHeight="1">
      <c r="B155" s="379">
        <v>116.2</v>
      </c>
      <c r="C155" s="364" t="s">
        <v>734</v>
      </c>
      <c r="D155" s="365" t="s">
        <v>42</v>
      </c>
      <c r="E155" s="365" t="s">
        <v>79</v>
      </c>
      <c r="F155" s="366" t="s">
        <v>192</v>
      </c>
      <c r="G155" s="367" t="s">
        <v>199</v>
      </c>
      <c r="H155" s="368" t="s">
        <v>88</v>
      </c>
      <c r="I155" s="365" t="s">
        <v>79</v>
      </c>
      <c r="J155" s="365" t="s">
        <v>91</v>
      </c>
      <c r="K155" s="369" t="s">
        <v>613</v>
      </c>
      <c r="L155" s="380" t="s">
        <v>991</v>
      </c>
    </row>
    <row r="156" spans="2:12" ht="15" customHeight="1">
      <c r="B156" s="379">
        <v>117.2</v>
      </c>
      <c r="C156" s="364" t="s">
        <v>297</v>
      </c>
      <c r="D156" s="365" t="s">
        <v>42</v>
      </c>
      <c r="E156" s="365" t="s">
        <v>9</v>
      </c>
      <c r="F156" s="366" t="s">
        <v>192</v>
      </c>
      <c r="G156" s="367" t="s">
        <v>298</v>
      </c>
      <c r="H156" s="368" t="s">
        <v>91</v>
      </c>
      <c r="I156" s="365" t="s">
        <v>9</v>
      </c>
      <c r="J156" s="365" t="s">
        <v>91</v>
      </c>
      <c r="K156" s="369" t="s">
        <v>610</v>
      </c>
      <c r="L156" s="380" t="s">
        <v>178</v>
      </c>
    </row>
    <row r="157" spans="2:12" ht="15" customHeight="1">
      <c r="B157" s="379">
        <v>118.2</v>
      </c>
      <c r="C157" s="364" t="s">
        <v>306</v>
      </c>
      <c r="D157" s="365" t="s">
        <v>42</v>
      </c>
      <c r="E157" s="365" t="s">
        <v>9</v>
      </c>
      <c r="F157" s="366" t="s">
        <v>192</v>
      </c>
      <c r="G157" s="367" t="s">
        <v>307</v>
      </c>
      <c r="H157" s="368" t="s">
        <v>91</v>
      </c>
      <c r="I157" s="365" t="s">
        <v>9</v>
      </c>
      <c r="J157" s="365" t="s">
        <v>91</v>
      </c>
      <c r="K157" s="369" t="s">
        <v>613</v>
      </c>
      <c r="L157" s="380" t="s">
        <v>178</v>
      </c>
    </row>
    <row r="158" spans="2:12" ht="15" customHeight="1">
      <c r="B158" s="379">
        <v>119.2</v>
      </c>
      <c r="C158" s="364" t="s">
        <v>308</v>
      </c>
      <c r="D158" s="365" t="s">
        <v>42</v>
      </c>
      <c r="E158" s="365" t="s">
        <v>9</v>
      </c>
      <c r="F158" s="366" t="s">
        <v>192</v>
      </c>
      <c r="G158" s="367" t="s">
        <v>296</v>
      </c>
      <c r="H158" s="368" t="s">
        <v>91</v>
      </c>
      <c r="I158" s="365" t="s">
        <v>9</v>
      </c>
      <c r="J158" s="365" t="s">
        <v>91</v>
      </c>
      <c r="K158" s="369" t="s">
        <v>191</v>
      </c>
      <c r="L158" s="380" t="s">
        <v>991</v>
      </c>
    </row>
    <row r="159" spans="2:12" ht="15" customHeight="1">
      <c r="B159" s="379">
        <v>120.2</v>
      </c>
      <c r="C159" s="364" t="s">
        <v>304</v>
      </c>
      <c r="D159" s="365" t="s">
        <v>42</v>
      </c>
      <c r="E159" s="365" t="s">
        <v>9</v>
      </c>
      <c r="F159" s="366" t="s">
        <v>192</v>
      </c>
      <c r="G159" s="367" t="s">
        <v>305</v>
      </c>
      <c r="H159" s="368" t="s">
        <v>195</v>
      </c>
      <c r="I159" s="365" t="s">
        <v>9</v>
      </c>
      <c r="J159" s="365" t="s">
        <v>88</v>
      </c>
      <c r="K159" s="369" t="s">
        <v>735</v>
      </c>
      <c r="L159" s="380" t="s">
        <v>178</v>
      </c>
    </row>
    <row r="160" spans="2:12" ht="15" customHeight="1">
      <c r="B160" s="379">
        <v>121.2</v>
      </c>
      <c r="C160" s="364" t="s">
        <v>301</v>
      </c>
      <c r="D160" s="365" t="s">
        <v>42</v>
      </c>
      <c r="E160" s="365" t="s">
        <v>9</v>
      </c>
      <c r="F160" s="366" t="s">
        <v>192</v>
      </c>
      <c r="G160" s="367" t="s">
        <v>199</v>
      </c>
      <c r="H160" s="368" t="s">
        <v>88</v>
      </c>
      <c r="I160" s="365" t="s">
        <v>9</v>
      </c>
      <c r="J160" s="365" t="s">
        <v>91</v>
      </c>
      <c r="K160" s="369" t="s">
        <v>191</v>
      </c>
      <c r="L160" s="380" t="s">
        <v>991</v>
      </c>
    </row>
    <row r="161" spans="2:12" ht="15" customHeight="1">
      <c r="B161" s="379">
        <v>122.2</v>
      </c>
      <c r="C161" s="364" t="s">
        <v>302</v>
      </c>
      <c r="D161" s="365" t="s">
        <v>42</v>
      </c>
      <c r="E161" s="365" t="s">
        <v>9</v>
      </c>
      <c r="F161" s="366" t="s">
        <v>192</v>
      </c>
      <c r="G161" s="367" t="s">
        <v>303</v>
      </c>
      <c r="H161" s="368" t="s">
        <v>91</v>
      </c>
      <c r="I161" s="365" t="s">
        <v>9</v>
      </c>
      <c r="J161" s="365" t="s">
        <v>91</v>
      </c>
      <c r="K161" s="369" t="s">
        <v>737</v>
      </c>
      <c r="L161" s="380" t="s">
        <v>993</v>
      </c>
    </row>
    <row r="162" spans="2:12" ht="15" customHeight="1">
      <c r="B162" s="381">
        <v>123.1</v>
      </c>
      <c r="C162" s="364" t="s">
        <v>736</v>
      </c>
      <c r="D162" s="365" t="s">
        <v>42</v>
      </c>
      <c r="E162" s="365" t="s">
        <v>9</v>
      </c>
      <c r="F162" s="366" t="s">
        <v>192</v>
      </c>
      <c r="G162" s="367" t="s">
        <v>199</v>
      </c>
      <c r="H162" s="368" t="s">
        <v>88</v>
      </c>
      <c r="I162" s="365" t="s">
        <v>9</v>
      </c>
      <c r="J162" s="365" t="s">
        <v>91</v>
      </c>
      <c r="K162" s="369" t="s">
        <v>613</v>
      </c>
      <c r="L162" s="380" t="s">
        <v>178</v>
      </c>
    </row>
    <row r="163" spans="2:12" ht="15" customHeight="1">
      <c r="B163" s="381">
        <v>123.2</v>
      </c>
      <c r="C163" s="364" t="s">
        <v>742</v>
      </c>
      <c r="D163" s="365" t="s">
        <v>42</v>
      </c>
      <c r="E163" s="365" t="s">
        <v>9</v>
      </c>
      <c r="F163" s="366" t="s">
        <v>192</v>
      </c>
      <c r="G163" s="367" t="s">
        <v>199</v>
      </c>
      <c r="H163" s="368" t="s">
        <v>88</v>
      </c>
      <c r="I163" s="365" t="s">
        <v>9</v>
      </c>
      <c r="J163" s="365" t="s">
        <v>91</v>
      </c>
      <c r="K163" s="369" t="s">
        <v>613</v>
      </c>
      <c r="L163" s="380" t="s">
        <v>178</v>
      </c>
    </row>
    <row r="164" spans="2:12" ht="15" customHeight="1">
      <c r="B164" s="381">
        <v>123.3</v>
      </c>
      <c r="C164" s="364" t="s">
        <v>738</v>
      </c>
      <c r="D164" s="365" t="s">
        <v>42</v>
      </c>
      <c r="E164" s="365" t="s">
        <v>9</v>
      </c>
      <c r="F164" s="366" t="s">
        <v>192</v>
      </c>
      <c r="G164" s="367" t="s">
        <v>199</v>
      </c>
      <c r="H164" s="368" t="s">
        <v>88</v>
      </c>
      <c r="I164" s="365" t="s">
        <v>9</v>
      </c>
      <c r="J164" s="365" t="s">
        <v>91</v>
      </c>
      <c r="K164" s="369" t="s">
        <v>191</v>
      </c>
      <c r="L164" s="380" t="s">
        <v>178</v>
      </c>
    </row>
    <row r="165" spans="2:12" ht="15" customHeight="1">
      <c r="B165" s="379">
        <v>124.3</v>
      </c>
      <c r="C165" s="364" t="s">
        <v>310</v>
      </c>
      <c r="D165" s="365" t="s">
        <v>43</v>
      </c>
      <c r="E165" s="365" t="s">
        <v>79</v>
      </c>
      <c r="F165" s="366" t="s">
        <v>201</v>
      </c>
      <c r="G165" s="367" t="s">
        <v>311</v>
      </c>
      <c r="H165" s="368" t="s">
        <v>88</v>
      </c>
      <c r="I165" s="365" t="s">
        <v>79</v>
      </c>
      <c r="J165" s="365" t="s">
        <v>88</v>
      </c>
      <c r="K165" s="369" t="s">
        <v>743</v>
      </c>
      <c r="L165" s="380" t="s">
        <v>178</v>
      </c>
    </row>
    <row r="166" spans="2:12" ht="15" customHeight="1">
      <c r="B166" s="379">
        <v>125.3</v>
      </c>
      <c r="C166" s="364" t="s">
        <v>309</v>
      </c>
      <c r="D166" s="365" t="s">
        <v>43</v>
      </c>
      <c r="E166" s="365" t="s">
        <v>79</v>
      </c>
      <c r="F166" s="366" t="s">
        <v>192</v>
      </c>
      <c r="G166" s="367" t="s">
        <v>744</v>
      </c>
      <c r="H166" s="368" t="s">
        <v>88</v>
      </c>
      <c r="I166" s="365" t="s">
        <v>79</v>
      </c>
      <c r="J166" s="365" t="s">
        <v>91</v>
      </c>
      <c r="K166" s="369" t="s">
        <v>687</v>
      </c>
      <c r="L166" s="380" t="s">
        <v>993</v>
      </c>
    </row>
    <row r="167" spans="2:12" ht="15" customHeight="1">
      <c r="B167" s="379">
        <v>126.3</v>
      </c>
      <c r="C167" s="364" t="s">
        <v>312</v>
      </c>
      <c r="D167" s="365" t="s">
        <v>43</v>
      </c>
      <c r="E167" s="365" t="s">
        <v>79</v>
      </c>
      <c r="F167" s="366" t="s">
        <v>201</v>
      </c>
      <c r="G167" s="367" t="s">
        <v>313</v>
      </c>
      <c r="H167" s="368" t="s">
        <v>88</v>
      </c>
      <c r="I167" s="365" t="s">
        <v>79</v>
      </c>
      <c r="J167" s="365" t="s">
        <v>88</v>
      </c>
      <c r="K167" s="369" t="s">
        <v>743</v>
      </c>
      <c r="L167" s="380" t="s">
        <v>993</v>
      </c>
    </row>
    <row r="168" spans="2:12" ht="15" customHeight="1">
      <c r="B168" s="379">
        <v>127.3</v>
      </c>
      <c r="C168" s="364" t="s">
        <v>745</v>
      </c>
      <c r="D168" s="365" t="s">
        <v>45</v>
      </c>
      <c r="E168" s="365" t="s">
        <v>9</v>
      </c>
      <c r="F168" s="366" t="s">
        <v>192</v>
      </c>
      <c r="G168" s="367" t="s">
        <v>173</v>
      </c>
      <c r="H168" s="368" t="s">
        <v>88</v>
      </c>
      <c r="I168" s="365" t="s">
        <v>9</v>
      </c>
      <c r="J168" s="365" t="s">
        <v>88</v>
      </c>
      <c r="K168" s="369" t="s">
        <v>746</v>
      </c>
      <c r="L168" s="380" t="s">
        <v>186</v>
      </c>
    </row>
    <row r="169" spans="2:12" ht="15" customHeight="1">
      <c r="B169" s="379">
        <v>128.30000000000001</v>
      </c>
      <c r="C169" s="364" t="s">
        <v>314</v>
      </c>
      <c r="D169" s="365" t="s">
        <v>46</v>
      </c>
      <c r="E169" s="365" t="s">
        <v>79</v>
      </c>
      <c r="F169" s="366" t="s">
        <v>192</v>
      </c>
      <c r="G169" s="367" t="s">
        <v>315</v>
      </c>
      <c r="H169" s="368" t="s">
        <v>91</v>
      </c>
      <c r="I169" s="365" t="s">
        <v>79</v>
      </c>
      <c r="J169" s="365" t="s">
        <v>91</v>
      </c>
      <c r="K169" s="369" t="s">
        <v>191</v>
      </c>
      <c r="L169" s="380" t="s">
        <v>991</v>
      </c>
    </row>
    <row r="170" spans="2:12" ht="15" customHeight="1">
      <c r="B170" s="379">
        <v>129.30000000000001</v>
      </c>
      <c r="C170" s="364" t="s">
        <v>316</v>
      </c>
      <c r="D170" s="365" t="s">
        <v>46</v>
      </c>
      <c r="E170" s="365" t="s">
        <v>79</v>
      </c>
      <c r="F170" s="366" t="s">
        <v>192</v>
      </c>
      <c r="G170" s="367" t="s">
        <v>315</v>
      </c>
      <c r="H170" s="368" t="s">
        <v>91</v>
      </c>
      <c r="I170" s="365" t="s">
        <v>79</v>
      </c>
      <c r="J170" s="365" t="s">
        <v>91</v>
      </c>
      <c r="K170" s="369" t="s">
        <v>191</v>
      </c>
      <c r="L170" s="380" t="s">
        <v>991</v>
      </c>
    </row>
    <row r="171" spans="2:12" ht="15" customHeight="1">
      <c r="B171" s="379">
        <v>130.30000000000001</v>
      </c>
      <c r="C171" s="364" t="s">
        <v>747</v>
      </c>
      <c r="D171" s="365" t="s">
        <v>47</v>
      </c>
      <c r="E171" s="365" t="s">
        <v>79</v>
      </c>
      <c r="F171" s="366" t="s">
        <v>201</v>
      </c>
      <c r="G171" s="367" t="s">
        <v>748</v>
      </c>
      <c r="H171" s="368" t="s">
        <v>91</v>
      </c>
      <c r="I171" s="365" t="s">
        <v>79</v>
      </c>
      <c r="J171" s="365" t="s">
        <v>88</v>
      </c>
      <c r="K171" s="369" t="s">
        <v>184</v>
      </c>
      <c r="L171" s="380" t="s">
        <v>991</v>
      </c>
    </row>
    <row r="172" spans="2:12" ht="15" customHeight="1">
      <c r="B172" s="379">
        <v>131.30000000000001</v>
      </c>
      <c r="C172" s="364" t="s">
        <v>749</v>
      </c>
      <c r="D172" s="365" t="s">
        <v>47</v>
      </c>
      <c r="E172" s="365" t="s">
        <v>79</v>
      </c>
      <c r="F172" s="366" t="s">
        <v>192</v>
      </c>
      <c r="G172" s="367" t="s">
        <v>321</v>
      </c>
      <c r="H172" s="368" t="s">
        <v>91</v>
      </c>
      <c r="I172" s="365" t="s">
        <v>79</v>
      </c>
      <c r="J172" s="365" t="s">
        <v>88</v>
      </c>
      <c r="K172" s="369" t="s">
        <v>750</v>
      </c>
      <c r="L172" s="380" t="s">
        <v>178</v>
      </c>
    </row>
    <row r="173" spans="2:12" ht="15" customHeight="1">
      <c r="B173" s="379">
        <v>132.30000000000001</v>
      </c>
      <c r="C173" s="364" t="s">
        <v>751</v>
      </c>
      <c r="D173" s="365" t="s">
        <v>47</v>
      </c>
      <c r="E173" s="365" t="s">
        <v>79</v>
      </c>
      <c r="F173" s="366" t="s">
        <v>192</v>
      </c>
      <c r="G173" s="367" t="s">
        <v>752</v>
      </c>
      <c r="H173" s="368" t="s">
        <v>91</v>
      </c>
      <c r="I173" s="365" t="s">
        <v>79</v>
      </c>
      <c r="J173" s="365" t="s">
        <v>88</v>
      </c>
      <c r="K173" s="369" t="s">
        <v>184</v>
      </c>
      <c r="L173" s="380" t="s">
        <v>991</v>
      </c>
    </row>
    <row r="174" spans="2:12" ht="15" customHeight="1">
      <c r="B174" s="379">
        <v>133.30000000000001</v>
      </c>
      <c r="C174" s="364" t="s">
        <v>317</v>
      </c>
      <c r="D174" s="365" t="s">
        <v>47</v>
      </c>
      <c r="E174" s="365" t="s">
        <v>79</v>
      </c>
      <c r="F174" s="366" t="s">
        <v>192</v>
      </c>
      <c r="G174" s="367" t="s">
        <v>318</v>
      </c>
      <c r="H174" s="368" t="s">
        <v>91</v>
      </c>
      <c r="I174" s="365" t="s">
        <v>79</v>
      </c>
      <c r="J174" s="365" t="s">
        <v>88</v>
      </c>
      <c r="K174" s="369" t="s">
        <v>613</v>
      </c>
      <c r="L174" s="380" t="s">
        <v>993</v>
      </c>
    </row>
    <row r="175" spans="2:12" ht="15" customHeight="1">
      <c r="B175" s="379">
        <v>134.30000000000001</v>
      </c>
      <c r="C175" s="364" t="s">
        <v>319</v>
      </c>
      <c r="D175" s="365" t="s">
        <v>47</v>
      </c>
      <c r="E175" s="365" t="s">
        <v>79</v>
      </c>
      <c r="F175" s="366" t="s">
        <v>192</v>
      </c>
      <c r="G175" s="367" t="s">
        <v>320</v>
      </c>
      <c r="H175" s="368" t="s">
        <v>91</v>
      </c>
      <c r="I175" s="365" t="s">
        <v>79</v>
      </c>
      <c r="J175" s="365" t="s">
        <v>88</v>
      </c>
      <c r="K175" s="369" t="s">
        <v>753</v>
      </c>
      <c r="L175" s="380" t="s">
        <v>178</v>
      </c>
    </row>
    <row r="176" spans="2:12" ht="15" customHeight="1">
      <c r="B176" s="379">
        <v>135.30000000000001</v>
      </c>
      <c r="C176" s="364" t="s">
        <v>754</v>
      </c>
      <c r="D176" s="365" t="s">
        <v>47</v>
      </c>
      <c r="E176" s="365" t="s">
        <v>79</v>
      </c>
      <c r="F176" s="366" t="s">
        <v>201</v>
      </c>
      <c r="G176" s="367" t="s">
        <v>755</v>
      </c>
      <c r="H176" s="368" t="s">
        <v>91</v>
      </c>
      <c r="I176" s="365" t="s">
        <v>79</v>
      </c>
      <c r="J176" s="365" t="s">
        <v>88</v>
      </c>
      <c r="K176" s="369" t="s">
        <v>756</v>
      </c>
      <c r="L176" s="380" t="s">
        <v>991</v>
      </c>
    </row>
    <row r="177" spans="2:12" ht="15" customHeight="1">
      <c r="B177" s="379">
        <v>136.30000000000001</v>
      </c>
      <c r="C177" s="364" t="s">
        <v>757</v>
      </c>
      <c r="D177" s="365" t="s">
        <v>47</v>
      </c>
      <c r="E177" s="365" t="s">
        <v>79</v>
      </c>
      <c r="F177" s="366" t="s">
        <v>201</v>
      </c>
      <c r="G177" s="367" t="s">
        <v>758</v>
      </c>
      <c r="H177" s="368" t="s">
        <v>91</v>
      </c>
      <c r="I177" s="365" t="s">
        <v>79</v>
      </c>
      <c r="J177" s="365" t="s">
        <v>88</v>
      </c>
      <c r="K177" s="369" t="s">
        <v>759</v>
      </c>
      <c r="L177" s="380" t="s">
        <v>991</v>
      </c>
    </row>
    <row r="178" spans="2:12" ht="15" customHeight="1">
      <c r="B178" s="379">
        <v>137.30000000000001</v>
      </c>
      <c r="C178" s="364" t="s">
        <v>760</v>
      </c>
      <c r="D178" s="365" t="s">
        <v>47</v>
      </c>
      <c r="E178" s="365" t="s">
        <v>79</v>
      </c>
      <c r="F178" s="366" t="s">
        <v>201</v>
      </c>
      <c r="G178" s="367" t="s">
        <v>761</v>
      </c>
      <c r="H178" s="368" t="s">
        <v>91</v>
      </c>
      <c r="I178" s="365" t="s">
        <v>79</v>
      </c>
      <c r="J178" s="365" t="s">
        <v>88</v>
      </c>
      <c r="K178" s="369" t="s">
        <v>759</v>
      </c>
      <c r="L178" s="380" t="s">
        <v>991</v>
      </c>
    </row>
    <row r="179" spans="2:12" ht="15" customHeight="1">
      <c r="B179" s="379">
        <v>138.30000000000001</v>
      </c>
      <c r="C179" s="364" t="s">
        <v>762</v>
      </c>
      <c r="D179" s="365" t="s">
        <v>47</v>
      </c>
      <c r="E179" s="365" t="s">
        <v>79</v>
      </c>
      <c r="F179" s="366" t="s">
        <v>201</v>
      </c>
      <c r="G179" s="367" t="s">
        <v>763</v>
      </c>
      <c r="H179" s="368" t="s">
        <v>91</v>
      </c>
      <c r="I179" s="365" t="s">
        <v>79</v>
      </c>
      <c r="J179" s="365" t="s">
        <v>88</v>
      </c>
      <c r="K179" s="369" t="s">
        <v>764</v>
      </c>
      <c r="L179" s="380" t="s">
        <v>991</v>
      </c>
    </row>
    <row r="180" spans="2:12" ht="15" customHeight="1">
      <c r="B180" s="379">
        <v>139.30000000000001</v>
      </c>
      <c r="C180" s="364" t="s">
        <v>765</v>
      </c>
      <c r="D180" s="365" t="s">
        <v>47</v>
      </c>
      <c r="E180" s="365" t="s">
        <v>79</v>
      </c>
      <c r="F180" s="366" t="s">
        <v>201</v>
      </c>
      <c r="G180" s="367" t="s">
        <v>766</v>
      </c>
      <c r="H180" s="368" t="s">
        <v>91</v>
      </c>
      <c r="I180" s="365" t="s">
        <v>79</v>
      </c>
      <c r="J180" s="365" t="s">
        <v>88</v>
      </c>
      <c r="K180" s="369" t="s">
        <v>759</v>
      </c>
      <c r="L180" s="380" t="s">
        <v>991</v>
      </c>
    </row>
    <row r="181" spans="2:12" ht="15" customHeight="1">
      <c r="B181" s="379">
        <v>140.30000000000001</v>
      </c>
      <c r="C181" s="364" t="s">
        <v>767</v>
      </c>
      <c r="D181" s="365" t="s">
        <v>47</v>
      </c>
      <c r="E181" s="365" t="s">
        <v>79</v>
      </c>
      <c r="F181" s="366" t="s">
        <v>201</v>
      </c>
      <c r="G181" s="367" t="s">
        <v>768</v>
      </c>
      <c r="H181" s="368" t="s">
        <v>91</v>
      </c>
      <c r="I181" s="365" t="s">
        <v>79</v>
      </c>
      <c r="J181" s="365" t="s">
        <v>88</v>
      </c>
      <c r="K181" s="369" t="s">
        <v>759</v>
      </c>
      <c r="L181" s="380" t="s">
        <v>991</v>
      </c>
    </row>
    <row r="182" spans="2:12" ht="15" customHeight="1">
      <c r="B182" s="379">
        <v>141.30000000000001</v>
      </c>
      <c r="C182" s="364" t="s">
        <v>769</v>
      </c>
      <c r="D182" s="365" t="s">
        <v>47</v>
      </c>
      <c r="E182" s="365" t="s">
        <v>79</v>
      </c>
      <c r="F182" s="366" t="s">
        <v>201</v>
      </c>
      <c r="G182" s="367" t="s">
        <v>770</v>
      </c>
      <c r="H182" s="368" t="s">
        <v>91</v>
      </c>
      <c r="I182" s="365" t="s">
        <v>79</v>
      </c>
      <c r="J182" s="365" t="s">
        <v>88</v>
      </c>
      <c r="K182" s="369" t="s">
        <v>708</v>
      </c>
      <c r="L182" s="380" t="s">
        <v>991</v>
      </c>
    </row>
    <row r="183" spans="2:12" ht="15" customHeight="1">
      <c r="B183" s="379">
        <v>142.30000000000001</v>
      </c>
      <c r="C183" s="364" t="s">
        <v>771</v>
      </c>
      <c r="D183" s="365" t="s">
        <v>47</v>
      </c>
      <c r="E183" s="365" t="s">
        <v>79</v>
      </c>
      <c r="F183" s="366" t="s">
        <v>201</v>
      </c>
      <c r="G183" s="367" t="s">
        <v>772</v>
      </c>
      <c r="H183" s="368" t="s">
        <v>91</v>
      </c>
      <c r="I183" s="365" t="s">
        <v>79</v>
      </c>
      <c r="J183" s="365" t="s">
        <v>88</v>
      </c>
      <c r="K183" s="369" t="s">
        <v>756</v>
      </c>
      <c r="L183" s="380" t="s">
        <v>991</v>
      </c>
    </row>
    <row r="184" spans="2:12" ht="15" customHeight="1">
      <c r="B184" s="379">
        <v>143.30000000000001</v>
      </c>
      <c r="C184" s="364" t="s">
        <v>773</v>
      </c>
      <c r="D184" s="365" t="s">
        <v>47</v>
      </c>
      <c r="E184" s="365" t="s">
        <v>79</v>
      </c>
      <c r="F184" s="366" t="s">
        <v>201</v>
      </c>
      <c r="G184" s="367" t="s">
        <v>774</v>
      </c>
      <c r="H184" s="368" t="s">
        <v>91</v>
      </c>
      <c r="I184" s="365" t="s">
        <v>79</v>
      </c>
      <c r="J184" s="365" t="s">
        <v>88</v>
      </c>
      <c r="K184" s="369" t="s">
        <v>756</v>
      </c>
      <c r="L184" s="380" t="s">
        <v>991</v>
      </c>
    </row>
    <row r="185" spans="2:12" ht="15" customHeight="1">
      <c r="B185" s="379">
        <v>144.30000000000001</v>
      </c>
      <c r="C185" s="364" t="s">
        <v>775</v>
      </c>
      <c r="D185" s="365" t="s">
        <v>47</v>
      </c>
      <c r="E185" s="365" t="s">
        <v>79</v>
      </c>
      <c r="F185" s="366" t="s">
        <v>201</v>
      </c>
      <c r="G185" s="367" t="s">
        <v>776</v>
      </c>
      <c r="H185" s="368" t="s">
        <v>91</v>
      </c>
      <c r="I185" s="365" t="s">
        <v>79</v>
      </c>
      <c r="J185" s="365" t="s">
        <v>88</v>
      </c>
      <c r="K185" s="369" t="s">
        <v>777</v>
      </c>
      <c r="L185" s="380" t="s">
        <v>991</v>
      </c>
    </row>
    <row r="186" spans="2:12" ht="15" customHeight="1" thickBot="1">
      <c r="B186" s="382">
        <v>145.30000000000001</v>
      </c>
      <c r="C186" s="383" t="s">
        <v>778</v>
      </c>
      <c r="D186" s="384" t="s">
        <v>47</v>
      </c>
      <c r="E186" s="384" t="s">
        <v>79</v>
      </c>
      <c r="F186" s="385" t="s">
        <v>201</v>
      </c>
      <c r="G186" s="386" t="s">
        <v>779</v>
      </c>
      <c r="H186" s="387" t="s">
        <v>91</v>
      </c>
      <c r="I186" s="384" t="s">
        <v>79</v>
      </c>
      <c r="J186" s="384" t="s">
        <v>88</v>
      </c>
      <c r="K186" s="388" t="s">
        <v>777</v>
      </c>
      <c r="L186" s="389" t="s">
        <v>991</v>
      </c>
    </row>
    <row r="187" spans="2:12" ht="10.5" customHeight="1">
      <c r="B187" s="109" t="s">
        <v>645</v>
      </c>
      <c r="C187" s="109"/>
      <c r="D187" s="109"/>
      <c r="E187" s="109"/>
      <c r="F187" s="109"/>
      <c r="G187" s="109"/>
      <c r="H187" s="356"/>
      <c r="I187" s="109"/>
      <c r="J187" s="109"/>
      <c r="K187" s="109"/>
      <c r="L187" s="109"/>
    </row>
    <row r="188" spans="2:12" ht="10.5" customHeight="1">
      <c r="B188" s="109" t="s">
        <v>992</v>
      </c>
      <c r="C188" s="109"/>
      <c r="D188" s="109"/>
      <c r="E188" s="109"/>
      <c r="F188" s="109"/>
      <c r="G188" s="109"/>
      <c r="H188" s="356"/>
      <c r="I188" s="109"/>
      <c r="J188" s="109"/>
      <c r="K188" s="110"/>
      <c r="L188" s="109"/>
    </row>
    <row r="189" spans="2:12" ht="12.75" customHeight="1">
      <c r="B189" s="350" t="s">
        <v>593</v>
      </c>
      <c r="C189" s="350"/>
      <c r="D189" s="350"/>
      <c r="E189" s="350"/>
      <c r="F189" s="350"/>
      <c r="G189" s="350"/>
      <c r="H189" s="357"/>
      <c r="I189" s="350"/>
      <c r="J189" s="350"/>
      <c r="K189" s="350"/>
      <c r="L189" s="350"/>
    </row>
    <row r="190" spans="2:12" ht="12.75" customHeight="1">
      <c r="B190" s="112" t="s">
        <v>715</v>
      </c>
      <c r="C190" s="112"/>
      <c r="D190" s="112"/>
      <c r="E190" s="112"/>
      <c r="F190" s="112"/>
      <c r="G190" s="112"/>
      <c r="H190" s="357"/>
      <c r="I190" s="112"/>
      <c r="J190" s="112"/>
      <c r="K190" s="112"/>
      <c r="L190" s="112"/>
    </row>
    <row r="191" spans="2:12" ht="12.75" customHeight="1">
      <c r="B191" s="350" t="s">
        <v>595</v>
      </c>
      <c r="C191" s="350"/>
      <c r="D191" s="350"/>
      <c r="E191" s="350"/>
      <c r="F191" s="350"/>
      <c r="G191" s="350"/>
      <c r="H191" s="357"/>
      <c r="I191" s="350"/>
      <c r="J191" s="350"/>
      <c r="K191" s="350"/>
      <c r="L191" s="350"/>
    </row>
  </sheetData>
  <mergeCells count="1">
    <mergeCell ref="B47:L4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2.1</vt:lpstr>
      <vt:lpstr>2.2</vt:lpstr>
      <vt:lpstr>2.3</vt:lpstr>
      <vt:lpstr>2.4</vt:lpstr>
      <vt:lpstr>2.5</vt:lpstr>
      <vt:lpstr>2.6</vt:lpstr>
      <vt:lpstr>2.7</vt:lpstr>
      <vt:lpstr>2.8</vt:lpstr>
      <vt:lpstr>2.9</vt:lpstr>
      <vt:lpstr>2.10</vt:lpstr>
      <vt:lpstr>2.11</vt:lpstr>
      <vt:lpstr>'2.1'!_Toc170384737</vt:lpstr>
      <vt:lpstr>'2.1'!_Toc171516491</vt:lpstr>
      <vt:lpstr>'2.1'!_Toc171516492</vt:lpstr>
      <vt:lpstr>'2.2'!_Toc171516494</vt:lpstr>
      <vt:lpstr>'2.3'!_Toc171516495</vt:lpstr>
      <vt:lpstr>'2.4'!_Toc171516496</vt:lpstr>
      <vt:lpstr>'2.5'!_Toc171516497</vt:lpstr>
      <vt:lpstr>'2.6'!_Toc171516499</vt:lpstr>
      <vt:lpstr>'2.7'!_Toc171516503</vt:lpstr>
      <vt:lpstr>'2.8'!_Toc171516505</vt:lpstr>
      <vt:lpstr>'2.10'!_Toc171516510</vt:lpstr>
      <vt:lpstr>'2.10'!_Toc171516511</vt:lpstr>
      <vt:lpstr>'2.1'!_Toc171596146</vt:lpstr>
      <vt:lpstr>'2.2'!_Toc171596147</vt:lpstr>
      <vt:lpstr>'2.2'!_Toc171596148</vt:lpstr>
      <vt:lpstr>'2.6'!_Toc171596152</vt:lpstr>
      <vt:lpstr>'2.8'!_Toc171596154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Castilla García, Elizabeth Alejandra Luzmila</dc:creator>
  <cp:lastModifiedBy>Chavez Lazo, Marssela Susann</cp:lastModifiedBy>
  <dcterms:created xsi:type="dcterms:W3CDTF">2024-07-11T18:20:01Z</dcterms:created>
  <dcterms:modified xsi:type="dcterms:W3CDTF">2025-06-02T19:14:46Z</dcterms:modified>
</cp:coreProperties>
</file>