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_Difusión Información Estadística\Anuarios\ANUARIO 2024\0_Documento 2024\Excel ok\"/>
    </mc:Choice>
  </mc:AlternateContent>
  <bookViews>
    <workbookView xWindow="-108" yWindow="-108" windowWidth="30936" windowHeight="16896" activeTab="3"/>
  </bookViews>
  <sheets>
    <sheet name="3.1" sheetId="10" r:id="rId1"/>
    <sheet name="3.2" sheetId="13" r:id="rId2"/>
    <sheet name="3.3" sheetId="9" r:id="rId3"/>
    <sheet name="3.4" sheetId="12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13" l="1"/>
  <c r="G45" i="13"/>
  <c r="F45" i="13"/>
  <c r="E45" i="13"/>
  <c r="D45" i="13"/>
  <c r="C45" i="13"/>
  <c r="D58" i="12" l="1"/>
  <c r="C65" i="10" l="1"/>
</calcChain>
</file>

<file path=xl/sharedStrings.xml><?xml version="1.0" encoding="utf-8"?>
<sst xmlns="http://schemas.openxmlformats.org/spreadsheetml/2006/main" count="186" uniqueCount="126">
  <si>
    <t>3.3. Gestión Ambiental</t>
  </si>
  <si>
    <t>Gráfico 3.3.1: Tipo de IGA aprobados, 2024</t>
  </si>
  <si>
    <t>Gráfico 3.3.2: IGA aprobados por departamento, 2024</t>
  </si>
  <si>
    <t>(Millones de US$)</t>
  </si>
  <si>
    <t>CARRETERAS</t>
  </si>
  <si>
    <t>COMPROMISO 
DE INVERSION</t>
  </si>
  <si>
    <t>TOTAL
EJECUTADA</t>
  </si>
  <si>
    <t>% AVANCE</t>
  </si>
  <si>
    <t>TOTAL</t>
  </si>
  <si>
    <t>Autopista del Sol - Trujillo -Sullana</t>
  </si>
  <si>
    <t>Buenos Aires - Canchaque</t>
  </si>
  <si>
    <t>IIRSA Centro - Tramo 2</t>
  </si>
  <si>
    <t>IIRSA Norte: Paita - Yurimaguas</t>
  </si>
  <si>
    <t>IIRSA Sur Tramo 1: Marcona - Urcos</t>
  </si>
  <si>
    <t>IIRSA Sur Tramo 2 : Urcos - Inambari</t>
  </si>
  <si>
    <t xml:space="preserve">IIRSA Sur Tramo 3: Inambari - Iñapari </t>
  </si>
  <si>
    <t xml:space="preserve">IIRSA Sur Tramo 4: Azángaro - Inambari </t>
  </si>
  <si>
    <t xml:space="preserve">IIRSA Sur Tramo 5: Ilo Matarani - Azángaro </t>
  </si>
  <si>
    <t>Longitudinal de la Sierra Tramo 2: Ciudad de Dios - Cajamarca - Chiple 
Cajamarca -Trujillo y Dv. Chilete - Emp, PE-3N</t>
  </si>
  <si>
    <t>Red Vial Nº 4 - Pativilca - Puerto Salaverry</t>
  </si>
  <si>
    <t>Red Vial Nº 5 - Tramo Ancón - Huacho - Pativilca</t>
  </si>
  <si>
    <t>Red Vial Nº 6 - Pucusana - Cerro Azul - Ica</t>
  </si>
  <si>
    <t>Tramo Vial - Mocupe - Cayaltí - Oyotún</t>
  </si>
  <si>
    <t xml:space="preserve">Tramo Vial - Ovalo Chancay - Huaral - Acos </t>
  </si>
  <si>
    <t>Tramo Vial Desvío Quilca - Desvío Arequipa (Repartición) -Desvío Matarani-
Desvío Moquegua-Desvío Ilo-Tacna-La Concordia</t>
  </si>
  <si>
    <r>
      <rPr>
        <b/>
        <sz val="8"/>
        <rFont val="Lato"/>
        <family val="2"/>
      </rPr>
      <t>Fuente:</t>
    </r>
    <r>
      <rPr>
        <sz val="8"/>
        <rFont val="Lato"/>
        <family val="2"/>
      </rPr>
      <t xml:space="preserve"> MTC - OSITRAN 
</t>
    </r>
    <r>
      <rPr>
        <b/>
        <sz val="8"/>
        <rFont val="Lato"/>
        <family val="2"/>
      </rPr>
      <t>Elaboración:</t>
    </r>
    <r>
      <rPr>
        <sz val="8"/>
        <rFont val="Lato"/>
        <family val="2"/>
      </rPr>
      <t xml:space="preserve"> MTC - OGPP - Oficina de Estadística</t>
    </r>
  </si>
  <si>
    <t>AEROPUERTOS</t>
  </si>
  <si>
    <t>Aeropuerto Internacional Jorge Chávez</t>
  </si>
  <si>
    <t xml:space="preserve">Primer Grupo de Aeropuertos Regionales </t>
  </si>
  <si>
    <t xml:space="preserve">Segundo Grupo de Aeropuertos Regionales </t>
  </si>
  <si>
    <t xml:space="preserve">1/. Para la estimación del compromiso de inversión total, se suman los montos de los aeropuertos regionales y en el caso del Aeropuerto Internacional Jorge Chávez los 1200 millones de USD y los 536,9 millones de USD invertidos inicialmente (El compromiso de inversión inicial fue de 1 061,52 millones de USD) </t>
  </si>
  <si>
    <t>PUERTOS</t>
  </si>
  <si>
    <t>Terminal Norte Multipropósito en el Terminal Portuario del Callao</t>
  </si>
  <si>
    <t>Terminal Portuario de Matarani</t>
  </si>
  <si>
    <t>Terminal Portuario de Paita</t>
  </si>
  <si>
    <t>Terminal Portuario de Yurimaguas - Nueva Reforma</t>
  </si>
  <si>
    <t>Terminal Portuario General San Martín - Pisco</t>
  </si>
  <si>
    <t>Terminal Portuario Multipropósito de Salaverry</t>
  </si>
  <si>
    <t>ANILLO VIAL PERIFÉRICO</t>
  </si>
  <si>
    <t>-</t>
  </si>
  <si>
    <t>Anillo Vial Periférico</t>
  </si>
  <si>
    <t>FERROVÍAS</t>
  </si>
  <si>
    <t>Ferrocarril del Centro</t>
  </si>
  <si>
    <t>FRA II</t>
  </si>
  <si>
    <t>No aplicable</t>
  </si>
  <si>
    <t xml:space="preserve">Ferrocarril del Sur y Sur - Oriente </t>
  </si>
  <si>
    <t xml:space="preserve">Sistema Eléctrico de Transporte masivo de Lima y Callao Línea 1 Villa El Salvador – Av. Grau - San Juan de Lurigancho </t>
  </si>
  <si>
    <t xml:space="preserve">Línea 2 y Ramal Av. Faucett - Av. Gambetta de la Red  Básica del Metro de Lima y Callao </t>
  </si>
  <si>
    <t>3.1. Inversión Ejecutada</t>
  </si>
  <si>
    <t>Gráfico 3.1.1: Compromiso de inversión de los contratos de concesión por tipo de infraestructura, 2024</t>
  </si>
  <si>
    <t>Cuadro 3.1.1: Inversión Supervisada en Carreteras Concesionadas, 2020 - 2024</t>
  </si>
  <si>
    <t>Cuadro 3.1.2: Inversión Supervisada en Aeropuertos Concesionados, 2020 - 2024</t>
  </si>
  <si>
    <t>Cuadro 3.1.3: Inversión Supervisada en Anillo Vial Periférico Concesionado, 2024</t>
  </si>
  <si>
    <t>Cuadro 3.1.4: Inversión Supervisada en Vías Férreas Concesionadas, 2020 - 2024</t>
  </si>
  <si>
    <t>Cuadro 3.1.5: Inversión Supervisada en Puertos Concesionados, 2020 - 2024</t>
  </si>
  <si>
    <t>Terminal  de Embarque de Concentrados de Minerales en el Terminal Portuario del Callao</t>
  </si>
  <si>
    <t>3. Concesiones en Transportes</t>
  </si>
  <si>
    <t>3. Concesiones en Transportes</t>
  </si>
  <si>
    <t>3.4. Emergencias Viales</t>
  </si>
  <si>
    <t>Gráfico 3.4.1: Tipos de Emergencias Viales, 2024</t>
  </si>
  <si>
    <t>Gráfico 3.4.2: Eventos asociados a las Emergencias Viales, 2024</t>
  </si>
  <si>
    <t>(Número de emergencias)</t>
  </si>
  <si>
    <t>FENÓMENO NATURAL</t>
  </si>
  <si>
    <t>EVENTO PRODUCIDO</t>
  </si>
  <si>
    <t>HIDROLÓGICOS</t>
  </si>
  <si>
    <t>Daños en inf. y Geod. externa</t>
  </si>
  <si>
    <t>Erosión de plataforma</t>
  </si>
  <si>
    <t>Daños en infraestructura</t>
  </si>
  <si>
    <t>Ahuellamiento</t>
  </si>
  <si>
    <t>Pérdida de plataforma</t>
  </si>
  <si>
    <t>Asentamiento de plataforma</t>
  </si>
  <si>
    <t>Colapso de alcantarilla</t>
  </si>
  <si>
    <t>Erosión de alcantarilla</t>
  </si>
  <si>
    <t>Derrumbe</t>
  </si>
  <si>
    <t>Geodinámica externa</t>
  </si>
  <si>
    <t>Huaico</t>
  </si>
  <si>
    <t>Deslizamiento</t>
  </si>
  <si>
    <t>Otros fenóm. hidrol.</t>
  </si>
  <si>
    <t>CLIMATOLÓGICOS</t>
  </si>
  <si>
    <t>METEOROLÓGICOS</t>
  </si>
  <si>
    <t>GEODINÁMICA EXTERNA</t>
  </si>
  <si>
    <t>SÍSMICO</t>
  </si>
  <si>
    <t>FENÓMENO ANTRÓPICO</t>
  </si>
  <si>
    <t>EMERGENCIAS VIALES</t>
  </si>
  <si>
    <t>INCIDENTES DE TRÁFICO</t>
  </si>
  <si>
    <t>Manifestación</t>
  </si>
  <si>
    <t>Incidente de tránsito</t>
  </si>
  <si>
    <t>Deterioro de puente</t>
  </si>
  <si>
    <t>ACCIDENTES DE TRÁNSITO</t>
  </si>
  <si>
    <t>Cuadro 3.4.1: Eventos producidos en las Emergencias Viales de origen natural, 2024</t>
  </si>
  <si>
    <t>Cuadro 3.4.1: Eventos producidos en las Emergencias Viales de origen antrópico, 2024</t>
  </si>
  <si>
    <t>3.2. Avance Físico en Carreteras Concesionadas</t>
  </si>
  <si>
    <t>Cuadro 3.2.1: Situación del Avance Físico en las Carreteras Concesionadas, 2024</t>
  </si>
  <si>
    <t>(Kilómetros intervenidos)</t>
  </si>
  <si>
    <t>CARRETERAS CONCESIONADAS</t>
  </si>
  <si>
    <t>NÚMERO DE CONCESIONES</t>
  </si>
  <si>
    <t xml:space="preserve">KM DE CONTRATO DE CONCESIÓN </t>
  </si>
  <si>
    <t>KILOMETROS
COMPROMETIDOS</t>
  </si>
  <si>
    <t>TOTAL
ACUMULADO</t>
  </si>
  <si>
    <t>Avance Físico culminado</t>
  </si>
  <si>
    <t>Avance Físico en proceso</t>
  </si>
  <si>
    <t>Gráfico 3.2.1: Carreteras Concesionadas-Avance Físico culminado, 2024</t>
  </si>
  <si>
    <t>Gráfico 3.2.2: Carreteras Concesionadas-Avance Físico en proceso, 2024</t>
  </si>
  <si>
    <t>(Kilómetros construidos e intervenidos)</t>
  </si>
  <si>
    <t>CONTRATO DE CONCESIÓN</t>
  </si>
  <si>
    <t>COMPROMETIDO</t>
  </si>
  <si>
    <t>AVANCE FÍSICO ACUMULADO</t>
  </si>
  <si>
    <t>IIRSA Sur, Tramo 5: Ilo - Matarani – Azángaro</t>
  </si>
  <si>
    <t>Longitudinal de la Sierra - Tramo 2</t>
  </si>
  <si>
    <t>Tramo Vial Dv. Quilca - Dv. Arequipa (Repartición) - Dv. Matarani - Dv. Moquegua - Dv. Ilo - Tacna - La Concordia</t>
  </si>
  <si>
    <t>Red vial N° 4: Pativilca – Santa – Trujillo y Puerto Salaverry – Emp.R01N</t>
  </si>
  <si>
    <t>Autopista del Sol: Trujillo - Sullana</t>
  </si>
  <si>
    <t>Cuadro 3.2.2: Construcción e Intervención de Carreteras Concesionadas en Proceso – Avance Físico acumulado, 2024</t>
  </si>
  <si>
    <t>AEROPUERTO</t>
  </si>
  <si>
    <t>PUERTO</t>
  </si>
  <si>
    <t>FERROVIA</t>
  </si>
  <si>
    <t>EJECUTADA</t>
  </si>
  <si>
    <r>
      <rPr>
        <b/>
        <sz val="8"/>
        <color theme="1" tint="0.14999847407452621"/>
        <rFont val="Lato"/>
        <family val="2"/>
      </rPr>
      <t>Fuente:</t>
    </r>
    <r>
      <rPr>
        <sz val="8"/>
        <color theme="1" tint="0.14999847407452621"/>
        <rFont val="Lato"/>
        <family val="2"/>
      </rPr>
      <t xml:space="preserve"> MTC -OSITRAN</t>
    </r>
  </si>
  <si>
    <r>
      <rPr>
        <b/>
        <sz val="8"/>
        <color theme="1" tint="0.14999847407452621"/>
        <rFont val="Lato"/>
        <family val="2"/>
      </rPr>
      <t>Elaboración</t>
    </r>
    <r>
      <rPr>
        <sz val="8"/>
        <color theme="1" tint="0.14999847407452621"/>
        <rFont val="Lato"/>
        <family val="2"/>
      </rPr>
      <t>: MTC - OGPP - Oficina de Estadística</t>
    </r>
  </si>
  <si>
    <r>
      <rPr>
        <b/>
        <sz val="8"/>
        <color rgb="FF0F2A46"/>
        <rFont val="Lato"/>
        <family val="2"/>
      </rPr>
      <t xml:space="preserve">Fuente: </t>
    </r>
    <r>
      <rPr>
        <sz val="8"/>
        <color rgb="FF0F2A46"/>
        <rFont val="Lato"/>
        <family val="2"/>
      </rPr>
      <t>MTC –OSITRAN</t>
    </r>
  </si>
  <si>
    <r>
      <rPr>
        <b/>
        <sz val="8"/>
        <color rgb="FF0F2A46"/>
        <rFont val="Lato"/>
        <family val="2"/>
      </rPr>
      <t>Elaboración:</t>
    </r>
    <r>
      <rPr>
        <sz val="8"/>
        <color rgb="FF0F2A46"/>
        <rFont val="Lato"/>
        <family val="2"/>
      </rPr>
      <t xml:space="preserve"> MTC - OGPP - Oficina de Estadística</t>
    </r>
  </si>
  <si>
    <r>
      <rPr>
        <b/>
        <sz val="8"/>
        <color theme="1" tint="0.249977111117893"/>
        <rFont val="Lato"/>
        <family val="2"/>
      </rPr>
      <t>Fuente:</t>
    </r>
    <r>
      <rPr>
        <sz val="8"/>
        <color theme="1" tint="0.249977111117893"/>
        <rFont val="Lato"/>
        <family val="2"/>
      </rPr>
      <t xml:space="preserve"> MTC – ODNGRD</t>
    </r>
  </si>
  <si>
    <r>
      <rPr>
        <b/>
        <sz val="8"/>
        <color theme="1" tint="0.249977111117893"/>
        <rFont val="Lato"/>
        <family val="2"/>
      </rPr>
      <t>Elaboración:</t>
    </r>
    <r>
      <rPr>
        <sz val="8"/>
        <color theme="1" tint="0.249977111117893"/>
        <rFont val="Lato"/>
        <family val="2"/>
      </rPr>
      <t xml:space="preserve"> MTC - OGPP - Oficina de Estadística</t>
    </r>
  </si>
  <si>
    <r>
      <rPr>
        <b/>
        <sz val="8"/>
        <color rgb="FF404040"/>
        <rFont val="Lato"/>
        <family val="2"/>
      </rPr>
      <t>Fuente:</t>
    </r>
    <r>
      <rPr>
        <sz val="8"/>
        <color rgb="FF404040"/>
        <rFont val="Lato"/>
        <family val="2"/>
      </rPr>
      <t xml:space="preserve"> MTC – ODNGRD</t>
    </r>
  </si>
  <si>
    <r>
      <rPr>
        <b/>
        <sz val="8"/>
        <color rgb="FF404040"/>
        <rFont val="Lato"/>
        <family val="2"/>
      </rPr>
      <t>Elaboración:</t>
    </r>
    <r>
      <rPr>
        <sz val="8"/>
        <color rgb="FF404040"/>
        <rFont val="Lato"/>
        <family val="2"/>
      </rPr>
      <t xml:space="preserve"> MTC - OGPP - Oficina de Estadística</t>
    </r>
  </si>
  <si>
    <t>Terminal de Contenedores en el Terminal Portuario del Callao - Zona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</si>
</sst>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7" x14ac:knownFonts="1">
    <font>
      <sz val="11"/>
      <color theme="1"/>
      <name val="Calibri"/>
      <family val="2"/>
      <scheme val="minor"/>
    </font>
    <font>
      <sz val="10"/>
      <color rgb="FF003EAB"/>
      <name val="Asap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rgb="FF00525E"/>
      <name val="Asap"/>
      <family val="3"/>
    </font>
    <font>
      <sz val="14"/>
      <color rgb="FF00525E"/>
      <name val="Asap"/>
      <family val="3"/>
    </font>
    <font>
      <sz val="10"/>
      <color rgb="FF00525E"/>
      <name val="Asap"/>
      <family val="3"/>
    </font>
    <font>
      <sz val="9"/>
      <name val="Lato"/>
      <family val="2"/>
    </font>
    <font>
      <sz val="9"/>
      <color theme="1"/>
      <name val="Lato"/>
      <family val="2"/>
    </font>
    <font>
      <sz val="8"/>
      <name val="Lato"/>
      <family val="2"/>
    </font>
    <font>
      <sz val="9"/>
      <color rgb="FF00525E"/>
      <name val="Lato"/>
      <family val="2"/>
    </font>
    <font>
      <b/>
      <sz val="9"/>
      <color rgb="FFFFFFFF"/>
      <name val="Lato"/>
      <family val="2"/>
    </font>
    <font>
      <b/>
      <sz val="8"/>
      <name val="Lato"/>
      <family val="2"/>
    </font>
    <font>
      <sz val="8"/>
      <color theme="1" tint="0.249977111117893"/>
      <name val="Calibri"/>
      <family val="2"/>
      <scheme val="minor"/>
    </font>
    <font>
      <sz val="9"/>
      <color rgb="FF00365E"/>
      <name val="Lato"/>
      <family val="2"/>
    </font>
    <font>
      <b/>
      <sz val="9"/>
      <color theme="0"/>
      <name val="Lato"/>
      <family val="2"/>
    </font>
    <font>
      <sz val="8"/>
      <color rgb="FF00525E"/>
      <name val="Lato"/>
      <family val="2"/>
    </font>
    <font>
      <sz val="9"/>
      <color theme="1" tint="4.9989318521683403E-2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8"/>
      <color theme="1" tint="0.249977111117893"/>
      <name val="Lato"/>
      <family val="2"/>
    </font>
    <font>
      <sz val="8"/>
      <color rgb="FF404040"/>
      <name val="Calibri"/>
      <family val="2"/>
    </font>
    <font>
      <sz val="9"/>
      <color rgb="FF0D0D0D"/>
      <name val="Calibri"/>
      <family val="2"/>
    </font>
    <font>
      <sz val="9"/>
      <color rgb="FF404040"/>
      <name val="Calibri"/>
      <family val="2"/>
    </font>
    <font>
      <sz val="8"/>
      <color rgb="FF404040"/>
      <name val="Lato"/>
      <family val="2"/>
    </font>
    <font>
      <sz val="11"/>
      <color theme="1"/>
      <name val="Calibri"/>
      <family val="2"/>
    </font>
    <font>
      <sz val="8"/>
      <color theme="1" tint="0.34998626667073579"/>
      <name val="Lato"/>
      <family val="2"/>
    </font>
    <font>
      <sz val="9"/>
      <color theme="1" tint="0.14999847407452621"/>
      <name val="Lato"/>
      <family val="2"/>
    </font>
    <font>
      <sz val="8"/>
      <color theme="1" tint="0.14999847407452621"/>
      <name val="Lato"/>
      <family val="2"/>
    </font>
    <font>
      <sz val="9"/>
      <color theme="1" tint="0.34998626667073579"/>
      <name val="Bahnschrift Light"/>
      <family val="2"/>
    </font>
    <font>
      <sz val="8"/>
      <color rgb="FF0F2A46"/>
      <name val="Lato"/>
      <family val="2"/>
    </font>
    <font>
      <sz val="9"/>
      <color rgb="FF404040"/>
      <name val="Lato"/>
      <family val="2"/>
    </font>
    <font>
      <sz val="9"/>
      <color rgb="FF595959"/>
      <name val="Lato"/>
      <family val="2"/>
    </font>
    <font>
      <sz val="9"/>
      <color theme="0"/>
      <name val="Lato"/>
      <family val="2"/>
    </font>
    <font>
      <b/>
      <sz val="8"/>
      <color theme="1" tint="0.14999847407452621"/>
      <name val="Lato"/>
      <family val="2"/>
    </font>
    <font>
      <b/>
      <sz val="8"/>
      <color rgb="FF0F2A46"/>
      <name val="Lato"/>
      <family val="2"/>
    </font>
    <font>
      <b/>
      <sz val="8"/>
      <color theme="1" tint="0.249977111117893"/>
      <name val="Lato"/>
      <family val="2"/>
    </font>
    <font>
      <b/>
      <sz val="8"/>
      <color rgb="FF404040"/>
      <name val="Lato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525E"/>
        <bgColor indexed="64"/>
      </patternFill>
    </fill>
    <fill>
      <patternFill patternType="solid">
        <fgColor rgb="FF00525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3F0F1"/>
        <bgColor indexed="64"/>
      </patternFill>
    </fill>
    <fill>
      <patternFill patternType="solid">
        <fgColor rgb="FFDBF9FF"/>
        <bgColor indexed="64"/>
      </patternFill>
    </fill>
  </fills>
  <borders count="13">
    <border>
      <left/>
      <right/>
      <top/>
      <bottom/>
      <diagonal/>
    </border>
    <border>
      <left style="medium">
        <color rgb="FF00525E"/>
      </left>
      <right/>
      <top style="medium">
        <color rgb="FF00525E"/>
      </top>
      <bottom/>
      <diagonal/>
    </border>
    <border>
      <left/>
      <right/>
      <top style="medium">
        <color rgb="FF00525E"/>
      </top>
      <bottom style="thin">
        <color rgb="FF31B189"/>
      </bottom>
      <diagonal/>
    </border>
    <border>
      <left/>
      <right/>
      <top style="medium">
        <color rgb="FF00525E"/>
      </top>
      <bottom/>
      <diagonal/>
    </border>
    <border>
      <left/>
      <right style="medium">
        <color rgb="FF00525E"/>
      </right>
      <top style="medium">
        <color rgb="FF00525E"/>
      </top>
      <bottom/>
      <diagonal/>
    </border>
    <border>
      <left style="medium">
        <color rgb="FF00525E"/>
      </left>
      <right/>
      <top/>
      <bottom/>
      <diagonal/>
    </border>
    <border>
      <left/>
      <right/>
      <top style="thin">
        <color rgb="FF31B189"/>
      </top>
      <bottom/>
      <diagonal/>
    </border>
    <border>
      <left/>
      <right style="medium">
        <color rgb="FF00525E"/>
      </right>
      <top/>
      <bottom/>
      <diagonal/>
    </border>
    <border>
      <left style="medium">
        <color rgb="FF00525E"/>
      </left>
      <right/>
      <top/>
      <bottom style="medium">
        <color rgb="FF00525E"/>
      </bottom>
      <diagonal/>
    </border>
    <border>
      <left/>
      <right/>
      <top/>
      <bottom style="medium">
        <color rgb="FF00525E"/>
      </bottom>
      <diagonal/>
    </border>
    <border>
      <left/>
      <right style="medium">
        <color rgb="FF00525E"/>
      </right>
      <top/>
      <bottom style="medium">
        <color rgb="FF00525E"/>
      </bottom>
      <diagonal/>
    </border>
    <border>
      <left style="medium">
        <color rgb="FF00525E"/>
      </left>
      <right/>
      <top style="thin">
        <color rgb="FF31B189"/>
      </top>
      <bottom/>
      <diagonal/>
    </border>
    <border>
      <left/>
      <right style="medium">
        <color rgb="FF00525E"/>
      </right>
      <top style="thin">
        <color rgb="FF31B189"/>
      </top>
      <bottom/>
      <diagonal/>
    </border>
  </borders>
  <cellStyleXfs count="5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</cellStyleXfs>
  <cellXfs count="11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3" fontId="7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165" fontId="11" fillId="4" borderId="5" xfId="0" applyNumberFormat="1" applyFont="1" applyFill="1" applyBorder="1" applyAlignment="1">
      <alignment horizontal="left" vertical="center"/>
    </xf>
    <xf numFmtId="165" fontId="11" fillId="4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center" vertical="center"/>
    </xf>
    <xf numFmtId="166" fontId="11" fillId="4" borderId="7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6" fontId="8" fillId="0" borderId="7" xfId="2" applyNumberFormat="1" applyFont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164" fontId="7" fillId="0" borderId="9" xfId="3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6" fontId="8" fillId="0" borderId="10" xfId="2" applyNumberFormat="1" applyFont="1" applyBorder="1" applyAlignment="1">
      <alignment horizontal="center" vertical="center"/>
    </xf>
    <xf numFmtId="0" fontId="7" fillId="0" borderId="0" xfId="0" applyFont="1"/>
    <xf numFmtId="0" fontId="7" fillId="0" borderId="11" xfId="0" applyFont="1" applyFill="1" applyBorder="1" applyAlignment="1">
      <alignment vertical="center"/>
    </xf>
    <xf numFmtId="164" fontId="7" fillId="0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166" fontId="8" fillId="0" borderId="12" xfId="2" applyNumberFormat="1" applyFont="1" applyBorder="1" applyAlignment="1">
      <alignment horizontal="center"/>
    </xf>
    <xf numFmtId="0" fontId="7" fillId="2" borderId="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165" fontId="11" fillId="4" borderId="0" xfId="0" quotePrefix="1" applyNumberFormat="1" applyFont="1" applyFill="1" applyBorder="1" applyAlignment="1">
      <alignment horizontal="center" vertical="center"/>
    </xf>
    <xf numFmtId="164" fontId="7" fillId="0" borderId="9" xfId="0" quotePrefix="1" applyNumberFormat="1" applyFont="1" applyFill="1" applyBorder="1" applyAlignment="1">
      <alignment horizontal="center" vertical="center"/>
    </xf>
    <xf numFmtId="166" fontId="8" fillId="0" borderId="10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6" fontId="8" fillId="0" borderId="7" xfId="2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166" fontId="8" fillId="0" borderId="7" xfId="0" applyNumberFormat="1" applyFont="1" applyBorder="1" applyAlignment="1">
      <alignment horizontal="center" vertical="center"/>
    </xf>
    <xf numFmtId="164" fontId="7" fillId="0" borderId="8" xfId="3" applyNumberFormat="1" applyFont="1" applyFill="1" applyBorder="1" applyAlignment="1">
      <alignment horizontal="left" vertical="center"/>
    </xf>
    <xf numFmtId="164" fontId="11" fillId="4" borderId="5" xfId="0" applyNumberFormat="1" applyFont="1" applyFill="1" applyBorder="1" applyAlignment="1">
      <alignment horizontal="center" vertical="center"/>
    </xf>
    <xf numFmtId="164" fontId="7" fillId="0" borderId="5" xfId="3" applyNumberFormat="1" applyFont="1" applyFill="1" applyBorder="1" applyAlignment="1">
      <alignment horizontal="left" vertical="center" wrapText="1"/>
    </xf>
    <xf numFmtId="164" fontId="7" fillId="0" borderId="5" xfId="0" applyNumberFormat="1" applyFont="1" applyFill="1" applyBorder="1" applyAlignment="1">
      <alignment horizontal="left" vertical="center" wrapText="1"/>
    </xf>
    <xf numFmtId="164" fontId="7" fillId="0" borderId="8" xfId="3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center"/>
    </xf>
    <xf numFmtId="0" fontId="23" fillId="6" borderId="0" xfId="0" applyFont="1" applyFill="1" applyBorder="1" applyAlignment="1">
      <alignment horizontal="left" vertical="center"/>
    </xf>
    <xf numFmtId="0" fontId="24" fillId="0" borderId="0" xfId="0" applyFont="1" applyFill="1" applyBorder="1"/>
    <xf numFmtId="0" fontId="10" fillId="2" borderId="1" xfId="4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164" fontId="11" fillId="4" borderId="7" xfId="0" applyNumberFormat="1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left" vertical="center" wrapText="1"/>
    </xf>
    <xf numFmtId="0" fontId="26" fillId="3" borderId="0" xfId="0" applyFont="1" applyFill="1" applyBorder="1" applyAlignment="1">
      <alignment horizontal="center" vertical="center"/>
    </xf>
    <xf numFmtId="164" fontId="26" fillId="3" borderId="0" xfId="0" applyNumberFormat="1" applyFont="1" applyFill="1" applyBorder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left" vertical="center" wrapText="1"/>
    </xf>
    <xf numFmtId="0" fontId="26" fillId="3" borderId="9" xfId="0" applyFont="1" applyFill="1" applyBorder="1" applyAlignment="1">
      <alignment horizontal="center" vertical="center"/>
    </xf>
    <xf numFmtId="164" fontId="26" fillId="3" borderId="9" xfId="0" applyNumberFormat="1" applyFont="1" applyFill="1" applyBorder="1" applyAlignment="1">
      <alignment horizontal="center" vertical="center"/>
    </xf>
    <xf numFmtId="164" fontId="26" fillId="3" borderId="10" xfId="0" applyNumberFormat="1" applyFont="1" applyFill="1" applyBorder="1" applyAlignment="1">
      <alignment horizontal="center" vertical="center"/>
    </xf>
    <xf numFmtId="0" fontId="27" fillId="2" borderId="0" xfId="4" applyFont="1" applyFill="1"/>
    <xf numFmtId="0" fontId="28" fillId="2" borderId="0" xfId="4" applyFont="1" applyFill="1"/>
    <xf numFmtId="0" fontId="6" fillId="2" borderId="0" xfId="0" applyFont="1" applyFill="1" applyAlignment="1">
      <alignment vertical="center" wrapText="1"/>
    </xf>
    <xf numFmtId="0" fontId="30" fillId="3" borderId="5" xfId="0" applyFont="1" applyFill="1" applyBorder="1" applyAlignment="1">
      <alignment horizontal="left" vertical="center" wrapText="1"/>
    </xf>
    <xf numFmtId="165" fontId="30" fillId="3" borderId="0" xfId="0" applyNumberFormat="1" applyFont="1" applyFill="1" applyBorder="1" applyAlignment="1">
      <alignment horizontal="center" vertical="center"/>
    </xf>
    <xf numFmtId="166" fontId="30" fillId="3" borderId="7" xfId="0" applyNumberFormat="1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left" vertical="center" wrapText="1"/>
    </xf>
    <xf numFmtId="165" fontId="30" fillId="3" borderId="9" xfId="0" applyNumberFormat="1" applyFont="1" applyFill="1" applyBorder="1" applyAlignment="1">
      <alignment horizontal="center" vertical="center"/>
    </xf>
    <xf numFmtId="166" fontId="30" fillId="3" borderId="10" xfId="0" applyNumberFormat="1" applyFont="1" applyFill="1" applyBorder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left" vertical="center"/>
    </xf>
    <xf numFmtId="0" fontId="10" fillId="3" borderId="7" xfId="0" applyFont="1" applyFill="1" applyBorder="1" applyAlignment="1">
      <alignment horizontal="center" vertical="center" wrapText="1"/>
    </xf>
    <xf numFmtId="0" fontId="32" fillId="0" borderId="0" xfId="0" applyFont="1"/>
    <xf numFmtId="0" fontId="10" fillId="7" borderId="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left" vertical="center" indent="1"/>
    </xf>
    <xf numFmtId="0" fontId="16" fillId="8" borderId="9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indent="2"/>
    </xf>
    <xf numFmtId="0" fontId="11" fillId="5" borderId="5" xfId="0" applyFont="1" applyFill="1" applyBorder="1" applyAlignment="1">
      <alignment horizontal="left" vertical="center" indent="2"/>
    </xf>
    <xf numFmtId="0" fontId="10" fillId="8" borderId="5" xfId="0" applyFont="1" applyFill="1" applyBorder="1" applyAlignment="1">
      <alignment horizontal="left" vertical="center" indent="2"/>
    </xf>
    <xf numFmtId="0" fontId="10" fillId="8" borderId="8" xfId="0" applyFont="1" applyFill="1" applyBorder="1" applyAlignment="1">
      <alignment horizontal="left" vertical="center" indent="2"/>
    </xf>
    <xf numFmtId="0" fontId="10" fillId="8" borderId="5" xfId="0" applyFont="1" applyFill="1" applyBorder="1" applyAlignment="1">
      <alignment horizontal="left" vertical="center" indent="1"/>
    </xf>
    <xf numFmtId="0" fontId="10" fillId="8" borderId="8" xfId="0" applyFont="1" applyFill="1" applyBorder="1" applyAlignment="1">
      <alignment horizontal="left" vertical="center" indent="1"/>
    </xf>
    <xf numFmtId="165" fontId="10" fillId="8" borderId="7" xfId="0" applyNumberFormat="1" applyFont="1" applyFill="1" applyBorder="1" applyAlignment="1">
      <alignment horizontal="right" vertical="center" indent="2"/>
    </xf>
    <xf numFmtId="165" fontId="10" fillId="8" borderId="10" xfId="0" applyNumberFormat="1" applyFont="1" applyFill="1" applyBorder="1" applyAlignment="1">
      <alignment horizontal="right" vertical="center" indent="2"/>
    </xf>
    <xf numFmtId="0" fontId="14" fillId="0" borderId="4" xfId="0" applyFont="1" applyFill="1" applyBorder="1" applyAlignment="1">
      <alignment horizontal="right" vertical="center" indent="3"/>
    </xf>
    <xf numFmtId="165" fontId="11" fillId="5" borderId="7" xfId="0" applyNumberFormat="1" applyFont="1" applyFill="1" applyBorder="1" applyAlignment="1">
      <alignment horizontal="right" vertical="center" indent="3"/>
    </xf>
    <xf numFmtId="165" fontId="10" fillId="8" borderId="7" xfId="0" applyNumberFormat="1" applyFont="1" applyFill="1" applyBorder="1" applyAlignment="1">
      <alignment horizontal="right" vertical="center" indent="3"/>
    </xf>
    <xf numFmtId="165" fontId="22" fillId="0" borderId="7" xfId="0" applyNumberFormat="1" applyFont="1" applyFill="1" applyBorder="1" applyAlignment="1">
      <alignment horizontal="right" vertical="center" indent="3"/>
    </xf>
    <xf numFmtId="165" fontId="10" fillId="8" borderId="10" xfId="0" applyNumberFormat="1" applyFont="1" applyFill="1" applyBorder="1" applyAlignment="1">
      <alignment horizontal="right" vertical="center" indent="3"/>
    </xf>
    <xf numFmtId="0" fontId="21" fillId="0" borderId="5" xfId="0" applyFont="1" applyFill="1" applyBorder="1" applyAlignment="1">
      <alignment horizontal="left" vertical="center" indent="3"/>
    </xf>
    <xf numFmtId="0" fontId="15" fillId="4" borderId="5" xfId="0" applyFont="1" applyFill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2"/>
    </xf>
    <xf numFmtId="165" fontId="15" fillId="4" borderId="7" xfId="0" applyNumberFormat="1" applyFont="1" applyFill="1" applyBorder="1" applyAlignment="1">
      <alignment horizontal="right" vertical="center" indent="2"/>
    </xf>
    <xf numFmtId="165" fontId="18" fillId="0" borderId="7" xfId="0" applyNumberFormat="1" applyFont="1" applyBorder="1" applyAlignment="1">
      <alignment horizontal="right" vertical="center" indent="2"/>
    </xf>
    <xf numFmtId="0" fontId="14" fillId="0" borderId="1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15" fillId="4" borderId="0" xfId="0" applyFont="1" applyFill="1" applyBorder="1" applyAlignment="1">
      <alignment horizontal="left" vertical="center" indent="1"/>
    </xf>
    <xf numFmtId="0" fontId="17" fillId="0" borderId="0" xfId="0" applyFont="1" applyBorder="1" applyAlignment="1">
      <alignment horizontal="left" vertical="center" inden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25" fillId="2" borderId="0" xfId="4" applyFont="1" applyFill="1" applyBorder="1" applyAlignment="1">
      <alignment horizontal="center"/>
    </xf>
    <xf numFmtId="0" fontId="31" fillId="3" borderId="0" xfId="0" applyFont="1" applyFill="1" applyAlignment="1">
      <alignment horizontal="left" vertical="center"/>
    </xf>
    <xf numFmtId="0" fontId="29" fillId="3" borderId="9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3"/>
    <cellStyle name="Normal 3 2" xfId="4"/>
    <cellStyle name="Porcentaje" xfId="2" builtinId="5"/>
  </cellStyles>
  <dxfs count="0"/>
  <tableStyles count="0" defaultTableStyle="TableStyleMedium2" defaultPivotStyle="PivotStyleLight16"/>
  <colors>
    <mruColors>
      <color rgb="FFDBF9FF"/>
      <color rgb="FFD3F0F1"/>
      <color rgb="FF98F2FF"/>
      <color rgb="FF00ADC6"/>
      <color rgb="FFCBFBFF"/>
      <color rgb="FFCEF0FB"/>
      <color rgb="FF007688"/>
      <color rgb="FF00525E"/>
      <color rgb="FF007624"/>
      <color rgb="FF0E86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2000" b="1" i="0" u="none" strike="noStrike" kern="1200" spc="0" baseline="0">
                <a:solidFill>
                  <a:schemeClr val="tx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 sz="2000" b="1"/>
              <a:t>20 034 M</a:t>
            </a:r>
          </a:p>
        </c:rich>
      </c:tx>
      <c:layout>
        <c:manualLayout>
          <c:xMode val="edge"/>
          <c:yMode val="edge"/>
          <c:x val="0.39618512847643067"/>
          <c:y val="0.384259110468334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2000" b="1" i="0" u="none" strike="noStrike" kern="1200" spc="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7638888888888891"/>
          <c:y val="5.9543727677551554E-2"/>
          <c:w val="0.46388888888888891"/>
          <c:h val="0.77314814814814814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A847B">
                  <a:lumMod val="50000"/>
                </a:srgbClr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A0-4650-9C2E-D22CDFDB631A}"/>
              </c:ext>
            </c:extLst>
          </c:dPt>
          <c:dPt>
            <c:idx val="1"/>
            <c:bubble3D val="0"/>
            <c:spPr>
              <a:solidFill>
                <a:srgbClr val="00525E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A0-4650-9C2E-D22CDFDB631A}"/>
              </c:ext>
            </c:extLst>
          </c:dPt>
          <c:dPt>
            <c:idx val="2"/>
            <c:bubble3D val="0"/>
            <c:spPr>
              <a:solidFill>
                <a:srgbClr val="007688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A0-4650-9C2E-D22CDFDB631A}"/>
              </c:ext>
            </c:extLst>
          </c:dPt>
          <c:dPt>
            <c:idx val="3"/>
            <c:bubble3D val="0"/>
            <c:spPr>
              <a:solidFill>
                <a:srgbClr val="00ADC6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DA0-4650-9C2E-D22CDFDB631A}"/>
              </c:ext>
            </c:extLst>
          </c:dPt>
          <c:dPt>
            <c:idx val="4"/>
            <c:bubble3D val="0"/>
            <c:spPr>
              <a:solidFill>
                <a:srgbClr val="CEF0FB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DA0-4650-9C2E-D22CDFDB631A}"/>
              </c:ext>
            </c:extLst>
          </c:dPt>
          <c:dLbls>
            <c:dLbl>
              <c:idx val="0"/>
              <c:layout>
                <c:manualLayout>
                  <c:x val="0.14294403892944038"/>
                  <c:y val="-4.1572184429327322E-2"/>
                </c:manualLayout>
              </c:layout>
              <c:tx>
                <c:rich>
                  <a:bodyPr/>
                  <a:lstStyle/>
                  <a:p>
                    <a:r>
                      <a:rPr lang="en-US" sz="900" b="0"/>
                      <a:t>Carreteras</a:t>
                    </a:r>
                  </a:p>
                  <a:p>
                    <a:r>
                      <a:rPr lang="en-US"/>
                      <a:t>5 454</a:t>
                    </a:r>
                    <a:r>
                      <a:rPr lang="en-US" baseline="0"/>
                      <a:t>
</a:t>
                    </a:r>
                    <a:fld id="{4D1B6ACD-17CB-4BA1-AFA7-6424E79E959F}" type="PERCENTAGE">
                      <a:rPr lang="en-US" sz="900" b="0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A0-4650-9C2E-D22CDFDB631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7335766423357654"/>
                  <c:y val="-1.1337868480725554E-2"/>
                </c:manualLayout>
              </c:layout>
              <c:tx>
                <c:rich>
                  <a:bodyPr/>
                  <a:lstStyle/>
                  <a:p>
                    <a:r>
                      <a:rPr lang="en-US" sz="900" b="0"/>
                      <a:t>Aeropuertos</a:t>
                    </a:r>
                  </a:p>
                  <a:p>
                    <a:r>
                      <a:rPr lang="en-US"/>
                      <a:t>2 714</a:t>
                    </a:r>
                    <a:r>
                      <a:rPr lang="en-US" baseline="0"/>
                      <a:t>
</a:t>
                    </a:r>
                    <a:fld id="{2ED59C93-D82E-43A2-B69A-27C2AE3DA675}" type="PERCENTAGE">
                      <a:rPr lang="en-US" sz="900" b="0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DA0-4650-9C2E-D22CDFDB631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3.8274863704603576E-2"/>
                  <c:y val="0.12849584278155707"/>
                </c:manualLayout>
              </c:layout>
              <c:tx>
                <c:rich>
                  <a:bodyPr/>
                  <a:lstStyle/>
                  <a:p>
                    <a:r>
                      <a:rPr lang="en-US" sz="900" b="0"/>
                      <a:t>Puertos</a:t>
                    </a:r>
                  </a:p>
                  <a:p>
                    <a:r>
                      <a:rPr lang="en-US"/>
                      <a:t>3 447</a:t>
                    </a:r>
                    <a:r>
                      <a:rPr lang="en-US" baseline="0"/>
                      <a:t>
</a:t>
                    </a:r>
                    <a:fld id="{6CBEC0F0-DBB9-47A3-A2AD-604472F08766}" type="PERCENTAGE">
                      <a:rPr lang="en-US" sz="900" b="0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DA0-4650-9C2E-D22CDFDB631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6423357664233576"/>
                  <c:y val="-1.5117157974300832E-2"/>
                </c:manualLayout>
              </c:layout>
              <c:tx>
                <c:rich>
                  <a:bodyPr/>
                  <a:lstStyle/>
                  <a:p>
                    <a:r>
                      <a:rPr lang="en-US" sz="900" b="0"/>
                      <a:t>Ferrovías</a:t>
                    </a:r>
                  </a:p>
                  <a:p>
                    <a:r>
                      <a:rPr lang="en-US"/>
                      <a:t>6 018</a:t>
                    </a:r>
                    <a:r>
                      <a:rPr lang="en-US" baseline="0"/>
                      <a:t>
</a:t>
                    </a:r>
                    <a:fld id="{ED118715-B338-4F92-9174-9E65B434D0AC}" type="PERCENTAGE">
                      <a:rPr lang="en-US" sz="900" b="0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DA0-4650-9C2E-D22CDFDB631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1535888077858881"/>
                  <c:y val="-0.10959939531368103"/>
                </c:manualLayout>
              </c:layout>
              <c:tx>
                <c:rich>
                  <a:bodyPr/>
                  <a:lstStyle/>
                  <a:p>
                    <a:r>
                      <a:rPr lang="en-US" sz="900" b="0"/>
                      <a:t>Anillo Vial Periférico</a:t>
                    </a:r>
                  </a:p>
                  <a:p>
                    <a:r>
                      <a:rPr lang="en-US"/>
                      <a:t> 2 400</a:t>
                    </a:r>
                    <a:r>
                      <a:rPr lang="en-US" baseline="0"/>
                      <a:t>
</a:t>
                    </a:r>
                    <a:fld id="{4E8E1BAA-27A5-4F50-A2BF-E90FCD2CF5CD}" type="PERCENTAGE">
                      <a:rPr lang="en-US" sz="900" b="0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DA0-4650-9C2E-D22CDFDB631A}"/>
                </c:ext>
                <c:ext xmlns:c15="http://schemas.microsoft.com/office/drawing/2012/chart" uri="{CE6537A1-D6FC-4f65-9D91-7224C49458BB}">
                  <c15:layout>
                    <c:manualLayout>
                      <c:w val="0.28829075425790757"/>
                      <c:h val="0.17913832199546487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'3.1'!$N$7:$N$11</c:f>
              <c:strCache>
                <c:ptCount val="5"/>
                <c:pt idx="0">
                  <c:v>CARRETERAS</c:v>
                </c:pt>
                <c:pt idx="1">
                  <c:v>AEROPUERTO</c:v>
                </c:pt>
                <c:pt idx="2">
                  <c:v>PUERTO</c:v>
                </c:pt>
                <c:pt idx="3">
                  <c:v>FERROVIA</c:v>
                </c:pt>
                <c:pt idx="4">
                  <c:v>ANILLO VIAL PERIFÉRICO</c:v>
                </c:pt>
              </c:strCache>
            </c:strRef>
          </c:cat>
          <c:val>
            <c:numRef>
              <c:f>'3.1'!$O$7:$O$11</c:f>
              <c:numCache>
                <c:formatCode>General</c:formatCode>
                <c:ptCount val="5"/>
                <c:pt idx="0">
                  <c:v>5453.5796990000017</c:v>
                </c:pt>
                <c:pt idx="1">
                  <c:v>2714.335767</c:v>
                </c:pt>
                <c:pt idx="2">
                  <c:v>3447.4610240000002</c:v>
                </c:pt>
                <c:pt idx="3">
                  <c:v>6018.2046650552693</c:v>
                </c:pt>
                <c:pt idx="4">
                  <c:v>2400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DA0-4650-9C2E-D22CDFDB6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077629951428488"/>
          <c:y val="5.0926078270066982E-2"/>
          <c:w val="0.5729100069387878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3B4E5">
                <a:lumMod val="75000"/>
              </a:srgb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Mocupe Cayaltí - Oyotún</c:v>
              </c:pt>
              <c:pt idx="1">
                <c:v>Ovalo Chancay - Acos</c:v>
              </c:pt>
              <c:pt idx="2">
                <c:v>Buenos Aires - Canchaque</c:v>
              </c:pt>
              <c:pt idx="3">
                <c:v>Red Vial N° 5</c:v>
              </c:pt>
              <c:pt idx="4">
                <c:v>IIRSA Sur Tramo 2</c:v>
              </c:pt>
              <c:pt idx="5">
                <c:v>IIRSA Sur Tramo 4</c:v>
              </c:pt>
              <c:pt idx="6">
                <c:v>IIRSA Centro Tramo 2</c:v>
              </c:pt>
              <c:pt idx="7">
                <c:v>IIRSA Sur Tramo 3</c:v>
              </c:pt>
              <c:pt idx="8">
                <c:v>Red Vial N° 6</c:v>
              </c:pt>
              <c:pt idx="9">
                <c:v>IIRSA Sur Tramo 1</c:v>
              </c:pt>
              <c:pt idx="10">
                <c:v>IIRSA Norte</c:v>
              </c:pt>
            </c:strLit>
          </c:cat>
          <c:val>
            <c:numLit>
              <c:formatCode>General</c:formatCode>
              <c:ptCount val="11"/>
              <c:pt idx="0">
                <c:v>46.796999999999997</c:v>
              </c:pt>
              <c:pt idx="1">
                <c:v>76.5</c:v>
              </c:pt>
              <c:pt idx="2">
                <c:v>76.94</c:v>
              </c:pt>
              <c:pt idx="3">
                <c:v>182.65800000000002</c:v>
              </c:pt>
              <c:pt idx="4">
                <c:v>246.4</c:v>
              </c:pt>
              <c:pt idx="5">
                <c:v>302.17599999999999</c:v>
              </c:pt>
              <c:pt idx="6">
                <c:v>377</c:v>
              </c:pt>
              <c:pt idx="7">
                <c:v>411.334</c:v>
              </c:pt>
              <c:pt idx="8">
                <c:v>494.49900000000002</c:v>
              </c:pt>
              <c:pt idx="9">
                <c:v>754.23799999999994</c:v>
              </c:pt>
              <c:pt idx="10">
                <c:v>1007.06827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16-4A00-9389-4215E1C04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6580352"/>
        <c:axId val="-6579264"/>
      </c:barChart>
      <c:catAx>
        <c:axId val="-6580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6579264"/>
        <c:crosses val="autoZero"/>
        <c:auto val="1"/>
        <c:lblAlgn val="ctr"/>
        <c:lblOffset val="100"/>
        <c:noMultiLvlLbl val="0"/>
      </c:catAx>
      <c:valAx>
        <c:axId val="-65792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658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584615602870048"/>
          <c:y val="5.0925925925925923E-2"/>
          <c:w val="0.63314722747774388"/>
          <c:h val="0.90699755725324416"/>
        </c:manualLayout>
      </c:layout>
      <c:barChart>
        <c:barDir val="bar"/>
        <c:grouping val="clustered"/>
        <c:varyColors val="0"/>
        <c:ser>
          <c:idx val="0"/>
          <c:order val="0"/>
          <c:tx>
            <c:v>Total Km acumulados</c:v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Autopista del Sol</c:v>
              </c:pt>
              <c:pt idx="1">
                <c:v>Red vial N° 4</c:v>
              </c:pt>
              <c:pt idx="2">
                <c:v>Arequipa (Repartición) - Tacna</c:v>
              </c:pt>
              <c:pt idx="3">
                <c:v>Longitudinal de la Sierra Tramo 2</c:v>
              </c:pt>
              <c:pt idx="4">
                <c:v>IIRSA Sur Tramo 5</c:v>
              </c:pt>
            </c:strLit>
          </c:cat>
          <c:val>
            <c:numLit>
              <c:formatCode>General</c:formatCode>
              <c:ptCount val="5"/>
              <c:pt idx="0">
                <c:v>275.9799999999999</c:v>
              </c:pt>
              <c:pt idx="1">
                <c:v>356.21</c:v>
              </c:pt>
              <c:pt idx="2">
                <c:v>503.07299999999998</c:v>
              </c:pt>
              <c:pt idx="3">
                <c:v>550.65</c:v>
              </c:pt>
              <c:pt idx="4">
                <c:v>903.43600000000004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E3-4EE5-ABC2-08F8AA446F1A}"/>
            </c:ext>
          </c:extLst>
        </c:ser>
        <c:ser>
          <c:idx val="1"/>
          <c:order val="1"/>
          <c:tx>
            <c:v>Total Km comprometidos</c:v>
          </c:tx>
          <c:spPr>
            <a:solidFill>
              <a:srgbClr val="DBF9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Autopista del Sol</c:v>
              </c:pt>
              <c:pt idx="1">
                <c:v>Red vial N° 4</c:v>
              </c:pt>
              <c:pt idx="2">
                <c:v>Arequipa (Repartición) - Tacna</c:v>
              </c:pt>
              <c:pt idx="3">
                <c:v>Longitudinal de la Sierra Tramo 2</c:v>
              </c:pt>
              <c:pt idx="4">
                <c:v>IIRSA Sur Tramo 5</c:v>
              </c:pt>
            </c:strLit>
          </c:cat>
          <c:val>
            <c:numLit>
              <c:formatCode>General</c:formatCode>
              <c:ptCount val="5"/>
              <c:pt idx="0">
                <c:v>165.98</c:v>
              </c:pt>
              <c:pt idx="1">
                <c:v>265</c:v>
              </c:pt>
              <c:pt idx="2">
                <c:v>437.065</c:v>
              </c:pt>
              <c:pt idx="3">
                <c:v>494</c:v>
              </c:pt>
              <c:pt idx="4">
                <c:v>895.97799999999995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E3-4EE5-ABC2-08F8AA446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588512"/>
        <c:axId val="-6584704"/>
      </c:barChart>
      <c:catAx>
        <c:axId val="-658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6584704"/>
        <c:crosses val="autoZero"/>
        <c:auto val="1"/>
        <c:lblAlgn val="ctr"/>
        <c:lblOffset val="100"/>
        <c:noMultiLvlLbl val="0"/>
      </c:catAx>
      <c:valAx>
        <c:axId val="-658470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658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613093767176037"/>
          <c:y val="0.79779367963400738"/>
          <c:w val="0.3118942557302653"/>
          <c:h val="0.14011480112058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234258596463322"/>
          <c:y val="0.11182507510888663"/>
          <c:w val="0.62646809300352613"/>
          <c:h val="0.70477681483441146"/>
        </c:manualLayout>
      </c:layout>
      <c:doughnutChart>
        <c:varyColors val="1"/>
        <c:ser>
          <c:idx val="0"/>
          <c:order val="0"/>
          <c:tx>
            <c:v>Número de IGA</c:v>
          </c:tx>
          <c:spPr>
            <a:ln w="0">
              <a:noFill/>
            </a:ln>
          </c:spPr>
          <c:dPt>
            <c:idx val="0"/>
            <c:bubble3D val="0"/>
            <c:spPr>
              <a:solidFill>
                <a:srgbClr val="D3F0F1"/>
              </a:solidFill>
              <a:ln w="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73-408D-BE5F-07520CA44AED}"/>
              </c:ext>
            </c:extLst>
          </c:dPt>
          <c:dPt>
            <c:idx val="1"/>
            <c:bubble3D val="0"/>
            <c:spPr>
              <a:solidFill>
                <a:srgbClr val="00ADC6"/>
              </a:solidFill>
              <a:ln w="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73-408D-BE5F-07520CA44AED}"/>
              </c:ext>
            </c:extLst>
          </c:dPt>
          <c:dPt>
            <c:idx val="2"/>
            <c:bubble3D val="0"/>
            <c:spPr>
              <a:solidFill>
                <a:srgbClr val="007688"/>
              </a:solidFill>
              <a:ln w="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273-408D-BE5F-07520CA44AED}"/>
              </c:ext>
            </c:extLst>
          </c:dPt>
          <c:dPt>
            <c:idx val="3"/>
            <c:bubble3D val="0"/>
            <c:spPr>
              <a:solidFill>
                <a:srgbClr val="00525E"/>
              </a:solidFill>
              <a:ln w="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273-408D-BE5F-07520CA44AED}"/>
              </c:ext>
            </c:extLst>
          </c:dPt>
          <c:dLbls>
            <c:dLbl>
              <c:idx val="0"/>
              <c:layout>
                <c:manualLayout>
                  <c:x val="0.14373710020011232"/>
                  <c:y val="-0.114699618321632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 rtl="0">
                      <a:def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r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EIA-sd</a:t>
                    </a:r>
                  </a:p>
                  <a:p>
                    <a:pPr algn="ctr" rtl="0">
                      <a:defRPr lang="en-US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fld id="{5DB5E73A-B3DA-48F2-8E92-3D25B3CB6489}" type="VALUE">
                      <a:rPr lang="en-US"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 algn="ctr" rtl="0">
                        <a:defRPr lang="en-US"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[VALOR]</a:t>
                    </a:fld>
                    <a:r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
(</a:t>
                    </a:r>
                    <a:fld id="{ABA6C611-D2EE-4129-B783-0689D076D893}" type="PERCENTAGE"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 algn="ctr" rtl="0">
                        <a:defRPr lang="en-US"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[PORCENTAJE]</a:t>
                    </a:fld>
                    <a:r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)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73-408D-BE5F-07520CA44AED}"/>
                </c:ext>
                <c:ext xmlns:c15="http://schemas.microsoft.com/office/drawing/2012/chart" uri="{CE6537A1-D6FC-4f65-9D91-7224C49458BB}">
                  <c15:layout>
                    <c:manualLayout>
                      <c:w val="0.1575532056760803"/>
                      <c:h val="0.13047440922694734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2549596073218"/>
                  <c:y val="-7.269448601004788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 rtl="0">
                      <a:def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r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DIA</a:t>
                    </a:r>
                  </a:p>
                  <a:p>
                    <a:pPr algn="ctr" rtl="0">
                      <a:defRPr lang="en-US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fld id="{5FA1B2BE-54D8-4540-8203-50C5FF5FEDE1}" type="VALUE">
                      <a:rPr lang="en-US"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 algn="ctr" rtl="0">
                        <a:defRPr lang="en-US"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[VALOR]</a:t>
                    </a:fld>
                    <a:r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
(</a:t>
                    </a:r>
                    <a:fld id="{B3A994E3-8973-444A-B89A-BA4D246EB6A3}" type="PERCENTAGE"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 algn="ctr" rtl="0">
                        <a:defRPr lang="en-US"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[PORCENTAJE]</a:t>
                    </a:fld>
                    <a:r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)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273-408D-BE5F-07520CA44AED}"/>
                </c:ext>
                <c:ext xmlns:c15="http://schemas.microsoft.com/office/drawing/2012/chart" uri="{CE6537A1-D6FC-4f65-9D91-7224C49458BB}">
                  <c15:layout>
                    <c:manualLayout>
                      <c:w val="0.13956626633791988"/>
                      <c:h val="0.1909091478493044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3566372385270023"/>
                  <c:y val="8.10215584053801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 rtl="0">
                      <a:def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r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PAMA</a:t>
                    </a:r>
                  </a:p>
                  <a:p>
                    <a:pPr algn="ctr" rtl="0">
                      <a:defRPr lang="en-US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fld id="{2C51753F-0AD4-41D5-A588-0244C22A0BD9}" type="VALUE">
                      <a:rPr lang="en-US"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 algn="ctr" rtl="0">
                        <a:defRPr lang="en-US"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[VALOR]</a:t>
                    </a:fld>
                    <a:r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
(</a:t>
                    </a:r>
                    <a:fld id="{56C86FFE-9057-45BA-886C-4BCE47A70272}" type="PERCENTAGE"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 algn="ctr" rtl="0">
                        <a:defRPr lang="en-US">
                          <a:solidFill>
                            <a:srgbClr val="000000">
                              <a:lumMod val="75000"/>
                              <a:lumOff val="25000"/>
                            </a:srgbClr>
                          </a:solidFill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[PORCENTAJE]</a:t>
                    </a:fld>
                    <a:r>
                      <a:rPr lang="en-US" sz="900" b="0" i="0" u="none" strike="noStrike" kern="1200" baseline="0">
                        <a:solidFill>
                          <a:srgbClr val="000000">
                            <a:lumMod val="75000"/>
                            <a:lumOff val="25000"/>
                          </a:srgb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)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000000">
                          <a:lumMod val="75000"/>
                          <a:lumOff val="25000"/>
                        </a:srgbClr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273-408D-BE5F-07520CA44AED}"/>
                </c:ext>
                <c:ext xmlns:c15="http://schemas.microsoft.com/office/drawing/2012/chart" uri="{CE6537A1-D6FC-4f65-9D91-7224C49458BB}">
                  <c15:layout>
                    <c:manualLayout>
                      <c:w val="0.13441077441077443"/>
                      <c:h val="0.1674242923599058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2258490415970731"/>
                  <c:y val="-7.803330888609797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r>
                      <a:rPr lang="en-US" sz="900" b="0"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FITSA</a:t>
                    </a:r>
                  </a:p>
                  <a:p>
                    <a:pPr>
                      <a:defRPr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fld id="{5EA7F6A0-D312-4F6B-8BF5-192D889120E3}" type="VALUE">
                      <a:rPr lang="en-US" sz="900" b="0"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>
                        <a:defRPr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[VALOR]</a:t>
                    </a:fld>
                    <a:r>
                      <a:rPr lang="en-US" sz="900" b="0" baseline="0"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
(</a:t>
                    </a:r>
                    <a:fld id="{C37D5FB7-F0E4-4CB3-9CCE-DDD4F1986E32}" type="PERCENTAGE">
                      <a:rPr lang="en-US" sz="900" b="0" baseline="0"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>
                        <a:defRPr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[PORCENTAJE]</a:t>
                    </a:fld>
                    <a:r>
                      <a:rPr lang="en-US" sz="900" b="0" baseline="0"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)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273-408D-BE5F-07520CA44AED}"/>
                </c:ext>
                <c:ext xmlns:c15="http://schemas.microsoft.com/office/drawing/2012/chart" uri="{CE6537A1-D6FC-4f65-9D91-7224C49458BB}">
                  <c15:layout>
                    <c:manualLayout>
                      <c:w val="0.12186881942787454"/>
                      <c:h val="0.17878793211284061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EIA-sd</c:v>
              </c:pt>
              <c:pt idx="1">
                <c:v>DIA</c:v>
              </c:pt>
              <c:pt idx="2">
                <c:v>PAMA</c:v>
              </c:pt>
              <c:pt idx="3">
                <c:v>FITSA</c:v>
              </c:pt>
            </c:strLit>
          </c:cat>
          <c:val>
            <c:numLit>
              <c:formatCode>General</c:formatCode>
              <c:ptCount val="4"/>
              <c:pt idx="0">
                <c:v>6</c:v>
              </c:pt>
              <c:pt idx="1">
                <c:v>40</c:v>
              </c:pt>
              <c:pt idx="2">
                <c:v>9</c:v>
              </c:pt>
              <c:pt idx="3">
                <c:v>204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273-408D-BE5F-07520CA44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1247430576368265"/>
          <c:y val="5.132132132132132E-2"/>
          <c:w val="0.7318267958719693"/>
          <c:h val="0.80575201185437406"/>
        </c:manualLayout>
      </c:layout>
      <c:barChart>
        <c:barDir val="bar"/>
        <c:grouping val="clustered"/>
        <c:varyColors val="0"/>
        <c:ser>
          <c:idx val="0"/>
          <c:order val="0"/>
          <c:tx>
            <c:v>NÚMERO DE IGA</c:v>
          </c:tx>
          <c:spPr>
            <a:solidFill>
              <a:srgbClr val="006F5E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3"/>
              <c:pt idx="0">
                <c:v>Amazonas</c:v>
              </c:pt>
              <c:pt idx="1">
                <c:v>Tumbes</c:v>
              </c:pt>
              <c:pt idx="2">
                <c:v>Pasco</c:v>
              </c:pt>
              <c:pt idx="3">
                <c:v>Ica</c:v>
              </c:pt>
              <c:pt idx="4">
                <c:v>La Libertad</c:v>
              </c:pt>
              <c:pt idx="5">
                <c:v>Huancavelica</c:v>
              </c:pt>
              <c:pt idx="6">
                <c:v>Arequipa</c:v>
              </c:pt>
              <c:pt idx="7">
                <c:v>Piura</c:v>
              </c:pt>
              <c:pt idx="8">
                <c:v>Cajamarca</c:v>
              </c:pt>
              <c:pt idx="9">
                <c:v>Lambayeque</c:v>
              </c:pt>
              <c:pt idx="10">
                <c:v>Callao</c:v>
              </c:pt>
              <c:pt idx="11">
                <c:v>Ayacucho</c:v>
              </c:pt>
              <c:pt idx="12">
                <c:v>Multidepartamental</c:v>
              </c:pt>
              <c:pt idx="13">
                <c:v>Madre de Dios</c:v>
              </c:pt>
              <c:pt idx="14">
                <c:v>Huánuco</c:v>
              </c:pt>
              <c:pt idx="15">
                <c:v>Moquegua</c:v>
              </c:pt>
              <c:pt idx="16">
                <c:v>Loreto</c:v>
              </c:pt>
              <c:pt idx="17">
                <c:v>Apurímac</c:v>
              </c:pt>
              <c:pt idx="18">
                <c:v>Lima</c:v>
              </c:pt>
              <c:pt idx="19">
                <c:v>Puno</c:v>
              </c:pt>
              <c:pt idx="20">
                <c:v>Cusco</c:v>
              </c:pt>
              <c:pt idx="21">
                <c:v>Junín</c:v>
              </c:pt>
              <c:pt idx="22">
                <c:v>Áncash</c:v>
              </c:pt>
            </c:strLit>
          </c:cat>
          <c:val>
            <c:numLit>
              <c:formatCode>General</c:formatCode>
              <c:ptCount val="2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5</c:v>
              </c:pt>
              <c:pt idx="13">
                <c:v>6</c:v>
              </c:pt>
              <c:pt idx="14">
                <c:v>6</c:v>
              </c:pt>
              <c:pt idx="15">
                <c:v>8</c:v>
              </c:pt>
              <c:pt idx="16">
                <c:v>8</c:v>
              </c:pt>
              <c:pt idx="17">
                <c:v>16</c:v>
              </c:pt>
              <c:pt idx="18">
                <c:v>17</c:v>
              </c:pt>
              <c:pt idx="19">
                <c:v>20</c:v>
              </c:pt>
              <c:pt idx="20">
                <c:v>24</c:v>
              </c:pt>
              <c:pt idx="21">
                <c:v>32</c:v>
              </c:pt>
              <c:pt idx="22">
                <c:v>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C5-4C39-8A02-628AB063E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6577632"/>
        <c:axId val="-6578176"/>
      </c:barChart>
      <c:catAx>
        <c:axId val="-6577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6578176"/>
        <c:crosses val="autoZero"/>
        <c:auto val="1"/>
        <c:lblAlgn val="ctr"/>
        <c:lblOffset val="100"/>
        <c:noMultiLvlLbl val="0"/>
      </c:catAx>
      <c:valAx>
        <c:axId val="-6578176"/>
        <c:scaling>
          <c:orientation val="minMax"/>
        </c:scaling>
        <c:delete val="1"/>
        <c:axPos val="b"/>
        <c:majorGridlines>
          <c:spPr>
            <a:ln w="3175" cap="flat" cmpd="sng" algn="ctr">
              <a:solidFill>
                <a:sysClr val="window" lastClr="FFFFFF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crossAx val="-657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726386053595154"/>
          <c:y val="0.18370133024780708"/>
          <c:w val="0.47586824795048777"/>
          <c:h val="0.66585024754411182"/>
        </c:manualLayout>
      </c:layout>
      <c:doughnutChart>
        <c:varyColors val="1"/>
        <c:ser>
          <c:idx val="0"/>
          <c:order val="0"/>
          <c:spPr>
            <a:ln w="28575">
              <a:noFill/>
            </a:ln>
          </c:spPr>
          <c:dPt>
            <c:idx val="0"/>
            <c:bubble3D val="0"/>
            <c:spPr>
              <a:solidFill>
                <a:srgbClr val="97F2FF"/>
              </a:solidFill>
              <a:ln w="28575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03A-408D-8025-631468547AF0}"/>
              </c:ext>
            </c:extLst>
          </c:dPt>
          <c:dPt>
            <c:idx val="1"/>
            <c:bubble3D val="0"/>
            <c:spPr>
              <a:solidFill>
                <a:srgbClr val="00ADC6"/>
              </a:solidFill>
              <a:ln w="28575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03A-408D-8025-631468547AF0}"/>
              </c:ext>
            </c:extLst>
          </c:dPt>
          <c:dPt>
            <c:idx val="2"/>
            <c:bubble3D val="0"/>
            <c:spPr>
              <a:solidFill>
                <a:srgbClr val="00525E"/>
              </a:solidFill>
              <a:ln w="28575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03A-408D-8025-631468547AF0}"/>
              </c:ext>
            </c:extLst>
          </c:dPt>
          <c:dPt>
            <c:idx val="3"/>
            <c:bubble3D val="0"/>
            <c:spPr>
              <a:solidFill>
                <a:srgbClr val="00365E"/>
              </a:solidFill>
              <a:ln w="28575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03A-408D-8025-631468547AF0}"/>
              </c:ext>
            </c:extLst>
          </c:dPt>
          <c:dPt>
            <c:idx val="4"/>
            <c:bubble3D val="0"/>
            <c:spPr>
              <a:solidFill>
                <a:srgbClr val="CBFBFF"/>
              </a:solidFill>
              <a:ln w="28575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03A-408D-8025-631468547AF0}"/>
              </c:ext>
            </c:extLst>
          </c:dPt>
          <c:dLbls>
            <c:dLbl>
              <c:idx val="0"/>
              <c:layout>
                <c:manualLayout>
                  <c:x val="-3.4571342299026829E-2"/>
                  <c:y val="-0.2769635759776086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fld id="{89A64A2D-6D2C-44BE-9C71-78B7995A5DC5}" type="PERCENTAGE">
                      <a:rPr lang="en-US" sz="900"/>
                      <a:pPr>
                        <a:defRPr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[PORCENTAJE]</a:t>
                    </a:fld>
                    <a:endParaRPr lang="es-PE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3A-408D-8025-631468547AF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7.5350922680857135E-2"/>
                  <c:y val="-8.55245126365493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fld id="{46CFA102-F498-4FB5-81BB-B8F0CC15C774}" type="PERCENTAGE">
                      <a:rPr lang="en-US" sz="900"/>
                      <a:pPr>
                        <a:defRPr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[PORCENTAJE]</a:t>
                    </a:fld>
                    <a:endParaRPr lang="es-PE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3A-408D-8025-631468547AF0}"/>
                </c:ext>
                <c:ext xmlns:c15="http://schemas.microsoft.com/office/drawing/2012/chart" uri="{CE6537A1-D6FC-4f65-9D91-7224C49458BB}">
                  <c15:layout>
                    <c:manualLayout>
                      <c:w val="0.11328847300321808"/>
                      <c:h val="6.5715996321126569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9.592312079221671E-2"/>
                  <c:y val="-5.285048081751337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fld id="{E2DBBE33-7C1B-44C4-9681-7A523C7D453E}" type="PERCENTAGE">
                      <a:rPr lang="en-US" sz="900"/>
                      <a:pPr>
                        <a:defRPr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[PORCENTAJE]</a:t>
                    </a:fld>
                    <a:endParaRPr lang="es-PE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3A-408D-8025-631468547AF0}"/>
                </c:ext>
                <c:ext xmlns:c15="http://schemas.microsoft.com/office/drawing/2012/chart" uri="{CE6537A1-D6FC-4f65-9D91-7224C49458BB}">
                  <c15:layout>
                    <c:manualLayout>
                      <c:w val="0.12726530399683994"/>
                      <c:h val="7.7232311970643355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0281427404670664"/>
                  <c:y val="-2.272976126541644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fld id="{6BEB1236-8C88-4F0B-A2E7-2F63C6871708}" type="PERCENTAGE">
                      <a:rPr lang="en-US" sz="900"/>
                      <a:pPr>
                        <a:defRPr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[PORCENTAJE]</a:t>
                    </a:fld>
                    <a:endParaRPr lang="es-PE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3A-408D-8025-631468547AF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0291417419761203"/>
                  <c:y val="-1.4295873645161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defRPr>
                    </a:pPr>
                    <a:fld id="{C4A53D7C-64C5-4EC1-AB76-6B01E4983A2C}" type="PERCENTAGE">
                      <a:rPr lang="en-US" sz="900"/>
                      <a:pPr>
                        <a:defRPr>
                          <a:latin typeface="Lato" panose="020F0502020204030203" pitchFamily="34" charset="0"/>
                          <a:ea typeface="Lato" panose="020F0502020204030203" pitchFamily="34" charset="0"/>
                          <a:cs typeface="Lato" panose="020F0502020204030203" pitchFamily="34" charset="0"/>
                        </a:defRPr>
                      </a:pPr>
                      <a:t>[PORCENTAJE]</a:t>
                    </a:fld>
                    <a:endParaRPr lang="es-PE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03A-408D-8025-631468547AF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Hidrológicos</c:v>
              </c:pt>
              <c:pt idx="1">
                <c:v>Climatológicos</c:v>
              </c:pt>
              <c:pt idx="2">
                <c:v>Meteorológicos</c:v>
              </c:pt>
              <c:pt idx="3">
                <c:v>Otros (G.E. y G.I.)</c:v>
              </c:pt>
              <c:pt idx="4">
                <c:v>Antrópicos</c:v>
              </c:pt>
            </c:strLit>
          </c:cat>
          <c:val>
            <c:numLit>
              <c:formatCode>General</c:formatCode>
              <c:ptCount val="5"/>
              <c:pt idx="0">
                <c:v>1147</c:v>
              </c:pt>
              <c:pt idx="1">
                <c:v>45</c:v>
              </c:pt>
              <c:pt idx="2">
                <c:v>16</c:v>
              </c:pt>
              <c:pt idx="3">
                <c:v>10</c:v>
              </c:pt>
              <c:pt idx="4">
                <c:v>194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03A-408D-8025-631468547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17"/>
        <c:holeSize val="72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0726053547652279E-2"/>
          <c:y val="0.36588332294673498"/>
          <c:w val="0.23488858693548259"/>
          <c:h val="0.34081266649634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54970313176868"/>
          <c:y val="6.5012162497028916E-2"/>
          <c:w val="0.70334388756960931"/>
          <c:h val="0.729732222778511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[1]TD_EVENTO!$J$4</c:f>
              <c:strCache>
                <c:ptCount val="1"/>
                <c:pt idx="0">
                  <c:v>Daños en infraestructura</c:v>
                </c:pt>
              </c:strCache>
            </c:strRef>
          </c:tx>
          <c:spPr>
            <a:solidFill>
              <a:srgbClr val="00525E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1F9-42D8-B30A-6B12F0AB95A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65967178859923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F9-42D8-B30A-6B12F0AB95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7098192476795299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1F9-42D8-B30A-6B12F0AB95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[1]TD_EVENTO!$H$5:$I$10</c:f>
              <c:multiLvlStrCache>
                <c:ptCount val="6"/>
                <c:lvl>
                  <c:pt idx="0">
                    <c:v>Fenómenos de 
origen tecnólogico</c:v>
                  </c:pt>
                  <c:pt idx="1">
                    <c:v>Geodinámica 
externa</c:v>
                  </c:pt>
                  <c:pt idx="2">
                    <c:v>Geodinámica 
interna</c:v>
                  </c:pt>
                  <c:pt idx="3">
                    <c:v>Meteorológicos</c:v>
                  </c:pt>
                  <c:pt idx="4">
                    <c:v>Climatológicos</c:v>
                  </c:pt>
                  <c:pt idx="5">
                    <c:v>Hidrológicos</c:v>
                  </c:pt>
                </c:lvl>
                <c:lvl>
                  <c:pt idx="0">
                    <c:v>0</c:v>
                  </c:pt>
                  <c:pt idx="1">
                    <c:v>Fenómenos de 
origen natural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lvl>
              </c:multiLvlStrCache>
            </c:multiLvlStrRef>
          </c:cat>
          <c:val>
            <c:numRef>
              <c:f>[1]TD_EVENTO!$J$5:$J$10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45</c:v>
                </c:pt>
                <c:pt idx="5">
                  <c:v>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1F9-42D8-B30A-6B12F0AB95AD}"/>
            </c:ext>
          </c:extLst>
        </c:ser>
        <c:ser>
          <c:idx val="1"/>
          <c:order val="1"/>
          <c:tx>
            <c:strRef>
              <c:f>[1]TD_EVENTO!$K$4</c:f>
              <c:strCache>
                <c:ptCount val="1"/>
                <c:pt idx="0">
                  <c:v>Geodinámica externa</c:v>
                </c:pt>
              </c:strCache>
            </c:strRef>
          </c:tx>
          <c:spPr>
            <a:solidFill>
              <a:srgbClr val="D3F0F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38640012231480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F9-42D8-B30A-6B12F0AB95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2935898674276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1F9-42D8-B30A-6B12F0AB95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68021988636662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1F9-42D8-B30A-6B12F0AB95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486904876897179E-2"/>
                  <c:y val="-5.06090201865743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1F9-42D8-B30A-6B12F0AB95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[1]TD_EVENTO!$H$5:$I$10</c:f>
              <c:multiLvlStrCache>
                <c:ptCount val="6"/>
                <c:lvl>
                  <c:pt idx="0">
                    <c:v>Fenómenos de 
origen tecnólogico</c:v>
                  </c:pt>
                  <c:pt idx="1">
                    <c:v>Geodinámica 
externa</c:v>
                  </c:pt>
                  <c:pt idx="2">
                    <c:v>Geodinámica 
interna</c:v>
                  </c:pt>
                  <c:pt idx="3">
                    <c:v>Meteorológicos</c:v>
                  </c:pt>
                  <c:pt idx="4">
                    <c:v>Climatológicos</c:v>
                  </c:pt>
                  <c:pt idx="5">
                    <c:v>Hidrológicos</c:v>
                  </c:pt>
                </c:lvl>
                <c:lvl>
                  <c:pt idx="0">
                    <c:v>0</c:v>
                  </c:pt>
                  <c:pt idx="1">
                    <c:v>Fenómenos de 
origen natural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lvl>
              </c:multiLvlStrCache>
            </c:multiLvlStrRef>
          </c:cat>
          <c:val>
            <c:numRef>
              <c:f>[1]TD_EVENTO!$K$5:$K$10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1F9-42D8-B30A-6B12F0AB95AD}"/>
            </c:ext>
          </c:extLst>
        </c:ser>
        <c:ser>
          <c:idx val="2"/>
          <c:order val="2"/>
          <c:tx>
            <c:strRef>
              <c:f>[1]TD_EVENTO!$L$4</c:f>
              <c:strCache>
                <c:ptCount val="1"/>
                <c:pt idx="0">
                  <c:v>Accidente de tránsito</c:v>
                </c:pt>
              </c:strCache>
            </c:strRef>
          </c:tx>
          <c:spPr>
            <a:solidFill>
              <a:srgbClr val="98F2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[1]TD_EVENTO!$H$5:$I$10</c:f>
              <c:multiLvlStrCache>
                <c:ptCount val="6"/>
                <c:lvl>
                  <c:pt idx="0">
                    <c:v>Fenómenos de 
origen tecnólogico</c:v>
                  </c:pt>
                  <c:pt idx="1">
                    <c:v>Geodinámica 
externa</c:v>
                  </c:pt>
                  <c:pt idx="2">
                    <c:v>Geodinámica 
interna</c:v>
                  </c:pt>
                  <c:pt idx="3">
                    <c:v>Meteorológicos</c:v>
                  </c:pt>
                  <c:pt idx="4">
                    <c:v>Climatológicos</c:v>
                  </c:pt>
                  <c:pt idx="5">
                    <c:v>Hidrológicos</c:v>
                  </c:pt>
                </c:lvl>
                <c:lvl>
                  <c:pt idx="0">
                    <c:v>0</c:v>
                  </c:pt>
                  <c:pt idx="1">
                    <c:v>Fenómenos de 
origen natural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lvl>
              </c:multiLvlStrCache>
            </c:multiLvlStrRef>
          </c:cat>
          <c:val>
            <c:numRef>
              <c:f>[1]TD_EVENTO!$L$5:$L$10</c:f>
              <c:numCache>
                <c:formatCode>General</c:formatCode>
                <c:ptCount val="6"/>
                <c:pt idx="0">
                  <c:v>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1F9-42D8-B30A-6B12F0AB95AD}"/>
            </c:ext>
          </c:extLst>
        </c:ser>
        <c:ser>
          <c:idx val="3"/>
          <c:order val="3"/>
          <c:tx>
            <c:strRef>
              <c:f>[1]TD_EVENTO!$M$4</c:f>
              <c:strCache>
                <c:ptCount val="1"/>
                <c:pt idx="0">
                  <c:v>Incidente de tráfico</c:v>
                </c:pt>
              </c:strCache>
            </c:strRef>
          </c:tx>
          <c:spPr>
            <a:solidFill>
              <a:srgbClr val="00ADC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[1]TD_EVENTO!$H$5:$I$10</c:f>
              <c:multiLvlStrCache>
                <c:ptCount val="6"/>
                <c:lvl>
                  <c:pt idx="0">
                    <c:v>Fenómenos de 
origen tecnólogico</c:v>
                  </c:pt>
                  <c:pt idx="1">
                    <c:v>Geodinámica 
externa</c:v>
                  </c:pt>
                  <c:pt idx="2">
                    <c:v>Geodinámica 
interna</c:v>
                  </c:pt>
                  <c:pt idx="3">
                    <c:v>Meteorológicos</c:v>
                  </c:pt>
                  <c:pt idx="4">
                    <c:v>Climatológicos</c:v>
                  </c:pt>
                  <c:pt idx="5">
                    <c:v>Hidrológicos</c:v>
                  </c:pt>
                </c:lvl>
                <c:lvl>
                  <c:pt idx="0">
                    <c:v>0</c:v>
                  </c:pt>
                  <c:pt idx="1">
                    <c:v>Fenómenos de 
origen natural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lvl>
              </c:multiLvlStrCache>
            </c:multiLvlStrRef>
          </c:cat>
          <c:val>
            <c:numRef>
              <c:f>[1]TD_EVENTO!$M$5:$M$10</c:f>
              <c:numCache>
                <c:formatCode>General</c:formatCode>
                <c:ptCount val="6"/>
                <c:pt idx="0">
                  <c:v>116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1F9-42D8-B30A-6B12F0AB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6577088"/>
        <c:axId val="-6576544"/>
      </c:barChart>
      <c:catAx>
        <c:axId val="-657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6576544"/>
        <c:crosses val="autoZero"/>
        <c:auto val="1"/>
        <c:lblAlgn val="ctr"/>
        <c:lblOffset val="100"/>
        <c:noMultiLvlLbl val="0"/>
      </c:catAx>
      <c:valAx>
        <c:axId val="-6576544"/>
        <c:scaling>
          <c:orientation val="minMax"/>
          <c:max val="1200"/>
        </c:scaling>
        <c:delete val="1"/>
        <c:axPos val="b"/>
        <c:majorGridlines>
          <c:spPr>
            <a:ln w="317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crossAx val="-657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737304576058431"/>
          <c:y val="0.53372576982790443"/>
          <c:w val="0.38016507096358926"/>
          <c:h val="0.15277288059312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60960</xdr:rowOff>
    </xdr:from>
    <xdr:to>
      <xdr:col>2</xdr:col>
      <xdr:colOff>792480</xdr:colOff>
      <xdr:row>31</xdr:row>
      <xdr:rowOff>91440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0.03063</cdr:x>
      <cdr:y>0.87246</cdr:y>
    </cdr:from>
    <cdr:to>
      <cdr:x>0.71063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6309" y="2814381"/>
          <a:ext cx="2803820" cy="411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chemeClr val="accent4">
                  <a:lumMod val="50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800" baseline="0">
              <a:solidFill>
                <a:schemeClr val="accent4">
                  <a:lumMod val="50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OSITRAN</a:t>
          </a:r>
        </a:p>
        <a:p xmlns:a="http://schemas.openxmlformats.org/drawingml/2006/main">
          <a:r>
            <a:rPr lang="es-PE" sz="800" b="1" baseline="0">
              <a:solidFill>
                <a:schemeClr val="accent4">
                  <a:lumMod val="50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800" baseline="0">
              <a:solidFill>
                <a:schemeClr val="accent4">
                  <a:lumMod val="50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MTC - OGPP - Oficina de Estadística</a:t>
          </a:r>
          <a:endParaRPr lang="es-PE" sz="800">
            <a:solidFill>
              <a:schemeClr val="accent4">
                <a:lumMod val="50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453390</xdr:colOff>
      <xdr:row>18</xdr:row>
      <xdr:rowOff>47625</xdr:rowOff>
    </xdr:from>
    <xdr:to>
      <xdr:col>3</xdr:col>
      <xdr:colOff>192405</xdr:colOff>
      <xdr:row>39</xdr:row>
      <xdr:rowOff>34501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731520</xdr:colOff>
      <xdr:row>18</xdr:row>
      <xdr:rowOff>106681</xdr:rowOff>
    </xdr:from>
    <xdr:to>
      <xdr:col>10</xdr:col>
      <xdr:colOff>173672</xdr:colOff>
      <xdr:row>38</xdr:row>
      <xdr:rowOff>182880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</xdr:colOff>
      <xdr:row>8</xdr:row>
      <xdr:rowOff>38100</xdr:rowOff>
    </xdr:from>
    <xdr:to>
      <xdr:col>9</xdr:col>
      <xdr:colOff>60960</xdr:colOff>
      <xdr:row>26</xdr:row>
      <xdr:rowOff>102869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29</xdr:row>
      <xdr:rowOff>83820</xdr:rowOff>
    </xdr:from>
    <xdr:to>
      <xdr:col>7</xdr:col>
      <xdr:colOff>655320</xdr:colOff>
      <xdr:row>56</xdr:row>
      <xdr:rowOff>167640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0.01511</cdr:x>
      <cdr:y>0.90113</cdr:y>
    </cdr:from>
    <cdr:to>
      <cdr:x>0.77475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59655" y="3213561"/>
          <a:ext cx="2998393" cy="352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80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MTC - DGAAM</a:t>
          </a:r>
        </a:p>
        <a:p xmlns:a="http://schemas.openxmlformats.org/drawingml/2006/main">
          <a:r>
            <a:rPr lang="es-PE" sz="800" b="1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</a:t>
          </a:r>
          <a:r>
            <a:rPr lang="es-PE" sz="80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MTC - OGPP - Oficina de Estadística</a:t>
          </a:r>
          <a:endParaRPr lang="es-PE" sz="800">
            <a:solidFill>
              <a:sysClr val="windowText" lastClr="000000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0.0446</cdr:x>
      <cdr:y>0.87337</cdr:y>
    </cdr:from>
    <cdr:to>
      <cdr:x>0.44939</cdr:x>
      <cdr:y>0.93869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94632" y="4432308"/>
          <a:ext cx="2674261" cy="331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Fuente:</a:t>
          </a:r>
          <a:r>
            <a:rPr lang="es-PE" sz="800" b="1" baseline="0">
              <a:solidFill>
                <a:sysClr val="windowText" lastClr="0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 </a:t>
          </a:r>
          <a:r>
            <a:rPr lang="es-PE" sz="800" baseline="0">
              <a:solidFill>
                <a:sysClr val="windowText" lastClr="0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MTC - DGAAM</a:t>
          </a:r>
        </a:p>
        <a:p xmlns:a="http://schemas.openxmlformats.org/drawingml/2006/main">
          <a:r>
            <a:rPr lang="es-PE" sz="800" b="1" baseline="0">
              <a:solidFill>
                <a:sysClr val="windowText" lastClr="0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Elaboración: </a:t>
          </a:r>
          <a:r>
            <a:rPr lang="es-PE" sz="800" baseline="0">
              <a:solidFill>
                <a:sysClr val="windowText" lastClr="000000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MTC - OGPP - Oficina de Estadística</a:t>
          </a:r>
          <a:endParaRPr lang="es-PE" sz="800">
            <a:solidFill>
              <a:sysClr val="windowText" lastClr="000000"/>
            </a:solidFill>
            <a:latin typeface="Segoe UI Semilight" panose="020B0402040204020203" pitchFamily="34" charset="0"/>
            <a:cs typeface="Segoe UI Semilight" panose="020B0402040204020203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7</xdr:row>
      <xdr:rowOff>0</xdr:rowOff>
    </xdr:from>
    <xdr:to>
      <xdr:col>3</xdr:col>
      <xdr:colOff>495300</xdr:colOff>
      <xdr:row>26</xdr:row>
      <xdr:rowOff>159173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457200</xdr:colOff>
      <xdr:row>28</xdr:row>
      <xdr:rowOff>381000</xdr:rowOff>
    </xdr:from>
    <xdr:to>
      <xdr:col>5</xdr:col>
      <xdr:colOff>259080</xdr:colOff>
      <xdr:row>53</xdr:row>
      <xdr:rowOff>5715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0.44704</cdr:x>
      <cdr:y>0.43727</cdr:y>
    </cdr:from>
    <cdr:to>
      <cdr:x>0.70575</cdr:x>
      <cdr:y>0.61919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59225" y="1928873"/>
          <a:ext cx="1596810" cy="802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PE" sz="1800" b="1">
              <a:solidFill>
                <a:schemeClr val="accent4">
                  <a:lumMod val="50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1 412</a:t>
          </a:r>
        </a:p>
        <a:p xmlns:a="http://schemas.openxmlformats.org/drawingml/2006/main">
          <a:pPr algn="ctr"/>
          <a:r>
            <a:rPr lang="es-PE" sz="1400" b="0">
              <a:solidFill>
                <a:schemeClr val="accent4">
                  <a:lumMod val="50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Emergencias</a:t>
          </a:r>
        </a:p>
      </cdr:txBody>
    </cdr:sp>
  </cdr:relSizeAnchor>
  <cdr:relSizeAnchor xmlns:cdr="http://schemas.openxmlformats.org/drawingml/2006/chartDrawing">
    <cdr:from>
      <cdr:x>0.01128</cdr:x>
      <cdr:y>0.88889</cdr:y>
    </cdr:from>
    <cdr:to>
      <cdr:x>0.64741</cdr:x>
      <cdr:y>0.97589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50800" y="3386666"/>
          <a:ext cx="2865287" cy="3314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800" b="1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80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ODNGRD</a:t>
          </a:r>
        </a:p>
        <a:p xmlns:a="http://schemas.openxmlformats.org/drawingml/2006/main">
          <a:r>
            <a:rPr lang="es-PE" sz="800" b="1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80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800">
            <a:solidFill>
              <a:sysClr val="windowText" lastClr="000000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0.01942</cdr:x>
      <cdr:y>0.9043</cdr:y>
    </cdr:from>
    <cdr:to>
      <cdr:x>0.38449</cdr:x>
      <cdr:y>0.97136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52400" y="4470400"/>
          <a:ext cx="2865287" cy="3314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80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MTC - ODNGRD</a:t>
          </a:r>
        </a:p>
        <a:p xmlns:a="http://schemas.openxmlformats.org/drawingml/2006/main">
          <a:r>
            <a:rPr lang="es-PE" sz="800" b="1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80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800">
            <a:solidFill>
              <a:sysClr val="windowText" lastClr="000000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TC\ENCARGOS\2025\1.%20Gesti&#243;n%20EST%202025\2.%20Temas%20t&#233;cnicos\6.%20Anuario%20Estad&#237;stico%202024\2.%20Cap3_Concesiones\4.%20Emergencias\AEstad&#237;stico24_Cap3_Emergencias%20v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_DATA"/>
      <sheetName val="1_PROCESA"/>
      <sheetName val="TD_FENOMENO_EVENTO"/>
      <sheetName val="TD_EVENTO"/>
      <sheetName val="TD_EVENTO_DET"/>
    </sheetNames>
    <sheetDataSet>
      <sheetData sheetId="0"/>
      <sheetData sheetId="1"/>
      <sheetData sheetId="2"/>
      <sheetData sheetId="3">
        <row r="4">
          <cell r="J4" t="str">
            <v>Daños en infraestructura</v>
          </cell>
          <cell r="K4" t="str">
            <v>Geodinámica externa</v>
          </cell>
          <cell r="L4" t="str">
            <v>Accidente de tránsito</v>
          </cell>
          <cell r="M4" t="str">
            <v>Incidente de tráfico</v>
          </cell>
        </row>
        <row r="5">
          <cell r="H5">
            <v>0</v>
          </cell>
          <cell r="I5" t="str">
            <v>Fenómenos de 
origen tecnólogico</v>
          </cell>
          <cell r="J5">
            <v>0</v>
          </cell>
          <cell r="K5">
            <v>0</v>
          </cell>
          <cell r="L5">
            <v>78</v>
          </cell>
          <cell r="M5">
            <v>116</v>
          </cell>
        </row>
        <row r="6">
          <cell r="H6" t="str">
            <v>Fenómenos de 
origen natural</v>
          </cell>
          <cell r="I6" t="str">
            <v>Geodinámica 
externa</v>
          </cell>
          <cell r="J6">
            <v>0</v>
          </cell>
          <cell r="K6">
            <v>5</v>
          </cell>
          <cell r="L6">
            <v>0</v>
          </cell>
          <cell r="M6">
            <v>0</v>
          </cell>
        </row>
        <row r="7">
          <cell r="H7">
            <v>0</v>
          </cell>
          <cell r="I7" t="str">
            <v>Geodinámica 
interna</v>
          </cell>
          <cell r="J7">
            <v>0</v>
          </cell>
          <cell r="K7">
            <v>5</v>
          </cell>
          <cell r="L7">
            <v>0</v>
          </cell>
          <cell r="M7">
            <v>0</v>
          </cell>
        </row>
        <row r="8">
          <cell r="H8">
            <v>0</v>
          </cell>
          <cell r="I8" t="str">
            <v>Meteorológicos</v>
          </cell>
          <cell r="J8">
            <v>11</v>
          </cell>
          <cell r="K8">
            <v>5</v>
          </cell>
          <cell r="L8">
            <v>0</v>
          </cell>
          <cell r="M8">
            <v>0</v>
          </cell>
        </row>
        <row r="9">
          <cell r="H9">
            <v>0</v>
          </cell>
          <cell r="I9" t="str">
            <v>Climatológicos</v>
          </cell>
          <cell r="J9">
            <v>45</v>
          </cell>
          <cell r="K9">
            <v>0</v>
          </cell>
          <cell r="L9">
            <v>0</v>
          </cell>
          <cell r="M9">
            <v>0</v>
          </cell>
        </row>
        <row r="10">
          <cell r="H10">
            <v>0</v>
          </cell>
          <cell r="I10" t="str">
            <v>Hidrológicos</v>
          </cell>
          <cell r="J10">
            <v>755</v>
          </cell>
          <cell r="K10">
            <v>392</v>
          </cell>
          <cell r="L10">
            <v>0</v>
          </cell>
          <cell r="M10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Anuario 2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3B4E5"/>
      </a:accent1>
      <a:accent2>
        <a:srgbClr val="1F568C"/>
      </a:accent2>
      <a:accent3>
        <a:srgbClr val="136288"/>
      </a:accent3>
      <a:accent4>
        <a:srgbClr val="0A847B"/>
      </a:accent4>
      <a:accent5>
        <a:srgbClr val="059475"/>
      </a:accent5>
      <a:accent6>
        <a:srgbClr val="DFDED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1"/>
  <sheetViews>
    <sheetView showGridLines="0" topLeftCell="A73" zoomScaleNormal="100" workbookViewId="0">
      <selection activeCell="M93" sqref="M93"/>
    </sheetView>
  </sheetViews>
  <sheetFormatPr baseColWidth="10" defaultColWidth="11.44140625" defaultRowHeight="11.4" x14ac:dyDescent="0.2"/>
  <cols>
    <col min="1" max="1" width="7.33203125" style="7" customWidth="1"/>
    <col min="2" max="2" width="68.44140625" style="7" customWidth="1"/>
    <col min="3" max="3" width="15" style="7" customWidth="1"/>
    <col min="4" max="8" width="8.44140625" style="7" customWidth="1"/>
    <col min="9" max="9" width="10.6640625" style="7" customWidth="1"/>
    <col min="10" max="10" width="10.6640625" style="6" customWidth="1"/>
    <col min="11" max="11" width="8" style="7" customWidth="1"/>
    <col min="12" max="16384" width="11.44140625" style="7"/>
  </cols>
  <sheetData>
    <row r="2" spans="2:15" ht="29.4" customHeight="1" x14ac:dyDescent="0.2">
      <c r="B2" s="3" t="s">
        <v>56</v>
      </c>
    </row>
    <row r="4" spans="2:15" ht="17.399999999999999" x14ac:dyDescent="0.3">
      <c r="B4" s="4" t="s">
        <v>48</v>
      </c>
    </row>
    <row r="5" spans="2:15" ht="11.7" customHeight="1" x14ac:dyDescent="0.3">
      <c r="B5" s="4"/>
    </row>
    <row r="6" spans="2:15" ht="11.7" customHeight="1" x14ac:dyDescent="0.3">
      <c r="B6" s="4"/>
    </row>
    <row r="7" spans="2:15" ht="28.95" customHeight="1" x14ac:dyDescent="0.2">
      <c r="B7" s="110" t="s">
        <v>49</v>
      </c>
      <c r="C7" s="110"/>
      <c r="D7" s="110"/>
      <c r="E7" s="110"/>
      <c r="F7" s="110"/>
      <c r="N7" s="71" t="s">
        <v>4</v>
      </c>
      <c r="O7" s="71">
        <v>5453.5796990000017</v>
      </c>
    </row>
    <row r="8" spans="2:15" ht="11.7" customHeight="1" x14ac:dyDescent="0.3">
      <c r="B8" s="4"/>
      <c r="N8" s="71" t="s">
        <v>113</v>
      </c>
      <c r="O8" s="71">
        <v>2714.335767</v>
      </c>
    </row>
    <row r="9" spans="2:15" ht="11.7" customHeight="1" x14ac:dyDescent="0.3">
      <c r="B9" s="4"/>
      <c r="N9" s="71" t="s">
        <v>114</v>
      </c>
      <c r="O9" s="71">
        <v>3447.4610240000002</v>
      </c>
    </row>
    <row r="10" spans="2:15" ht="11.7" customHeight="1" x14ac:dyDescent="0.3">
      <c r="B10" s="4"/>
      <c r="N10" s="71" t="s">
        <v>115</v>
      </c>
      <c r="O10" s="71">
        <v>6018.2046650552693</v>
      </c>
    </row>
    <row r="11" spans="2:15" ht="11.7" customHeight="1" x14ac:dyDescent="0.3">
      <c r="B11" s="4"/>
      <c r="N11" s="71" t="s">
        <v>38</v>
      </c>
      <c r="O11" s="71">
        <v>2400</v>
      </c>
    </row>
    <row r="12" spans="2:15" ht="11.7" customHeight="1" x14ac:dyDescent="0.3">
      <c r="B12" s="4"/>
    </row>
    <row r="13" spans="2:15" ht="11.7" customHeight="1" x14ac:dyDescent="0.3">
      <c r="B13" s="4"/>
    </row>
    <row r="14" spans="2:15" ht="11.7" customHeight="1" x14ac:dyDescent="0.3">
      <c r="B14" s="4"/>
    </row>
    <row r="15" spans="2:15" ht="11.7" customHeight="1" x14ac:dyDescent="0.3">
      <c r="B15" s="4"/>
    </row>
    <row r="16" spans="2:15" ht="11.7" customHeight="1" x14ac:dyDescent="0.3">
      <c r="B16" s="4"/>
    </row>
    <row r="17" spans="2:2" ht="11.7" customHeight="1" x14ac:dyDescent="0.3">
      <c r="B17" s="4"/>
    </row>
    <row r="18" spans="2:2" ht="11.7" customHeight="1" x14ac:dyDescent="0.3">
      <c r="B18" s="4"/>
    </row>
    <row r="19" spans="2:2" ht="11.7" customHeight="1" x14ac:dyDescent="0.3">
      <c r="B19" s="4"/>
    </row>
    <row r="20" spans="2:2" ht="11.7" customHeight="1" x14ac:dyDescent="0.3">
      <c r="B20" s="4"/>
    </row>
    <row r="21" spans="2:2" ht="11.7" customHeight="1" x14ac:dyDescent="0.3">
      <c r="B21" s="4"/>
    </row>
    <row r="22" spans="2:2" ht="11.7" customHeight="1" x14ac:dyDescent="0.3">
      <c r="B22" s="4"/>
    </row>
    <row r="23" spans="2:2" ht="11.7" customHeight="1" x14ac:dyDescent="0.3">
      <c r="B23" s="4"/>
    </row>
    <row r="24" spans="2:2" ht="11.7" customHeight="1" x14ac:dyDescent="0.3">
      <c r="B24" s="4"/>
    </row>
    <row r="25" spans="2:2" ht="11.7" customHeight="1" x14ac:dyDescent="0.3">
      <c r="B25" s="4"/>
    </row>
    <row r="26" spans="2:2" ht="11.7" customHeight="1" x14ac:dyDescent="0.3">
      <c r="B26" s="4"/>
    </row>
    <row r="27" spans="2:2" ht="11.7" customHeight="1" x14ac:dyDescent="0.3">
      <c r="B27" s="4"/>
    </row>
    <row r="28" spans="2:2" ht="11.7" customHeight="1" x14ac:dyDescent="0.3">
      <c r="B28" s="4"/>
    </row>
    <row r="29" spans="2:2" ht="11.7" customHeight="1" x14ac:dyDescent="0.3">
      <c r="B29" s="4"/>
    </row>
    <row r="30" spans="2:2" ht="11.7" customHeight="1" x14ac:dyDescent="0.3">
      <c r="B30" s="4"/>
    </row>
    <row r="31" spans="2:2" ht="11.7" customHeight="1" x14ac:dyDescent="0.3">
      <c r="B31" s="4"/>
    </row>
    <row r="32" spans="2:2" ht="11.7" customHeight="1" x14ac:dyDescent="0.2"/>
    <row r="33" spans="2:10" ht="11.7" customHeight="1" x14ac:dyDescent="0.2"/>
    <row r="34" spans="2:10" ht="18.600000000000001" customHeight="1" x14ac:dyDescent="0.2">
      <c r="B34" s="111" t="s">
        <v>50</v>
      </c>
      <c r="C34" s="111"/>
      <c r="D34" s="111"/>
      <c r="E34" s="111"/>
      <c r="F34" s="111"/>
      <c r="G34" s="111"/>
      <c r="H34" s="111"/>
      <c r="I34" s="111"/>
      <c r="J34" s="111"/>
    </row>
    <row r="35" spans="2:10" x14ac:dyDescent="0.2">
      <c r="G35" s="5"/>
      <c r="H35" s="5"/>
      <c r="I35" s="5"/>
    </row>
    <row r="36" spans="2:10" ht="12" thickBot="1" x14ac:dyDescent="0.25">
      <c r="B36" s="103" t="s">
        <v>3</v>
      </c>
      <c r="C36" s="103"/>
      <c r="D36" s="103"/>
      <c r="E36" s="103"/>
      <c r="F36" s="103"/>
      <c r="G36" s="103"/>
      <c r="H36" s="103"/>
      <c r="I36" s="103"/>
    </row>
    <row r="37" spans="2:10" ht="15" customHeight="1" x14ac:dyDescent="0.2">
      <c r="B37" s="104" t="s">
        <v>4</v>
      </c>
      <c r="C37" s="106" t="s">
        <v>5</v>
      </c>
      <c r="D37" s="108" t="s">
        <v>116</v>
      </c>
      <c r="E37" s="108"/>
      <c r="F37" s="108"/>
      <c r="G37" s="108"/>
      <c r="H37" s="108"/>
      <c r="I37" s="98" t="s">
        <v>6</v>
      </c>
      <c r="J37" s="100" t="s">
        <v>7</v>
      </c>
    </row>
    <row r="38" spans="2:10" ht="16.95" customHeight="1" x14ac:dyDescent="0.2">
      <c r="B38" s="105"/>
      <c r="C38" s="107"/>
      <c r="D38" s="72">
        <v>2020</v>
      </c>
      <c r="E38" s="72">
        <v>2021</v>
      </c>
      <c r="F38" s="72">
        <v>2022</v>
      </c>
      <c r="G38" s="72">
        <v>2023</v>
      </c>
      <c r="H38" s="72">
        <v>2024</v>
      </c>
      <c r="I38" s="99"/>
      <c r="J38" s="101"/>
    </row>
    <row r="39" spans="2:10" ht="18.600000000000001" customHeight="1" x14ac:dyDescent="0.2">
      <c r="B39" s="8" t="s">
        <v>8</v>
      </c>
      <c r="C39" s="10">
        <v>5453.5796990000017</v>
      </c>
      <c r="D39" s="9">
        <v>122.38103199999999</v>
      </c>
      <c r="E39" s="9">
        <v>337.66455800000006</v>
      </c>
      <c r="F39" s="9">
        <v>157.12541900000002</v>
      </c>
      <c r="G39" s="9">
        <v>82.233075000000014</v>
      </c>
      <c r="H39" s="9">
        <v>42.620694999999998</v>
      </c>
      <c r="I39" s="10">
        <v>4948.3110160000015</v>
      </c>
      <c r="J39" s="11">
        <v>0.90735100413171754</v>
      </c>
    </row>
    <row r="40" spans="2:10" x14ac:dyDescent="0.2">
      <c r="B40" s="12" t="s">
        <v>9</v>
      </c>
      <c r="C40" s="13">
        <v>725.45784900000001</v>
      </c>
      <c r="D40" s="14">
        <v>41.364539000000001</v>
      </c>
      <c r="E40" s="14">
        <v>208.88813400000001</v>
      </c>
      <c r="F40" s="14">
        <v>19.813524999999998</v>
      </c>
      <c r="G40" s="14">
        <v>4.8616630000000001</v>
      </c>
      <c r="H40" s="14">
        <v>2.011863</v>
      </c>
      <c r="I40" s="14">
        <v>454.27432499999998</v>
      </c>
      <c r="J40" s="15">
        <v>0.62618982705361836</v>
      </c>
    </row>
    <row r="41" spans="2:10" x14ac:dyDescent="0.2">
      <c r="B41" s="12" t="s">
        <v>10</v>
      </c>
      <c r="C41" s="13">
        <v>39.188479000000001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37.560499</v>
      </c>
      <c r="J41" s="15">
        <v>0.95845768854667723</v>
      </c>
    </row>
    <row r="42" spans="2:10" x14ac:dyDescent="0.2">
      <c r="B42" s="12" t="s">
        <v>11</v>
      </c>
      <c r="C42" s="14">
        <v>153.68402499999999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120.303746</v>
      </c>
      <c r="J42" s="15">
        <v>0.78279929224914568</v>
      </c>
    </row>
    <row r="43" spans="2:10" x14ac:dyDescent="0.2">
      <c r="B43" s="12" t="s">
        <v>12</v>
      </c>
      <c r="C43" s="14">
        <v>641.38664000000006</v>
      </c>
      <c r="D43" s="14">
        <v>1.2430330000000001</v>
      </c>
      <c r="E43" s="14">
        <v>2.8818510000000002</v>
      </c>
      <c r="F43" s="14">
        <v>26.28781</v>
      </c>
      <c r="G43" s="14">
        <v>9.148002</v>
      </c>
      <c r="H43" s="14">
        <v>7.2236560000000001</v>
      </c>
      <c r="I43" s="14">
        <v>619.81176400000004</v>
      </c>
      <c r="J43" s="15">
        <v>0.96636213688517114</v>
      </c>
    </row>
    <row r="44" spans="2:10" x14ac:dyDescent="0.2">
      <c r="B44" s="12" t="s">
        <v>13</v>
      </c>
      <c r="C44" s="14">
        <v>145.418497</v>
      </c>
      <c r="D44" s="14">
        <v>0</v>
      </c>
      <c r="E44" s="16">
        <v>2.3394999999999999E-2</v>
      </c>
      <c r="F44" s="14">
        <v>0</v>
      </c>
      <c r="G44" s="14">
        <v>0</v>
      </c>
      <c r="H44" s="14">
        <v>0</v>
      </c>
      <c r="I44" s="14">
        <v>152.067081</v>
      </c>
      <c r="J44" s="15">
        <v>1.0457203460162292</v>
      </c>
    </row>
    <row r="45" spans="2:10" x14ac:dyDescent="0.2">
      <c r="B45" s="12" t="s">
        <v>14</v>
      </c>
      <c r="C45" s="14">
        <v>705.17212900000004</v>
      </c>
      <c r="D45" s="16">
        <v>1.44E-2</v>
      </c>
      <c r="E45" s="14">
        <v>-3.0157E-2</v>
      </c>
      <c r="F45" s="14">
        <v>1.370635</v>
      </c>
      <c r="G45" s="14">
        <v>2.0595859999999999</v>
      </c>
      <c r="H45" s="14">
        <v>8.5111000000000006E-2</v>
      </c>
      <c r="I45" s="14">
        <v>673.58085400000004</v>
      </c>
      <c r="J45" s="15">
        <v>0.95520061882649931</v>
      </c>
    </row>
    <row r="46" spans="2:10" x14ac:dyDescent="0.2">
      <c r="B46" s="12" t="s">
        <v>15</v>
      </c>
      <c r="C46" s="14">
        <v>687.37387200000001</v>
      </c>
      <c r="D46" s="14">
        <v>2.9794420000000001</v>
      </c>
      <c r="E46" s="14">
        <v>2.488855</v>
      </c>
      <c r="F46" s="14">
        <v>0</v>
      </c>
      <c r="G46" s="14">
        <v>2.0031940000000001</v>
      </c>
      <c r="H46" s="14">
        <v>0.72415700000000005</v>
      </c>
      <c r="I46" s="14">
        <v>638.85127</v>
      </c>
      <c r="J46" s="15">
        <v>0.9294087192188184</v>
      </c>
    </row>
    <row r="47" spans="2:10" x14ac:dyDescent="0.2">
      <c r="B47" s="12" t="s">
        <v>16</v>
      </c>
      <c r="C47" s="14">
        <v>663.66141400000004</v>
      </c>
      <c r="D47" s="14">
        <v>10.029517</v>
      </c>
      <c r="E47" s="14">
        <v>51.997059999999998</v>
      </c>
      <c r="F47" s="14">
        <v>31.510141000000001</v>
      </c>
      <c r="G47" s="14">
        <v>7.8409719999999998</v>
      </c>
      <c r="H47" s="14">
        <v>9.4174860000000002</v>
      </c>
      <c r="I47" s="14">
        <v>870.81057699999997</v>
      </c>
      <c r="J47" s="15">
        <v>1.312130792344061</v>
      </c>
    </row>
    <row r="48" spans="2:10" ht="12.15" customHeight="1" x14ac:dyDescent="0.2">
      <c r="B48" s="12" t="s">
        <v>17</v>
      </c>
      <c r="C48" s="14">
        <v>329.90674200000001</v>
      </c>
      <c r="D48" s="14">
        <v>5.8721430000000003</v>
      </c>
      <c r="E48" s="14">
        <v>13.348139</v>
      </c>
      <c r="F48" s="14">
        <v>29.145620000000001</v>
      </c>
      <c r="G48" s="14">
        <v>3.6567780000000001</v>
      </c>
      <c r="H48" s="14">
        <v>0</v>
      </c>
      <c r="I48" s="14">
        <v>291.23060199999998</v>
      </c>
      <c r="J48" s="15">
        <v>0.88276644555508954</v>
      </c>
    </row>
    <row r="49" spans="2:10" ht="22.8" x14ac:dyDescent="0.2">
      <c r="B49" s="17" t="s">
        <v>18</v>
      </c>
      <c r="C49" s="13">
        <v>269.21606800000001</v>
      </c>
      <c r="D49" s="14">
        <v>16.542804</v>
      </c>
      <c r="E49" s="14">
        <v>0</v>
      </c>
      <c r="F49" s="14">
        <v>0</v>
      </c>
      <c r="G49" s="14">
        <v>0</v>
      </c>
      <c r="H49" s="14">
        <v>0</v>
      </c>
      <c r="I49" s="14">
        <v>222.93113199999999</v>
      </c>
      <c r="J49" s="15">
        <v>0.82807513554502987</v>
      </c>
    </row>
    <row r="50" spans="2:10" x14ac:dyDescent="0.2">
      <c r="B50" s="12" t="s">
        <v>19</v>
      </c>
      <c r="C50" s="14">
        <v>460.29632800000002</v>
      </c>
      <c r="D50" s="14">
        <v>13.227471</v>
      </c>
      <c r="E50" s="14">
        <v>37.916181000000002</v>
      </c>
      <c r="F50" s="14">
        <v>26.85145</v>
      </c>
      <c r="G50" s="14">
        <v>51.251842000000003</v>
      </c>
      <c r="H50" s="14">
        <v>18.435168999999998</v>
      </c>
      <c r="I50" s="14">
        <v>325.65704299999999</v>
      </c>
      <c r="J50" s="15">
        <v>0.70749433178185162</v>
      </c>
    </row>
    <row r="51" spans="2:10" x14ac:dyDescent="0.2">
      <c r="B51" s="12" t="s">
        <v>20</v>
      </c>
      <c r="C51" s="13">
        <v>173.37919199999999</v>
      </c>
      <c r="D51" s="14">
        <v>0.235069</v>
      </c>
      <c r="E51" s="14">
        <v>2.5972080000000002</v>
      </c>
      <c r="F51" s="14">
        <v>5.2413749999999997</v>
      </c>
      <c r="G51" s="14">
        <v>1.411038</v>
      </c>
      <c r="H51" s="14">
        <v>4.7232529999999997</v>
      </c>
      <c r="I51" s="14">
        <v>178.132442</v>
      </c>
      <c r="J51" s="15">
        <v>1.0274153428976645</v>
      </c>
    </row>
    <row r="52" spans="2:10" x14ac:dyDescent="0.2">
      <c r="B52" s="12" t="s">
        <v>21</v>
      </c>
      <c r="C52" s="13">
        <v>258.75534099999999</v>
      </c>
      <c r="D52" s="14">
        <v>27.383264</v>
      </c>
      <c r="E52" s="14">
        <v>16.309417</v>
      </c>
      <c r="F52" s="14">
        <v>16.904862999999999</v>
      </c>
      <c r="G52" s="14">
        <v>0</v>
      </c>
      <c r="H52" s="14">
        <v>0</v>
      </c>
      <c r="I52" s="14">
        <v>258.75534099999999</v>
      </c>
      <c r="J52" s="15">
        <v>1</v>
      </c>
    </row>
    <row r="53" spans="2:10" x14ac:dyDescent="0.2">
      <c r="B53" s="12" t="s">
        <v>22</v>
      </c>
      <c r="C53" s="13">
        <v>24.850923000000002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24.832919</v>
      </c>
      <c r="J53" s="15">
        <v>0.99927551986700847</v>
      </c>
    </row>
    <row r="54" spans="2:10" x14ac:dyDescent="0.2">
      <c r="B54" s="12" t="s">
        <v>23</v>
      </c>
      <c r="C54" s="13">
        <v>41.571734999999997</v>
      </c>
      <c r="D54" s="14">
        <v>0</v>
      </c>
      <c r="E54" s="14">
        <v>1.244475</v>
      </c>
      <c r="F54" s="14">
        <v>0</v>
      </c>
      <c r="G54" s="14">
        <v>0</v>
      </c>
      <c r="H54" s="14">
        <v>0</v>
      </c>
      <c r="I54" s="14">
        <v>41.209693999999999</v>
      </c>
      <c r="J54" s="15">
        <v>0.99129117415955825</v>
      </c>
    </row>
    <row r="55" spans="2:10" ht="23.4" thickBot="1" x14ac:dyDescent="0.25">
      <c r="B55" s="18" t="s">
        <v>24</v>
      </c>
      <c r="C55" s="19">
        <v>134.26046500000001</v>
      </c>
      <c r="D55" s="20">
        <v>3.48935</v>
      </c>
      <c r="E55" s="20">
        <v>0</v>
      </c>
      <c r="F55" s="20">
        <v>0</v>
      </c>
      <c r="G55" s="20">
        <v>0</v>
      </c>
      <c r="H55" s="20">
        <v>0</v>
      </c>
      <c r="I55" s="20">
        <v>38.301727</v>
      </c>
      <c r="J55" s="21">
        <v>0.28527926668509601</v>
      </c>
    </row>
    <row r="56" spans="2:10" ht="25.95" customHeight="1" x14ac:dyDescent="0.2">
      <c r="B56" s="102" t="s">
        <v>25</v>
      </c>
      <c r="C56" s="102"/>
      <c r="D56" s="102"/>
      <c r="E56" s="102"/>
      <c r="F56" s="102"/>
      <c r="G56" s="102"/>
      <c r="H56" s="102"/>
      <c r="I56" s="102"/>
      <c r="J56" s="102"/>
    </row>
    <row r="57" spans="2:10" x14ac:dyDescent="0.2">
      <c r="B57" s="22"/>
      <c r="C57" s="22"/>
      <c r="D57" s="22"/>
      <c r="E57" s="22"/>
      <c r="F57" s="22"/>
      <c r="G57" s="22"/>
      <c r="H57" s="22"/>
      <c r="I57" s="22"/>
    </row>
    <row r="58" spans="2:10" x14ac:dyDescent="0.2">
      <c r="B58" s="22"/>
      <c r="C58" s="22"/>
      <c r="D58" s="22"/>
      <c r="E58" s="22"/>
      <c r="F58" s="22"/>
      <c r="G58" s="22"/>
      <c r="H58" s="22"/>
      <c r="I58" s="22"/>
    </row>
    <row r="59" spans="2:10" ht="19.2" customHeight="1" x14ac:dyDescent="0.2">
      <c r="B59" s="111" t="s">
        <v>51</v>
      </c>
      <c r="C59" s="111"/>
      <c r="D59" s="111"/>
      <c r="E59" s="111"/>
      <c r="F59" s="111"/>
      <c r="G59" s="111"/>
      <c r="H59" s="111"/>
      <c r="I59" s="111"/>
      <c r="J59" s="111"/>
    </row>
    <row r="60" spans="2:10" x14ac:dyDescent="0.2">
      <c r="B60" s="22"/>
      <c r="C60" s="22"/>
      <c r="D60" s="22"/>
      <c r="E60" s="22"/>
      <c r="F60" s="22"/>
      <c r="G60" s="22"/>
      <c r="H60" s="22"/>
      <c r="I60" s="22"/>
    </row>
    <row r="61" spans="2:10" ht="12" thickBot="1" x14ac:dyDescent="0.25">
      <c r="B61" s="103" t="s">
        <v>3</v>
      </c>
      <c r="C61" s="103"/>
      <c r="D61" s="103"/>
      <c r="E61" s="103"/>
      <c r="F61" s="103"/>
      <c r="G61" s="103"/>
      <c r="H61" s="103"/>
      <c r="I61" s="103"/>
    </row>
    <row r="62" spans="2:10" ht="14.4" customHeight="1" x14ac:dyDescent="0.2">
      <c r="B62" s="104" t="s">
        <v>26</v>
      </c>
      <c r="C62" s="106" t="s">
        <v>5</v>
      </c>
      <c r="D62" s="108" t="s">
        <v>116</v>
      </c>
      <c r="E62" s="108"/>
      <c r="F62" s="108"/>
      <c r="G62" s="108"/>
      <c r="H62" s="108"/>
      <c r="I62" s="98" t="s">
        <v>6</v>
      </c>
      <c r="J62" s="100" t="s">
        <v>7</v>
      </c>
    </row>
    <row r="63" spans="2:10" ht="15" customHeight="1" x14ac:dyDescent="0.2">
      <c r="B63" s="105"/>
      <c r="C63" s="107"/>
      <c r="D63" s="72">
        <v>2020</v>
      </c>
      <c r="E63" s="72">
        <v>2021</v>
      </c>
      <c r="F63" s="72">
        <v>2022</v>
      </c>
      <c r="G63" s="72">
        <v>2023</v>
      </c>
      <c r="H63" s="72">
        <v>2024</v>
      </c>
      <c r="I63" s="99"/>
      <c r="J63" s="101"/>
    </row>
    <row r="64" spans="2:10" ht="16.95" customHeight="1" x14ac:dyDescent="0.2">
      <c r="B64" s="8" t="s">
        <v>8</v>
      </c>
      <c r="C64" s="10">
        <v>2714.335767</v>
      </c>
      <c r="D64" s="9">
        <v>14.980192000000001</v>
      </c>
      <c r="E64" s="9">
        <v>4.5117419999999999</v>
      </c>
      <c r="F64" s="9">
        <v>33.888582</v>
      </c>
      <c r="G64" s="9">
        <v>55.116179000000002</v>
      </c>
      <c r="H64" s="9">
        <v>395.50856299999998</v>
      </c>
      <c r="I64" s="9">
        <v>1038.1469689999999</v>
      </c>
      <c r="J64" s="11">
        <v>0.38246814621147784</v>
      </c>
    </row>
    <row r="65" spans="2:10" ht="15.75" customHeight="1" x14ac:dyDescent="0.2">
      <c r="B65" s="23" t="s">
        <v>27</v>
      </c>
      <c r="C65" s="13">
        <f>1200+1061.52</f>
        <v>2261.52</v>
      </c>
      <c r="D65" s="24">
        <v>0</v>
      </c>
      <c r="E65" s="25">
        <v>4.7392999999999998E-2</v>
      </c>
      <c r="F65" s="25">
        <v>26.885946000000001</v>
      </c>
      <c r="G65" s="25">
        <v>21.992597</v>
      </c>
      <c r="H65" s="25">
        <v>342.71765499999998</v>
      </c>
      <c r="I65" s="24">
        <v>741.66900699999997</v>
      </c>
      <c r="J65" s="26">
        <v>0.42700731590765151</v>
      </c>
    </row>
    <row r="66" spans="2:10" ht="15.75" customHeight="1" x14ac:dyDescent="0.2">
      <c r="B66" s="12" t="s">
        <v>28</v>
      </c>
      <c r="C66" s="13">
        <v>635.22622899999999</v>
      </c>
      <c r="D66" s="14">
        <v>14.980192000000001</v>
      </c>
      <c r="E66" s="14">
        <v>4.2514950000000002</v>
      </c>
      <c r="F66" s="14">
        <v>3.4235679999999999</v>
      </c>
      <c r="G66" s="14">
        <v>23.708220000000001</v>
      </c>
      <c r="H66" s="14">
        <v>51.167655000000003</v>
      </c>
      <c r="I66" s="14">
        <v>215.86954600000001</v>
      </c>
      <c r="J66" s="15">
        <v>0.339830970676118</v>
      </c>
    </row>
    <row r="67" spans="2:10" ht="15.75" customHeight="1" thickBot="1" x14ac:dyDescent="0.25">
      <c r="B67" s="18" t="s">
        <v>29</v>
      </c>
      <c r="C67" s="19">
        <v>342.20953800000001</v>
      </c>
      <c r="D67" s="20">
        <v>0</v>
      </c>
      <c r="E67" s="20">
        <v>0.21285399999999999</v>
      </c>
      <c r="F67" s="20">
        <v>3.5790679999999999</v>
      </c>
      <c r="G67" s="20">
        <v>9.415362</v>
      </c>
      <c r="H67" s="20">
        <v>1.6232530000000001</v>
      </c>
      <c r="I67" s="20">
        <v>80.608416000000005</v>
      </c>
      <c r="J67" s="21">
        <v>0.23555280332367592</v>
      </c>
    </row>
    <row r="68" spans="2:10" ht="22.95" customHeight="1" x14ac:dyDescent="0.2">
      <c r="B68" s="102" t="s">
        <v>25</v>
      </c>
      <c r="C68" s="102"/>
      <c r="D68" s="102"/>
      <c r="E68" s="102"/>
      <c r="F68" s="102"/>
      <c r="G68" s="102"/>
      <c r="H68" s="102"/>
      <c r="I68" s="102"/>
      <c r="J68" s="102"/>
    </row>
    <row r="69" spans="2:10" ht="21.6" customHeight="1" x14ac:dyDescent="0.2">
      <c r="B69" s="102" t="s">
        <v>30</v>
      </c>
      <c r="C69" s="102"/>
      <c r="D69" s="102"/>
      <c r="E69" s="102"/>
      <c r="F69" s="102"/>
      <c r="G69" s="102"/>
      <c r="H69" s="102"/>
      <c r="I69" s="102"/>
      <c r="J69" s="102"/>
    </row>
    <row r="70" spans="2:10" x14ac:dyDescent="0.2">
      <c r="B70" s="27"/>
      <c r="C70" s="22"/>
      <c r="D70" s="22"/>
      <c r="E70" s="22"/>
      <c r="F70" s="22"/>
      <c r="G70" s="22"/>
      <c r="H70" s="22"/>
      <c r="I70" s="22"/>
    </row>
    <row r="71" spans="2:10" ht="13.2" x14ac:dyDescent="0.2">
      <c r="B71" s="111" t="s">
        <v>52</v>
      </c>
      <c r="C71" s="111"/>
      <c r="D71" s="111"/>
      <c r="E71" s="111"/>
      <c r="F71" s="111"/>
      <c r="G71" s="111"/>
      <c r="H71" s="111"/>
      <c r="I71" s="111"/>
      <c r="J71" s="111"/>
    </row>
    <row r="72" spans="2:10" x14ac:dyDescent="0.2">
      <c r="B72" s="22"/>
      <c r="C72" s="22"/>
      <c r="D72" s="22"/>
      <c r="E72" s="22"/>
      <c r="F72" s="22"/>
      <c r="G72" s="22"/>
      <c r="H72" s="22"/>
      <c r="I72" s="22"/>
    </row>
    <row r="73" spans="2:10" ht="12" thickBot="1" x14ac:dyDescent="0.25">
      <c r="B73" s="103" t="s">
        <v>3</v>
      </c>
      <c r="C73" s="103"/>
      <c r="D73" s="103"/>
      <c r="E73" s="103"/>
      <c r="F73" s="103"/>
      <c r="G73" s="103"/>
      <c r="H73" s="103"/>
      <c r="I73" s="103"/>
    </row>
    <row r="74" spans="2:10" ht="12.15" customHeight="1" x14ac:dyDescent="0.2">
      <c r="B74" s="104" t="s">
        <v>38</v>
      </c>
      <c r="C74" s="106" t="s">
        <v>5</v>
      </c>
      <c r="D74" s="108" t="s">
        <v>116</v>
      </c>
      <c r="E74" s="108"/>
      <c r="F74" s="108"/>
      <c r="G74" s="108"/>
      <c r="H74" s="108"/>
      <c r="I74" s="98" t="s">
        <v>6</v>
      </c>
      <c r="J74" s="100" t="s">
        <v>7</v>
      </c>
    </row>
    <row r="75" spans="2:10" ht="21" customHeight="1" x14ac:dyDescent="0.2">
      <c r="B75" s="105"/>
      <c r="C75" s="107"/>
      <c r="D75" s="72">
        <v>2020</v>
      </c>
      <c r="E75" s="72">
        <v>2021</v>
      </c>
      <c r="F75" s="72">
        <v>2022</v>
      </c>
      <c r="G75" s="72">
        <v>2023</v>
      </c>
      <c r="H75" s="72">
        <v>2024</v>
      </c>
      <c r="I75" s="99"/>
      <c r="J75" s="101"/>
    </row>
    <row r="76" spans="2:10" ht="16.95" customHeight="1" x14ac:dyDescent="0.2">
      <c r="B76" s="8" t="s">
        <v>8</v>
      </c>
      <c r="C76" s="9">
        <v>2400</v>
      </c>
      <c r="D76" s="29" t="s">
        <v>39</v>
      </c>
      <c r="E76" s="29" t="s">
        <v>39</v>
      </c>
      <c r="F76" s="29" t="s">
        <v>39</v>
      </c>
      <c r="G76" s="29" t="s">
        <v>39</v>
      </c>
      <c r="H76" s="9">
        <v>0</v>
      </c>
      <c r="I76" s="9">
        <v>0</v>
      </c>
      <c r="J76" s="11">
        <v>0</v>
      </c>
    </row>
    <row r="77" spans="2:10" ht="17.25" customHeight="1" thickBot="1" x14ac:dyDescent="0.25">
      <c r="B77" s="36" t="s">
        <v>40</v>
      </c>
      <c r="C77" s="19">
        <v>2400</v>
      </c>
      <c r="D77" s="30" t="s">
        <v>39</v>
      </c>
      <c r="E77" s="30" t="s">
        <v>39</v>
      </c>
      <c r="F77" s="30" t="s">
        <v>39</v>
      </c>
      <c r="G77" s="30" t="s">
        <v>39</v>
      </c>
      <c r="H77" s="20">
        <v>0</v>
      </c>
      <c r="I77" s="20">
        <v>0</v>
      </c>
      <c r="J77" s="31">
        <v>0</v>
      </c>
    </row>
    <row r="78" spans="2:10" ht="25.2" customHeight="1" x14ac:dyDescent="0.2">
      <c r="B78" s="102" t="s">
        <v>25</v>
      </c>
      <c r="C78" s="102"/>
      <c r="D78" s="102"/>
      <c r="E78" s="102"/>
      <c r="F78" s="102"/>
      <c r="G78" s="102"/>
      <c r="H78" s="102"/>
      <c r="I78" s="102"/>
      <c r="J78" s="102"/>
    </row>
    <row r="79" spans="2:10" ht="25.2" customHeight="1" x14ac:dyDescent="0.2">
      <c r="B79" s="34"/>
      <c r="C79" s="34"/>
      <c r="D79" s="34"/>
      <c r="E79" s="34"/>
      <c r="F79" s="34"/>
      <c r="G79" s="34"/>
      <c r="H79" s="34"/>
      <c r="I79" s="34"/>
      <c r="J79" s="34"/>
    </row>
    <row r="80" spans="2:10" ht="13.2" x14ac:dyDescent="0.2">
      <c r="B80" s="111" t="s">
        <v>53</v>
      </c>
      <c r="C80" s="111"/>
      <c r="D80" s="111"/>
      <c r="E80" s="111"/>
      <c r="F80" s="111"/>
      <c r="G80" s="111"/>
      <c r="H80" s="111"/>
      <c r="I80" s="111"/>
      <c r="J80" s="111"/>
    </row>
    <row r="81" spans="2:10" x14ac:dyDescent="0.2">
      <c r="B81" s="22"/>
      <c r="C81" s="22"/>
      <c r="D81" s="22"/>
      <c r="E81" s="22"/>
      <c r="F81" s="22"/>
      <c r="G81" s="22"/>
      <c r="H81" s="22"/>
      <c r="I81" s="22"/>
    </row>
    <row r="82" spans="2:10" ht="12" thickBot="1" x14ac:dyDescent="0.25">
      <c r="B82" s="103" t="s">
        <v>3</v>
      </c>
      <c r="C82" s="103"/>
      <c r="D82" s="103"/>
      <c r="E82" s="103"/>
      <c r="F82" s="103"/>
      <c r="G82" s="103"/>
      <c r="H82" s="103"/>
      <c r="I82" s="103"/>
    </row>
    <row r="83" spans="2:10" ht="12.15" customHeight="1" x14ac:dyDescent="0.2">
      <c r="B83" s="104" t="s">
        <v>41</v>
      </c>
      <c r="C83" s="106" t="s">
        <v>5</v>
      </c>
      <c r="D83" s="108" t="s">
        <v>116</v>
      </c>
      <c r="E83" s="108"/>
      <c r="F83" s="108"/>
      <c r="G83" s="108"/>
      <c r="H83" s="108"/>
      <c r="I83" s="98" t="s">
        <v>6</v>
      </c>
      <c r="J83" s="100" t="s">
        <v>7</v>
      </c>
    </row>
    <row r="84" spans="2:10" x14ac:dyDescent="0.2">
      <c r="B84" s="105"/>
      <c r="C84" s="107"/>
      <c r="D84" s="72">
        <v>2020</v>
      </c>
      <c r="E84" s="72">
        <v>2021</v>
      </c>
      <c r="F84" s="72">
        <v>2022</v>
      </c>
      <c r="G84" s="72">
        <v>2023</v>
      </c>
      <c r="H84" s="72">
        <v>2024</v>
      </c>
      <c r="I84" s="99"/>
      <c r="J84" s="101"/>
    </row>
    <row r="85" spans="2:10" ht="16.2" customHeight="1" x14ac:dyDescent="0.2">
      <c r="B85" s="37" t="s">
        <v>8</v>
      </c>
      <c r="C85" s="10">
        <v>6018.2046644996008</v>
      </c>
      <c r="D85" s="9">
        <v>243.163881</v>
      </c>
      <c r="E85" s="9">
        <v>336.911879</v>
      </c>
      <c r="F85" s="9">
        <v>247.89779200000001</v>
      </c>
      <c r="G85" s="9">
        <v>372.03663899999998</v>
      </c>
      <c r="H85" s="9">
        <v>478.62298199999998</v>
      </c>
      <c r="I85" s="10">
        <v>4099.2747390000004</v>
      </c>
      <c r="J85" s="11">
        <v>0.68114578475221155</v>
      </c>
    </row>
    <row r="86" spans="2:10" x14ac:dyDescent="0.2">
      <c r="B86" s="38" t="s">
        <v>42</v>
      </c>
      <c r="C86" s="13" t="s">
        <v>43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56.961517000000001</v>
      </c>
      <c r="J86" s="32" t="s">
        <v>44</v>
      </c>
    </row>
    <row r="87" spans="2:10" x14ac:dyDescent="0.2">
      <c r="B87" s="38" t="s">
        <v>45</v>
      </c>
      <c r="C87" s="13" t="s">
        <v>43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4">
        <v>77.761362000000005</v>
      </c>
      <c r="J87" s="32" t="s">
        <v>44</v>
      </c>
    </row>
    <row r="88" spans="2:10" ht="22.8" x14ac:dyDescent="0.2">
      <c r="B88" s="39" t="s">
        <v>46</v>
      </c>
      <c r="C88" s="14">
        <v>671.70942600000001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671.70942600000001</v>
      </c>
      <c r="J88" s="33">
        <v>1</v>
      </c>
    </row>
    <row r="89" spans="2:10" ht="12" thickBot="1" x14ac:dyDescent="0.25">
      <c r="B89" s="40" t="s">
        <v>47</v>
      </c>
      <c r="C89" s="19">
        <v>5346.4952384996004</v>
      </c>
      <c r="D89" s="20">
        <v>0</v>
      </c>
      <c r="E89" s="20">
        <v>336.911879</v>
      </c>
      <c r="F89" s="20">
        <v>247.89779200000001</v>
      </c>
      <c r="G89" s="20">
        <v>372.03663899999998</v>
      </c>
      <c r="H89" s="20">
        <v>478.62298199999998</v>
      </c>
      <c r="I89" s="20">
        <v>3292.8424340000001</v>
      </c>
      <c r="J89" s="21">
        <v>0.61588803264773473</v>
      </c>
    </row>
    <row r="90" spans="2:10" ht="27.6" customHeight="1" x14ac:dyDescent="0.2">
      <c r="B90" s="102" t="s">
        <v>25</v>
      </c>
      <c r="C90" s="102"/>
      <c r="D90" s="102"/>
      <c r="E90" s="102"/>
      <c r="F90" s="102"/>
      <c r="G90" s="102"/>
      <c r="H90" s="102"/>
      <c r="I90" s="102"/>
      <c r="J90" s="102"/>
    </row>
    <row r="91" spans="2:10" x14ac:dyDescent="0.2">
      <c r="B91" s="27"/>
      <c r="C91" s="22"/>
      <c r="D91" s="22"/>
      <c r="E91" s="22"/>
      <c r="F91" s="22"/>
      <c r="G91" s="22"/>
      <c r="H91" s="22"/>
      <c r="I91" s="22"/>
    </row>
    <row r="93" spans="2:10" x14ac:dyDescent="0.2">
      <c r="B93" s="27"/>
      <c r="C93" s="22"/>
      <c r="D93" s="22"/>
      <c r="E93" s="22"/>
      <c r="F93" s="22"/>
      <c r="G93" s="22"/>
      <c r="H93" s="22"/>
      <c r="I93" s="22"/>
    </row>
    <row r="94" spans="2:10" ht="18" customHeight="1" x14ac:dyDescent="0.2">
      <c r="B94" s="111" t="s">
        <v>54</v>
      </c>
      <c r="C94" s="111"/>
      <c r="D94" s="111"/>
      <c r="E94" s="111"/>
      <c r="F94" s="111"/>
      <c r="G94" s="111"/>
      <c r="H94" s="111"/>
      <c r="I94" s="111"/>
      <c r="J94" s="111"/>
    </row>
    <row r="95" spans="2:10" x14ac:dyDescent="0.2">
      <c r="B95" s="22"/>
      <c r="C95" s="22"/>
      <c r="D95" s="22"/>
      <c r="E95" s="22"/>
      <c r="F95" s="22"/>
      <c r="G95" s="22"/>
      <c r="H95" s="22"/>
      <c r="I95" s="22"/>
    </row>
    <row r="96" spans="2:10" ht="12" thickBot="1" x14ac:dyDescent="0.25">
      <c r="B96" s="103" t="s">
        <v>3</v>
      </c>
      <c r="C96" s="103"/>
      <c r="D96" s="103"/>
      <c r="E96" s="103"/>
      <c r="F96" s="103"/>
      <c r="G96" s="103"/>
      <c r="H96" s="103"/>
      <c r="I96" s="103"/>
    </row>
    <row r="97" spans="2:10" ht="15.6" customHeight="1" x14ac:dyDescent="0.2">
      <c r="B97" s="104" t="s">
        <v>31</v>
      </c>
      <c r="C97" s="108" t="s">
        <v>5</v>
      </c>
      <c r="D97" s="108"/>
      <c r="E97" s="108"/>
      <c r="F97" s="108"/>
      <c r="G97" s="108"/>
      <c r="H97" s="108"/>
      <c r="I97" s="98" t="s">
        <v>6</v>
      </c>
      <c r="J97" s="100" t="s">
        <v>7</v>
      </c>
    </row>
    <row r="98" spans="2:10" ht="13.95" customHeight="1" x14ac:dyDescent="0.2">
      <c r="B98" s="105"/>
      <c r="C98" s="109"/>
      <c r="D98" s="72">
        <v>2020</v>
      </c>
      <c r="E98" s="72">
        <v>2021</v>
      </c>
      <c r="F98" s="72">
        <v>2022</v>
      </c>
      <c r="G98" s="72">
        <v>2023</v>
      </c>
      <c r="H98" s="72">
        <v>2024</v>
      </c>
      <c r="I98" s="99"/>
      <c r="J98" s="101"/>
    </row>
    <row r="99" spans="2:10" x14ac:dyDescent="0.2">
      <c r="B99" s="8" t="s">
        <v>8</v>
      </c>
      <c r="C99" s="10">
        <v>3447.4610240000002</v>
      </c>
      <c r="D99" s="9">
        <v>75.391144999999995</v>
      </c>
      <c r="E99" s="9">
        <v>98.993901999999991</v>
      </c>
      <c r="F99" s="9">
        <v>119.200444</v>
      </c>
      <c r="G99" s="9">
        <v>214.08991700000001</v>
      </c>
      <c r="H99" s="9">
        <v>165.92752599999997</v>
      </c>
      <c r="I99" s="10">
        <v>2268.7839079999999</v>
      </c>
      <c r="J99" s="11">
        <v>0.6581028450229115</v>
      </c>
    </row>
    <row r="100" spans="2:10" x14ac:dyDescent="0.2">
      <c r="B100" s="17" t="s">
        <v>55</v>
      </c>
      <c r="C100" s="13">
        <v>113.205196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113.205196</v>
      </c>
      <c r="J100" s="35">
        <v>1</v>
      </c>
    </row>
    <row r="101" spans="2:10" x14ac:dyDescent="0.2">
      <c r="B101" s="28" t="s">
        <v>125</v>
      </c>
      <c r="C101" s="13">
        <v>731.25905499999999</v>
      </c>
      <c r="D101" s="14">
        <v>0</v>
      </c>
      <c r="E101" s="14">
        <v>22.78782</v>
      </c>
      <c r="F101" s="14">
        <v>44.128950000000003</v>
      </c>
      <c r="G101" s="14">
        <v>153.93016299999999</v>
      </c>
      <c r="H101" s="14">
        <v>137.801232</v>
      </c>
      <c r="I101" s="14">
        <v>731.33171800000002</v>
      </c>
      <c r="J101" s="35">
        <v>1.0000993669746763</v>
      </c>
    </row>
    <row r="102" spans="2:10" ht="12" customHeight="1" x14ac:dyDescent="0.2">
      <c r="B102" s="17" t="s">
        <v>32</v>
      </c>
      <c r="C102" s="13">
        <v>1425.9779370000001</v>
      </c>
      <c r="D102" s="14">
        <v>0.85817399999999999</v>
      </c>
      <c r="E102" s="14">
        <v>2.4827979999999998</v>
      </c>
      <c r="F102" s="14">
        <v>13.459973</v>
      </c>
      <c r="G102" s="14">
        <v>26.942330999999999</v>
      </c>
      <c r="H102" s="14">
        <v>16.002006999999999</v>
      </c>
      <c r="I102" s="14">
        <v>481.071889</v>
      </c>
      <c r="J102" s="35">
        <v>0.3373627855786383</v>
      </c>
    </row>
    <row r="103" spans="2:10" x14ac:dyDescent="0.2">
      <c r="B103" s="28" t="s">
        <v>33</v>
      </c>
      <c r="C103" s="13">
        <v>291.44855899999999</v>
      </c>
      <c r="D103" s="14">
        <v>6.0336949999999998</v>
      </c>
      <c r="E103" s="14">
        <v>0</v>
      </c>
      <c r="F103" s="14">
        <v>0.48802299999999998</v>
      </c>
      <c r="G103" s="14">
        <v>0</v>
      </c>
      <c r="H103" s="14">
        <v>0</v>
      </c>
      <c r="I103" s="14">
        <v>290.372052</v>
      </c>
      <c r="J103" s="35">
        <v>0.99630635675917001</v>
      </c>
    </row>
    <row r="104" spans="2:10" x14ac:dyDescent="0.2">
      <c r="B104" s="28" t="s">
        <v>34</v>
      </c>
      <c r="C104" s="13">
        <v>311.635963</v>
      </c>
      <c r="D104" s="14">
        <v>7.2744520000000001</v>
      </c>
      <c r="E104" s="14">
        <v>7.9677179999999996</v>
      </c>
      <c r="F104" s="14">
        <v>23.250890999999999</v>
      </c>
      <c r="G104" s="14">
        <v>26.585653000000001</v>
      </c>
      <c r="H104" s="14">
        <v>4.2837490000000003</v>
      </c>
      <c r="I104" s="14">
        <v>290.72973400000001</v>
      </c>
      <c r="J104" s="35">
        <v>0.93291458149199558</v>
      </c>
    </row>
    <row r="105" spans="2:10" x14ac:dyDescent="0.2">
      <c r="B105" s="28" t="s">
        <v>35</v>
      </c>
      <c r="C105" s="13">
        <v>54.626624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36.089314999999999</v>
      </c>
      <c r="J105" s="35">
        <v>0.66065431757232518</v>
      </c>
    </row>
    <row r="106" spans="2:10" x14ac:dyDescent="0.2">
      <c r="B106" s="17" t="s">
        <v>36</v>
      </c>
      <c r="C106" s="14">
        <v>249.12095500000001</v>
      </c>
      <c r="D106" s="14">
        <v>43.233249000000001</v>
      </c>
      <c r="E106" s="14">
        <v>3.6874289999999998</v>
      </c>
      <c r="F106" s="14">
        <v>0</v>
      </c>
      <c r="G106" s="16">
        <v>4.1277000000000001E-2</v>
      </c>
      <c r="H106" s="14">
        <v>3.7064720000000002</v>
      </c>
      <c r="I106" s="14">
        <v>185.75205500000001</v>
      </c>
      <c r="J106" s="35">
        <v>0.74562998925562085</v>
      </c>
    </row>
    <row r="107" spans="2:10" ht="12" thickBot="1" x14ac:dyDescent="0.25">
      <c r="B107" s="18" t="s">
        <v>37</v>
      </c>
      <c r="C107" s="19">
        <v>270.186735</v>
      </c>
      <c r="D107" s="20">
        <v>17.991575000000001</v>
      </c>
      <c r="E107" s="20">
        <v>62.068137</v>
      </c>
      <c r="F107" s="20">
        <v>37.872607000000002</v>
      </c>
      <c r="G107" s="20">
        <v>6.5904930000000004</v>
      </c>
      <c r="H107" s="20">
        <v>4.1340659999999998</v>
      </c>
      <c r="I107" s="20">
        <v>140.23194899999999</v>
      </c>
      <c r="J107" s="21">
        <v>0.51901862983761948</v>
      </c>
    </row>
    <row r="108" spans="2:10" ht="24.6" customHeight="1" x14ac:dyDescent="0.2">
      <c r="B108" s="102" t="s">
        <v>25</v>
      </c>
      <c r="C108" s="102"/>
      <c r="D108" s="102"/>
      <c r="E108" s="102"/>
      <c r="F108" s="102"/>
      <c r="G108" s="102"/>
      <c r="H108" s="102"/>
      <c r="I108" s="102"/>
      <c r="J108" s="102"/>
    </row>
    <row r="109" spans="2:10" x14ac:dyDescent="0.2">
      <c r="B109" s="27"/>
      <c r="C109" s="22"/>
      <c r="D109" s="22"/>
      <c r="E109" s="22"/>
      <c r="F109" s="22"/>
      <c r="G109" s="22"/>
      <c r="H109" s="22"/>
      <c r="I109" s="22"/>
    </row>
    <row r="110" spans="2:10" x14ac:dyDescent="0.2">
      <c r="B110" s="27"/>
      <c r="C110" s="22"/>
      <c r="D110" s="22"/>
      <c r="E110" s="22"/>
      <c r="F110" s="22"/>
      <c r="G110" s="22"/>
      <c r="H110" s="22"/>
      <c r="I110" s="22"/>
    </row>
    <row r="111" spans="2:10" x14ac:dyDescent="0.2">
      <c r="B111" s="27"/>
      <c r="C111" s="22"/>
      <c r="D111" s="22"/>
      <c r="E111" s="22"/>
      <c r="F111" s="22"/>
      <c r="G111" s="22"/>
      <c r="H111" s="22"/>
      <c r="I111" s="22"/>
    </row>
  </sheetData>
  <mergeCells count="42">
    <mergeCell ref="B34:J34"/>
    <mergeCell ref="B71:J71"/>
    <mergeCell ref="B80:J80"/>
    <mergeCell ref="I83:I84"/>
    <mergeCell ref="J83:J84"/>
    <mergeCell ref="B62:B63"/>
    <mergeCell ref="C62:C63"/>
    <mergeCell ref="D62:H62"/>
    <mergeCell ref="I62:I63"/>
    <mergeCell ref="B36:I36"/>
    <mergeCell ref="B37:B38"/>
    <mergeCell ref="C37:C38"/>
    <mergeCell ref="D37:H37"/>
    <mergeCell ref="I37:I38"/>
    <mergeCell ref="B7:F7"/>
    <mergeCell ref="B94:J94"/>
    <mergeCell ref="I74:I75"/>
    <mergeCell ref="J74:J75"/>
    <mergeCell ref="B78:J78"/>
    <mergeCell ref="B82:I82"/>
    <mergeCell ref="B83:B84"/>
    <mergeCell ref="C83:C84"/>
    <mergeCell ref="D83:H83"/>
    <mergeCell ref="J62:J63"/>
    <mergeCell ref="B68:J68"/>
    <mergeCell ref="B69:J69"/>
    <mergeCell ref="J37:J38"/>
    <mergeCell ref="B56:J56"/>
    <mergeCell ref="B61:I61"/>
    <mergeCell ref="B59:J59"/>
    <mergeCell ref="I97:I98"/>
    <mergeCell ref="J97:J98"/>
    <mergeCell ref="B108:J108"/>
    <mergeCell ref="B73:I73"/>
    <mergeCell ref="B74:B75"/>
    <mergeCell ref="C74:C75"/>
    <mergeCell ref="D74:H74"/>
    <mergeCell ref="B96:I96"/>
    <mergeCell ref="B97:B98"/>
    <mergeCell ref="C97:C98"/>
    <mergeCell ref="D97:H97"/>
    <mergeCell ref="B90:J9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3"/>
  <sheetViews>
    <sheetView showGridLines="0" topLeftCell="A37" workbookViewId="0">
      <selection activeCell="M51" sqref="M51"/>
    </sheetView>
  </sheetViews>
  <sheetFormatPr baseColWidth="10" defaultColWidth="11.5546875" defaultRowHeight="14.4" x14ac:dyDescent="0.3"/>
  <cols>
    <col min="1" max="1" width="7.88671875" style="1" customWidth="1"/>
    <col min="2" max="2" width="32.44140625" style="1" customWidth="1"/>
    <col min="3" max="3" width="25.6640625" style="1" customWidth="1"/>
    <col min="4" max="4" width="16.5546875" style="1" customWidth="1"/>
    <col min="5" max="5" width="16.88671875" style="1" customWidth="1"/>
    <col min="6" max="6" width="11.88671875" style="1" customWidth="1"/>
    <col min="7" max="9" width="10.109375" style="1" customWidth="1"/>
    <col min="10" max="10" width="10.5546875" style="1" customWidth="1"/>
    <col min="11" max="16384" width="11.5546875" style="1"/>
  </cols>
  <sheetData>
    <row r="2" spans="2:10" ht="22.2" x14ac:dyDescent="0.3">
      <c r="B2" s="3" t="s">
        <v>57</v>
      </c>
    </row>
    <row r="4" spans="2:10" ht="17.399999999999999" x14ac:dyDescent="0.3">
      <c r="B4" s="4" t="s">
        <v>91</v>
      </c>
    </row>
    <row r="7" spans="2:10" x14ac:dyDescent="0.3">
      <c r="B7" s="111" t="s">
        <v>92</v>
      </c>
      <c r="C7" s="111"/>
      <c r="D7" s="111"/>
      <c r="E7" s="111"/>
      <c r="F7" s="2"/>
      <c r="G7" s="2"/>
      <c r="H7" s="2"/>
      <c r="I7" s="2"/>
      <c r="J7" s="2"/>
    </row>
    <row r="9" spans="2:10" ht="15" thickBot="1" x14ac:dyDescent="0.35">
      <c r="B9" s="112" t="s">
        <v>93</v>
      </c>
      <c r="C9" s="112"/>
      <c r="D9" s="112"/>
      <c r="E9" s="112"/>
      <c r="F9" s="112"/>
    </row>
    <row r="10" spans="2:10" ht="22.8" x14ac:dyDescent="0.3">
      <c r="B10" s="47" t="s">
        <v>94</v>
      </c>
      <c r="C10" s="42" t="s">
        <v>95</v>
      </c>
      <c r="D10" s="42" t="s">
        <v>96</v>
      </c>
      <c r="E10" s="42" t="s">
        <v>97</v>
      </c>
      <c r="F10" s="43" t="s">
        <v>98</v>
      </c>
    </row>
    <row r="11" spans="2:10" ht="19.5" customHeight="1" x14ac:dyDescent="0.3">
      <c r="B11" s="48" t="s">
        <v>8</v>
      </c>
      <c r="C11" s="49">
        <v>16</v>
      </c>
      <c r="D11" s="10">
        <v>6693.2049999999999</v>
      </c>
      <c r="E11" s="10">
        <v>6563.9740000000002</v>
      </c>
      <c r="F11" s="50">
        <v>6233.6332700000003</v>
      </c>
    </row>
    <row r="12" spans="2:10" ht="19.5" customHeight="1" x14ac:dyDescent="0.3">
      <c r="B12" s="51" t="s">
        <v>99</v>
      </c>
      <c r="C12" s="52">
        <v>11</v>
      </c>
      <c r="D12" s="53">
        <v>3704.5950000000003</v>
      </c>
      <c r="E12" s="53">
        <v>3974.625</v>
      </c>
      <c r="F12" s="54">
        <v>3975.6102699999997</v>
      </c>
    </row>
    <row r="13" spans="2:10" ht="19.5" customHeight="1" thickBot="1" x14ac:dyDescent="0.35">
      <c r="B13" s="55" t="s">
        <v>100</v>
      </c>
      <c r="C13" s="56">
        <v>5</v>
      </c>
      <c r="D13" s="57">
        <v>2988.61</v>
      </c>
      <c r="E13" s="57">
        <v>2589.3490000000002</v>
      </c>
      <c r="F13" s="58">
        <v>2258.0230000000001</v>
      </c>
    </row>
    <row r="14" spans="2:10" x14ac:dyDescent="0.3">
      <c r="B14" s="59" t="s">
        <v>117</v>
      </c>
      <c r="C14" s="60"/>
      <c r="D14" s="60"/>
      <c r="E14" s="60"/>
      <c r="F14" s="60"/>
    </row>
    <row r="15" spans="2:10" x14ac:dyDescent="0.3">
      <c r="B15" s="59" t="s">
        <v>118</v>
      </c>
      <c r="C15" s="60"/>
      <c r="D15" s="60"/>
      <c r="E15" s="60"/>
      <c r="F15" s="60"/>
    </row>
    <row r="18" spans="2:10" ht="27" customHeight="1" x14ac:dyDescent="0.3">
      <c r="B18" s="111" t="s">
        <v>101</v>
      </c>
      <c r="C18" s="111"/>
      <c r="D18" s="61"/>
      <c r="E18" s="111" t="s">
        <v>102</v>
      </c>
      <c r="F18" s="111"/>
      <c r="G18" s="111"/>
      <c r="H18" s="111"/>
      <c r="I18" s="111"/>
      <c r="J18" s="61"/>
    </row>
    <row r="41" spans="2:10" x14ac:dyDescent="0.3">
      <c r="B41" s="111" t="s">
        <v>112</v>
      </c>
      <c r="C41" s="111"/>
      <c r="D41" s="111"/>
      <c r="E41" s="111"/>
      <c r="F41" s="111"/>
      <c r="G41" s="111"/>
      <c r="H41" s="111"/>
    </row>
    <row r="42" spans="2:10" ht="15" thickBot="1" x14ac:dyDescent="0.35">
      <c r="B42" s="114" t="s">
        <v>103</v>
      </c>
      <c r="C42" s="114"/>
      <c r="D42" s="114"/>
      <c r="E42" s="114"/>
      <c r="F42" s="114"/>
      <c r="G42" s="114"/>
      <c r="H42" s="114"/>
      <c r="I42" s="114"/>
      <c r="J42" s="114"/>
    </row>
    <row r="43" spans="2:10" ht="15" customHeight="1" x14ac:dyDescent="0.3">
      <c r="B43" s="104" t="s">
        <v>94</v>
      </c>
      <c r="C43" s="98" t="s">
        <v>104</v>
      </c>
      <c r="D43" s="98" t="s">
        <v>105</v>
      </c>
      <c r="E43" s="98" t="s">
        <v>106</v>
      </c>
      <c r="F43" s="98"/>
      <c r="G43" s="98"/>
      <c r="H43" s="98"/>
      <c r="I43" s="98"/>
      <c r="J43" s="100"/>
    </row>
    <row r="44" spans="2:10" x14ac:dyDescent="0.3">
      <c r="B44" s="105"/>
      <c r="C44" s="99"/>
      <c r="D44" s="99"/>
      <c r="E44" s="72">
        <v>2020</v>
      </c>
      <c r="F44" s="72">
        <v>2021</v>
      </c>
      <c r="G44" s="72">
        <v>2022</v>
      </c>
      <c r="H44" s="72">
        <v>2023</v>
      </c>
      <c r="I44" s="72">
        <v>2024</v>
      </c>
      <c r="J44" s="70" t="s">
        <v>7</v>
      </c>
    </row>
    <row r="45" spans="2:10" x14ac:dyDescent="0.3">
      <c r="B45" s="48" t="s">
        <v>8</v>
      </c>
      <c r="C45" s="10">
        <f>SUM(C46:C50)</f>
        <v>2988.6</v>
      </c>
      <c r="D45" s="10">
        <f t="shared" ref="D45:I45" si="0">SUM(D46:D50)</f>
        <v>2589.3999999999996</v>
      </c>
      <c r="E45" s="10">
        <f t="shared" si="0"/>
        <v>2205.7999999999997</v>
      </c>
      <c r="F45" s="10">
        <f t="shared" si="0"/>
        <v>2242.2999999999997</v>
      </c>
      <c r="G45" s="10">
        <f t="shared" si="0"/>
        <v>2255.4</v>
      </c>
      <c r="H45" s="10">
        <f t="shared" si="0"/>
        <v>2258.1</v>
      </c>
      <c r="I45" s="10">
        <v>2258.1</v>
      </c>
      <c r="J45" s="11">
        <v>0.87205530238665341</v>
      </c>
    </row>
    <row r="46" spans="2:10" ht="22.8" x14ac:dyDescent="0.3">
      <c r="B46" s="62" t="s">
        <v>107</v>
      </c>
      <c r="C46" s="63">
        <v>854.7</v>
      </c>
      <c r="D46" s="63">
        <v>903.4</v>
      </c>
      <c r="E46" s="63">
        <v>896</v>
      </c>
      <c r="F46" s="63">
        <v>896</v>
      </c>
      <c r="G46" s="63">
        <v>896</v>
      </c>
      <c r="H46" s="63">
        <v>896</v>
      </c>
      <c r="I46" s="63">
        <v>896</v>
      </c>
      <c r="J46" s="64">
        <v>0.99180872260349795</v>
      </c>
    </row>
    <row r="47" spans="2:10" x14ac:dyDescent="0.3">
      <c r="B47" s="62" t="s">
        <v>108</v>
      </c>
      <c r="C47" s="63">
        <v>874.1</v>
      </c>
      <c r="D47" s="63">
        <v>550.70000000000005</v>
      </c>
      <c r="E47" s="63">
        <v>494</v>
      </c>
      <c r="F47" s="63">
        <v>494</v>
      </c>
      <c r="G47" s="63">
        <v>494</v>
      </c>
      <c r="H47" s="63">
        <v>494</v>
      </c>
      <c r="I47" s="63">
        <v>494</v>
      </c>
      <c r="J47" s="64">
        <v>0.89704013074269107</v>
      </c>
    </row>
    <row r="48" spans="2:10" ht="45.6" x14ac:dyDescent="0.3">
      <c r="B48" s="62" t="s">
        <v>109</v>
      </c>
      <c r="C48" s="63">
        <v>428.6</v>
      </c>
      <c r="D48" s="63">
        <v>503.1</v>
      </c>
      <c r="E48" s="63">
        <v>437.1</v>
      </c>
      <c r="F48" s="63">
        <v>437.1</v>
      </c>
      <c r="G48" s="63">
        <v>437.1</v>
      </c>
      <c r="H48" s="63">
        <v>437.1</v>
      </c>
      <c r="I48" s="63">
        <v>437.1</v>
      </c>
      <c r="J48" s="64">
        <v>0.86881335718545016</v>
      </c>
    </row>
    <row r="49" spans="2:10" ht="22.8" x14ac:dyDescent="0.3">
      <c r="B49" s="62" t="s">
        <v>110</v>
      </c>
      <c r="C49" s="63">
        <v>356.2</v>
      </c>
      <c r="D49" s="63">
        <v>356.2</v>
      </c>
      <c r="E49" s="63">
        <v>265</v>
      </c>
      <c r="F49" s="63">
        <v>265</v>
      </c>
      <c r="G49" s="63">
        <v>265</v>
      </c>
      <c r="H49" s="63">
        <v>265</v>
      </c>
      <c r="I49" s="63">
        <v>265</v>
      </c>
      <c r="J49" s="64">
        <v>0.74396406513194835</v>
      </c>
    </row>
    <row r="50" spans="2:10" ht="15" thickBot="1" x14ac:dyDescent="0.35">
      <c r="B50" s="65" t="s">
        <v>111</v>
      </c>
      <c r="C50" s="66">
        <v>475</v>
      </c>
      <c r="D50" s="66">
        <v>276</v>
      </c>
      <c r="E50" s="66">
        <v>113.7</v>
      </c>
      <c r="F50" s="66">
        <v>150.19999999999999</v>
      </c>
      <c r="G50" s="66">
        <v>163.30000000000001</v>
      </c>
      <c r="H50" s="66">
        <v>166</v>
      </c>
      <c r="I50" s="66">
        <v>166</v>
      </c>
      <c r="J50" s="67">
        <v>0.60144927536231885</v>
      </c>
    </row>
    <row r="51" spans="2:10" x14ac:dyDescent="0.3">
      <c r="B51" s="68" t="s">
        <v>119</v>
      </c>
      <c r="C51" s="69"/>
      <c r="D51" s="69"/>
      <c r="E51" s="115"/>
      <c r="F51" s="115"/>
      <c r="G51" s="115"/>
      <c r="H51" s="115"/>
      <c r="I51" s="69"/>
      <c r="J51" s="69"/>
    </row>
    <row r="52" spans="2:10" x14ac:dyDescent="0.3">
      <c r="B52" s="68" t="s">
        <v>120</v>
      </c>
      <c r="C52" s="69"/>
      <c r="D52" s="69"/>
      <c r="E52" s="113"/>
      <c r="F52" s="113"/>
      <c r="G52" s="113"/>
      <c r="H52" s="113"/>
      <c r="I52" s="69"/>
      <c r="J52" s="69"/>
    </row>
    <row r="53" spans="2:10" ht="19.95" customHeight="1" x14ac:dyDescent="0.3">
      <c r="J53" s="41"/>
    </row>
  </sheetData>
  <mergeCells count="14">
    <mergeCell ref="B7:E7"/>
    <mergeCell ref="B9:F9"/>
    <mergeCell ref="B18:C18"/>
    <mergeCell ref="E18:I18"/>
    <mergeCell ref="E52:F52"/>
    <mergeCell ref="G52:H52"/>
    <mergeCell ref="B41:H41"/>
    <mergeCell ref="B42:J42"/>
    <mergeCell ref="B43:B44"/>
    <mergeCell ref="C43:C44"/>
    <mergeCell ref="D43:D44"/>
    <mergeCell ref="E43:J43"/>
    <mergeCell ref="E51:F51"/>
    <mergeCell ref="G51:H5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opLeftCell="A28" workbookViewId="0">
      <selection activeCell="B29" sqref="B29:J29"/>
    </sheetView>
  </sheetViews>
  <sheetFormatPr baseColWidth="10" defaultColWidth="11.5546875" defaultRowHeight="14.4" x14ac:dyDescent="0.3"/>
  <cols>
    <col min="1" max="1" width="7.88671875" style="1" customWidth="1"/>
    <col min="2" max="2" width="20.6640625" style="1" customWidth="1"/>
    <col min="3" max="7" width="11.5546875" style="1"/>
    <col min="8" max="10" width="10.5546875" style="1" customWidth="1"/>
    <col min="11" max="16384" width="11.5546875" style="1"/>
  </cols>
  <sheetData>
    <row r="2" spans="2:10" ht="22.2" x14ac:dyDescent="0.3">
      <c r="B2" s="3" t="s">
        <v>57</v>
      </c>
    </row>
    <row r="4" spans="2:10" ht="17.399999999999999" x14ac:dyDescent="0.3">
      <c r="B4" s="4" t="s">
        <v>0</v>
      </c>
    </row>
    <row r="7" spans="2:10" x14ac:dyDescent="0.3">
      <c r="B7" s="111" t="s">
        <v>1</v>
      </c>
      <c r="C7" s="111"/>
      <c r="D7" s="111"/>
      <c r="E7" s="111"/>
      <c r="F7" s="2"/>
      <c r="G7" s="2"/>
      <c r="H7" s="2"/>
      <c r="I7" s="2"/>
      <c r="J7" s="2"/>
    </row>
    <row r="29" spans="2:10" ht="33" customHeight="1" x14ac:dyDescent="0.3">
      <c r="B29" s="111" t="s">
        <v>2</v>
      </c>
      <c r="C29" s="111"/>
      <c r="D29" s="111"/>
      <c r="E29" s="111"/>
      <c r="F29" s="111"/>
      <c r="G29" s="111"/>
      <c r="H29" s="111"/>
      <c r="I29" s="111"/>
      <c r="J29" s="111"/>
    </row>
  </sheetData>
  <mergeCells count="2">
    <mergeCell ref="B29:J29"/>
    <mergeCell ref="B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9"/>
  <sheetViews>
    <sheetView showGridLines="0" tabSelected="1" workbookViewId="0">
      <selection activeCell="F26" sqref="F26"/>
    </sheetView>
  </sheetViews>
  <sheetFormatPr baseColWidth="10" defaultColWidth="11.5546875" defaultRowHeight="14.4" x14ac:dyDescent="0.3"/>
  <cols>
    <col min="1" max="1" width="7.88671875" style="1" customWidth="1"/>
    <col min="2" max="2" width="33.33203125" style="1" customWidth="1"/>
    <col min="3" max="3" width="36.6640625" style="1" customWidth="1"/>
    <col min="4" max="4" width="17.44140625" style="1" customWidth="1"/>
    <col min="5" max="7" width="11.5546875" style="1"/>
    <col min="8" max="10" width="10.5546875" style="1" customWidth="1"/>
    <col min="11" max="16384" width="11.5546875" style="1"/>
  </cols>
  <sheetData>
    <row r="2" spans="2:10" ht="22.2" x14ac:dyDescent="0.3">
      <c r="B2" s="3" t="s">
        <v>57</v>
      </c>
    </row>
    <row r="4" spans="2:10" ht="17.399999999999999" x14ac:dyDescent="0.3">
      <c r="B4" s="4" t="s">
        <v>58</v>
      </c>
    </row>
    <row r="7" spans="2:10" x14ac:dyDescent="0.3">
      <c r="B7" s="111" t="s">
        <v>59</v>
      </c>
      <c r="C7" s="111"/>
      <c r="D7" s="111"/>
      <c r="E7" s="111"/>
      <c r="F7" s="2"/>
      <c r="G7" s="2"/>
      <c r="H7" s="2"/>
      <c r="I7" s="2"/>
      <c r="J7" s="2"/>
    </row>
    <row r="29" spans="2:10" ht="33" customHeight="1" x14ac:dyDescent="0.3">
      <c r="B29" s="111" t="s">
        <v>60</v>
      </c>
      <c r="C29" s="111"/>
      <c r="D29" s="111"/>
      <c r="E29" s="111"/>
      <c r="F29" s="111"/>
      <c r="G29" s="111"/>
      <c r="H29" s="111"/>
      <c r="I29" s="111"/>
      <c r="J29" s="111"/>
    </row>
    <row r="54" spans="2:10" ht="19.95" customHeight="1" x14ac:dyDescent="0.3">
      <c r="B54" s="111" t="s">
        <v>89</v>
      </c>
      <c r="C54" s="111"/>
      <c r="D54" s="111"/>
      <c r="E54" s="111"/>
      <c r="F54" s="111"/>
      <c r="G54" s="111"/>
      <c r="H54" s="111"/>
      <c r="I54" s="111"/>
      <c r="J54" s="111"/>
    </row>
    <row r="56" spans="2:10" ht="15" thickBot="1" x14ac:dyDescent="0.35">
      <c r="B56" s="116" t="s">
        <v>61</v>
      </c>
      <c r="C56" s="116"/>
      <c r="D56" s="116"/>
    </row>
    <row r="57" spans="2:10" ht="16.2" customHeight="1" x14ac:dyDescent="0.3">
      <c r="B57" s="93" t="s">
        <v>62</v>
      </c>
      <c r="C57" s="94" t="s">
        <v>63</v>
      </c>
      <c r="D57" s="95" t="s">
        <v>8</v>
      </c>
    </row>
    <row r="58" spans="2:10" ht="16.2" customHeight="1" x14ac:dyDescent="0.3">
      <c r="B58" s="89" t="s">
        <v>8</v>
      </c>
      <c r="C58" s="96"/>
      <c r="D58" s="91">
        <f>SUM(D60:D73)</f>
        <v>1218</v>
      </c>
    </row>
    <row r="59" spans="2:10" ht="16.2" customHeight="1" x14ac:dyDescent="0.3">
      <c r="B59" s="79" t="s">
        <v>64</v>
      </c>
      <c r="C59" s="73" t="s">
        <v>65</v>
      </c>
      <c r="D59" s="81">
        <v>755</v>
      </c>
    </row>
    <row r="60" spans="2:10" ht="16.2" customHeight="1" x14ac:dyDescent="0.3">
      <c r="B60" s="90" t="s">
        <v>66</v>
      </c>
      <c r="C60" s="97" t="s">
        <v>67</v>
      </c>
      <c r="D60" s="92">
        <v>361</v>
      </c>
    </row>
    <row r="61" spans="2:10" ht="16.2" customHeight="1" x14ac:dyDescent="0.3">
      <c r="B61" s="90" t="s">
        <v>68</v>
      </c>
      <c r="C61" s="97" t="s">
        <v>67</v>
      </c>
      <c r="D61" s="92">
        <v>176</v>
      </c>
    </row>
    <row r="62" spans="2:10" ht="16.2" customHeight="1" x14ac:dyDescent="0.3">
      <c r="B62" s="90" t="s">
        <v>69</v>
      </c>
      <c r="C62" s="97" t="s">
        <v>67</v>
      </c>
      <c r="D62" s="92">
        <v>58</v>
      </c>
    </row>
    <row r="63" spans="2:10" ht="16.2" customHeight="1" x14ac:dyDescent="0.3">
      <c r="B63" s="90" t="s">
        <v>70</v>
      </c>
      <c r="C63" s="97" t="s">
        <v>67</v>
      </c>
      <c r="D63" s="92">
        <v>47</v>
      </c>
    </row>
    <row r="64" spans="2:10" ht="16.2" customHeight="1" x14ac:dyDescent="0.3">
      <c r="B64" s="90" t="s">
        <v>71</v>
      </c>
      <c r="C64" s="97" t="s">
        <v>67</v>
      </c>
      <c r="D64" s="92">
        <v>26</v>
      </c>
    </row>
    <row r="65" spans="2:10" ht="16.2" customHeight="1" x14ac:dyDescent="0.3">
      <c r="B65" s="90" t="s">
        <v>72</v>
      </c>
      <c r="C65" s="97" t="s">
        <v>67</v>
      </c>
      <c r="D65" s="92">
        <v>21</v>
      </c>
    </row>
    <row r="66" spans="2:10" ht="16.2" customHeight="1" x14ac:dyDescent="0.3">
      <c r="B66" s="90" t="s">
        <v>73</v>
      </c>
      <c r="C66" s="97" t="s">
        <v>74</v>
      </c>
      <c r="D66" s="92">
        <v>225</v>
      </c>
    </row>
    <row r="67" spans="2:10" ht="16.2" customHeight="1" x14ac:dyDescent="0.3">
      <c r="B67" s="90" t="s">
        <v>75</v>
      </c>
      <c r="C67" s="97" t="s">
        <v>74</v>
      </c>
      <c r="D67" s="92">
        <v>130</v>
      </c>
    </row>
    <row r="68" spans="2:10" ht="16.2" customHeight="1" x14ac:dyDescent="0.3">
      <c r="B68" s="90" t="s">
        <v>76</v>
      </c>
      <c r="C68" s="97" t="s">
        <v>74</v>
      </c>
      <c r="D68" s="92">
        <v>20</v>
      </c>
    </row>
    <row r="69" spans="2:10" ht="16.2" customHeight="1" x14ac:dyDescent="0.3">
      <c r="B69" s="90" t="s">
        <v>77</v>
      </c>
      <c r="C69" s="97" t="s">
        <v>65</v>
      </c>
      <c r="D69" s="92">
        <v>83</v>
      </c>
    </row>
    <row r="70" spans="2:10" ht="16.2" customHeight="1" x14ac:dyDescent="0.3">
      <c r="B70" s="79" t="s">
        <v>78</v>
      </c>
      <c r="C70" s="73" t="s">
        <v>67</v>
      </c>
      <c r="D70" s="81">
        <v>45</v>
      </c>
    </row>
    <row r="71" spans="2:10" ht="16.2" customHeight="1" x14ac:dyDescent="0.3">
      <c r="B71" s="79" t="s">
        <v>79</v>
      </c>
      <c r="C71" s="73" t="s">
        <v>65</v>
      </c>
      <c r="D71" s="81">
        <v>16</v>
      </c>
    </row>
    <row r="72" spans="2:10" ht="16.2" customHeight="1" x14ac:dyDescent="0.3">
      <c r="B72" s="79" t="s">
        <v>80</v>
      </c>
      <c r="C72" s="73" t="s">
        <v>74</v>
      </c>
      <c r="D72" s="81">
        <v>5</v>
      </c>
    </row>
    <row r="73" spans="2:10" ht="16.2" customHeight="1" thickBot="1" x14ac:dyDescent="0.35">
      <c r="B73" s="80" t="s">
        <v>81</v>
      </c>
      <c r="C73" s="74" t="s">
        <v>74</v>
      </c>
      <c r="D73" s="82">
        <v>5</v>
      </c>
    </row>
    <row r="74" spans="2:10" ht="11.4" customHeight="1" x14ac:dyDescent="0.3">
      <c r="B74" s="44" t="s">
        <v>121</v>
      </c>
      <c r="C74"/>
      <c r="D74"/>
    </row>
    <row r="75" spans="2:10" ht="11.4" customHeight="1" x14ac:dyDescent="0.3">
      <c r="B75" s="44" t="s">
        <v>122</v>
      </c>
      <c r="C75"/>
      <c r="D75"/>
    </row>
    <row r="77" spans="2:10" x14ac:dyDescent="0.3">
      <c r="B77" s="111" t="s">
        <v>90</v>
      </c>
      <c r="C77" s="111"/>
      <c r="D77" s="111"/>
      <c r="E77" s="111"/>
      <c r="F77" s="111"/>
      <c r="G77" s="111"/>
      <c r="H77" s="111"/>
      <c r="I77" s="111"/>
      <c r="J77" s="111"/>
    </row>
    <row r="78" spans="2:10" x14ac:dyDescent="0.3">
      <c r="B78" s="41"/>
      <c r="C78" s="41"/>
      <c r="D78" s="41"/>
      <c r="E78" s="41"/>
      <c r="F78" s="41"/>
      <c r="G78" s="41"/>
      <c r="H78" s="41"/>
      <c r="I78" s="41"/>
      <c r="J78" s="41"/>
    </row>
    <row r="79" spans="2:10" ht="15" thickBot="1" x14ac:dyDescent="0.35">
      <c r="B79" s="117" t="s">
        <v>61</v>
      </c>
      <c r="C79" s="117"/>
    </row>
    <row r="80" spans="2:10" x14ac:dyDescent="0.3">
      <c r="B80" s="75" t="s">
        <v>82</v>
      </c>
      <c r="C80" s="83" t="s">
        <v>8</v>
      </c>
    </row>
    <row r="81" spans="2:3" ht="15.6" customHeight="1" x14ac:dyDescent="0.3">
      <c r="B81" s="76" t="s">
        <v>83</v>
      </c>
      <c r="C81" s="84">
        <v>194</v>
      </c>
    </row>
    <row r="82" spans="2:3" ht="15.6" customHeight="1" x14ac:dyDescent="0.3">
      <c r="B82" s="77" t="s">
        <v>84</v>
      </c>
      <c r="C82" s="85">
        <v>116</v>
      </c>
    </row>
    <row r="83" spans="2:3" ht="15.6" customHeight="1" x14ac:dyDescent="0.3">
      <c r="B83" s="88" t="s">
        <v>85</v>
      </c>
      <c r="C83" s="86">
        <v>108</v>
      </c>
    </row>
    <row r="84" spans="2:3" ht="15.6" customHeight="1" x14ac:dyDescent="0.3">
      <c r="B84" s="88" t="s">
        <v>86</v>
      </c>
      <c r="C84" s="86">
        <v>6</v>
      </c>
    </row>
    <row r="85" spans="2:3" ht="15.6" customHeight="1" x14ac:dyDescent="0.3">
      <c r="B85" s="88" t="s">
        <v>87</v>
      </c>
      <c r="C85" s="86">
        <v>2</v>
      </c>
    </row>
    <row r="86" spans="2:3" ht="15.6" customHeight="1" thickBot="1" x14ac:dyDescent="0.35">
      <c r="B86" s="78" t="s">
        <v>88</v>
      </c>
      <c r="C86" s="87">
        <v>78</v>
      </c>
    </row>
    <row r="87" spans="2:3" ht="12" customHeight="1" x14ac:dyDescent="0.3">
      <c r="B87" s="45" t="s">
        <v>123</v>
      </c>
      <c r="C87" s="46"/>
    </row>
    <row r="88" spans="2:3" ht="12" customHeight="1" x14ac:dyDescent="0.3">
      <c r="B88" s="45" t="s">
        <v>124</v>
      </c>
      <c r="C88" s="46"/>
    </row>
    <row r="89" spans="2:3" x14ac:dyDescent="0.3">
      <c r="B89" s="46"/>
      <c r="C89" s="46"/>
    </row>
  </sheetData>
  <mergeCells count="6">
    <mergeCell ref="B7:E7"/>
    <mergeCell ref="B29:J29"/>
    <mergeCell ref="B56:D56"/>
    <mergeCell ref="B79:C79"/>
    <mergeCell ref="B54:J54"/>
    <mergeCell ref="B77:J7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3.1</vt:lpstr>
      <vt:lpstr>3.2</vt:lpstr>
      <vt:lpstr>3.3</vt:lpstr>
      <vt:lpstr>3.4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Castilla García, Elizabeth Alejandra Luzmila</dc:creator>
  <cp:lastModifiedBy>Llocclla Gonzales, Enrique Carlos</cp:lastModifiedBy>
  <dcterms:created xsi:type="dcterms:W3CDTF">2024-07-11T21:05:06Z</dcterms:created>
  <dcterms:modified xsi:type="dcterms:W3CDTF">2025-06-12T14:42:16Z</dcterms:modified>
</cp:coreProperties>
</file>