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MANUEL ALONSO\Descargas\Cuadros estadisticos 11-2025\"/>
    </mc:Choice>
  </mc:AlternateContent>
  <xr:revisionPtr revIDLastSave="0" documentId="13_ncr:1_{55ED6810-55BC-4461-8DC0-089E62F010FA}" xr6:coauthVersionLast="47" xr6:coauthVersionMax="47" xr10:uidLastSave="{00000000-0000-0000-0000-000000000000}"/>
  <bookViews>
    <workbookView xWindow="-108" yWindow="-108" windowWidth="23256" windowHeight="12576" activeTab="2" xr2:uid="{C6D7760C-80B7-410C-85A1-0D77A33A824A}"/>
  </bookViews>
  <sheets>
    <sheet name="S08.C01-03" sheetId="1" r:id="rId1"/>
    <sheet name="S08.C04" sheetId="2" r:id="rId2"/>
    <sheet name="S08.C05" sheetId="3" r:id="rId3"/>
  </sheets>
  <definedNames>
    <definedName name="_xlnm.Print_Area" localSheetId="0">'S08.C01-03'!$B$2:$Q$73</definedName>
    <definedName name="_xlnm.Print_Area" localSheetId="1">'S08.C04'!$B$2:$G$21</definedName>
    <definedName name="_xlnm.Print_Area" localSheetId="2">'S08.C05'!$B$2:$H$34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TI_2" localSheetId="1">#REF!</definedName>
    <definedName name="OTI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3" l="1"/>
  <c r="E28" i="3"/>
  <c r="G27" i="3"/>
  <c r="G26" i="3"/>
  <c r="G25" i="3"/>
  <c r="G24" i="3"/>
  <c r="G23" i="3"/>
  <c r="G22" i="3"/>
  <c r="G21" i="3"/>
  <c r="G20" i="3"/>
  <c r="G19" i="3"/>
  <c r="G18" i="3"/>
  <c r="G17" i="3"/>
  <c r="G16" i="3"/>
  <c r="G15" i="3"/>
  <c r="G14" i="3"/>
  <c r="G13" i="3"/>
  <c r="G12" i="3"/>
  <c r="G11" i="3"/>
  <c r="G10" i="3"/>
  <c r="E18" i="2"/>
  <c r="C18" i="2"/>
  <c r="F17" i="2"/>
  <c r="F16" i="2"/>
  <c r="F15" i="2"/>
  <c r="F14" i="2"/>
  <c r="F13" i="2"/>
  <c r="F12" i="2"/>
  <c r="F11" i="2"/>
  <c r="F10" i="2"/>
  <c r="P70" i="1"/>
  <c r="P69" i="1"/>
  <c r="P68" i="1"/>
  <c r="P67" i="1"/>
  <c r="P66" i="1"/>
  <c r="P65" i="1"/>
  <c r="P64" i="1"/>
  <c r="P63" i="1"/>
  <c r="P62" i="1"/>
  <c r="P61" i="1"/>
  <c r="P60" i="1"/>
  <c r="P59" i="1"/>
  <c r="P58" i="1"/>
  <c r="P57" i="1"/>
  <c r="P56" i="1"/>
  <c r="P55" i="1"/>
  <c r="P54" i="1"/>
  <c r="P48" i="1"/>
  <c r="P47" i="1"/>
  <c r="P46" i="1"/>
  <c r="P45" i="1"/>
  <c r="P44" i="1"/>
  <c r="P43" i="1"/>
  <c r="P42" i="1"/>
  <c r="P41" i="1"/>
  <c r="P40" i="1"/>
  <c r="P39" i="1"/>
  <c r="P38" i="1"/>
  <c r="P37" i="1"/>
  <c r="P36" i="1"/>
  <c r="P35" i="1"/>
  <c r="P34" i="1"/>
  <c r="P33" i="1"/>
  <c r="P32" i="1"/>
  <c r="P26" i="1"/>
  <c r="P25" i="1"/>
  <c r="P24" i="1"/>
  <c r="P23" i="1"/>
  <c r="P22" i="1"/>
  <c r="P21" i="1"/>
  <c r="P20" i="1"/>
  <c r="P19" i="1"/>
  <c r="P18" i="1"/>
  <c r="P17" i="1"/>
  <c r="P16" i="1"/>
  <c r="P15" i="1"/>
  <c r="P14" i="1"/>
  <c r="P13" i="1"/>
  <c r="P12" i="1"/>
  <c r="P11" i="1"/>
  <c r="P10" i="1"/>
  <c r="G28" i="3" l="1"/>
  <c r="F18" i="2"/>
</calcChain>
</file>

<file path=xl/sharedStrings.xml><?xml version="1.0" encoding="utf-8"?>
<sst xmlns="http://schemas.openxmlformats.org/spreadsheetml/2006/main" count="105" uniqueCount="69">
  <si>
    <t>MINING LAND MANAGEMENT: CLAIMS, CADASTRE, MINING ACTIVITY, AND RESTRICTED AREAS</t>
  </si>
  <si>
    <t>CUADRO N° 01. SOLICITUDES DE PETITORIOS MINEROS A NIVEL NACIONAL*</t>
  </si>
  <si>
    <t>APPLICATIONS FOR MINING CLAIMS AT THE NATIONAL LEVEL*</t>
  </si>
  <si>
    <r>
      <t xml:space="preserve">Año
</t>
    </r>
    <r>
      <rPr>
        <i/>
        <sz val="8"/>
        <color theme="1"/>
        <rFont val="Calibri Light"/>
        <family val="2"/>
        <scheme val="major"/>
      </rPr>
      <t>Year</t>
    </r>
  </si>
  <si>
    <r>
      <t xml:space="preserve">ENE
</t>
    </r>
    <r>
      <rPr>
        <i/>
        <sz val="8"/>
        <color theme="1"/>
        <rFont val="Calibri Light"/>
        <family val="2"/>
        <scheme val="major"/>
      </rPr>
      <t>JAN</t>
    </r>
  </si>
  <si>
    <r>
      <t xml:space="preserve">FEB
</t>
    </r>
    <r>
      <rPr>
        <i/>
        <sz val="8"/>
        <color theme="1"/>
        <rFont val="Calibri Light"/>
        <family val="2"/>
        <scheme val="major"/>
      </rPr>
      <t>FEB</t>
    </r>
  </si>
  <si>
    <r>
      <t xml:space="preserve">MAR
</t>
    </r>
    <r>
      <rPr>
        <i/>
        <sz val="8"/>
        <color theme="1"/>
        <rFont val="Calibri Light"/>
        <family val="2"/>
        <scheme val="major"/>
      </rPr>
      <t>MAR</t>
    </r>
  </si>
  <si>
    <r>
      <t xml:space="preserve">ABR
</t>
    </r>
    <r>
      <rPr>
        <i/>
        <sz val="8"/>
        <color theme="1"/>
        <rFont val="Calibri Light"/>
        <family val="2"/>
        <scheme val="major"/>
      </rPr>
      <t>APR</t>
    </r>
  </si>
  <si>
    <r>
      <t xml:space="preserve">MAY
</t>
    </r>
    <r>
      <rPr>
        <i/>
        <sz val="8"/>
        <color theme="1"/>
        <rFont val="Calibri Light"/>
        <family val="2"/>
        <scheme val="major"/>
      </rPr>
      <t>MAY</t>
    </r>
  </si>
  <si>
    <r>
      <t xml:space="preserve">JUN
</t>
    </r>
    <r>
      <rPr>
        <i/>
        <sz val="8"/>
        <color theme="1"/>
        <rFont val="Calibri Light"/>
        <family val="2"/>
        <scheme val="major"/>
      </rPr>
      <t>JUN</t>
    </r>
  </si>
  <si>
    <r>
      <t xml:space="preserve">JUL
</t>
    </r>
    <r>
      <rPr>
        <i/>
        <sz val="8"/>
        <color theme="1"/>
        <rFont val="Calibri Light"/>
        <family val="2"/>
        <scheme val="major"/>
      </rPr>
      <t>JUL</t>
    </r>
  </si>
  <si>
    <r>
      <t xml:space="preserve">AGO
</t>
    </r>
    <r>
      <rPr>
        <i/>
        <sz val="8"/>
        <color theme="1"/>
        <rFont val="Calibri Light"/>
        <family val="2"/>
        <scheme val="major"/>
      </rPr>
      <t>AUG</t>
    </r>
  </si>
  <si>
    <r>
      <t xml:space="preserve">SET
</t>
    </r>
    <r>
      <rPr>
        <i/>
        <sz val="8"/>
        <color theme="1"/>
        <rFont val="Calibri Light"/>
        <family val="2"/>
        <scheme val="major"/>
      </rPr>
      <t>SET</t>
    </r>
  </si>
  <si>
    <r>
      <t xml:space="preserve">OCT
</t>
    </r>
    <r>
      <rPr>
        <i/>
        <sz val="8"/>
        <color theme="1"/>
        <rFont val="Calibri Light"/>
        <family val="2"/>
        <scheme val="major"/>
      </rPr>
      <t>OCT</t>
    </r>
  </si>
  <si>
    <r>
      <t xml:space="preserve">NOV
</t>
    </r>
    <r>
      <rPr>
        <i/>
        <sz val="8"/>
        <color theme="1"/>
        <rFont val="Calibri Light"/>
        <family val="2"/>
        <scheme val="major"/>
      </rPr>
      <t>NOV</t>
    </r>
  </si>
  <si>
    <r>
      <t xml:space="preserve">DIC
</t>
    </r>
    <r>
      <rPr>
        <i/>
        <sz val="8"/>
        <color theme="1"/>
        <rFont val="Calibri Light"/>
        <family val="2"/>
        <scheme val="major"/>
      </rPr>
      <t>DEC</t>
    </r>
  </si>
  <si>
    <t>TOTAL</t>
  </si>
  <si>
    <t>N/D</t>
  </si>
  <si>
    <t>CUADRO N° 02. TÍTULOS DE CONCESIONES OTORGADAS POR INGEMMET*</t>
  </si>
  <si>
    <t>MINING CONCESSION TITLES GRANTED BY INGEMMET*</t>
  </si>
  <si>
    <t>CUADRO N° 03. TÍTULOS DE CONCESIONES OTORGADAS POR INGEMMET* (EN HECTÁREAS)</t>
  </si>
  <si>
    <t>MINING CONCESSION TITLES GRANTED BY INGEMMET* (IN HECTARES)</t>
  </si>
  <si>
    <r>
      <t xml:space="preserve">CANTIDAD
</t>
    </r>
    <r>
      <rPr>
        <i/>
        <sz val="8"/>
        <color theme="1"/>
        <rFont val="Calibri Light"/>
        <family val="2"/>
        <scheme val="major"/>
      </rPr>
      <t>AMOUNT</t>
    </r>
  </si>
  <si>
    <r>
      <t xml:space="preserve">SITUACIÓN
</t>
    </r>
    <r>
      <rPr>
        <i/>
        <sz val="8"/>
        <color theme="1"/>
        <rFont val="Calibri Light"/>
        <family val="2"/>
        <scheme val="major"/>
      </rPr>
      <t xml:space="preserve"> SITUATION</t>
    </r>
  </si>
  <si>
    <r>
      <t xml:space="preserve">HECTÁREAS(**)
</t>
    </r>
    <r>
      <rPr>
        <i/>
        <sz val="8"/>
        <color theme="1"/>
        <rFont val="Calibri Light"/>
        <family val="2"/>
        <scheme val="major"/>
      </rPr>
      <t>HECTARES(**)</t>
    </r>
  </si>
  <si>
    <r>
      <t xml:space="preserve">% DEL PERÚ
</t>
    </r>
    <r>
      <rPr>
        <i/>
        <sz val="8"/>
        <color theme="1"/>
        <rFont val="Calibri Light"/>
        <family val="2"/>
        <scheme val="major"/>
      </rPr>
      <t>% DEL PERU</t>
    </r>
  </si>
  <si>
    <r>
      <t xml:space="preserve">EXPLORACIÓN </t>
    </r>
    <r>
      <rPr>
        <i/>
        <sz val="8"/>
        <color rgb="FF000000"/>
        <rFont val="Calibri Light"/>
        <family val="2"/>
        <scheme val="major"/>
      </rPr>
      <t>/ EXPLORATION</t>
    </r>
  </si>
  <si>
    <r>
      <t>EXPLOTACIÓN</t>
    </r>
    <r>
      <rPr>
        <i/>
        <sz val="8"/>
        <color rgb="FF000000"/>
        <rFont val="Calibri Light"/>
        <family val="2"/>
        <scheme val="major"/>
      </rPr>
      <t xml:space="preserve"> / EXPLOITATION</t>
    </r>
  </si>
  <si>
    <r>
      <t>BENEFICIO</t>
    </r>
    <r>
      <rPr>
        <i/>
        <sz val="8"/>
        <color rgb="FF000000"/>
        <rFont val="Calibri Light"/>
        <family val="2"/>
        <scheme val="major"/>
      </rPr>
      <t xml:space="preserve"> / BENEFIT</t>
    </r>
  </si>
  <si>
    <r>
      <t>CATEO Y PROSPECCIÓN</t>
    </r>
    <r>
      <rPr>
        <i/>
        <sz val="8"/>
        <color rgb="FF000000"/>
        <rFont val="Calibri Light"/>
        <family val="2"/>
        <scheme val="major"/>
      </rPr>
      <t xml:space="preserve"> / SCANNING AND PROSPECTING</t>
    </r>
  </si>
  <si>
    <r>
      <t>PREPARACIÓN Y DESARROLLO*</t>
    </r>
    <r>
      <rPr>
        <sz val="8"/>
        <color rgb="FF000000"/>
        <rFont val="Calibri Light"/>
        <family val="2"/>
        <scheme val="major"/>
      </rPr>
      <t xml:space="preserve"> / </t>
    </r>
    <r>
      <rPr>
        <i/>
        <sz val="8"/>
        <color rgb="FF000000"/>
        <rFont val="Calibri Light"/>
        <family val="2"/>
        <scheme val="major"/>
      </rPr>
      <t>PREPARATION AND DEVELOPMENT*</t>
    </r>
  </si>
  <si>
    <r>
      <t>CIERRE PROGRESIVO*</t>
    </r>
    <r>
      <rPr>
        <i/>
        <sz val="8"/>
        <color rgb="FF000000"/>
        <rFont val="Calibri Light"/>
        <family val="2"/>
        <scheme val="major"/>
      </rPr>
      <t xml:space="preserve"> / PROGRESSIVE CLOSURE*</t>
    </r>
  </si>
  <si>
    <r>
      <t>CIERRE FINAL*</t>
    </r>
    <r>
      <rPr>
        <sz val="8"/>
        <color rgb="FF000000"/>
        <rFont val="Calibri Light"/>
        <family val="2"/>
        <scheme val="major"/>
      </rPr>
      <t xml:space="preserve"> </t>
    </r>
    <r>
      <rPr>
        <i/>
        <sz val="8"/>
        <color rgb="FF000000"/>
        <rFont val="Calibri Light"/>
        <family val="2"/>
        <scheme val="major"/>
      </rPr>
      <t>/ FINAL CLOSURE*</t>
    </r>
  </si>
  <si>
    <r>
      <t>CIERRE POST-CIERRE (DEFINITIVO)</t>
    </r>
    <r>
      <rPr>
        <sz val="8"/>
        <color rgb="FF000000"/>
        <rFont val="Calibri Light"/>
        <family val="2"/>
        <scheme val="major"/>
      </rPr>
      <t xml:space="preserve"> </t>
    </r>
    <r>
      <rPr>
        <i/>
        <sz val="8"/>
        <color rgb="FF000000"/>
        <rFont val="Calibri Light"/>
        <family val="2"/>
        <scheme val="major"/>
      </rPr>
      <t>/ FINAL CLOSURE*</t>
    </r>
  </si>
  <si>
    <r>
      <t xml:space="preserve">CONCESIONES y/o UNIDADES ECONÓMICAS ADMINISTRATIVAS (UEAs) EN ACTIVIDAD
</t>
    </r>
    <r>
      <rPr>
        <i/>
        <sz val="8"/>
        <color rgb="FF000000"/>
        <rFont val="Calibri Light"/>
        <family val="2"/>
        <scheme val="major"/>
      </rPr>
      <t>CONCESSIONS AND/OR ADMINISTRATIVE ECONOMIC UNITS (UEAs) IN OPERATION</t>
    </r>
  </si>
  <si>
    <t>N°</t>
  </si>
  <si>
    <r>
      <t xml:space="preserve">TIPO DE ÁREA RESTRINGIDA
</t>
    </r>
    <r>
      <rPr>
        <i/>
        <sz val="8"/>
        <color theme="1"/>
        <rFont val="Calibri Light"/>
        <family val="2"/>
        <scheme val="major"/>
      </rPr>
      <t>TYPE OF RESTRICTED AREA</t>
    </r>
  </si>
  <si>
    <r>
      <t xml:space="preserve">HECTÁREAS
</t>
    </r>
    <r>
      <rPr>
        <i/>
        <sz val="8"/>
        <color theme="1"/>
        <rFont val="Calibri Light"/>
        <family val="2"/>
        <scheme val="major"/>
      </rPr>
      <t>HECTARES</t>
    </r>
  </si>
  <si>
    <r>
      <t xml:space="preserve">% DEL PERÚ
</t>
    </r>
    <r>
      <rPr>
        <i/>
        <sz val="8"/>
        <color theme="1"/>
        <rFont val="Calibri Light"/>
        <family val="2"/>
        <scheme val="major"/>
      </rPr>
      <t>% OF PERÚ</t>
    </r>
  </si>
  <si>
    <r>
      <t>ÁREA NATURAL - USO INDIRECTO</t>
    </r>
    <r>
      <rPr>
        <b/>
        <sz val="8"/>
        <rFont val="Calibri Light"/>
        <family val="2"/>
        <scheme val="major"/>
      </rPr>
      <t xml:space="preserve"> </t>
    </r>
    <r>
      <rPr>
        <i/>
        <sz val="8"/>
        <rFont val="Calibri Light"/>
        <family val="2"/>
        <scheme val="major"/>
      </rPr>
      <t>/ NATURAL AREA - INDIRECT USE</t>
    </r>
  </si>
  <si>
    <r>
      <t>CLASIFICACIÓN DIVERSA (gasoductos, oleoductos,  otros)</t>
    </r>
    <r>
      <rPr>
        <b/>
        <sz val="8"/>
        <rFont val="Calibri Light"/>
        <family val="2"/>
        <scheme val="major"/>
      </rPr>
      <t xml:space="preserve"> </t>
    </r>
    <r>
      <rPr>
        <sz val="8"/>
        <rFont val="Calibri Light"/>
        <family val="2"/>
        <scheme val="major"/>
      </rPr>
      <t xml:space="preserve">/ </t>
    </r>
    <r>
      <rPr>
        <i/>
        <sz val="8"/>
        <rFont val="Calibri Light"/>
        <family val="2"/>
        <scheme val="major"/>
      </rPr>
      <t>MISCELLANEOUS CLASSIFICATION (GAS PIPELINES, OIL PIPELINES, OTHERS)</t>
    </r>
  </si>
  <si>
    <r>
      <t>CONCESIÓN FORESTAL / FOREST CONCESSION</t>
    </r>
    <r>
      <rPr>
        <b/>
        <sz val="8"/>
        <rFont val="Calibri Light"/>
        <family val="2"/>
        <scheme val="major"/>
      </rPr>
      <t xml:space="preserve"> </t>
    </r>
    <r>
      <rPr>
        <i/>
        <sz val="8"/>
        <rFont val="Calibri Light"/>
        <family val="2"/>
        <scheme val="major"/>
      </rPr>
      <t>/ FOREST CONCESSION</t>
    </r>
  </si>
  <si>
    <r>
      <t>SITIO RAMSAR (humedales de importancia internacional)</t>
    </r>
    <r>
      <rPr>
        <b/>
        <sz val="8"/>
        <rFont val="Calibri Light"/>
        <family val="2"/>
        <scheme val="major"/>
      </rPr>
      <t xml:space="preserve"> </t>
    </r>
    <r>
      <rPr>
        <i/>
        <sz val="8"/>
        <rFont val="Calibri Light"/>
        <family val="2"/>
        <scheme val="major"/>
      </rPr>
      <t>/ RAMSAR SITE (wetlands of international importance)</t>
    </r>
  </si>
  <si>
    <r>
      <t>ECOSISTEMAS FRÁGILES</t>
    </r>
    <r>
      <rPr>
        <i/>
        <sz val="8"/>
        <color theme="1"/>
        <rFont val="Calibri Light"/>
        <family val="2"/>
        <scheme val="major"/>
      </rPr>
      <t xml:space="preserve"> / FRAGILE ECOSYSTEMS</t>
    </r>
  </si>
  <si>
    <r>
      <t>PROYECTO ESPECIAL - HIDRAULICOS</t>
    </r>
    <r>
      <rPr>
        <i/>
        <sz val="10"/>
        <rFont val="Calibri Light"/>
        <family val="2"/>
        <scheme val="major"/>
      </rPr>
      <t xml:space="preserve"> </t>
    </r>
    <r>
      <rPr>
        <i/>
        <sz val="8"/>
        <rFont val="Calibri Light"/>
        <family val="2"/>
        <scheme val="major"/>
      </rPr>
      <t>/ SPECIAL PROJECT - HYDRAULICS</t>
    </r>
  </si>
  <si>
    <r>
      <t>ÁREA DE DEFENSA NACIONAL</t>
    </r>
    <r>
      <rPr>
        <b/>
        <sz val="8"/>
        <color theme="1"/>
        <rFont val="Calibri Light"/>
        <family val="2"/>
        <scheme val="major"/>
      </rPr>
      <t xml:space="preserve"> </t>
    </r>
    <r>
      <rPr>
        <i/>
        <sz val="8"/>
        <color theme="1"/>
        <rFont val="Calibri Light"/>
        <family val="2"/>
        <scheme val="major"/>
      </rPr>
      <t>/ NATIONAL DEFENSE AREA</t>
    </r>
  </si>
  <si>
    <r>
      <t>RESERVA INDÍGENA</t>
    </r>
    <r>
      <rPr>
        <b/>
        <sz val="8"/>
        <color theme="1"/>
        <rFont val="Calibri Light"/>
        <family val="2"/>
        <scheme val="major"/>
      </rPr>
      <t xml:space="preserve"> </t>
    </r>
    <r>
      <rPr>
        <i/>
        <sz val="8"/>
        <color theme="1"/>
        <rFont val="Calibri Light"/>
        <family val="2"/>
        <scheme val="major"/>
      </rPr>
      <t>/ INDIGENOUS RESERVE</t>
    </r>
  </si>
  <si>
    <r>
      <t>ZONA ARQUEOLÓGICA</t>
    </r>
    <r>
      <rPr>
        <i/>
        <sz val="8"/>
        <rFont val="Calibri Light"/>
        <family val="2"/>
        <scheme val="major"/>
      </rPr>
      <t xml:space="preserve"> / ARCHAEOLOGICAL ZONE</t>
    </r>
  </si>
  <si>
    <r>
      <t>RESERVA TERRITORIAL</t>
    </r>
    <r>
      <rPr>
        <b/>
        <sz val="8"/>
        <rFont val="Calibri Light"/>
        <family val="2"/>
        <scheme val="major"/>
      </rPr>
      <t xml:space="preserve"> </t>
    </r>
    <r>
      <rPr>
        <i/>
        <sz val="8"/>
        <rFont val="Calibri Light"/>
        <family val="2"/>
        <scheme val="major"/>
      </rPr>
      <t>/ TERRITORIAL RESERVE</t>
    </r>
  </si>
  <si>
    <r>
      <t>ÁREA DE NO ADMISIÓN DE PETITORIOS</t>
    </r>
    <r>
      <rPr>
        <b/>
        <sz val="8"/>
        <rFont val="Calibri Light"/>
        <family val="2"/>
        <scheme val="major"/>
      </rPr>
      <t xml:space="preserve"> </t>
    </r>
    <r>
      <rPr>
        <i/>
        <sz val="8"/>
        <rFont val="Calibri Light"/>
        <family val="2"/>
        <scheme val="major"/>
      </rPr>
      <t>/ AREA OF NON-ADMISSION OF PETITIONS</t>
    </r>
  </si>
  <si>
    <r>
      <t>ÁREA DE NO ADMISIÓN DE PETITORIOS INGEMMET</t>
    </r>
    <r>
      <rPr>
        <b/>
        <sz val="8"/>
        <rFont val="Calibri Light"/>
        <family val="2"/>
        <scheme val="major"/>
      </rPr>
      <t xml:space="preserve"> </t>
    </r>
    <r>
      <rPr>
        <i/>
        <sz val="8"/>
        <rFont val="Calibri Light"/>
        <family val="2"/>
        <scheme val="major"/>
      </rPr>
      <t>/ AREA OF NON-ADMISSION OF PETITIONS INGEMMET</t>
    </r>
  </si>
  <si>
    <r>
      <t>PUERTO Y/O AEROPUERTO</t>
    </r>
    <r>
      <rPr>
        <i/>
        <sz val="8"/>
        <rFont val="Calibri Light"/>
        <family val="2"/>
        <scheme val="major"/>
      </rPr>
      <t xml:space="preserve"> / PORT AND/OR AIRPORT</t>
    </r>
  </si>
  <si>
    <r>
      <t>ZONA URBANA</t>
    </r>
    <r>
      <rPr>
        <i/>
        <sz val="8"/>
        <rFont val="Calibri Light"/>
        <family val="2"/>
        <scheme val="major"/>
      </rPr>
      <t xml:space="preserve"> / URBAN AREA</t>
    </r>
  </si>
  <si>
    <r>
      <t>PAISAJE CULTURAL</t>
    </r>
    <r>
      <rPr>
        <b/>
        <sz val="8"/>
        <rFont val="Calibri Light"/>
        <family val="2"/>
        <scheme val="major"/>
      </rPr>
      <t xml:space="preserve"> </t>
    </r>
    <r>
      <rPr>
        <i/>
        <sz val="8"/>
        <rFont val="Calibri Light"/>
        <family val="2"/>
        <scheme val="major"/>
      </rPr>
      <t>/ CULTURAL LANDSCAPE</t>
    </r>
  </si>
  <si>
    <r>
      <t xml:space="preserve">RED VIAL NACIONAL </t>
    </r>
    <r>
      <rPr>
        <i/>
        <sz val="8"/>
        <rFont val="Calibri Light"/>
        <family val="2"/>
        <scheme val="major"/>
      </rPr>
      <t>/ NATIONAL HIGHWAY NETWORK</t>
    </r>
  </si>
  <si>
    <r>
      <t>SITIO HISTORICO DE BATALLA</t>
    </r>
    <r>
      <rPr>
        <b/>
        <sz val="8"/>
        <rFont val="Calibri Light"/>
        <family val="2"/>
        <scheme val="major"/>
      </rPr>
      <t xml:space="preserve"> </t>
    </r>
    <r>
      <rPr>
        <i/>
        <sz val="8"/>
        <rFont val="Calibri Light"/>
        <family val="2"/>
        <scheme val="major"/>
      </rPr>
      <t>/ HISTORIC BATTLE SITE</t>
    </r>
  </si>
  <si>
    <r>
      <t>ZONA DE RIESGO NO MITIGABLE (alto riesgo de habitabilidad - ley 30556)</t>
    </r>
    <r>
      <rPr>
        <b/>
        <sz val="8"/>
        <rFont val="Calibri Light"/>
        <family val="2"/>
        <scheme val="major"/>
      </rPr>
      <t xml:space="preserve"> </t>
    </r>
    <r>
      <rPr>
        <i/>
        <sz val="8"/>
        <rFont val="Calibri Light"/>
        <family val="2"/>
        <scheme val="major"/>
      </rPr>
      <t>/ NON-MITIGABLE RISK ZONE (high risk of habitability - Law 30556)</t>
    </r>
  </si>
  <si>
    <r>
      <t xml:space="preserve">Territorio Perú (Has según IGN) / </t>
    </r>
    <r>
      <rPr>
        <i/>
        <sz val="10"/>
        <rFont val="Calibri Light"/>
        <family val="2"/>
        <scheme val="major"/>
      </rPr>
      <t>Peru Territory (Has according to IGN</t>
    </r>
    <r>
      <rPr>
        <sz val="10"/>
        <rFont val="Calibri Light"/>
        <family val="2"/>
        <scheme val="major"/>
      </rPr>
      <t>)</t>
    </r>
  </si>
  <si>
    <t>SECCIÓN N° 08. GESTIÓN DEL TERRITORIO MINERO: PETITORIOS, CATASTRO, ACTIVIDAD MINERA Y ÁREAS RESTRINGIDAS</t>
  </si>
  <si>
    <r>
      <rPr>
        <sz val="10"/>
        <rFont val="Calibri Light"/>
        <family val="2"/>
        <scheme val="major"/>
      </rPr>
      <t xml:space="preserve">(*) Información disponible a la fecha de elaboración de este cuadro estadístico. </t>
    </r>
    <r>
      <rPr>
        <i/>
        <sz val="10"/>
        <rFont val="Calibri Light"/>
        <family val="2"/>
        <scheme val="major"/>
      </rPr>
      <t>/ Information available as of the date of preparation of this statistical table.</t>
    </r>
  </si>
  <si>
    <r>
      <rPr>
        <sz val="10"/>
        <rFont val="Calibri Light"/>
        <family val="2"/>
        <scheme val="major"/>
      </rPr>
      <t xml:space="preserve"> Información disponible a la fecha de elaboración de este cuadro estadístico.</t>
    </r>
    <r>
      <rPr>
        <i/>
        <sz val="10"/>
        <rFont val="Calibri Light"/>
        <family val="2"/>
        <scheme val="major"/>
      </rPr>
      <t xml:space="preserve"> / Information available as of the date of preparation of this statistical table.
</t>
    </r>
    <r>
      <rPr>
        <sz val="10"/>
        <rFont val="Calibri Light"/>
        <family val="2"/>
        <scheme val="major"/>
      </rPr>
      <t xml:space="preserve">(*) Mediante R.D. N°0043-2020-MINEM/DGM, se reemplazó la situación "Construcción" al nombre de "Preparación y Desarrollo", asimismo se añadieron las situaciones "Cierre Final" y "Cierre Progresivo". De esta manera, las situaciones reportadas se encuentran alineadas a la Ley General de Minería y los procedimientos de autorizaciones mineras de la Dirección General de Minería. </t>
    </r>
    <r>
      <rPr>
        <i/>
        <sz val="10"/>
        <rFont val="Calibri Light"/>
        <family val="2"/>
        <scheme val="major"/>
      </rPr>
      <t xml:space="preserve">/ By R.D No. 0043-2020-MINEM/ DGM, the "Construction" situation was replaced with the name "Preparation and Development," and the "Final Closure" and "Progressive Closure" situations were added. Thus, the reported situations are aligned with the General Mining Law and the mining authorization procedures of the General Directorate of Mining.
</t>
    </r>
    <r>
      <rPr>
        <sz val="10"/>
        <rFont val="Calibri Light"/>
        <family val="2"/>
        <scheme val="major"/>
      </rPr>
      <t xml:space="preserve">(**) Hectáreas otorgadas totales destinadas a las unidades mineras que se encuentran en alguna de las situaciones descritas en el presente cuadro. </t>
    </r>
    <r>
      <rPr>
        <i/>
        <sz val="10"/>
        <rFont val="Calibri Light"/>
        <family val="2"/>
        <scheme val="major"/>
      </rPr>
      <t>/ Total hectares granted for mining units that are in any of the situations described in this table.</t>
    </r>
  </si>
  <si>
    <r>
      <rPr>
        <u/>
        <sz val="10"/>
        <color theme="1"/>
        <rFont val="Calibri Light"/>
        <family val="2"/>
        <scheme val="major"/>
      </rPr>
      <t>Fuente</t>
    </r>
    <r>
      <rPr>
        <sz val="10"/>
        <color theme="1"/>
        <rFont val="Calibri Light"/>
        <family val="2"/>
        <scheme val="major"/>
      </rPr>
      <t>: Instituto Geológico Minero y Metalúrgico (INGEMMET).</t>
    </r>
    <r>
      <rPr>
        <i/>
        <sz val="10"/>
        <color theme="1"/>
        <rFont val="Calibri Light"/>
        <family val="2"/>
        <scheme val="major"/>
      </rPr>
      <t xml:space="preserve"> / </t>
    </r>
    <r>
      <rPr>
        <i/>
        <u/>
        <sz val="10"/>
        <color theme="1"/>
        <rFont val="Calibri Light"/>
        <family val="2"/>
        <scheme val="major"/>
      </rPr>
      <t>Source</t>
    </r>
    <r>
      <rPr>
        <i/>
        <sz val="10"/>
        <color theme="1"/>
        <rFont val="Calibri Light"/>
        <family val="2"/>
        <scheme val="major"/>
      </rPr>
      <t>: Geological, Mining and Metallurgical Institute (INGEMMET)</t>
    </r>
  </si>
  <si>
    <r>
      <rPr>
        <sz val="10"/>
        <color theme="1"/>
        <rFont val="Calibri Light"/>
        <family val="2"/>
        <scheme val="major"/>
      </rPr>
      <t>(*) Información disponible a la fecha de elaboración de este cuadro estadístico.</t>
    </r>
    <r>
      <rPr>
        <i/>
        <sz val="10"/>
        <color theme="1"/>
        <rFont val="Calibri Light"/>
        <family val="2"/>
        <scheme val="major"/>
      </rPr>
      <t xml:space="preserve"> / (*) Information available as of the date of preparation of this statistical table.</t>
    </r>
  </si>
  <si>
    <r>
      <rPr>
        <u/>
        <sz val="10"/>
        <rFont val="Calibri Light"/>
        <family val="2"/>
        <scheme val="major"/>
      </rPr>
      <t>Fuente</t>
    </r>
    <r>
      <rPr>
        <sz val="10"/>
        <rFont val="Calibri Light"/>
        <family val="2"/>
        <scheme val="major"/>
      </rPr>
      <t xml:space="preserve">: Instituto Geológico Minero y Metalúrgico (INGEMMET) </t>
    </r>
    <r>
      <rPr>
        <i/>
        <sz val="10"/>
        <rFont val="Calibri Light"/>
        <family val="2"/>
        <scheme val="major"/>
      </rPr>
      <t xml:space="preserve">/ </t>
    </r>
    <r>
      <rPr>
        <i/>
        <u/>
        <sz val="10"/>
        <rFont val="Calibri Light"/>
        <family val="2"/>
        <scheme val="major"/>
      </rPr>
      <t>Source</t>
    </r>
    <r>
      <rPr>
        <i/>
        <sz val="10"/>
        <rFont val="Calibri Light"/>
        <family val="2"/>
        <scheme val="major"/>
      </rPr>
      <t xml:space="preserve">: Geological, Mining and Metallurgical Institute (INGEMMET).
</t>
    </r>
    <r>
      <rPr>
        <u/>
        <sz val="10"/>
        <rFont val="Calibri Light"/>
        <family val="2"/>
        <scheme val="major"/>
      </rPr>
      <t>Fecha de consulta</t>
    </r>
    <r>
      <rPr>
        <sz val="10"/>
        <rFont val="Calibri Light"/>
        <family val="2"/>
        <scheme val="major"/>
      </rPr>
      <t xml:space="preserve">: 05 de diciembre de 2025. </t>
    </r>
    <r>
      <rPr>
        <i/>
        <sz val="10"/>
        <rFont val="Calibri Light"/>
        <family val="2"/>
        <scheme val="major"/>
      </rPr>
      <t xml:space="preserve">/ </t>
    </r>
    <r>
      <rPr>
        <i/>
        <u/>
        <sz val="10"/>
        <rFont val="Calibri Light"/>
        <family val="2"/>
        <scheme val="major"/>
      </rPr>
      <t>Access date</t>
    </r>
    <r>
      <rPr>
        <i/>
        <sz val="10"/>
        <rFont val="Calibri Light"/>
        <family val="2"/>
        <scheme val="major"/>
      </rPr>
      <t>: December 05, 2025.</t>
    </r>
  </si>
  <si>
    <r>
      <t>CUADRO N° 04. ACTIVIDAD MINERA - NOVIEMBRE</t>
    </r>
    <r>
      <rPr>
        <b/>
        <sz val="12"/>
        <rFont val="Calibri Light"/>
        <family val="2"/>
        <scheme val="major"/>
      </rPr>
      <t xml:space="preserve"> 2025</t>
    </r>
  </si>
  <si>
    <t>MINING ACTIVITY - NOVEMBER 2025</t>
  </si>
  <si>
    <t>CUADRO N° 05. ÁREAS RESTRINGIDAS A LA MINERÍA - NOVIEMBRE 2025</t>
  </si>
  <si>
    <t>AREAS RESTRICTED TO MINING - NOVEMBER 2025</t>
  </si>
  <si>
    <r>
      <rPr>
        <u/>
        <sz val="10"/>
        <rFont val="Calibri Light"/>
        <family val="2"/>
        <scheme val="major"/>
      </rPr>
      <t>Fuente</t>
    </r>
    <r>
      <rPr>
        <sz val="10"/>
        <rFont val="Calibri Light"/>
        <family val="2"/>
        <scheme val="major"/>
      </rPr>
      <t>:  Declaración Estadística Mensual (ESTAMIN) - Ministerio de Energía y Minas.</t>
    </r>
    <r>
      <rPr>
        <i/>
        <sz val="10"/>
        <rFont val="Calibri Light"/>
        <family val="2"/>
        <scheme val="major"/>
      </rPr>
      <t xml:space="preserve"> / </t>
    </r>
    <r>
      <rPr>
        <i/>
        <u/>
        <sz val="10"/>
        <rFont val="Calibri Light"/>
        <family val="2"/>
        <scheme val="major"/>
      </rPr>
      <t>Source</t>
    </r>
    <r>
      <rPr>
        <i/>
        <sz val="10"/>
        <rFont val="Calibri Light"/>
        <family val="2"/>
        <scheme val="major"/>
      </rPr>
      <t xml:space="preserve">: Monthly Statistical Declaration (ESTAMIN) - Ministry of Energy and Mines.
</t>
    </r>
    <r>
      <rPr>
        <u/>
        <sz val="10"/>
        <rFont val="Calibri Light"/>
        <family val="2"/>
        <scheme val="major"/>
      </rPr>
      <t>Fecha de consulta</t>
    </r>
    <r>
      <rPr>
        <sz val="10"/>
        <rFont val="Calibri Light"/>
        <family val="2"/>
        <scheme val="major"/>
      </rPr>
      <t xml:space="preserve">: 29 de diciembre de 2025. </t>
    </r>
    <r>
      <rPr>
        <i/>
        <sz val="10"/>
        <rFont val="Calibri Light"/>
        <family val="2"/>
        <scheme val="major"/>
      </rPr>
      <t>/ Access date: December 29,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</si>
</sst>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00%"/>
    <numFmt numFmtId="166" formatCode="_-* #,##0_-;\-* #,##0_-;_-* &quot;-&quot;??_-;_-@_-"/>
    <numFmt numFmtId="167" formatCode="0.000"/>
    <numFmt numFmtId="168" formatCode="_ * #,##0.00_ ;_ * \-#,##0.00_ ;_ * &quot;-&quot;??_ ;_ @_ "/>
    <numFmt numFmtId="169" formatCode="_ * #,##0_ ;_ * \-#,##0_ ;_ * &quot;-&quot;??_ ;_ @_ "/>
    <numFmt numFmtId="170" formatCode="0.0%"/>
  </numFmts>
  <fonts count="39" x14ac:knownFonts="1">
    <font>
      <sz val="11"/>
      <color theme="1"/>
      <name val="Calibri"/>
      <family val="2"/>
      <scheme val="minor"/>
    </font>
    <font>
      <sz val="11"/>
      <color theme="1"/>
      <name val="Calibri"/>
      <family val="2"/>
      <scheme val="minor"/>
    </font>
    <font>
      <b/>
      <sz val="12"/>
      <color theme="1"/>
      <name val="Calibri Light"/>
      <family val="2"/>
      <scheme val="major"/>
    </font>
    <font>
      <sz val="11"/>
      <color theme="1"/>
      <name val="Calibri Light"/>
      <family val="2"/>
      <scheme val="major"/>
    </font>
    <font>
      <i/>
      <sz val="9"/>
      <color theme="1"/>
      <name val="Calibri Light"/>
      <family val="2"/>
      <scheme val="major"/>
    </font>
    <font>
      <sz val="12"/>
      <color theme="1"/>
      <name val="Calibri Light"/>
      <family val="2"/>
      <scheme val="major"/>
    </font>
    <font>
      <b/>
      <sz val="10"/>
      <name val="Calibri Light"/>
      <family val="2"/>
      <scheme val="major"/>
    </font>
    <font>
      <sz val="10"/>
      <name val="Calibri Light"/>
      <family val="2"/>
      <scheme val="major"/>
    </font>
    <font>
      <b/>
      <sz val="12"/>
      <name val="Calibri Light"/>
      <family val="2"/>
      <scheme val="major"/>
    </font>
    <font>
      <i/>
      <sz val="9"/>
      <name val="Calibri Light"/>
      <family val="2"/>
      <scheme val="major"/>
    </font>
    <font>
      <b/>
      <sz val="10"/>
      <color theme="1"/>
      <name val="Calibri Light"/>
      <family val="2"/>
      <scheme val="major"/>
    </font>
    <font>
      <i/>
      <sz val="8"/>
      <color theme="1"/>
      <name val="Calibri Light"/>
      <family val="2"/>
      <scheme val="major"/>
    </font>
    <font>
      <i/>
      <sz val="10"/>
      <name val="Calibri Light"/>
      <family val="2"/>
      <scheme val="major"/>
    </font>
    <font>
      <i/>
      <u/>
      <sz val="10"/>
      <name val="Calibri Light"/>
      <family val="2"/>
      <scheme val="major"/>
    </font>
    <font>
      <sz val="11"/>
      <color rgb="FF000000"/>
      <name val="Calibri"/>
      <family val="2"/>
    </font>
    <font>
      <sz val="10"/>
      <color rgb="FF000000"/>
      <name val="Calibri Light"/>
      <family val="2"/>
      <scheme val="major"/>
    </font>
    <font>
      <sz val="11"/>
      <color rgb="FF000000"/>
      <name val="Calibri Light"/>
      <family val="2"/>
      <scheme val="major"/>
    </font>
    <font>
      <b/>
      <sz val="12"/>
      <color rgb="FF000000"/>
      <name val="Calibri Light"/>
      <family val="2"/>
      <scheme val="major"/>
    </font>
    <font>
      <i/>
      <sz val="9"/>
      <color rgb="FF000000"/>
      <name val="Calibri Light"/>
      <family val="2"/>
      <scheme val="major"/>
    </font>
    <font>
      <sz val="10"/>
      <color rgb="FFFF0000"/>
      <name val="Calibri Light"/>
      <family val="2"/>
      <scheme val="major"/>
    </font>
    <font>
      <b/>
      <sz val="10"/>
      <color rgb="FF000000"/>
      <name val="Calibri Light"/>
      <family val="2"/>
      <scheme val="major"/>
    </font>
    <font>
      <i/>
      <sz val="8"/>
      <color rgb="FF000000"/>
      <name val="Calibri Light"/>
      <family val="2"/>
      <scheme val="major"/>
    </font>
    <font>
      <sz val="11"/>
      <name val="Calibri"/>
      <family val="2"/>
    </font>
    <font>
      <sz val="11"/>
      <name val="Calibri Light"/>
      <family val="2"/>
      <scheme val="major"/>
    </font>
    <font>
      <sz val="8"/>
      <color rgb="FF4D5156"/>
      <name val="Calibri Light"/>
      <family val="2"/>
      <scheme val="major"/>
    </font>
    <font>
      <sz val="8"/>
      <color rgb="FF000000"/>
      <name val="Calibri Light"/>
      <family val="2"/>
      <scheme val="major"/>
    </font>
    <font>
      <sz val="16"/>
      <color rgb="FF000000"/>
      <name val="Calibri Light"/>
      <family val="2"/>
      <scheme val="major"/>
    </font>
    <font>
      <i/>
      <sz val="10"/>
      <color rgb="FF000000"/>
      <name val="Calibri Light"/>
      <family val="2"/>
      <scheme val="major"/>
    </font>
    <font>
      <sz val="10"/>
      <color theme="1"/>
      <name val="Calibri Light"/>
      <family val="2"/>
      <scheme val="major"/>
    </font>
    <font>
      <b/>
      <sz val="8"/>
      <name val="Calibri Light"/>
      <family val="2"/>
      <scheme val="major"/>
    </font>
    <font>
      <i/>
      <sz val="8"/>
      <name val="Calibri Light"/>
      <family val="2"/>
      <scheme val="major"/>
    </font>
    <font>
      <sz val="10"/>
      <name val="Arial"/>
      <family val="2"/>
    </font>
    <font>
      <sz val="8"/>
      <name val="Calibri Light"/>
      <family val="2"/>
      <scheme val="major"/>
    </font>
    <font>
      <b/>
      <sz val="8"/>
      <color theme="1"/>
      <name val="Calibri Light"/>
      <family val="2"/>
      <scheme val="major"/>
    </font>
    <font>
      <sz val="12"/>
      <name val="Calibri Light"/>
      <family val="2"/>
      <scheme val="major"/>
    </font>
    <font>
      <i/>
      <sz val="10"/>
      <color theme="1"/>
      <name val="Calibri Light"/>
      <family val="2"/>
      <scheme val="major"/>
    </font>
    <font>
      <i/>
      <u/>
      <sz val="10"/>
      <color theme="1"/>
      <name val="Calibri Light"/>
      <family val="2"/>
      <scheme val="major"/>
    </font>
    <font>
      <u/>
      <sz val="10"/>
      <name val="Calibri Light"/>
      <family val="2"/>
      <scheme val="major"/>
    </font>
    <font>
      <u/>
      <sz val="10"/>
      <color theme="1"/>
      <name val="Calibri Light"/>
      <family val="2"/>
      <scheme val="major"/>
    </font>
  </fonts>
  <fills count="9">
    <fill>
      <patternFill patternType="none"/>
    </fill>
    <fill>
      <patternFill patternType="gray125"/>
    </fill>
    <fill>
      <patternFill patternType="solid">
        <fgColor theme="0"/>
        <bgColor indexed="64"/>
      </patternFill>
    </fill>
    <fill>
      <patternFill patternType="solid">
        <fgColor rgb="FFD0CECE"/>
        <bgColor indexed="64"/>
      </patternFill>
    </fill>
    <fill>
      <patternFill patternType="solid">
        <fgColor rgb="FFFFFFFF"/>
        <bgColor rgb="FFFFFFFF"/>
      </patternFill>
    </fill>
    <fill>
      <patternFill patternType="solid">
        <fgColor theme="0"/>
        <bgColor rgb="FFFFFFFF"/>
      </patternFill>
    </fill>
    <fill>
      <patternFill patternType="solid">
        <fgColor rgb="FFD0CECE"/>
        <bgColor rgb="FF7F7F7F"/>
      </patternFill>
    </fill>
    <fill>
      <patternFill patternType="solid">
        <fgColor indexed="65"/>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xf numFmtId="0" fontId="22" fillId="0" borderId="0"/>
    <xf numFmtId="0" fontId="14" fillId="0" borderId="0"/>
    <xf numFmtId="0" fontId="31" fillId="0" borderId="0" applyBorder="0"/>
    <xf numFmtId="168" fontId="1" fillId="0" borderId="0" applyFont="0" applyFill="0" applyBorder="0" applyAlignment="0" applyProtection="0"/>
  </cellStyleXfs>
  <cellXfs count="124">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2" borderId="0" xfId="0" applyFont="1" applyFill="1" applyAlignment="1">
      <alignment vertical="center" wrapText="1"/>
    </xf>
    <xf numFmtId="0" fontId="7" fillId="2" borderId="0" xfId="0" applyFont="1" applyFill="1" applyAlignment="1">
      <alignment horizontal="right" vertical="center"/>
    </xf>
    <xf numFmtId="0" fontId="8" fillId="2" borderId="0" xfId="0" applyFont="1" applyFill="1" applyAlignment="1">
      <alignment horizontal="left" vertical="center" wrapText="1"/>
    </xf>
    <xf numFmtId="0" fontId="9" fillId="2" borderId="0" xfId="0" applyFont="1" applyFill="1" applyAlignment="1">
      <alignment horizontal="left"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xf>
    <xf numFmtId="0" fontId="7" fillId="2" borderId="4" xfId="0" applyFont="1" applyFill="1" applyBorder="1" applyAlignment="1">
      <alignment horizontal="center" vertical="center"/>
    </xf>
    <xf numFmtId="3" fontId="7" fillId="2" borderId="5" xfId="3" applyNumberFormat="1" applyFont="1" applyFill="1" applyBorder="1" applyAlignment="1">
      <alignment horizontal="center" vertical="center"/>
    </xf>
    <xf numFmtId="3" fontId="7" fillId="2" borderId="6" xfId="3" applyNumberFormat="1" applyFont="1" applyFill="1" applyBorder="1" applyAlignment="1">
      <alignment horizontal="center" vertical="center"/>
    </xf>
    <xf numFmtId="0" fontId="7" fillId="2" borderId="7" xfId="0" applyFont="1" applyFill="1" applyBorder="1" applyAlignment="1">
      <alignment horizontal="center" vertical="center"/>
    </xf>
    <xf numFmtId="3" fontId="7" fillId="2" borderId="0" xfId="3" applyNumberFormat="1" applyFont="1" applyFill="1" applyBorder="1" applyAlignment="1">
      <alignment horizontal="center" vertical="center"/>
    </xf>
    <xf numFmtId="3" fontId="7" fillId="2" borderId="8" xfId="3" applyNumberFormat="1" applyFont="1" applyFill="1" applyBorder="1" applyAlignment="1">
      <alignment horizontal="center" vertical="center"/>
    </xf>
    <xf numFmtId="0" fontId="7" fillId="2" borderId="9" xfId="0" applyFont="1" applyFill="1" applyBorder="1" applyAlignment="1">
      <alignment horizontal="center" vertical="center"/>
    </xf>
    <xf numFmtId="3" fontId="7" fillId="2" borderId="10" xfId="3" applyNumberFormat="1" applyFont="1" applyFill="1" applyBorder="1" applyAlignment="1">
      <alignment horizontal="center" vertical="center"/>
    </xf>
    <xf numFmtId="3" fontId="7" fillId="2" borderId="11" xfId="3" applyNumberFormat="1" applyFont="1" applyFill="1" applyBorder="1" applyAlignment="1">
      <alignment horizontal="center" vertical="center"/>
    </xf>
    <xf numFmtId="3" fontId="7" fillId="2" borderId="0" xfId="1" applyNumberFormat="1" applyFont="1" applyFill="1" applyBorder="1" applyAlignment="1">
      <alignment horizontal="center" vertical="center"/>
    </xf>
    <xf numFmtId="3" fontId="7" fillId="2" borderId="8" xfId="1" applyNumberFormat="1" applyFont="1" applyFill="1" applyBorder="1" applyAlignment="1">
      <alignment horizontal="center" vertical="center"/>
    </xf>
    <xf numFmtId="3" fontId="7" fillId="0" borderId="0" xfId="1" applyNumberFormat="1" applyFont="1" applyFill="1" applyBorder="1" applyAlignment="1">
      <alignment horizontal="center" vertical="center"/>
    </xf>
    <xf numFmtId="3" fontId="7" fillId="0" borderId="0" xfId="3" applyNumberFormat="1" applyFont="1" applyFill="1" applyBorder="1" applyAlignment="1">
      <alignment horizontal="center" vertical="center"/>
    </xf>
    <xf numFmtId="3" fontId="7" fillId="0" borderId="10" xfId="3" applyNumberFormat="1" applyFont="1" applyFill="1" applyBorder="1" applyAlignment="1">
      <alignment horizontal="center" vertical="center"/>
    </xf>
    <xf numFmtId="0" fontId="12" fillId="2" borderId="13" xfId="0" applyFont="1" applyFill="1" applyBorder="1" applyAlignment="1">
      <alignment vertical="center"/>
    </xf>
    <xf numFmtId="0" fontId="7" fillId="2" borderId="10" xfId="0" applyFont="1" applyFill="1" applyBorder="1" applyAlignment="1">
      <alignment horizontal="right" vertical="center"/>
    </xf>
    <xf numFmtId="0" fontId="7" fillId="2" borderId="11" xfId="0" applyFont="1" applyFill="1" applyBorder="1" applyAlignment="1">
      <alignment horizontal="right" vertical="center"/>
    </xf>
    <xf numFmtId="0" fontId="8" fillId="4" borderId="0" xfId="4" applyFont="1" applyFill="1" applyAlignment="1">
      <alignment horizontal="center" vertical="center" wrapText="1"/>
    </xf>
    <xf numFmtId="0" fontId="15" fillId="5" borderId="0" xfId="4" applyFont="1" applyFill="1" applyAlignment="1">
      <alignment vertical="center"/>
    </xf>
    <xf numFmtId="0" fontId="16" fillId="2" borderId="0" xfId="4" applyFont="1" applyFill="1" applyAlignment="1">
      <alignment vertical="center"/>
    </xf>
    <xf numFmtId="0" fontId="17" fillId="4" borderId="0" xfId="4" applyFont="1" applyFill="1" applyAlignment="1">
      <alignment horizontal="left" vertical="center" wrapText="1"/>
    </xf>
    <xf numFmtId="0" fontId="18" fillId="4" borderId="0" xfId="4" applyFont="1" applyFill="1" applyAlignment="1">
      <alignment horizontal="left" vertical="center"/>
    </xf>
    <xf numFmtId="0" fontId="17" fillId="4" borderId="0" xfId="4" applyFont="1" applyFill="1" applyAlignment="1">
      <alignment horizontal="left" vertical="center"/>
    </xf>
    <xf numFmtId="0" fontId="19" fillId="4" borderId="0" xfId="4" applyFont="1" applyFill="1" applyAlignment="1">
      <alignment vertical="center"/>
    </xf>
    <xf numFmtId="3" fontId="15" fillId="4" borderId="0" xfId="4" applyNumberFormat="1" applyFont="1" applyFill="1" applyAlignment="1">
      <alignment vertical="center"/>
    </xf>
    <xf numFmtId="0" fontId="10" fillId="6" borderId="14" xfId="4" applyFont="1" applyFill="1" applyBorder="1" applyAlignment="1">
      <alignment horizontal="center" vertical="center" wrapText="1"/>
    </xf>
    <xf numFmtId="0" fontId="10" fillId="6" borderId="15" xfId="4" applyFont="1" applyFill="1" applyBorder="1" applyAlignment="1">
      <alignment horizontal="center" vertical="center" wrapText="1"/>
    </xf>
    <xf numFmtId="3" fontId="10" fillId="6" borderId="15" xfId="4" applyNumberFormat="1" applyFont="1" applyFill="1" applyBorder="1" applyAlignment="1">
      <alignment horizontal="center" vertical="center" wrapText="1"/>
    </xf>
    <xf numFmtId="3" fontId="10" fillId="6" borderId="16" xfId="4" applyNumberFormat="1" applyFont="1" applyFill="1" applyBorder="1" applyAlignment="1">
      <alignment horizontal="center" vertical="center" wrapText="1"/>
    </xf>
    <xf numFmtId="0" fontId="20" fillId="0" borderId="17" xfId="4" applyFont="1" applyBorder="1" applyAlignment="1">
      <alignment horizontal="center" vertical="center" wrapText="1"/>
    </xf>
    <xf numFmtId="0" fontId="20" fillId="0" borderId="0" xfId="4" applyFont="1" applyAlignment="1">
      <alignment horizontal="center" vertical="center" wrapText="1"/>
    </xf>
    <xf numFmtId="3" fontId="20" fillId="0" borderId="0" xfId="4" applyNumberFormat="1" applyFont="1" applyAlignment="1">
      <alignment horizontal="center" vertical="center" wrapText="1"/>
    </xf>
    <xf numFmtId="10" fontId="20" fillId="0" borderId="18" xfId="4" applyNumberFormat="1" applyFont="1" applyBorder="1" applyAlignment="1">
      <alignment horizontal="center" vertical="center" wrapText="1"/>
    </xf>
    <xf numFmtId="3" fontId="15" fillId="2" borderId="0" xfId="4" applyNumberFormat="1" applyFont="1" applyFill="1" applyAlignment="1">
      <alignment horizontal="center" vertical="center" wrapText="1"/>
    </xf>
    <xf numFmtId="0" fontId="23" fillId="0" borderId="0" xfId="5" applyFont="1" applyAlignment="1">
      <alignment vertical="center"/>
    </xf>
    <xf numFmtId="10" fontId="24" fillId="0" borderId="0" xfId="0" applyNumberFormat="1" applyFont="1" applyAlignment="1">
      <alignment vertical="center"/>
    </xf>
    <xf numFmtId="3" fontId="16" fillId="2" borderId="0" xfId="4" applyNumberFormat="1" applyFont="1" applyFill="1" applyAlignment="1">
      <alignment horizontal="left" vertical="center"/>
    </xf>
    <xf numFmtId="10" fontId="16" fillId="2" borderId="0" xfId="2" applyNumberFormat="1" applyFont="1" applyFill="1" applyAlignment="1">
      <alignment horizontal="left" vertical="center"/>
    </xf>
    <xf numFmtId="0" fontId="15" fillId="0" borderId="17" xfId="4" applyFont="1" applyBorder="1" applyAlignment="1">
      <alignment horizontal="center" vertical="center" wrapText="1"/>
    </xf>
    <xf numFmtId="0" fontId="15" fillId="0" borderId="0" xfId="4" applyFont="1" applyAlignment="1">
      <alignment horizontal="center" vertical="center" wrapText="1"/>
    </xf>
    <xf numFmtId="3" fontId="15" fillId="0" borderId="0" xfId="4" applyNumberFormat="1" applyFont="1" applyAlignment="1">
      <alignment horizontal="center" vertical="center" wrapText="1"/>
    </xf>
    <xf numFmtId="10" fontId="15" fillId="0" borderId="18" xfId="4" applyNumberFormat="1" applyFont="1" applyBorder="1" applyAlignment="1">
      <alignment horizontal="center" vertical="center" wrapText="1"/>
    </xf>
    <xf numFmtId="0" fontId="15" fillId="2" borderId="17" xfId="4" applyFont="1" applyFill="1" applyBorder="1" applyAlignment="1">
      <alignment horizontal="center" vertical="center" wrapText="1"/>
    </xf>
    <xf numFmtId="0" fontId="15" fillId="2" borderId="0" xfId="4" applyFont="1" applyFill="1" applyAlignment="1">
      <alignment horizontal="center" vertical="center" wrapText="1"/>
    </xf>
    <xf numFmtId="10" fontId="15" fillId="2" borderId="18" xfId="4" applyNumberFormat="1" applyFont="1" applyFill="1" applyBorder="1" applyAlignment="1">
      <alignment horizontal="center" vertical="center" wrapText="1"/>
    </xf>
    <xf numFmtId="165" fontId="15" fillId="2" borderId="18" xfId="4" applyNumberFormat="1" applyFont="1" applyFill="1" applyBorder="1" applyAlignment="1">
      <alignment horizontal="center" vertical="center" wrapText="1"/>
    </xf>
    <xf numFmtId="3" fontId="20" fillId="4" borderId="19" xfId="4" applyNumberFormat="1" applyFont="1" applyFill="1" applyBorder="1" applyAlignment="1">
      <alignment horizontal="center" vertical="center" wrapText="1"/>
    </xf>
    <xf numFmtId="0" fontId="20" fillId="4" borderId="20" xfId="4" applyFont="1" applyFill="1" applyBorder="1" applyAlignment="1">
      <alignment horizontal="center" vertical="center" wrapText="1"/>
    </xf>
    <xf numFmtId="3" fontId="20" fillId="4" borderId="20" xfId="4" applyNumberFormat="1" applyFont="1" applyFill="1" applyBorder="1" applyAlignment="1">
      <alignment horizontal="center" vertical="center" wrapText="1"/>
    </xf>
    <xf numFmtId="10" fontId="20" fillId="4" borderId="21" xfId="4" applyNumberFormat="1" applyFont="1" applyFill="1" applyBorder="1" applyAlignment="1">
      <alignment horizontal="center" vertical="center" wrapText="1"/>
    </xf>
    <xf numFmtId="0" fontId="15" fillId="4" borderId="0" xfId="4" applyFont="1" applyFill="1" applyAlignment="1">
      <alignment horizontal="center" vertical="center"/>
    </xf>
    <xf numFmtId="0" fontId="15" fillId="4" borderId="0" xfId="4" applyFont="1" applyFill="1" applyAlignment="1">
      <alignment vertical="center"/>
    </xf>
    <xf numFmtId="166" fontId="26" fillId="4" borderId="0" xfId="1" applyNumberFormat="1" applyFont="1" applyFill="1" applyAlignment="1">
      <alignment horizontal="center" vertical="center"/>
    </xf>
    <xf numFmtId="0" fontId="20" fillId="4" borderId="0" xfId="4" applyFont="1" applyFill="1" applyAlignment="1">
      <alignment horizontal="center" vertical="center"/>
    </xf>
    <xf numFmtId="0" fontId="20" fillId="4" borderId="0" xfId="4" applyFont="1" applyFill="1" applyAlignment="1">
      <alignment vertical="center"/>
    </xf>
    <xf numFmtId="3" fontId="20" fillId="4" borderId="0" xfId="4" applyNumberFormat="1" applyFont="1" applyFill="1" applyAlignment="1">
      <alignment vertical="center"/>
    </xf>
    <xf numFmtId="0" fontId="27" fillId="0" borderId="0" xfId="4" applyFont="1" applyAlignment="1">
      <alignment horizontal="left" vertical="center"/>
    </xf>
    <xf numFmtId="0" fontId="16" fillId="0" borderId="0" xfId="4" applyFont="1" applyAlignment="1">
      <alignment vertical="center"/>
    </xf>
    <xf numFmtId="0" fontId="28" fillId="0" borderId="0" xfId="0" applyFont="1" applyAlignment="1">
      <alignment vertical="center"/>
    </xf>
    <xf numFmtId="0" fontId="17" fillId="4" borderId="0" xfId="6" applyFont="1" applyFill="1" applyAlignment="1">
      <alignment horizontal="left" vertical="center" wrapText="1"/>
    </xf>
    <xf numFmtId="0" fontId="18" fillId="4" borderId="0" xfId="6" applyFont="1" applyFill="1" applyAlignment="1">
      <alignment horizontal="left" vertical="center"/>
    </xf>
    <xf numFmtId="0" fontId="20" fillId="4" borderId="0" xfId="6" applyFont="1" applyFill="1" applyAlignment="1">
      <alignment horizontal="left" vertical="center"/>
    </xf>
    <xf numFmtId="0" fontId="10" fillId="3" borderId="25" xfId="0" applyFont="1" applyFill="1" applyBorder="1" applyAlignment="1">
      <alignment horizontal="center" vertical="center"/>
    </xf>
    <xf numFmtId="0" fontId="10" fillId="3" borderId="2" xfId="0" applyFont="1" applyFill="1" applyBorder="1" applyAlignment="1">
      <alignment horizontal="center" vertical="center"/>
    </xf>
    <xf numFmtId="167" fontId="10" fillId="3" borderId="3" xfId="0" applyNumberFormat="1" applyFont="1" applyFill="1" applyBorder="1" applyAlignment="1">
      <alignment horizontal="center" vertical="center" wrapText="1"/>
    </xf>
    <xf numFmtId="0" fontId="28" fillId="0" borderId="26" xfId="0" applyFont="1" applyBorder="1" applyAlignment="1">
      <alignment horizontal="center" vertical="center"/>
    </xf>
    <xf numFmtId="0" fontId="6" fillId="7" borderId="0" xfId="0" applyFont="1" applyFill="1" applyAlignment="1">
      <alignment horizontal="left" vertical="center"/>
    </xf>
    <xf numFmtId="3" fontId="7" fillId="7" borderId="0" xfId="7" applyNumberFormat="1" applyFont="1" applyFill="1" applyBorder="1" applyAlignment="1">
      <alignment horizontal="center" vertical="center"/>
    </xf>
    <xf numFmtId="167" fontId="7" fillId="8" borderId="8" xfId="8" applyNumberFormat="1" applyFont="1" applyFill="1" applyBorder="1" applyAlignment="1">
      <alignment horizontal="center" vertical="center"/>
    </xf>
    <xf numFmtId="1" fontId="28" fillId="0" borderId="0" xfId="2" applyNumberFormat="1" applyFont="1" applyAlignment="1">
      <alignment vertical="center"/>
    </xf>
    <xf numFmtId="3" fontId="28" fillId="0" borderId="0" xfId="0" applyNumberFormat="1" applyFont="1" applyAlignment="1">
      <alignment vertical="center"/>
    </xf>
    <xf numFmtId="3" fontId="28" fillId="2" borderId="0" xfId="7" applyNumberFormat="1" applyFont="1" applyFill="1" applyBorder="1" applyAlignment="1">
      <alignment horizontal="center" vertical="center"/>
    </xf>
    <xf numFmtId="3" fontId="28" fillId="7" borderId="0" xfId="7" applyNumberFormat="1" applyFont="1" applyFill="1" applyBorder="1" applyAlignment="1">
      <alignment horizontal="center" vertical="center"/>
    </xf>
    <xf numFmtId="0" fontId="10" fillId="7" borderId="0" xfId="0" applyFont="1" applyFill="1" applyAlignment="1">
      <alignment horizontal="left" vertical="center"/>
    </xf>
    <xf numFmtId="3" fontId="7" fillId="2" borderId="0" xfId="7" applyNumberFormat="1" applyFont="1" applyFill="1" applyBorder="1" applyAlignment="1">
      <alignment horizontal="center" vertical="center"/>
    </xf>
    <xf numFmtId="0" fontId="6" fillId="7" borderId="0" xfId="0" applyFont="1" applyFill="1" applyAlignment="1">
      <alignment horizontal="left" vertical="center" wrapText="1"/>
    </xf>
    <xf numFmtId="0" fontId="28" fillId="0" borderId="13" xfId="0" applyFont="1" applyBorder="1" applyAlignment="1">
      <alignment horizontal="center" vertical="center"/>
    </xf>
    <xf numFmtId="0" fontId="6" fillId="7" borderId="10" xfId="0" applyFont="1" applyFill="1" applyBorder="1" applyAlignment="1">
      <alignment horizontal="left" vertical="center" wrapText="1"/>
    </xf>
    <xf numFmtId="3" fontId="7" fillId="7" borderId="10" xfId="7" applyNumberFormat="1" applyFont="1" applyFill="1" applyBorder="1" applyAlignment="1">
      <alignment horizontal="center" vertical="center"/>
    </xf>
    <xf numFmtId="167" fontId="7" fillId="8" borderId="11" xfId="8" applyNumberFormat="1" applyFont="1" applyFill="1" applyBorder="1" applyAlignment="1">
      <alignment horizontal="center" vertical="center"/>
    </xf>
    <xf numFmtId="3" fontId="34" fillId="0" borderId="0" xfId="0" applyNumberFormat="1" applyFont="1" applyAlignment="1">
      <alignment horizontal="center" vertical="center"/>
    </xf>
    <xf numFmtId="3" fontId="7" fillId="7" borderId="2" xfId="8" applyNumberFormat="1" applyFont="1" applyFill="1" applyBorder="1" applyAlignment="1">
      <alignment horizontal="center" vertical="center"/>
    </xf>
    <xf numFmtId="169" fontId="7" fillId="7" borderId="2" xfId="8" applyNumberFormat="1" applyFont="1" applyFill="1" applyBorder="1" applyAlignment="1">
      <alignment horizontal="center" vertical="center"/>
    </xf>
    <xf numFmtId="170" fontId="7" fillId="8" borderId="3" xfId="2" applyNumberFormat="1" applyFont="1" applyFill="1" applyBorder="1" applyAlignment="1">
      <alignment horizontal="center" vertical="center"/>
    </xf>
    <xf numFmtId="0" fontId="28" fillId="0" borderId="0" xfId="0" applyFont="1" applyAlignment="1">
      <alignment horizontal="center" vertical="center"/>
    </xf>
    <xf numFmtId="3" fontId="7" fillId="0" borderId="1" xfId="0" applyNumberFormat="1" applyFont="1" applyBorder="1" applyAlignment="1">
      <alignment horizontal="center" vertical="center"/>
    </xf>
    <xf numFmtId="0" fontId="12" fillId="2" borderId="12"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8" fillId="2" borderId="0" xfId="0" applyFont="1" applyFill="1" applyAlignment="1">
      <alignment horizontal="left" vertical="center" wrapText="1"/>
    </xf>
    <xf numFmtId="0" fontId="8" fillId="4" borderId="0" xfId="4" applyFont="1" applyFill="1" applyAlignment="1">
      <alignment horizontal="center" vertical="center" wrapText="1"/>
    </xf>
    <xf numFmtId="0" fontId="9" fillId="4" borderId="0" xfId="4" applyFont="1" applyFill="1" applyAlignment="1">
      <alignment horizontal="center" vertical="center" wrapText="1"/>
    </xf>
    <xf numFmtId="0" fontId="17" fillId="4" borderId="0" xfId="4" applyFont="1" applyFill="1" applyAlignment="1">
      <alignment horizontal="left" vertical="center" wrapText="1"/>
    </xf>
    <xf numFmtId="0" fontId="12" fillId="4" borderId="19" xfId="4" applyFont="1" applyFill="1" applyBorder="1" applyAlignment="1">
      <alignment horizontal="left" vertical="center" wrapText="1"/>
    </xf>
    <xf numFmtId="0" fontId="35" fillId="0" borderId="12" xfId="0" applyFont="1" applyBorder="1" applyAlignment="1">
      <alignment horizontal="left" vertical="center"/>
    </xf>
    <xf numFmtId="0" fontId="35" fillId="0" borderId="5" xfId="0" applyFont="1" applyBorder="1" applyAlignment="1">
      <alignment horizontal="left" vertical="center"/>
    </xf>
    <xf numFmtId="0" fontId="35" fillId="0" borderId="6" xfId="0" applyFont="1" applyBorder="1" applyAlignment="1">
      <alignment horizontal="left" vertical="center"/>
    </xf>
    <xf numFmtId="0" fontId="35" fillId="0" borderId="13" xfId="0" applyFont="1" applyBorder="1" applyAlignment="1">
      <alignment horizontal="left" vertical="center" wrapText="1"/>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5" fillId="0" borderId="0" xfId="0" applyFont="1" applyAlignment="1">
      <alignment horizontal="center" vertical="center"/>
    </xf>
    <xf numFmtId="0" fontId="17" fillId="4" borderId="0" xfId="6" applyFont="1" applyFill="1" applyAlignment="1">
      <alignment horizontal="left" vertical="center" wrapText="1"/>
    </xf>
    <xf numFmtId="3" fontId="20" fillId="4" borderId="25" xfId="6" applyNumberFormat="1" applyFont="1" applyFill="1" applyBorder="1" applyAlignment="1">
      <alignment horizontal="center" vertical="center" wrapText="1"/>
    </xf>
    <xf numFmtId="3" fontId="20" fillId="4" borderId="2" xfId="6"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12" fillId="4" borderId="22" xfId="4" applyFont="1" applyFill="1" applyBorder="1" applyAlignment="1">
      <alignment horizontal="left" vertical="center" wrapText="1"/>
    </xf>
    <xf numFmtId="0" fontId="7" fillId="0" borderId="20" xfId="4" applyFont="1" applyBorder="1" applyAlignment="1">
      <alignment vertical="center"/>
    </xf>
    <xf numFmtId="0" fontId="7" fillId="0" borderId="21" xfId="4" applyFont="1" applyBorder="1" applyAlignment="1">
      <alignment vertical="center"/>
    </xf>
    <xf numFmtId="0" fontId="7" fillId="0" borderId="23" xfId="4" applyFont="1" applyBorder="1" applyAlignment="1">
      <alignment vertical="center"/>
    </xf>
    <xf numFmtId="0" fontId="7" fillId="0" borderId="24" xfId="4" applyFont="1" applyBorder="1" applyAlignment="1">
      <alignment vertical="center"/>
    </xf>
  </cellXfs>
  <cellStyles count="9">
    <cellStyle name="Millares" xfId="1" builtinId="3"/>
    <cellStyle name="Millares 2 3" xfId="8" xr:uid="{DBFB35DF-F3AB-43C0-BA0A-531D82482AE3}"/>
    <cellStyle name="Millares 8 2" xfId="3" xr:uid="{F4DCA6D4-6B4B-4F9E-B6D6-BF6FDFC3A18A}"/>
    <cellStyle name="Normal" xfId="0" builtinId="0"/>
    <cellStyle name="Normal 2 7 2" xfId="6" xr:uid="{295E5DE6-BDD9-466E-BC08-1419975441C2}"/>
    <cellStyle name="Normal 3 2" xfId="5" xr:uid="{11A2AE42-672A-4396-938B-FDD270B76A3F}"/>
    <cellStyle name="Normal 3 2 3" xfId="4" xr:uid="{41E786F0-6183-4866-AD6E-7BE5E5A61667}"/>
    <cellStyle name="Normal 39 2" xfId="7" xr:uid="{66DFB2CF-20AD-4982-B0C2-302BE93C2EE2}"/>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947F-AE24-480B-88BB-0FB36E916A1C}">
  <sheetPr>
    <tabColor rgb="FFC00000"/>
  </sheetPr>
  <dimension ref="C3:Q72"/>
  <sheetViews>
    <sheetView showGridLines="0" view="pageBreakPreview" zoomScaleNormal="100" zoomScaleSheetLayoutView="100" workbookViewId="0">
      <selection activeCell="I15" sqref="I15"/>
    </sheetView>
  </sheetViews>
  <sheetFormatPr baseColWidth="10" defaultColWidth="11.44140625" defaultRowHeight="14.4" x14ac:dyDescent="0.3"/>
  <cols>
    <col min="1" max="2" width="3.6640625" style="2" customWidth="1"/>
    <col min="3" max="3" width="11.44140625" style="2"/>
    <col min="4" max="16" width="10.5546875" style="2" customWidth="1"/>
    <col min="17" max="17" width="3" style="2" customWidth="1"/>
    <col min="18" max="16384" width="11.44140625" style="2"/>
  </cols>
  <sheetData>
    <row r="3" spans="3:17" ht="15.6" x14ac:dyDescent="0.3">
      <c r="C3" s="100" t="s">
        <v>58</v>
      </c>
      <c r="D3" s="100"/>
      <c r="E3" s="100"/>
      <c r="F3" s="100"/>
      <c r="G3" s="100"/>
      <c r="H3" s="100"/>
      <c r="I3" s="100"/>
      <c r="J3" s="100"/>
      <c r="K3" s="100"/>
      <c r="L3" s="100"/>
      <c r="M3" s="100"/>
      <c r="N3" s="100"/>
      <c r="O3" s="100"/>
      <c r="P3" s="100"/>
      <c r="Q3" s="1"/>
    </row>
    <row r="4" spans="3:17" ht="15.6" x14ac:dyDescent="0.3">
      <c r="C4" s="101" t="s">
        <v>0</v>
      </c>
      <c r="D4" s="101"/>
      <c r="E4" s="101"/>
      <c r="F4" s="101"/>
      <c r="G4" s="101"/>
      <c r="H4" s="101"/>
      <c r="I4" s="101"/>
      <c r="J4" s="101"/>
      <c r="K4" s="101"/>
      <c r="L4" s="101"/>
      <c r="M4" s="101"/>
      <c r="N4" s="101"/>
      <c r="O4" s="101"/>
      <c r="P4" s="101"/>
      <c r="Q4" s="3"/>
    </row>
    <row r="5" spans="3:17" x14ac:dyDescent="0.3">
      <c r="C5" s="4"/>
      <c r="D5" s="5"/>
      <c r="E5" s="5"/>
      <c r="F5" s="5"/>
      <c r="G5" s="5"/>
      <c r="H5" s="5"/>
      <c r="I5" s="5"/>
      <c r="J5" s="5"/>
      <c r="K5" s="5"/>
      <c r="L5" s="5"/>
      <c r="M5" s="5"/>
      <c r="N5" s="5"/>
      <c r="O5" s="5"/>
      <c r="P5" s="5"/>
    </row>
    <row r="6" spans="3:17" ht="14.25" customHeight="1" x14ac:dyDescent="0.3">
      <c r="C6" s="102" t="s">
        <v>1</v>
      </c>
      <c r="D6" s="102"/>
      <c r="E6" s="102"/>
      <c r="F6" s="102"/>
      <c r="G6" s="102"/>
      <c r="H6" s="102"/>
      <c r="I6" s="102"/>
      <c r="J6" s="102"/>
      <c r="K6" s="102"/>
      <c r="L6" s="102"/>
      <c r="M6" s="102"/>
      <c r="N6" s="102"/>
      <c r="O6" s="102"/>
      <c r="P6" s="102"/>
    </row>
    <row r="7" spans="3:17" ht="14.25" customHeight="1" x14ac:dyDescent="0.3">
      <c r="C7" s="7" t="s">
        <v>2</v>
      </c>
      <c r="D7" s="6"/>
      <c r="E7" s="6"/>
      <c r="F7" s="6"/>
      <c r="G7" s="6"/>
      <c r="H7" s="6"/>
      <c r="I7" s="6"/>
      <c r="J7" s="6"/>
      <c r="K7" s="6"/>
      <c r="L7" s="6"/>
      <c r="M7" s="6"/>
      <c r="N7" s="6"/>
      <c r="O7" s="6"/>
      <c r="P7" s="6"/>
    </row>
    <row r="8" spans="3:17" ht="13.5" customHeight="1" x14ac:dyDescent="0.3">
      <c r="C8" s="6"/>
      <c r="D8" s="6"/>
      <c r="E8" s="6"/>
      <c r="F8" s="6"/>
      <c r="G8" s="6"/>
      <c r="H8" s="6"/>
      <c r="I8" s="6"/>
      <c r="J8" s="6"/>
      <c r="K8" s="6"/>
      <c r="L8" s="6"/>
      <c r="M8" s="6"/>
      <c r="N8" s="6"/>
      <c r="O8" s="6"/>
      <c r="P8" s="6"/>
    </row>
    <row r="9" spans="3:17" ht="24" customHeight="1" x14ac:dyDescent="0.3">
      <c r="C9" s="8" t="s">
        <v>3</v>
      </c>
      <c r="D9" s="9" t="s">
        <v>4</v>
      </c>
      <c r="E9" s="9" t="s">
        <v>5</v>
      </c>
      <c r="F9" s="9" t="s">
        <v>6</v>
      </c>
      <c r="G9" s="9" t="s">
        <v>7</v>
      </c>
      <c r="H9" s="9" t="s">
        <v>8</v>
      </c>
      <c r="I9" s="9" t="s">
        <v>9</v>
      </c>
      <c r="J9" s="9" t="s">
        <v>10</v>
      </c>
      <c r="K9" s="9" t="s">
        <v>11</v>
      </c>
      <c r="L9" s="9" t="s">
        <v>12</v>
      </c>
      <c r="M9" s="9" t="s">
        <v>13</v>
      </c>
      <c r="N9" s="9" t="s">
        <v>14</v>
      </c>
      <c r="O9" s="9" t="s">
        <v>15</v>
      </c>
      <c r="P9" s="10" t="s">
        <v>16</v>
      </c>
    </row>
    <row r="10" spans="3:17" x14ac:dyDescent="0.3">
      <c r="C10" s="11">
        <v>2009</v>
      </c>
      <c r="D10" s="12">
        <v>353</v>
      </c>
      <c r="E10" s="12">
        <v>717</v>
      </c>
      <c r="F10" s="12">
        <v>601</v>
      </c>
      <c r="G10" s="12">
        <v>338</v>
      </c>
      <c r="H10" s="12">
        <v>507</v>
      </c>
      <c r="I10" s="12">
        <v>281</v>
      </c>
      <c r="J10" s="12">
        <v>304</v>
      </c>
      <c r="K10" s="12">
        <v>586</v>
      </c>
      <c r="L10" s="12">
        <v>415</v>
      </c>
      <c r="M10" s="12">
        <v>439</v>
      </c>
      <c r="N10" s="12">
        <v>404</v>
      </c>
      <c r="O10" s="12">
        <v>290</v>
      </c>
      <c r="P10" s="13">
        <f t="shared" ref="P10:P26" si="0">SUM(D10:O10)</f>
        <v>5235</v>
      </c>
    </row>
    <row r="11" spans="3:17" x14ac:dyDescent="0.3">
      <c r="C11" s="14">
        <v>2010</v>
      </c>
      <c r="D11" s="15">
        <v>514</v>
      </c>
      <c r="E11" s="15">
        <v>1556</v>
      </c>
      <c r="F11" s="15">
        <v>512</v>
      </c>
      <c r="G11" s="15">
        <v>467</v>
      </c>
      <c r="H11" s="15">
        <v>697</v>
      </c>
      <c r="I11" s="15">
        <v>476</v>
      </c>
      <c r="J11" s="15">
        <v>686</v>
      </c>
      <c r="K11" s="15">
        <v>686</v>
      </c>
      <c r="L11" s="15">
        <v>526</v>
      </c>
      <c r="M11" s="15">
        <v>859</v>
      </c>
      <c r="N11" s="15">
        <v>949</v>
      </c>
      <c r="O11" s="15">
        <v>1710</v>
      </c>
      <c r="P11" s="16">
        <f t="shared" si="0"/>
        <v>9638</v>
      </c>
    </row>
    <row r="12" spans="3:17" x14ac:dyDescent="0.3">
      <c r="C12" s="14">
        <v>2011</v>
      </c>
      <c r="D12" s="15">
        <v>1388</v>
      </c>
      <c r="E12" s="15">
        <v>1930</v>
      </c>
      <c r="F12" s="15">
        <v>961</v>
      </c>
      <c r="G12" s="15">
        <v>782</v>
      </c>
      <c r="H12" s="15">
        <v>898</v>
      </c>
      <c r="I12" s="15">
        <v>494</v>
      </c>
      <c r="J12" s="15">
        <v>545</v>
      </c>
      <c r="K12" s="15">
        <v>600</v>
      </c>
      <c r="L12" s="15">
        <v>691</v>
      </c>
      <c r="M12" s="15">
        <v>451</v>
      </c>
      <c r="N12" s="15">
        <v>739</v>
      </c>
      <c r="O12" s="15">
        <v>463</v>
      </c>
      <c r="P12" s="16">
        <f t="shared" si="0"/>
        <v>9942</v>
      </c>
    </row>
    <row r="13" spans="3:17" x14ac:dyDescent="0.3">
      <c r="C13" s="14">
        <v>2012</v>
      </c>
      <c r="D13" s="15">
        <v>1391</v>
      </c>
      <c r="E13" s="15">
        <v>462</v>
      </c>
      <c r="F13" s="15">
        <v>474</v>
      </c>
      <c r="G13" s="15">
        <v>345</v>
      </c>
      <c r="H13" s="15">
        <v>1279</v>
      </c>
      <c r="I13" s="15">
        <v>523</v>
      </c>
      <c r="J13" s="15">
        <v>450</v>
      </c>
      <c r="K13" s="15">
        <v>611</v>
      </c>
      <c r="L13" s="15">
        <v>384</v>
      </c>
      <c r="M13" s="15">
        <v>371</v>
      </c>
      <c r="N13" s="15">
        <v>739</v>
      </c>
      <c r="O13" s="15">
        <v>218</v>
      </c>
      <c r="P13" s="16">
        <f t="shared" si="0"/>
        <v>7247</v>
      </c>
    </row>
    <row r="14" spans="3:17" x14ac:dyDescent="0.3">
      <c r="C14" s="14">
        <v>2013</v>
      </c>
      <c r="D14" s="15">
        <v>1121</v>
      </c>
      <c r="E14" s="15">
        <v>319</v>
      </c>
      <c r="F14" s="15">
        <v>318</v>
      </c>
      <c r="G14" s="15">
        <v>418</v>
      </c>
      <c r="H14" s="15">
        <v>1035</v>
      </c>
      <c r="I14" s="15">
        <v>376</v>
      </c>
      <c r="J14" s="15">
        <v>360</v>
      </c>
      <c r="K14" s="15">
        <v>451</v>
      </c>
      <c r="L14" s="15">
        <v>310</v>
      </c>
      <c r="M14" s="15">
        <v>271</v>
      </c>
      <c r="N14" s="15">
        <v>650</v>
      </c>
      <c r="O14" s="15">
        <v>168</v>
      </c>
      <c r="P14" s="16">
        <f t="shared" si="0"/>
        <v>5797</v>
      </c>
    </row>
    <row r="15" spans="3:17" x14ac:dyDescent="0.3">
      <c r="C15" s="14">
        <v>2014</v>
      </c>
      <c r="D15" s="15">
        <v>2039</v>
      </c>
      <c r="E15" s="15">
        <v>358</v>
      </c>
      <c r="F15" s="15">
        <v>236</v>
      </c>
      <c r="G15" s="15">
        <v>250</v>
      </c>
      <c r="H15" s="15">
        <v>670</v>
      </c>
      <c r="I15" s="15">
        <v>477</v>
      </c>
      <c r="J15" s="15">
        <v>206</v>
      </c>
      <c r="K15" s="15">
        <v>389</v>
      </c>
      <c r="L15" s="15">
        <v>403</v>
      </c>
      <c r="M15" s="15">
        <v>288</v>
      </c>
      <c r="N15" s="15">
        <v>402</v>
      </c>
      <c r="O15" s="15">
        <v>372</v>
      </c>
      <c r="P15" s="16">
        <f t="shared" si="0"/>
        <v>6090</v>
      </c>
    </row>
    <row r="16" spans="3:17" x14ac:dyDescent="0.3">
      <c r="C16" s="14">
        <v>2015</v>
      </c>
      <c r="D16" s="15">
        <v>2176</v>
      </c>
      <c r="E16" s="15">
        <v>325</v>
      </c>
      <c r="F16" s="15">
        <v>232</v>
      </c>
      <c r="G16" s="15">
        <v>246</v>
      </c>
      <c r="H16" s="15">
        <v>771</v>
      </c>
      <c r="I16" s="15">
        <v>353</v>
      </c>
      <c r="J16" s="15">
        <v>214</v>
      </c>
      <c r="K16" s="15">
        <v>571</v>
      </c>
      <c r="L16" s="15">
        <v>192</v>
      </c>
      <c r="M16" s="15">
        <v>184</v>
      </c>
      <c r="N16" s="15">
        <v>392</v>
      </c>
      <c r="O16" s="15">
        <v>140</v>
      </c>
      <c r="P16" s="16">
        <f t="shared" si="0"/>
        <v>5796</v>
      </c>
    </row>
    <row r="17" spans="3:16" x14ac:dyDescent="0.3">
      <c r="C17" s="14">
        <v>2016</v>
      </c>
      <c r="D17" s="15">
        <v>1917</v>
      </c>
      <c r="E17" s="15">
        <v>223</v>
      </c>
      <c r="F17" s="15">
        <v>205</v>
      </c>
      <c r="G17" s="15">
        <v>271</v>
      </c>
      <c r="H17" s="15">
        <v>0</v>
      </c>
      <c r="I17" s="15">
        <v>0</v>
      </c>
      <c r="J17" s="15">
        <v>879</v>
      </c>
      <c r="K17" s="15">
        <v>292</v>
      </c>
      <c r="L17" s="15">
        <v>330</v>
      </c>
      <c r="M17" s="15">
        <v>307</v>
      </c>
      <c r="N17" s="15">
        <v>582</v>
      </c>
      <c r="O17" s="15">
        <v>300</v>
      </c>
      <c r="P17" s="16">
        <f t="shared" si="0"/>
        <v>5306</v>
      </c>
    </row>
    <row r="18" spans="3:16" x14ac:dyDescent="0.3">
      <c r="C18" s="14">
        <v>2017</v>
      </c>
      <c r="D18" s="15">
        <v>2287</v>
      </c>
      <c r="E18" s="15">
        <v>70</v>
      </c>
      <c r="F18" s="15">
        <v>83</v>
      </c>
      <c r="G18" s="15">
        <v>55</v>
      </c>
      <c r="H18" s="15">
        <v>130</v>
      </c>
      <c r="I18" s="15">
        <v>34</v>
      </c>
      <c r="J18" s="15">
        <v>53</v>
      </c>
      <c r="K18" s="15">
        <v>98</v>
      </c>
      <c r="L18" s="15">
        <v>62</v>
      </c>
      <c r="M18" s="15">
        <v>1661</v>
      </c>
      <c r="N18" s="15">
        <v>895</v>
      </c>
      <c r="O18" s="15">
        <v>403</v>
      </c>
      <c r="P18" s="16">
        <f t="shared" si="0"/>
        <v>5831</v>
      </c>
    </row>
    <row r="19" spans="3:16" x14ac:dyDescent="0.3">
      <c r="C19" s="14">
        <v>2018</v>
      </c>
      <c r="D19" s="15">
        <v>699</v>
      </c>
      <c r="E19" s="15">
        <v>372</v>
      </c>
      <c r="F19" s="15">
        <v>349</v>
      </c>
      <c r="G19" s="15">
        <v>596</v>
      </c>
      <c r="H19" s="15">
        <v>1556</v>
      </c>
      <c r="I19" s="15">
        <v>403</v>
      </c>
      <c r="J19" s="15">
        <v>525</v>
      </c>
      <c r="K19" s="15">
        <v>876</v>
      </c>
      <c r="L19" s="15">
        <v>445</v>
      </c>
      <c r="M19" s="15">
        <v>328</v>
      </c>
      <c r="N19" s="15">
        <v>558</v>
      </c>
      <c r="O19" s="15">
        <v>237</v>
      </c>
      <c r="P19" s="16">
        <f t="shared" si="0"/>
        <v>6944</v>
      </c>
    </row>
    <row r="20" spans="3:16" x14ac:dyDescent="0.3">
      <c r="C20" s="14">
        <v>2019</v>
      </c>
      <c r="D20" s="15">
        <v>362</v>
      </c>
      <c r="E20" s="15">
        <v>586</v>
      </c>
      <c r="F20" s="15">
        <v>328</v>
      </c>
      <c r="G20" s="15">
        <v>388</v>
      </c>
      <c r="H20" s="15">
        <v>1488</v>
      </c>
      <c r="I20" s="15">
        <v>278</v>
      </c>
      <c r="J20" s="15">
        <v>403</v>
      </c>
      <c r="K20" s="15">
        <v>456</v>
      </c>
      <c r="L20" s="15">
        <v>340</v>
      </c>
      <c r="M20" s="15">
        <v>329</v>
      </c>
      <c r="N20" s="15">
        <v>1068</v>
      </c>
      <c r="O20" s="15">
        <v>272</v>
      </c>
      <c r="P20" s="16">
        <f t="shared" si="0"/>
        <v>6298</v>
      </c>
    </row>
    <row r="21" spans="3:16" x14ac:dyDescent="0.3">
      <c r="C21" s="14">
        <v>2020</v>
      </c>
      <c r="D21" s="15">
        <v>535</v>
      </c>
      <c r="E21" s="15">
        <v>287</v>
      </c>
      <c r="F21" s="15">
        <v>153</v>
      </c>
      <c r="G21" s="15">
        <v>0</v>
      </c>
      <c r="H21" s="15">
        <v>0</v>
      </c>
      <c r="I21" s="15">
        <v>0</v>
      </c>
      <c r="J21" s="15">
        <v>754</v>
      </c>
      <c r="K21" s="15">
        <v>374</v>
      </c>
      <c r="L21" s="15">
        <v>463</v>
      </c>
      <c r="M21" s="15">
        <v>560</v>
      </c>
      <c r="N21" s="15">
        <v>1979</v>
      </c>
      <c r="O21" s="15">
        <v>381</v>
      </c>
      <c r="P21" s="16">
        <f t="shared" si="0"/>
        <v>5486</v>
      </c>
    </row>
    <row r="22" spans="3:16" x14ac:dyDescent="0.3">
      <c r="C22" s="14">
        <v>2021</v>
      </c>
      <c r="D22" s="15">
        <v>371</v>
      </c>
      <c r="E22" s="15">
        <v>268</v>
      </c>
      <c r="F22" s="15">
        <v>627</v>
      </c>
      <c r="G22" s="15">
        <v>257</v>
      </c>
      <c r="H22" s="15">
        <v>651</v>
      </c>
      <c r="I22" s="15">
        <v>342</v>
      </c>
      <c r="J22" s="15">
        <v>410</v>
      </c>
      <c r="K22" s="15">
        <v>741</v>
      </c>
      <c r="L22" s="15">
        <v>437</v>
      </c>
      <c r="M22" s="15">
        <v>423</v>
      </c>
      <c r="N22" s="15">
        <v>1123</v>
      </c>
      <c r="O22" s="15">
        <v>319</v>
      </c>
      <c r="P22" s="16">
        <f t="shared" si="0"/>
        <v>5969</v>
      </c>
    </row>
    <row r="23" spans="3:16" x14ac:dyDescent="0.3">
      <c r="C23" s="14">
        <v>2022</v>
      </c>
      <c r="D23" s="15">
        <v>528</v>
      </c>
      <c r="E23" s="15">
        <v>322</v>
      </c>
      <c r="F23" s="15">
        <v>420</v>
      </c>
      <c r="G23" s="15">
        <v>447</v>
      </c>
      <c r="H23" s="15">
        <v>1449</v>
      </c>
      <c r="I23" s="15">
        <v>529</v>
      </c>
      <c r="J23" s="15">
        <v>499</v>
      </c>
      <c r="K23" s="15">
        <v>855</v>
      </c>
      <c r="L23" s="15">
        <v>446</v>
      </c>
      <c r="M23" s="15">
        <v>355</v>
      </c>
      <c r="N23" s="15">
        <v>712</v>
      </c>
      <c r="O23" s="15">
        <v>264</v>
      </c>
      <c r="P23" s="16">
        <f t="shared" si="0"/>
        <v>6826</v>
      </c>
    </row>
    <row r="24" spans="3:16" x14ac:dyDescent="0.3">
      <c r="C24" s="14">
        <v>2023</v>
      </c>
      <c r="D24" s="15">
        <v>386</v>
      </c>
      <c r="E24" s="15">
        <v>331</v>
      </c>
      <c r="F24" s="15">
        <v>419</v>
      </c>
      <c r="G24" s="15">
        <v>336</v>
      </c>
      <c r="H24" s="15">
        <v>1294</v>
      </c>
      <c r="I24" s="15">
        <v>354</v>
      </c>
      <c r="J24" s="15">
        <v>601</v>
      </c>
      <c r="K24" s="15">
        <v>1043</v>
      </c>
      <c r="L24" s="15">
        <v>532</v>
      </c>
      <c r="M24" s="15">
        <v>445</v>
      </c>
      <c r="N24" s="15">
        <v>798</v>
      </c>
      <c r="O24" s="15">
        <v>294</v>
      </c>
      <c r="P24" s="16">
        <f t="shared" si="0"/>
        <v>6833</v>
      </c>
    </row>
    <row r="25" spans="3:16" x14ac:dyDescent="0.3">
      <c r="C25" s="14">
        <v>2024</v>
      </c>
      <c r="D25" s="15">
        <v>875</v>
      </c>
      <c r="E25" s="15">
        <v>386</v>
      </c>
      <c r="F25" s="15">
        <v>379</v>
      </c>
      <c r="G25" s="15">
        <v>499</v>
      </c>
      <c r="H25" s="15">
        <v>1215</v>
      </c>
      <c r="I25" s="15">
        <v>412</v>
      </c>
      <c r="J25" s="15">
        <v>478</v>
      </c>
      <c r="K25" s="15">
        <v>1145</v>
      </c>
      <c r="L25" s="15">
        <v>569</v>
      </c>
      <c r="M25" s="15">
        <v>608</v>
      </c>
      <c r="N25" s="15">
        <v>810</v>
      </c>
      <c r="O25" s="15">
        <v>325</v>
      </c>
      <c r="P25" s="16">
        <f t="shared" si="0"/>
        <v>7701</v>
      </c>
    </row>
    <row r="26" spans="3:16" x14ac:dyDescent="0.3">
      <c r="C26" s="17">
        <v>2025</v>
      </c>
      <c r="D26" s="18">
        <v>922</v>
      </c>
      <c r="E26" s="18">
        <v>408</v>
      </c>
      <c r="F26" s="18">
        <v>641</v>
      </c>
      <c r="G26" s="18">
        <v>446</v>
      </c>
      <c r="H26" s="18">
        <v>1743</v>
      </c>
      <c r="I26" s="18">
        <v>789</v>
      </c>
      <c r="J26" s="18">
        <v>605</v>
      </c>
      <c r="K26" s="18">
        <v>1789</v>
      </c>
      <c r="L26" s="18">
        <v>606</v>
      </c>
      <c r="M26" s="18">
        <v>873</v>
      </c>
      <c r="N26" s="18">
        <v>1735</v>
      </c>
      <c r="O26" s="18" t="s">
        <v>17</v>
      </c>
      <c r="P26" s="19">
        <f t="shared" si="0"/>
        <v>10557</v>
      </c>
    </row>
    <row r="27" spans="3:16" customFormat="1" x14ac:dyDescent="0.3"/>
    <row r="28" spans="3:16" customFormat="1" ht="15.6" x14ac:dyDescent="0.3">
      <c r="C28" s="102" t="s">
        <v>18</v>
      </c>
      <c r="D28" s="102"/>
      <c r="E28" s="102"/>
      <c r="F28" s="102"/>
      <c r="G28" s="102"/>
      <c r="H28" s="102"/>
      <c r="I28" s="102"/>
      <c r="J28" s="102"/>
      <c r="K28" s="102"/>
      <c r="L28" s="102"/>
      <c r="M28" s="102"/>
      <c r="N28" s="102"/>
      <c r="O28" s="102"/>
      <c r="P28" s="102"/>
    </row>
    <row r="29" spans="3:16" customFormat="1" ht="15.6" x14ac:dyDescent="0.3">
      <c r="C29" s="7" t="s">
        <v>19</v>
      </c>
      <c r="D29" s="6"/>
      <c r="E29" s="6"/>
      <c r="F29" s="6"/>
      <c r="G29" s="6"/>
      <c r="H29" s="6"/>
      <c r="I29" s="6"/>
      <c r="J29" s="6"/>
      <c r="K29" s="6"/>
      <c r="L29" s="6"/>
      <c r="M29" s="6"/>
      <c r="N29" s="6"/>
      <c r="O29" s="6"/>
      <c r="P29" s="6"/>
    </row>
    <row r="30" spans="3:16" customFormat="1" x14ac:dyDescent="0.3"/>
    <row r="31" spans="3:16" ht="24" customHeight="1" x14ac:dyDescent="0.3">
      <c r="C31" s="8" t="s">
        <v>3</v>
      </c>
      <c r="D31" s="9" t="s">
        <v>4</v>
      </c>
      <c r="E31" s="9" t="s">
        <v>5</v>
      </c>
      <c r="F31" s="9" t="s">
        <v>6</v>
      </c>
      <c r="G31" s="9" t="s">
        <v>7</v>
      </c>
      <c r="H31" s="9" t="s">
        <v>8</v>
      </c>
      <c r="I31" s="9" t="s">
        <v>9</v>
      </c>
      <c r="J31" s="9" t="s">
        <v>10</v>
      </c>
      <c r="K31" s="9" t="s">
        <v>11</v>
      </c>
      <c r="L31" s="9" t="s">
        <v>12</v>
      </c>
      <c r="M31" s="9" t="s">
        <v>13</v>
      </c>
      <c r="N31" s="9" t="s">
        <v>14</v>
      </c>
      <c r="O31" s="9" t="s">
        <v>15</v>
      </c>
      <c r="P31" s="10" t="s">
        <v>16</v>
      </c>
    </row>
    <row r="32" spans="3:16" x14ac:dyDescent="0.3">
      <c r="C32" s="11">
        <v>2009</v>
      </c>
      <c r="D32" s="12">
        <v>137</v>
      </c>
      <c r="E32" s="12">
        <v>418</v>
      </c>
      <c r="F32" s="12">
        <v>429</v>
      </c>
      <c r="G32" s="12">
        <v>93</v>
      </c>
      <c r="H32" s="12">
        <v>208</v>
      </c>
      <c r="I32" s="12">
        <v>423</v>
      </c>
      <c r="J32" s="12">
        <v>487</v>
      </c>
      <c r="K32" s="12">
        <v>121</v>
      </c>
      <c r="L32" s="12">
        <v>281</v>
      </c>
      <c r="M32" s="12">
        <v>332</v>
      </c>
      <c r="N32" s="12">
        <v>443</v>
      </c>
      <c r="O32" s="12">
        <v>490</v>
      </c>
      <c r="P32" s="13">
        <f t="shared" ref="P32:P48" si="1">SUM(D32:O32)</f>
        <v>3862</v>
      </c>
    </row>
    <row r="33" spans="3:16" x14ac:dyDescent="0.3">
      <c r="C33" s="14">
        <v>2010</v>
      </c>
      <c r="D33" s="15">
        <v>215</v>
      </c>
      <c r="E33" s="15">
        <v>261</v>
      </c>
      <c r="F33" s="15">
        <v>195</v>
      </c>
      <c r="G33" s="15">
        <v>236</v>
      </c>
      <c r="H33" s="15">
        <v>251</v>
      </c>
      <c r="I33" s="15">
        <v>244</v>
      </c>
      <c r="J33" s="15">
        <v>352</v>
      </c>
      <c r="K33" s="15">
        <v>216</v>
      </c>
      <c r="L33" s="15">
        <v>450</v>
      </c>
      <c r="M33" s="15">
        <v>301</v>
      </c>
      <c r="N33" s="15">
        <v>582</v>
      </c>
      <c r="O33" s="15">
        <v>688</v>
      </c>
      <c r="P33" s="16">
        <f t="shared" si="1"/>
        <v>3991</v>
      </c>
    </row>
    <row r="34" spans="3:16" ht="12.75" customHeight="1" x14ac:dyDescent="0.3">
      <c r="C34" s="14">
        <v>2011</v>
      </c>
      <c r="D34" s="15">
        <v>242</v>
      </c>
      <c r="E34" s="15">
        <v>292</v>
      </c>
      <c r="F34" s="15">
        <v>623</v>
      </c>
      <c r="G34" s="15">
        <v>481</v>
      </c>
      <c r="H34" s="15">
        <v>550</v>
      </c>
      <c r="I34" s="15">
        <v>332</v>
      </c>
      <c r="J34" s="15">
        <v>491</v>
      </c>
      <c r="K34" s="15">
        <v>455</v>
      </c>
      <c r="L34" s="15">
        <v>300</v>
      </c>
      <c r="M34" s="15">
        <v>179</v>
      </c>
      <c r="N34" s="15">
        <v>135</v>
      </c>
      <c r="O34" s="15">
        <v>175</v>
      </c>
      <c r="P34" s="16">
        <f t="shared" si="1"/>
        <v>4255</v>
      </c>
    </row>
    <row r="35" spans="3:16" x14ac:dyDescent="0.3">
      <c r="C35" s="14">
        <v>2012</v>
      </c>
      <c r="D35" s="20">
        <v>0</v>
      </c>
      <c r="E35" s="20">
        <v>0</v>
      </c>
      <c r="F35" s="20">
        <v>507</v>
      </c>
      <c r="G35" s="20">
        <v>1002</v>
      </c>
      <c r="H35" s="20">
        <v>517</v>
      </c>
      <c r="I35" s="20">
        <v>318</v>
      </c>
      <c r="J35" s="20">
        <v>347</v>
      </c>
      <c r="K35" s="20">
        <v>346</v>
      </c>
      <c r="L35" s="20">
        <v>196</v>
      </c>
      <c r="M35" s="20">
        <v>444</v>
      </c>
      <c r="N35" s="20">
        <v>336</v>
      </c>
      <c r="O35" s="20">
        <v>363</v>
      </c>
      <c r="P35" s="21">
        <f t="shared" si="1"/>
        <v>4376</v>
      </c>
    </row>
    <row r="36" spans="3:16" x14ac:dyDescent="0.3">
      <c r="C36" s="14">
        <v>2013</v>
      </c>
      <c r="D36" s="20">
        <v>125</v>
      </c>
      <c r="E36" s="20">
        <v>331</v>
      </c>
      <c r="F36" s="20">
        <v>330</v>
      </c>
      <c r="G36" s="20">
        <v>339</v>
      </c>
      <c r="H36" s="20">
        <v>326</v>
      </c>
      <c r="I36" s="20">
        <v>223</v>
      </c>
      <c r="J36" s="20">
        <v>420</v>
      </c>
      <c r="K36" s="20">
        <v>266</v>
      </c>
      <c r="L36" s="20">
        <v>390</v>
      </c>
      <c r="M36" s="20">
        <v>304</v>
      </c>
      <c r="N36" s="20">
        <v>317</v>
      </c>
      <c r="O36" s="20">
        <v>351</v>
      </c>
      <c r="P36" s="21">
        <f t="shared" si="1"/>
        <v>3722</v>
      </c>
    </row>
    <row r="37" spans="3:16" x14ac:dyDescent="0.3">
      <c r="C37" s="14">
        <v>2014</v>
      </c>
      <c r="D37" s="20">
        <v>220</v>
      </c>
      <c r="E37" s="20">
        <v>284</v>
      </c>
      <c r="F37" s="20">
        <v>253</v>
      </c>
      <c r="G37" s="20">
        <v>237</v>
      </c>
      <c r="H37" s="20">
        <v>357</v>
      </c>
      <c r="I37" s="20">
        <v>275</v>
      </c>
      <c r="J37" s="20">
        <v>278</v>
      </c>
      <c r="K37" s="20">
        <v>88</v>
      </c>
      <c r="L37" s="20">
        <v>244</v>
      </c>
      <c r="M37" s="20">
        <v>245</v>
      </c>
      <c r="N37" s="20">
        <v>145</v>
      </c>
      <c r="O37" s="20">
        <v>342</v>
      </c>
      <c r="P37" s="21">
        <f t="shared" si="1"/>
        <v>2968</v>
      </c>
    </row>
    <row r="38" spans="3:16" x14ac:dyDescent="0.3">
      <c r="C38" s="14">
        <v>2015</v>
      </c>
      <c r="D38" s="20">
        <v>225</v>
      </c>
      <c r="E38" s="20">
        <v>112</v>
      </c>
      <c r="F38" s="20">
        <v>155</v>
      </c>
      <c r="G38" s="20">
        <v>388</v>
      </c>
      <c r="H38" s="20">
        <v>364</v>
      </c>
      <c r="I38" s="20">
        <v>208</v>
      </c>
      <c r="J38" s="20">
        <v>393</v>
      </c>
      <c r="K38" s="20">
        <v>166</v>
      </c>
      <c r="L38" s="20">
        <v>474</v>
      </c>
      <c r="M38" s="20">
        <v>0</v>
      </c>
      <c r="N38" s="20">
        <v>0</v>
      </c>
      <c r="O38" s="20">
        <v>0</v>
      </c>
      <c r="P38" s="21">
        <f t="shared" si="1"/>
        <v>2485</v>
      </c>
    </row>
    <row r="39" spans="3:16" x14ac:dyDescent="0.3">
      <c r="C39" s="14">
        <v>2016</v>
      </c>
      <c r="D39" s="20">
        <v>0</v>
      </c>
      <c r="E39" s="20">
        <v>0</v>
      </c>
      <c r="F39" s="20">
        <v>0</v>
      </c>
      <c r="G39" s="20">
        <v>74</v>
      </c>
      <c r="H39" s="20">
        <v>0</v>
      </c>
      <c r="I39" s="20">
        <v>0</v>
      </c>
      <c r="J39" s="20">
        <v>0</v>
      </c>
      <c r="K39" s="20">
        <v>0</v>
      </c>
      <c r="L39" s="20">
        <v>0</v>
      </c>
      <c r="M39" s="20">
        <v>908</v>
      </c>
      <c r="N39" s="20">
        <v>179</v>
      </c>
      <c r="O39" s="20">
        <v>285</v>
      </c>
      <c r="P39" s="21">
        <f t="shared" si="1"/>
        <v>1446</v>
      </c>
    </row>
    <row r="40" spans="3:16" x14ac:dyDescent="0.3">
      <c r="C40" s="14">
        <v>2017</v>
      </c>
      <c r="D40" s="20">
        <v>0</v>
      </c>
      <c r="E40" s="20">
        <v>61</v>
      </c>
      <c r="F40" s="20">
        <v>247</v>
      </c>
      <c r="G40" s="20">
        <v>81</v>
      </c>
      <c r="H40" s="20">
        <v>110</v>
      </c>
      <c r="I40" s="20">
        <v>213</v>
      </c>
      <c r="J40" s="20">
        <v>108</v>
      </c>
      <c r="K40" s="20">
        <v>148</v>
      </c>
      <c r="L40" s="20">
        <v>325</v>
      </c>
      <c r="M40" s="20">
        <v>217</v>
      </c>
      <c r="N40" s="20">
        <v>130</v>
      </c>
      <c r="O40" s="20">
        <v>490</v>
      </c>
      <c r="P40" s="21">
        <f t="shared" si="1"/>
        <v>2130</v>
      </c>
    </row>
    <row r="41" spans="3:16" x14ac:dyDescent="0.3">
      <c r="C41" s="14">
        <v>2018</v>
      </c>
      <c r="D41" s="20">
        <v>134</v>
      </c>
      <c r="E41" s="20">
        <v>202</v>
      </c>
      <c r="F41" s="20">
        <v>178</v>
      </c>
      <c r="G41" s="20">
        <v>150</v>
      </c>
      <c r="H41" s="20">
        <v>119</v>
      </c>
      <c r="I41" s="20">
        <v>129</v>
      </c>
      <c r="J41" s="20">
        <v>22</v>
      </c>
      <c r="K41" s="20">
        <v>261</v>
      </c>
      <c r="L41" s="20">
        <v>177</v>
      </c>
      <c r="M41" s="20">
        <v>204</v>
      </c>
      <c r="N41" s="20">
        <v>519</v>
      </c>
      <c r="O41" s="20">
        <v>241</v>
      </c>
      <c r="P41" s="21">
        <f t="shared" si="1"/>
        <v>2336</v>
      </c>
    </row>
    <row r="42" spans="3:16" x14ac:dyDescent="0.3">
      <c r="C42" s="14">
        <v>2019</v>
      </c>
      <c r="D42" s="22">
        <v>199</v>
      </c>
      <c r="E42" s="22">
        <v>314</v>
      </c>
      <c r="F42" s="22">
        <v>164</v>
      </c>
      <c r="G42" s="22">
        <v>319</v>
      </c>
      <c r="H42" s="22">
        <v>249</v>
      </c>
      <c r="I42" s="22">
        <v>206</v>
      </c>
      <c r="J42" s="22">
        <v>301</v>
      </c>
      <c r="K42" s="22">
        <v>316</v>
      </c>
      <c r="L42" s="22">
        <v>104</v>
      </c>
      <c r="M42" s="22">
        <v>302</v>
      </c>
      <c r="N42" s="22">
        <v>147</v>
      </c>
      <c r="O42" s="22">
        <v>433</v>
      </c>
      <c r="P42" s="21">
        <f t="shared" si="1"/>
        <v>3054</v>
      </c>
    </row>
    <row r="43" spans="3:16" x14ac:dyDescent="0.3">
      <c r="C43" s="14">
        <v>2020</v>
      </c>
      <c r="D43" s="22">
        <v>241</v>
      </c>
      <c r="E43" s="22">
        <v>187</v>
      </c>
      <c r="F43" s="22">
        <v>157</v>
      </c>
      <c r="G43" s="22">
        <v>0</v>
      </c>
      <c r="H43" s="22">
        <v>0</v>
      </c>
      <c r="I43" s="22">
        <v>0</v>
      </c>
      <c r="J43" s="22">
        <v>102</v>
      </c>
      <c r="K43" s="22">
        <v>297</v>
      </c>
      <c r="L43" s="22">
        <v>169</v>
      </c>
      <c r="M43" s="22">
        <v>213</v>
      </c>
      <c r="N43" s="22">
        <v>350</v>
      </c>
      <c r="O43" s="22">
        <v>179</v>
      </c>
      <c r="P43" s="21">
        <f t="shared" si="1"/>
        <v>1895</v>
      </c>
    </row>
    <row r="44" spans="3:16" x14ac:dyDescent="0.3">
      <c r="C44" s="14">
        <v>2021</v>
      </c>
      <c r="D44" s="22">
        <v>219</v>
      </c>
      <c r="E44" s="22">
        <v>203</v>
      </c>
      <c r="F44" s="22">
        <v>219</v>
      </c>
      <c r="G44" s="22">
        <v>210</v>
      </c>
      <c r="H44" s="22">
        <v>233</v>
      </c>
      <c r="I44" s="22">
        <v>339</v>
      </c>
      <c r="J44" s="22">
        <v>326</v>
      </c>
      <c r="K44" s="22">
        <v>316</v>
      </c>
      <c r="L44" s="22">
        <v>219</v>
      </c>
      <c r="M44" s="22">
        <v>279</v>
      </c>
      <c r="N44" s="22">
        <v>324</v>
      </c>
      <c r="O44" s="22">
        <v>259</v>
      </c>
      <c r="P44" s="21">
        <f t="shared" si="1"/>
        <v>3146</v>
      </c>
    </row>
    <row r="45" spans="3:16" x14ac:dyDescent="0.3">
      <c r="C45" s="14">
        <v>2022</v>
      </c>
      <c r="D45" s="23">
        <v>301</v>
      </c>
      <c r="E45" s="23">
        <v>274</v>
      </c>
      <c r="F45" s="23">
        <v>337</v>
      </c>
      <c r="G45" s="23">
        <v>286</v>
      </c>
      <c r="H45" s="23">
        <v>319</v>
      </c>
      <c r="I45" s="23">
        <v>238</v>
      </c>
      <c r="J45" s="23">
        <v>356</v>
      </c>
      <c r="K45" s="23">
        <v>317</v>
      </c>
      <c r="L45" s="23">
        <v>335</v>
      </c>
      <c r="M45" s="23">
        <v>350</v>
      </c>
      <c r="N45" s="23">
        <v>321</v>
      </c>
      <c r="O45" s="23">
        <v>305</v>
      </c>
      <c r="P45" s="16">
        <f t="shared" si="1"/>
        <v>3739</v>
      </c>
    </row>
    <row r="46" spans="3:16" x14ac:dyDescent="0.3">
      <c r="C46" s="14">
        <v>2023</v>
      </c>
      <c r="D46" s="23">
        <v>350</v>
      </c>
      <c r="E46" s="23">
        <v>362</v>
      </c>
      <c r="F46" s="23">
        <v>505</v>
      </c>
      <c r="G46" s="23">
        <v>373</v>
      </c>
      <c r="H46" s="23">
        <v>491</v>
      </c>
      <c r="I46" s="23">
        <v>343</v>
      </c>
      <c r="J46" s="23">
        <v>439</v>
      </c>
      <c r="K46" s="23">
        <v>468</v>
      </c>
      <c r="L46" s="15">
        <v>347</v>
      </c>
      <c r="M46" s="15">
        <v>292</v>
      </c>
      <c r="N46" s="15">
        <v>360</v>
      </c>
      <c r="O46" s="15">
        <v>366</v>
      </c>
      <c r="P46" s="16">
        <f t="shared" si="1"/>
        <v>4696</v>
      </c>
    </row>
    <row r="47" spans="3:16" x14ac:dyDescent="0.3">
      <c r="C47" s="14">
        <v>2024</v>
      </c>
      <c r="D47" s="23">
        <v>416</v>
      </c>
      <c r="E47" s="23">
        <v>340</v>
      </c>
      <c r="F47" s="23">
        <v>325</v>
      </c>
      <c r="G47" s="23">
        <v>419</v>
      </c>
      <c r="H47" s="23">
        <v>314</v>
      </c>
      <c r="I47" s="23">
        <v>317</v>
      </c>
      <c r="J47" s="23">
        <v>232</v>
      </c>
      <c r="K47" s="23">
        <v>404</v>
      </c>
      <c r="L47" s="15">
        <v>313</v>
      </c>
      <c r="M47" s="15">
        <v>358</v>
      </c>
      <c r="N47" s="15">
        <v>213</v>
      </c>
      <c r="O47" s="15">
        <v>352</v>
      </c>
      <c r="P47" s="16">
        <f t="shared" si="1"/>
        <v>4003</v>
      </c>
    </row>
    <row r="48" spans="3:16" x14ac:dyDescent="0.3">
      <c r="C48" s="17">
        <v>2025</v>
      </c>
      <c r="D48" s="24">
        <v>336</v>
      </c>
      <c r="E48" s="24">
        <v>446</v>
      </c>
      <c r="F48" s="24">
        <v>474</v>
      </c>
      <c r="G48" s="24">
        <v>415</v>
      </c>
      <c r="H48" s="24">
        <v>413</v>
      </c>
      <c r="I48" s="24">
        <v>387</v>
      </c>
      <c r="J48" s="24">
        <v>463</v>
      </c>
      <c r="K48" s="24">
        <v>419</v>
      </c>
      <c r="L48" s="18">
        <v>433</v>
      </c>
      <c r="M48" s="18">
        <v>444</v>
      </c>
      <c r="N48" s="18">
        <v>446</v>
      </c>
      <c r="O48" s="18" t="s">
        <v>17</v>
      </c>
      <c r="P48" s="19">
        <f t="shared" si="1"/>
        <v>4676</v>
      </c>
    </row>
    <row r="49" spans="3:16" customFormat="1" ht="16.5" customHeight="1" x14ac:dyDescent="0.3"/>
    <row r="50" spans="3:16" customFormat="1" ht="16.5" customHeight="1" x14ac:dyDescent="0.3">
      <c r="C50" s="102" t="s">
        <v>20</v>
      </c>
      <c r="D50" s="102"/>
      <c r="E50" s="102"/>
      <c r="F50" s="102"/>
      <c r="G50" s="102"/>
      <c r="H50" s="102"/>
      <c r="I50" s="102"/>
      <c r="J50" s="102"/>
      <c r="K50" s="102"/>
      <c r="L50" s="102"/>
      <c r="M50" s="102"/>
      <c r="N50" s="102"/>
      <c r="O50" s="102"/>
      <c r="P50" s="102"/>
    </row>
    <row r="51" spans="3:16" customFormat="1" ht="16.5" customHeight="1" x14ac:dyDescent="0.3">
      <c r="C51" s="7" t="s">
        <v>21</v>
      </c>
      <c r="D51" s="6"/>
      <c r="E51" s="6"/>
      <c r="F51" s="6"/>
      <c r="G51" s="6"/>
      <c r="H51" s="6"/>
      <c r="I51" s="6"/>
      <c r="J51" s="6"/>
      <c r="K51" s="6"/>
      <c r="L51" s="6"/>
      <c r="M51" s="6"/>
      <c r="N51" s="6"/>
      <c r="O51" s="6"/>
      <c r="P51" s="6"/>
    </row>
    <row r="52" spans="3:16" customFormat="1" ht="16.5" customHeight="1" x14ac:dyDescent="0.3"/>
    <row r="53" spans="3:16" ht="24" customHeight="1" x14ac:dyDescent="0.3">
      <c r="C53" s="8" t="s">
        <v>3</v>
      </c>
      <c r="D53" s="9" t="s">
        <v>4</v>
      </c>
      <c r="E53" s="9" t="s">
        <v>5</v>
      </c>
      <c r="F53" s="9" t="s">
        <v>6</v>
      </c>
      <c r="G53" s="9" t="s">
        <v>7</v>
      </c>
      <c r="H53" s="9" t="s">
        <v>8</v>
      </c>
      <c r="I53" s="9" t="s">
        <v>9</v>
      </c>
      <c r="J53" s="9" t="s">
        <v>10</v>
      </c>
      <c r="K53" s="9" t="s">
        <v>11</v>
      </c>
      <c r="L53" s="9" t="s">
        <v>12</v>
      </c>
      <c r="M53" s="9" t="s">
        <v>13</v>
      </c>
      <c r="N53" s="9" t="s">
        <v>14</v>
      </c>
      <c r="O53" s="9" t="s">
        <v>15</v>
      </c>
      <c r="P53" s="10" t="s">
        <v>16</v>
      </c>
    </row>
    <row r="54" spans="3:16" x14ac:dyDescent="0.3">
      <c r="C54" s="14">
        <v>2009</v>
      </c>
      <c r="D54" s="15">
        <v>79054</v>
      </c>
      <c r="E54" s="15">
        <v>233271</v>
      </c>
      <c r="F54" s="15">
        <v>245697</v>
      </c>
      <c r="G54" s="15">
        <v>49862</v>
      </c>
      <c r="H54" s="15">
        <v>128089</v>
      </c>
      <c r="I54" s="15">
        <v>262520</v>
      </c>
      <c r="J54" s="15">
        <v>287412</v>
      </c>
      <c r="K54" s="15">
        <v>58346</v>
      </c>
      <c r="L54" s="15">
        <v>184683</v>
      </c>
      <c r="M54" s="15">
        <v>187909</v>
      </c>
      <c r="N54" s="15">
        <v>239235</v>
      </c>
      <c r="O54" s="15">
        <v>252290</v>
      </c>
      <c r="P54" s="16">
        <f t="shared" ref="P54:P69" si="2">SUM(D54:O54)</f>
        <v>2208368</v>
      </c>
    </row>
    <row r="55" spans="3:16" x14ac:dyDescent="0.3">
      <c r="C55" s="14">
        <v>2010</v>
      </c>
      <c r="D55" s="15">
        <v>105549</v>
      </c>
      <c r="E55" s="15">
        <v>186481</v>
      </c>
      <c r="F55" s="15">
        <v>113138</v>
      </c>
      <c r="G55" s="15">
        <v>126981</v>
      </c>
      <c r="H55" s="15">
        <v>144408</v>
      </c>
      <c r="I55" s="15">
        <v>153551</v>
      </c>
      <c r="J55" s="15">
        <v>236173</v>
      </c>
      <c r="K55" s="15">
        <v>117965</v>
      </c>
      <c r="L55" s="15">
        <v>274273</v>
      </c>
      <c r="M55" s="15">
        <v>201597</v>
      </c>
      <c r="N55" s="15">
        <v>391211</v>
      </c>
      <c r="O55" s="15">
        <v>445154</v>
      </c>
      <c r="P55" s="16">
        <f t="shared" si="2"/>
        <v>2496481</v>
      </c>
    </row>
    <row r="56" spans="3:16" x14ac:dyDescent="0.3">
      <c r="C56" s="14">
        <v>2011</v>
      </c>
      <c r="D56" s="15">
        <v>161710</v>
      </c>
      <c r="E56" s="15">
        <v>170715</v>
      </c>
      <c r="F56" s="15">
        <v>432702</v>
      </c>
      <c r="G56" s="15">
        <v>390251</v>
      </c>
      <c r="H56" s="15">
        <v>437382</v>
      </c>
      <c r="I56" s="15">
        <v>220084</v>
      </c>
      <c r="J56" s="15">
        <v>342824</v>
      </c>
      <c r="K56" s="15">
        <v>299026</v>
      </c>
      <c r="L56" s="15">
        <v>171908</v>
      </c>
      <c r="M56" s="15">
        <v>171167</v>
      </c>
      <c r="N56" s="15">
        <v>101514</v>
      </c>
      <c r="O56" s="15">
        <v>113158</v>
      </c>
      <c r="P56" s="16">
        <f t="shared" si="2"/>
        <v>3012441</v>
      </c>
    </row>
    <row r="57" spans="3:16" x14ac:dyDescent="0.3">
      <c r="C57" s="14">
        <v>2012</v>
      </c>
      <c r="D57" s="15">
        <v>0</v>
      </c>
      <c r="E57" s="15">
        <v>0</v>
      </c>
      <c r="F57" s="15">
        <v>344770</v>
      </c>
      <c r="G57" s="15">
        <v>600417</v>
      </c>
      <c r="H57" s="15">
        <v>306692</v>
      </c>
      <c r="I57" s="15">
        <v>200734</v>
      </c>
      <c r="J57" s="15">
        <v>230042</v>
      </c>
      <c r="K57" s="15">
        <v>200873</v>
      </c>
      <c r="L57" s="15">
        <v>133315</v>
      </c>
      <c r="M57" s="15">
        <v>287218</v>
      </c>
      <c r="N57" s="15">
        <v>214813</v>
      </c>
      <c r="O57" s="15">
        <v>220432</v>
      </c>
      <c r="P57" s="16">
        <f t="shared" si="2"/>
        <v>2739306</v>
      </c>
    </row>
    <row r="58" spans="3:16" x14ac:dyDescent="0.3">
      <c r="C58" s="14">
        <v>2013</v>
      </c>
      <c r="D58" s="15">
        <v>58586</v>
      </c>
      <c r="E58" s="15">
        <v>147664</v>
      </c>
      <c r="F58" s="15">
        <v>152719</v>
      </c>
      <c r="G58" s="15">
        <v>169137</v>
      </c>
      <c r="H58" s="15">
        <v>158259</v>
      </c>
      <c r="I58" s="15">
        <v>117696</v>
      </c>
      <c r="J58" s="15">
        <v>226659</v>
      </c>
      <c r="K58" s="15">
        <v>141609</v>
      </c>
      <c r="L58" s="15">
        <v>204049</v>
      </c>
      <c r="M58" s="15">
        <v>160318</v>
      </c>
      <c r="N58" s="15">
        <v>150143</v>
      </c>
      <c r="O58" s="15">
        <v>173860</v>
      </c>
      <c r="P58" s="16">
        <f t="shared" si="2"/>
        <v>1860699</v>
      </c>
    </row>
    <row r="59" spans="3:16" x14ac:dyDescent="0.3">
      <c r="C59" s="14">
        <v>2014</v>
      </c>
      <c r="D59" s="15">
        <v>98436.3</v>
      </c>
      <c r="E59" s="15">
        <v>133326</v>
      </c>
      <c r="F59" s="15">
        <v>132626.29999999999</v>
      </c>
      <c r="G59" s="15">
        <v>139241</v>
      </c>
      <c r="H59" s="15">
        <v>190666</v>
      </c>
      <c r="I59" s="15">
        <v>126401</v>
      </c>
      <c r="J59" s="15">
        <v>133390</v>
      </c>
      <c r="K59" s="15">
        <v>41694</v>
      </c>
      <c r="L59" s="15">
        <v>127290.4</v>
      </c>
      <c r="M59" s="15">
        <v>127743</v>
      </c>
      <c r="N59" s="15">
        <v>68142</v>
      </c>
      <c r="O59" s="15">
        <v>180040</v>
      </c>
      <c r="P59" s="16">
        <f t="shared" si="2"/>
        <v>1498996</v>
      </c>
    </row>
    <row r="60" spans="3:16" x14ac:dyDescent="0.3">
      <c r="C60" s="14">
        <v>2015</v>
      </c>
      <c r="D60" s="15">
        <v>110934</v>
      </c>
      <c r="E60" s="15">
        <v>53376</v>
      </c>
      <c r="F60" s="15">
        <v>106585</v>
      </c>
      <c r="G60" s="15">
        <v>228911</v>
      </c>
      <c r="H60" s="15">
        <v>208849</v>
      </c>
      <c r="I60" s="15">
        <v>117497</v>
      </c>
      <c r="J60" s="15">
        <v>210342</v>
      </c>
      <c r="K60" s="15">
        <v>97422</v>
      </c>
      <c r="L60" s="15">
        <v>253813</v>
      </c>
      <c r="M60" s="15">
        <v>0</v>
      </c>
      <c r="N60" s="15">
        <v>0</v>
      </c>
      <c r="O60" s="15">
        <v>0</v>
      </c>
      <c r="P60" s="16">
        <f t="shared" si="2"/>
        <v>1387729</v>
      </c>
    </row>
    <row r="61" spans="3:16" x14ac:dyDescent="0.3">
      <c r="C61" s="14">
        <v>2016</v>
      </c>
      <c r="D61" s="15">
        <v>0</v>
      </c>
      <c r="E61" s="15">
        <v>0</v>
      </c>
      <c r="F61" s="15">
        <v>0</v>
      </c>
      <c r="G61" s="15">
        <v>35313</v>
      </c>
      <c r="H61" s="15">
        <v>0</v>
      </c>
      <c r="I61" s="15">
        <v>0</v>
      </c>
      <c r="J61" s="15">
        <v>0</v>
      </c>
      <c r="K61" s="15">
        <v>0</v>
      </c>
      <c r="L61" s="15">
        <v>0</v>
      </c>
      <c r="M61" s="15">
        <v>427494</v>
      </c>
      <c r="N61" s="15">
        <v>84556</v>
      </c>
      <c r="O61" s="15">
        <v>138372</v>
      </c>
      <c r="P61" s="16">
        <f t="shared" si="2"/>
        <v>685735</v>
      </c>
    </row>
    <row r="62" spans="3:16" x14ac:dyDescent="0.3">
      <c r="C62" s="14">
        <v>2017</v>
      </c>
      <c r="D62" s="15">
        <v>0</v>
      </c>
      <c r="E62" s="15">
        <v>32699</v>
      </c>
      <c r="F62" s="15">
        <v>119341</v>
      </c>
      <c r="G62" s="15">
        <v>39632</v>
      </c>
      <c r="H62" s="15">
        <v>52597</v>
      </c>
      <c r="I62" s="15">
        <v>103011</v>
      </c>
      <c r="J62" s="15">
        <v>58147</v>
      </c>
      <c r="K62" s="15">
        <v>71465</v>
      </c>
      <c r="L62" s="15">
        <v>169386</v>
      </c>
      <c r="M62" s="15">
        <v>116649</v>
      </c>
      <c r="N62" s="15">
        <v>66266</v>
      </c>
      <c r="O62" s="15">
        <v>248824</v>
      </c>
      <c r="P62" s="16">
        <f t="shared" si="2"/>
        <v>1078017</v>
      </c>
    </row>
    <row r="63" spans="3:16" x14ac:dyDescent="0.3">
      <c r="C63" s="14">
        <v>2018</v>
      </c>
      <c r="D63" s="15">
        <v>77037.951400000005</v>
      </c>
      <c r="E63" s="15">
        <v>101004.1557</v>
      </c>
      <c r="F63" s="15">
        <v>87581.926600000006</v>
      </c>
      <c r="G63" s="15">
        <v>65305.583700000003</v>
      </c>
      <c r="H63" s="15">
        <v>56652.629000000001</v>
      </c>
      <c r="I63" s="15">
        <v>60121.993999999999</v>
      </c>
      <c r="J63" s="15">
        <v>8299.4192999999996</v>
      </c>
      <c r="K63" s="15">
        <v>140270</v>
      </c>
      <c r="L63" s="15">
        <v>96581.507800000007</v>
      </c>
      <c r="M63" s="15">
        <v>92298.494099999996</v>
      </c>
      <c r="N63" s="15">
        <v>298058.84769999998</v>
      </c>
      <c r="O63" s="15">
        <v>134142.55230000001</v>
      </c>
      <c r="P63" s="16">
        <f t="shared" si="2"/>
        <v>1217355.0616000001</v>
      </c>
    </row>
    <row r="64" spans="3:16" x14ac:dyDescent="0.3">
      <c r="C64" s="14">
        <v>2019</v>
      </c>
      <c r="D64" s="15">
        <v>113674.3042</v>
      </c>
      <c r="E64" s="15">
        <v>163856.00839999999</v>
      </c>
      <c r="F64" s="15">
        <v>82299.246799999994</v>
      </c>
      <c r="G64" s="15">
        <v>168104.20209999999</v>
      </c>
      <c r="H64" s="15">
        <v>123100</v>
      </c>
      <c r="I64" s="15">
        <v>109500</v>
      </c>
      <c r="J64" s="15">
        <v>156221.7782</v>
      </c>
      <c r="K64" s="15">
        <v>147464.70670000001</v>
      </c>
      <c r="L64" s="15">
        <v>40886.7673</v>
      </c>
      <c r="M64" s="15">
        <v>140394.4111</v>
      </c>
      <c r="N64" s="15">
        <v>73818.002699999997</v>
      </c>
      <c r="O64" s="15">
        <v>250455.20490000001</v>
      </c>
      <c r="P64" s="16">
        <f t="shared" si="2"/>
        <v>1569774.6324</v>
      </c>
    </row>
    <row r="65" spans="3:16" x14ac:dyDescent="0.3">
      <c r="C65" s="14">
        <v>2020</v>
      </c>
      <c r="D65" s="23">
        <v>130443.2118</v>
      </c>
      <c r="E65" s="23">
        <v>103099.0327</v>
      </c>
      <c r="F65" s="23">
        <v>73948.434899999993</v>
      </c>
      <c r="G65" s="23">
        <v>0</v>
      </c>
      <c r="H65" s="23">
        <v>0</v>
      </c>
      <c r="I65" s="23">
        <v>0</v>
      </c>
      <c r="J65" s="23">
        <v>51938.995300000002</v>
      </c>
      <c r="K65" s="23">
        <v>170409.80780000001</v>
      </c>
      <c r="L65" s="23">
        <v>72232.071899999995</v>
      </c>
      <c r="M65" s="23">
        <v>112837.5545</v>
      </c>
      <c r="N65" s="23">
        <v>198928.77929999999</v>
      </c>
      <c r="O65" s="23">
        <v>95960</v>
      </c>
      <c r="P65" s="16">
        <f t="shared" si="2"/>
        <v>1009797.8881999999</v>
      </c>
    </row>
    <row r="66" spans="3:16" x14ac:dyDescent="0.3">
      <c r="C66" s="14">
        <v>2021</v>
      </c>
      <c r="D66" s="23">
        <v>118360.9504</v>
      </c>
      <c r="E66" s="23">
        <v>116461.18919999999</v>
      </c>
      <c r="F66" s="23">
        <v>100449.1796</v>
      </c>
      <c r="G66" s="23">
        <v>121142.3597</v>
      </c>
      <c r="H66" s="23">
        <v>133020</v>
      </c>
      <c r="I66" s="23">
        <v>178812.8726</v>
      </c>
      <c r="J66" s="23">
        <v>172294.3615</v>
      </c>
      <c r="K66" s="23">
        <v>160758.0379</v>
      </c>
      <c r="L66" s="23">
        <v>106249.34880000001</v>
      </c>
      <c r="M66" s="23">
        <v>133625.087</v>
      </c>
      <c r="N66" s="23">
        <v>156286.829</v>
      </c>
      <c r="O66" s="23">
        <v>144670</v>
      </c>
      <c r="P66" s="16">
        <f t="shared" si="2"/>
        <v>1642130.2157000001</v>
      </c>
    </row>
    <row r="67" spans="3:16" x14ac:dyDescent="0.3">
      <c r="C67" s="14">
        <v>2022</v>
      </c>
      <c r="D67" s="23">
        <v>139071.03030000001</v>
      </c>
      <c r="E67" s="23">
        <v>138971</v>
      </c>
      <c r="F67" s="23">
        <v>169098.16500000001</v>
      </c>
      <c r="G67" s="23">
        <v>126841.2335</v>
      </c>
      <c r="H67" s="23">
        <v>147361.1048</v>
      </c>
      <c r="I67" s="23">
        <v>100141.92879999999</v>
      </c>
      <c r="J67" s="23">
        <v>154905.747</v>
      </c>
      <c r="K67" s="23">
        <v>150632</v>
      </c>
      <c r="L67" s="23">
        <v>179491.0202</v>
      </c>
      <c r="M67" s="23">
        <v>146335.63159999999</v>
      </c>
      <c r="N67" s="23">
        <v>154340.6189</v>
      </c>
      <c r="O67" s="23">
        <v>153410</v>
      </c>
      <c r="P67" s="16">
        <f t="shared" si="2"/>
        <v>1760599.4800999998</v>
      </c>
    </row>
    <row r="68" spans="3:16" x14ac:dyDescent="0.3">
      <c r="C68" s="14">
        <v>2023</v>
      </c>
      <c r="D68" s="23">
        <v>154724.4688</v>
      </c>
      <c r="E68" s="23">
        <v>168287.96609999999</v>
      </c>
      <c r="F68" s="23">
        <v>223068.7977</v>
      </c>
      <c r="G68" s="23">
        <v>170836.6833</v>
      </c>
      <c r="H68" s="23">
        <v>214612.16560000001</v>
      </c>
      <c r="I68" s="23">
        <v>146115.3806</v>
      </c>
      <c r="J68" s="23">
        <v>192413.5478</v>
      </c>
      <c r="K68" s="23">
        <v>205592.66940000001</v>
      </c>
      <c r="L68" s="15">
        <v>154540.96679999999</v>
      </c>
      <c r="M68" s="15">
        <v>132732.89600000001</v>
      </c>
      <c r="N68" s="15">
        <v>151415.6373</v>
      </c>
      <c r="O68" s="15">
        <v>151110.65839999999</v>
      </c>
      <c r="P68" s="16">
        <f t="shared" si="2"/>
        <v>2065451.8378000003</v>
      </c>
    </row>
    <row r="69" spans="3:16" x14ac:dyDescent="0.3">
      <c r="C69" s="14">
        <v>2024</v>
      </c>
      <c r="D69" s="23">
        <v>169637.1384</v>
      </c>
      <c r="E69" s="23">
        <v>140212.04569999999</v>
      </c>
      <c r="F69" s="23">
        <v>125721.59149999999</v>
      </c>
      <c r="G69" s="23">
        <v>169588.68669999999</v>
      </c>
      <c r="H69" s="23">
        <v>111048.496</v>
      </c>
      <c r="I69" s="23">
        <v>121170.2102</v>
      </c>
      <c r="J69" s="23">
        <v>94624.356700000004</v>
      </c>
      <c r="K69" s="23">
        <v>153836.3597</v>
      </c>
      <c r="L69" s="15">
        <v>129177.59760000001</v>
      </c>
      <c r="M69" s="15">
        <v>133942.04070000001</v>
      </c>
      <c r="N69" s="15">
        <v>95700</v>
      </c>
      <c r="O69" s="15">
        <v>128404</v>
      </c>
      <c r="P69" s="16">
        <f t="shared" si="2"/>
        <v>1573062.5231999999</v>
      </c>
    </row>
    <row r="70" spans="3:16" x14ac:dyDescent="0.3">
      <c r="C70" s="17">
        <v>2025</v>
      </c>
      <c r="D70" s="23">
        <v>120209</v>
      </c>
      <c r="E70" s="23">
        <v>166739.0649</v>
      </c>
      <c r="F70" s="23">
        <v>177472.04639999999</v>
      </c>
      <c r="G70" s="23">
        <v>168200</v>
      </c>
      <c r="H70" s="23">
        <v>163827.41</v>
      </c>
      <c r="I70" s="23">
        <v>140599.34049999999</v>
      </c>
      <c r="J70" s="23">
        <v>160766</v>
      </c>
      <c r="K70" s="23">
        <v>195741</v>
      </c>
      <c r="L70" s="15">
        <v>167146</v>
      </c>
      <c r="M70" s="15">
        <v>148129.19570000001</v>
      </c>
      <c r="N70" s="15">
        <v>156786.23730000001</v>
      </c>
      <c r="O70" s="15" t="s">
        <v>17</v>
      </c>
      <c r="P70" s="16">
        <f>SUM(D70:O70)</f>
        <v>1765615.2948</v>
      </c>
    </row>
    <row r="71" spans="3:16" ht="24.75" customHeight="1" x14ac:dyDescent="0.3">
      <c r="C71" s="97" t="s">
        <v>63</v>
      </c>
      <c r="D71" s="98"/>
      <c r="E71" s="98"/>
      <c r="F71" s="98"/>
      <c r="G71" s="98"/>
      <c r="H71" s="98"/>
      <c r="I71" s="98"/>
      <c r="J71" s="98"/>
      <c r="K71" s="98"/>
      <c r="L71" s="98"/>
      <c r="M71" s="98"/>
      <c r="N71" s="98"/>
      <c r="O71" s="98"/>
      <c r="P71" s="99"/>
    </row>
    <row r="72" spans="3:16" ht="16.5" customHeight="1" x14ac:dyDescent="0.3">
      <c r="C72" s="25" t="s">
        <v>59</v>
      </c>
      <c r="D72" s="26"/>
      <c r="E72" s="26"/>
      <c r="F72" s="26"/>
      <c r="G72" s="26"/>
      <c r="H72" s="26"/>
      <c r="I72" s="26"/>
      <c r="J72" s="26"/>
      <c r="K72" s="26"/>
      <c r="L72" s="26"/>
      <c r="M72" s="26"/>
      <c r="N72" s="26"/>
      <c r="O72" s="26"/>
      <c r="P72" s="27"/>
    </row>
  </sheetData>
  <mergeCells count="6">
    <mergeCell ref="C71:P71"/>
    <mergeCell ref="C3:P3"/>
    <mergeCell ref="C4:P4"/>
    <mergeCell ref="C6:P6"/>
    <mergeCell ref="C28:P28"/>
    <mergeCell ref="C50:P50"/>
  </mergeCells>
  <printOptions horizontalCentered="1" verticalCentered="1"/>
  <pageMargins left="0" right="0" top="0" bottom="0" header="0.31496062992125984" footer="0.31496062992125984"/>
  <pageSetup paperSize="9"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4B2B-DD3E-43AA-9129-220EC34750C9}">
  <sheetPr>
    <tabColor rgb="FFC00000"/>
  </sheetPr>
  <dimension ref="C3:M89"/>
  <sheetViews>
    <sheetView showGridLines="0" view="pageBreakPreview" zoomScaleNormal="100" zoomScaleSheetLayoutView="100" workbookViewId="0">
      <selection activeCell="C23" sqref="C23:C24"/>
    </sheetView>
  </sheetViews>
  <sheetFormatPr baseColWidth="10" defaultColWidth="14.44140625" defaultRowHeight="14.4" x14ac:dyDescent="0.3"/>
  <cols>
    <col min="1" max="1" width="3.6640625" style="30" customWidth="1"/>
    <col min="2" max="2" width="3.88671875" style="30" customWidth="1"/>
    <col min="3" max="3" width="13" style="68" customWidth="1"/>
    <col min="4" max="4" width="71.5546875" style="68" customWidth="1"/>
    <col min="5" max="5" width="20.109375" style="68" customWidth="1"/>
    <col min="6" max="6" width="26.33203125" style="68" customWidth="1"/>
    <col min="7" max="7" width="3.88671875" style="30" customWidth="1"/>
    <col min="8" max="8" width="29.44140625" style="30" customWidth="1"/>
    <col min="9" max="9" width="13.44140625" style="30" customWidth="1"/>
    <col min="10" max="13" width="11.5546875" style="30" customWidth="1"/>
    <col min="14" max="16384" width="14.44140625" style="30"/>
  </cols>
  <sheetData>
    <row r="3" spans="3:13" ht="13.5" customHeight="1" x14ac:dyDescent="0.3">
      <c r="C3" s="103" t="s">
        <v>58</v>
      </c>
      <c r="D3" s="103"/>
      <c r="E3" s="103"/>
      <c r="F3" s="103"/>
      <c r="G3" s="29"/>
      <c r="H3" s="29"/>
      <c r="I3" s="29"/>
      <c r="J3" s="29"/>
      <c r="K3" s="29"/>
      <c r="L3" s="29"/>
      <c r="M3" s="29"/>
    </row>
    <row r="4" spans="3:13" ht="13.5" customHeight="1" x14ac:dyDescent="0.3">
      <c r="C4" s="104" t="s">
        <v>0</v>
      </c>
      <c r="D4" s="104"/>
      <c r="E4" s="104"/>
      <c r="F4" s="104"/>
      <c r="G4" s="29"/>
      <c r="H4" s="29"/>
      <c r="I4" s="29"/>
      <c r="J4" s="29"/>
      <c r="K4" s="29"/>
      <c r="L4" s="29"/>
      <c r="M4" s="29"/>
    </row>
    <row r="5" spans="3:13" ht="17.25" customHeight="1" x14ac:dyDescent="0.3">
      <c r="C5" s="28"/>
      <c r="D5" s="28"/>
      <c r="E5" s="28"/>
      <c r="F5" s="28"/>
      <c r="G5" s="29"/>
      <c r="H5" s="29"/>
      <c r="I5" s="29"/>
      <c r="J5" s="29"/>
      <c r="K5" s="29"/>
      <c r="L5" s="29"/>
      <c r="M5" s="29"/>
    </row>
    <row r="6" spans="3:13" ht="14.25" customHeight="1" x14ac:dyDescent="0.3">
      <c r="C6" s="105" t="s">
        <v>64</v>
      </c>
      <c r="D6" s="105"/>
      <c r="E6" s="105"/>
      <c r="F6" s="105"/>
      <c r="G6" s="29"/>
      <c r="K6" s="29"/>
      <c r="L6" s="29"/>
      <c r="M6" s="29"/>
    </row>
    <row r="7" spans="3:13" ht="14.25" customHeight="1" x14ac:dyDescent="0.3">
      <c r="C7" s="32" t="s">
        <v>65</v>
      </c>
      <c r="D7" s="31"/>
      <c r="E7" s="31"/>
      <c r="F7" s="31"/>
      <c r="G7" s="29"/>
      <c r="K7" s="29"/>
      <c r="L7" s="29"/>
      <c r="M7" s="29"/>
    </row>
    <row r="8" spans="3:13" ht="13.5" customHeight="1" x14ac:dyDescent="0.3">
      <c r="C8" s="33"/>
      <c r="D8" s="34"/>
      <c r="E8" s="35"/>
      <c r="F8" s="35"/>
      <c r="G8" s="29"/>
      <c r="K8" s="29"/>
      <c r="L8" s="29"/>
      <c r="M8" s="29"/>
    </row>
    <row r="9" spans="3:13" ht="30" customHeight="1" x14ac:dyDescent="0.3">
      <c r="C9" s="36" t="s">
        <v>22</v>
      </c>
      <c r="D9" s="37" t="s">
        <v>23</v>
      </c>
      <c r="E9" s="38" t="s">
        <v>24</v>
      </c>
      <c r="F9" s="39" t="s">
        <v>25</v>
      </c>
      <c r="G9" s="29"/>
      <c r="K9" s="29"/>
      <c r="L9" s="29"/>
      <c r="M9" s="29"/>
    </row>
    <row r="10" spans="3:13" ht="13.5" customHeight="1" x14ac:dyDescent="0.3">
      <c r="C10" s="40">
        <v>435</v>
      </c>
      <c r="D10" s="41" t="s">
        <v>26</v>
      </c>
      <c r="E10" s="42">
        <v>342840.79480000009</v>
      </c>
      <c r="F10" s="43">
        <f t="shared" ref="F10:F17" si="0">E10/128521560</f>
        <v>2.6675741782157024E-3</v>
      </c>
      <c r="G10" s="44"/>
      <c r="H10" s="45"/>
      <c r="I10" s="45"/>
      <c r="K10" s="29"/>
      <c r="L10" s="29"/>
      <c r="M10" s="29"/>
    </row>
    <row r="11" spans="3:13" ht="13.5" customHeight="1" x14ac:dyDescent="0.3">
      <c r="C11" s="40">
        <v>750</v>
      </c>
      <c r="D11" s="41" t="s">
        <v>27</v>
      </c>
      <c r="E11" s="42">
        <v>1614544.428300001</v>
      </c>
      <c r="F11" s="43">
        <f t="shared" si="0"/>
        <v>1.2562440327521709E-2</v>
      </c>
      <c r="G11" s="46"/>
      <c r="H11" s="47"/>
      <c r="I11" s="48"/>
      <c r="K11" s="29"/>
      <c r="L11" s="29"/>
      <c r="M11" s="29"/>
    </row>
    <row r="12" spans="3:13" ht="13.5" customHeight="1" x14ac:dyDescent="0.3">
      <c r="C12" s="49">
        <v>136</v>
      </c>
      <c r="D12" s="50" t="s">
        <v>28</v>
      </c>
      <c r="E12" s="51">
        <v>60167.011199999994</v>
      </c>
      <c r="F12" s="52">
        <f t="shared" si="0"/>
        <v>4.6814722136892826E-4</v>
      </c>
      <c r="G12" s="44"/>
      <c r="H12" s="45"/>
      <c r="I12" s="45"/>
      <c r="K12" s="29"/>
      <c r="L12" s="29"/>
      <c r="M12" s="29"/>
    </row>
    <row r="13" spans="3:13" ht="13.5" customHeight="1" x14ac:dyDescent="0.3">
      <c r="C13" s="53">
        <v>190</v>
      </c>
      <c r="D13" s="54" t="s">
        <v>29</v>
      </c>
      <c r="E13" s="44">
        <v>121772.88380000001</v>
      </c>
      <c r="F13" s="55">
        <f t="shared" si="0"/>
        <v>9.474899293161397E-4</v>
      </c>
      <c r="G13" s="44"/>
      <c r="H13" s="45"/>
      <c r="I13" s="45"/>
      <c r="K13" s="29"/>
      <c r="L13" s="29"/>
      <c r="M13" s="29"/>
    </row>
    <row r="14" spans="3:13" ht="13.5" customHeight="1" x14ac:dyDescent="0.3">
      <c r="C14" s="53">
        <v>38</v>
      </c>
      <c r="D14" s="54" t="s">
        <v>30</v>
      </c>
      <c r="E14" s="44">
        <v>148041.29990000004</v>
      </c>
      <c r="F14" s="55">
        <f t="shared" si="0"/>
        <v>1.1518791080656042E-3</v>
      </c>
      <c r="G14" s="44"/>
      <c r="H14" s="45"/>
      <c r="I14" s="45"/>
      <c r="K14" s="29"/>
      <c r="L14" s="29"/>
      <c r="M14" s="29"/>
    </row>
    <row r="15" spans="3:13" ht="13.5" customHeight="1" x14ac:dyDescent="0.3">
      <c r="C15" s="53">
        <v>9</v>
      </c>
      <c r="D15" s="54" t="s">
        <v>31</v>
      </c>
      <c r="E15" s="44">
        <v>6415.2618000000002</v>
      </c>
      <c r="F15" s="56">
        <f t="shared" si="0"/>
        <v>4.9915841357667929E-5</v>
      </c>
      <c r="G15" s="44"/>
      <c r="H15" s="45"/>
      <c r="I15" s="45"/>
      <c r="K15" s="29"/>
      <c r="L15" s="29"/>
      <c r="M15" s="29"/>
    </row>
    <row r="16" spans="3:13" ht="13.5" customHeight="1" x14ac:dyDescent="0.3">
      <c r="C16" s="53">
        <v>18</v>
      </c>
      <c r="D16" s="54" t="s">
        <v>32</v>
      </c>
      <c r="E16" s="44">
        <v>39984.2549</v>
      </c>
      <c r="F16" s="55">
        <f t="shared" si="0"/>
        <v>3.111093181564245E-4</v>
      </c>
      <c r="G16" s="44"/>
      <c r="H16" s="45"/>
      <c r="I16" s="45"/>
      <c r="J16" s="29"/>
      <c r="K16" s="29"/>
      <c r="L16" s="29"/>
      <c r="M16" s="29"/>
    </row>
    <row r="17" spans="3:13" ht="13.5" customHeight="1" x14ac:dyDescent="0.3">
      <c r="C17" s="53">
        <v>19</v>
      </c>
      <c r="D17" s="54" t="s">
        <v>33</v>
      </c>
      <c r="E17" s="44">
        <v>13886.5059</v>
      </c>
      <c r="F17" s="55">
        <f t="shared" si="0"/>
        <v>1.0804806524290555E-4</v>
      </c>
      <c r="G17" s="44"/>
      <c r="H17" s="45"/>
      <c r="I17" s="45"/>
      <c r="J17" s="29"/>
      <c r="K17" s="29"/>
      <c r="L17" s="29"/>
      <c r="M17" s="29"/>
    </row>
    <row r="18" spans="3:13" ht="37.799999999999997" x14ac:dyDescent="0.3">
      <c r="C18" s="57">
        <f>SUM(C10:C17)</f>
        <v>1595</v>
      </c>
      <c r="D18" s="58" t="s">
        <v>34</v>
      </c>
      <c r="E18" s="59">
        <f>SUM(E10:E17)</f>
        <v>2347652.4406000013</v>
      </c>
      <c r="F18" s="60">
        <f>SUM(F10:F17)</f>
        <v>1.8266603989245081E-2</v>
      </c>
      <c r="G18" s="29"/>
      <c r="H18" s="45"/>
      <c r="I18" s="45"/>
      <c r="J18" s="29"/>
      <c r="K18" s="29"/>
      <c r="L18" s="29"/>
      <c r="M18" s="29"/>
    </row>
    <row r="19" spans="3:13" ht="28.2" customHeight="1" x14ac:dyDescent="0.3">
      <c r="C19" s="119" t="s">
        <v>68</v>
      </c>
      <c r="D19" s="122"/>
      <c r="E19" s="122"/>
      <c r="F19" s="123"/>
      <c r="G19" s="29"/>
      <c r="H19" s="29"/>
      <c r="I19" s="29"/>
      <c r="J19" s="29"/>
      <c r="K19" s="29"/>
      <c r="L19" s="29"/>
      <c r="M19" s="29"/>
    </row>
    <row r="20" spans="3:13" ht="111.6" customHeight="1" x14ac:dyDescent="0.3">
      <c r="C20" s="106" t="s">
        <v>60</v>
      </c>
      <c r="D20" s="120"/>
      <c r="E20" s="120"/>
      <c r="F20" s="121"/>
      <c r="G20" s="29"/>
      <c r="H20" s="29"/>
      <c r="I20" s="29"/>
      <c r="J20" s="29"/>
      <c r="K20" s="29"/>
      <c r="L20" s="29"/>
      <c r="M20" s="29"/>
    </row>
    <row r="21" spans="3:13" ht="13.5" customHeight="1" x14ac:dyDescent="0.3">
      <c r="C21" s="61"/>
      <c r="D21" s="62"/>
      <c r="E21" s="35"/>
      <c r="F21" s="35"/>
      <c r="G21" s="29"/>
      <c r="H21" s="29"/>
      <c r="I21" s="29"/>
      <c r="J21" s="29"/>
      <c r="K21" s="29"/>
      <c r="L21" s="29"/>
      <c r="M21" s="29"/>
    </row>
    <row r="22" spans="3:13" ht="13.5" customHeight="1" x14ac:dyDescent="0.3">
      <c r="C22" s="61"/>
      <c r="D22" s="62"/>
      <c r="E22" s="35"/>
      <c r="F22" s="35"/>
      <c r="G22" s="29"/>
      <c r="H22" s="29"/>
      <c r="I22" s="29"/>
      <c r="J22" s="29"/>
      <c r="K22" s="29"/>
      <c r="L22" s="29"/>
      <c r="M22" s="29"/>
    </row>
    <row r="23" spans="3:13" ht="13.5" customHeight="1" x14ac:dyDescent="0.3">
      <c r="C23" s="61"/>
      <c r="D23" s="62"/>
      <c r="E23" s="35"/>
      <c r="F23" s="35"/>
      <c r="G23" s="29"/>
      <c r="H23" s="29"/>
      <c r="I23" s="29"/>
      <c r="J23" s="29"/>
      <c r="K23" s="29"/>
      <c r="L23" s="29"/>
      <c r="M23" s="29"/>
    </row>
    <row r="24" spans="3:13" ht="13.5" customHeight="1" x14ac:dyDescent="0.3">
      <c r="C24" s="61"/>
      <c r="D24" s="62"/>
      <c r="E24" s="35"/>
      <c r="F24" s="35"/>
      <c r="G24" s="29"/>
      <c r="H24" s="29"/>
      <c r="I24" s="29"/>
      <c r="J24" s="29"/>
      <c r="K24" s="29"/>
      <c r="L24" s="29"/>
      <c r="M24" s="29"/>
    </row>
    <row r="25" spans="3:13" ht="13.5" customHeight="1" x14ac:dyDescent="0.3">
      <c r="C25" s="61"/>
      <c r="D25" s="62"/>
      <c r="E25" s="63"/>
      <c r="F25" s="35"/>
      <c r="G25" s="29"/>
      <c r="H25" s="29"/>
      <c r="I25" s="29"/>
      <c r="J25" s="29"/>
      <c r="K25" s="29"/>
      <c r="L25" s="29"/>
      <c r="M25" s="29"/>
    </row>
    <row r="26" spans="3:13" ht="13.5" customHeight="1" x14ac:dyDescent="0.3">
      <c r="C26" s="61"/>
      <c r="D26" s="62"/>
      <c r="E26" s="35"/>
      <c r="F26" s="35"/>
      <c r="G26" s="29"/>
      <c r="H26" s="29"/>
      <c r="I26" s="29"/>
      <c r="J26" s="29"/>
      <c r="K26" s="29"/>
      <c r="L26" s="29"/>
      <c r="M26" s="29"/>
    </row>
    <row r="27" spans="3:13" ht="13.5" customHeight="1" x14ac:dyDescent="0.3">
      <c r="C27" s="64"/>
      <c r="D27" s="65"/>
      <c r="E27" s="66"/>
      <c r="F27" s="66"/>
      <c r="G27" s="29"/>
      <c r="H27" s="29"/>
      <c r="I27" s="29"/>
      <c r="J27" s="29"/>
      <c r="K27" s="29"/>
      <c r="L27" s="29"/>
      <c r="M27" s="29"/>
    </row>
    <row r="28" spans="3:13" ht="13.5" customHeight="1" x14ac:dyDescent="0.3">
      <c r="C28" s="61"/>
      <c r="D28" s="62"/>
      <c r="E28" s="35"/>
      <c r="F28" s="35"/>
      <c r="G28" s="29"/>
      <c r="H28" s="29"/>
      <c r="I28" s="29"/>
      <c r="J28" s="29"/>
      <c r="K28" s="29"/>
      <c r="L28" s="29"/>
      <c r="M28" s="29"/>
    </row>
    <row r="29" spans="3:13" ht="13.5" customHeight="1" x14ac:dyDescent="0.3">
      <c r="C29" s="67"/>
      <c r="D29" s="62"/>
      <c r="E29" s="35"/>
      <c r="F29" s="35"/>
      <c r="G29" s="29"/>
      <c r="H29" s="29"/>
      <c r="I29" s="29"/>
      <c r="J29" s="29"/>
      <c r="K29" s="29"/>
      <c r="L29" s="29"/>
      <c r="M29" s="29"/>
    </row>
    <row r="30" spans="3:13" ht="13.5" customHeight="1" x14ac:dyDescent="0.3">
      <c r="C30" s="61"/>
      <c r="D30" s="62"/>
      <c r="E30" s="35"/>
      <c r="F30" s="35"/>
      <c r="G30" s="29"/>
      <c r="H30" s="29"/>
      <c r="I30" s="29"/>
      <c r="J30" s="29"/>
      <c r="K30" s="29"/>
      <c r="L30" s="29"/>
      <c r="M30" s="29"/>
    </row>
    <row r="31" spans="3:13" ht="13.5" customHeight="1" x14ac:dyDescent="0.3">
      <c r="C31" s="61"/>
      <c r="D31" s="62"/>
      <c r="E31" s="35"/>
      <c r="F31" s="35"/>
      <c r="G31" s="29"/>
      <c r="H31" s="29"/>
      <c r="I31" s="29"/>
      <c r="J31" s="29"/>
      <c r="K31" s="29"/>
      <c r="L31" s="29"/>
      <c r="M31" s="29"/>
    </row>
    <row r="32" spans="3:13" ht="13.5" customHeight="1" x14ac:dyDescent="0.3">
      <c r="C32" s="61"/>
      <c r="D32" s="62"/>
      <c r="E32" s="35"/>
      <c r="F32" s="35"/>
      <c r="G32" s="29"/>
      <c r="H32" s="29"/>
      <c r="I32" s="29"/>
      <c r="J32" s="29"/>
      <c r="K32" s="29"/>
      <c r="L32" s="29"/>
      <c r="M32" s="29"/>
    </row>
    <row r="33" spans="3:13" ht="13.5" customHeight="1" x14ac:dyDescent="0.3">
      <c r="C33" s="61"/>
      <c r="D33" s="62"/>
      <c r="E33" s="35"/>
      <c r="F33" s="35"/>
      <c r="G33" s="29"/>
      <c r="H33" s="29"/>
      <c r="I33" s="29"/>
      <c r="J33" s="29"/>
      <c r="K33" s="29"/>
      <c r="L33" s="29"/>
      <c r="M33" s="29"/>
    </row>
    <row r="34" spans="3:13" ht="13.5" customHeight="1" x14ac:dyDescent="0.3">
      <c r="C34" s="61"/>
      <c r="D34" s="62"/>
      <c r="E34" s="35"/>
      <c r="F34" s="35"/>
      <c r="G34" s="29"/>
      <c r="H34" s="29"/>
      <c r="I34" s="29"/>
      <c r="J34" s="29"/>
      <c r="K34" s="29"/>
      <c r="L34" s="29"/>
      <c r="M34" s="29"/>
    </row>
    <row r="35" spans="3:13" ht="13.5" customHeight="1" x14ac:dyDescent="0.3">
      <c r="C35" s="61"/>
      <c r="D35" s="62"/>
      <c r="E35" s="35"/>
      <c r="F35" s="35"/>
      <c r="G35" s="29"/>
      <c r="H35" s="29"/>
      <c r="I35" s="29"/>
      <c r="J35" s="29"/>
      <c r="K35" s="29"/>
      <c r="L35" s="29"/>
      <c r="M35" s="29"/>
    </row>
    <row r="36" spans="3:13" ht="13.5" customHeight="1" x14ac:dyDescent="0.3">
      <c r="C36" s="61"/>
      <c r="D36" s="62"/>
      <c r="E36" s="35"/>
      <c r="F36" s="35"/>
      <c r="G36" s="29"/>
      <c r="H36" s="29"/>
      <c r="I36" s="29"/>
      <c r="J36" s="29"/>
      <c r="K36" s="29"/>
      <c r="L36" s="29"/>
      <c r="M36" s="29"/>
    </row>
    <row r="37" spans="3:13" ht="13.5" customHeight="1" x14ac:dyDescent="0.3">
      <c r="C37" s="61"/>
      <c r="D37" s="62"/>
      <c r="E37" s="35"/>
      <c r="F37" s="35"/>
      <c r="G37" s="29"/>
      <c r="H37" s="29"/>
      <c r="I37" s="29"/>
      <c r="J37" s="29"/>
      <c r="K37" s="29"/>
      <c r="L37" s="29"/>
      <c r="M37" s="29"/>
    </row>
    <row r="38" spans="3:13" ht="13.5" customHeight="1" x14ac:dyDescent="0.3">
      <c r="C38" s="61"/>
      <c r="D38" s="62"/>
      <c r="E38" s="35"/>
      <c r="F38" s="35"/>
      <c r="G38" s="29"/>
      <c r="H38" s="29"/>
      <c r="I38" s="29"/>
      <c r="J38" s="29"/>
      <c r="K38" s="29"/>
      <c r="L38" s="29"/>
      <c r="M38" s="29"/>
    </row>
    <row r="39" spans="3:13" ht="13.5" customHeight="1" x14ac:dyDescent="0.3">
      <c r="C39" s="61"/>
      <c r="D39" s="62"/>
      <c r="E39" s="35"/>
      <c r="F39" s="35"/>
      <c r="G39" s="29"/>
      <c r="H39" s="29"/>
      <c r="I39" s="29"/>
      <c r="J39" s="29"/>
      <c r="K39" s="29"/>
      <c r="L39" s="29"/>
      <c r="M39" s="29"/>
    </row>
    <row r="40" spans="3:13" ht="13.5" customHeight="1" x14ac:dyDescent="0.3">
      <c r="C40" s="61"/>
      <c r="D40" s="62"/>
      <c r="E40" s="35"/>
      <c r="F40" s="35"/>
      <c r="G40" s="29"/>
      <c r="H40" s="29"/>
      <c r="I40" s="29"/>
      <c r="J40" s="29"/>
      <c r="K40" s="29"/>
      <c r="L40" s="29"/>
      <c r="M40" s="29"/>
    </row>
    <row r="41" spans="3:13" ht="13.5" customHeight="1" x14ac:dyDescent="0.3">
      <c r="C41" s="61"/>
      <c r="D41" s="62"/>
      <c r="E41" s="35"/>
      <c r="F41" s="35"/>
      <c r="G41" s="29"/>
      <c r="H41" s="29"/>
      <c r="I41" s="29"/>
      <c r="J41" s="29"/>
      <c r="K41" s="29"/>
      <c r="L41" s="29"/>
      <c r="M41" s="29"/>
    </row>
    <row r="42" spans="3:13" ht="13.5" customHeight="1" x14ac:dyDescent="0.3">
      <c r="C42" s="61"/>
      <c r="D42" s="62"/>
      <c r="E42" s="35"/>
      <c r="F42" s="35"/>
      <c r="G42" s="29"/>
      <c r="H42" s="29"/>
      <c r="I42" s="29"/>
      <c r="J42" s="29"/>
      <c r="K42" s="29"/>
      <c r="L42" s="29"/>
      <c r="M42" s="29"/>
    </row>
    <row r="43" spans="3:13" ht="13.5" customHeight="1" x14ac:dyDescent="0.3">
      <c r="C43" s="61"/>
      <c r="D43" s="62"/>
      <c r="E43" s="35"/>
      <c r="F43" s="35"/>
      <c r="G43" s="29"/>
      <c r="H43" s="29"/>
      <c r="I43" s="29"/>
      <c r="J43" s="29"/>
      <c r="K43" s="29"/>
      <c r="L43" s="29"/>
      <c r="M43" s="29"/>
    </row>
    <row r="44" spans="3:13" ht="13.5" customHeight="1" x14ac:dyDescent="0.3">
      <c r="C44" s="61"/>
      <c r="D44" s="62"/>
      <c r="E44" s="35"/>
      <c r="F44" s="35"/>
      <c r="G44" s="29"/>
      <c r="H44" s="29"/>
      <c r="I44" s="29"/>
      <c r="J44" s="29"/>
      <c r="K44" s="29"/>
      <c r="L44" s="29"/>
      <c r="M44" s="29"/>
    </row>
    <row r="45" spans="3:13" ht="13.5" customHeight="1" x14ac:dyDescent="0.3">
      <c r="C45" s="61"/>
      <c r="D45" s="62"/>
      <c r="E45" s="35"/>
      <c r="F45" s="35"/>
      <c r="G45" s="29"/>
      <c r="H45" s="29"/>
      <c r="I45" s="29"/>
      <c r="J45" s="29"/>
      <c r="K45" s="29"/>
      <c r="L45" s="29"/>
      <c r="M45" s="29"/>
    </row>
    <row r="46" spans="3:13" ht="13.5" customHeight="1" x14ac:dyDescent="0.3">
      <c r="C46" s="61"/>
      <c r="D46" s="62"/>
      <c r="E46" s="35"/>
      <c r="F46" s="35"/>
      <c r="G46" s="29"/>
      <c r="H46" s="29"/>
      <c r="I46" s="29"/>
      <c r="J46" s="29"/>
      <c r="K46" s="29"/>
      <c r="L46" s="29"/>
      <c r="M46" s="29"/>
    </row>
    <row r="47" spans="3:13" ht="13.5" customHeight="1" x14ac:dyDescent="0.3">
      <c r="C47" s="61"/>
      <c r="D47" s="62"/>
      <c r="E47" s="35"/>
      <c r="F47" s="35"/>
      <c r="G47" s="29"/>
      <c r="H47" s="29"/>
      <c r="I47" s="29"/>
      <c r="J47" s="29"/>
      <c r="K47" s="29"/>
      <c r="L47" s="29"/>
      <c r="M47" s="29"/>
    </row>
    <row r="48" spans="3:13" ht="13.5" customHeight="1" x14ac:dyDescent="0.3">
      <c r="C48" s="61"/>
      <c r="D48" s="62"/>
      <c r="E48" s="35"/>
      <c r="F48" s="35"/>
      <c r="G48" s="29"/>
      <c r="H48" s="29"/>
      <c r="I48" s="29"/>
      <c r="J48" s="29"/>
      <c r="K48" s="29"/>
      <c r="L48" s="29"/>
      <c r="M48" s="29"/>
    </row>
    <row r="49" spans="3:13" ht="13.5" customHeight="1" x14ac:dyDescent="0.3">
      <c r="C49" s="61"/>
      <c r="D49" s="62"/>
      <c r="E49" s="35"/>
      <c r="F49" s="35"/>
      <c r="G49" s="29"/>
      <c r="H49" s="29"/>
      <c r="I49" s="29"/>
      <c r="J49" s="29"/>
      <c r="K49" s="29"/>
      <c r="L49" s="29"/>
      <c r="M49" s="29"/>
    </row>
    <row r="50" spans="3:13" ht="13.5" customHeight="1" x14ac:dyDescent="0.3">
      <c r="C50" s="61"/>
      <c r="D50" s="62"/>
      <c r="E50" s="35"/>
      <c r="F50" s="35"/>
      <c r="G50" s="29"/>
      <c r="H50" s="29"/>
      <c r="I50" s="29"/>
      <c r="J50" s="29"/>
      <c r="K50" s="29"/>
      <c r="L50" s="29"/>
      <c r="M50" s="29"/>
    </row>
    <row r="51" spans="3:13" ht="13.5" customHeight="1" x14ac:dyDescent="0.3">
      <c r="C51" s="61"/>
      <c r="D51" s="62"/>
      <c r="E51" s="35"/>
      <c r="F51" s="35"/>
      <c r="G51" s="29"/>
      <c r="H51" s="29"/>
      <c r="I51" s="29"/>
      <c r="J51" s="29"/>
      <c r="K51" s="29"/>
      <c r="L51" s="29"/>
      <c r="M51" s="29"/>
    </row>
    <row r="52" spans="3:13" ht="13.5" customHeight="1" x14ac:dyDescent="0.3">
      <c r="C52" s="61"/>
      <c r="D52" s="62"/>
      <c r="E52" s="35"/>
      <c r="F52" s="35"/>
      <c r="G52" s="29"/>
      <c r="H52" s="29"/>
      <c r="I52" s="29"/>
      <c r="J52" s="29"/>
      <c r="K52" s="29"/>
      <c r="L52" s="29"/>
      <c r="M52" s="29"/>
    </row>
    <row r="53" spans="3:13" ht="13.5" customHeight="1" x14ac:dyDescent="0.3">
      <c r="C53" s="61"/>
      <c r="D53" s="62"/>
      <c r="E53" s="35"/>
      <c r="F53" s="35"/>
      <c r="G53" s="29"/>
      <c r="H53" s="29"/>
      <c r="I53" s="29"/>
      <c r="J53" s="29"/>
      <c r="K53" s="29"/>
      <c r="L53" s="29"/>
      <c r="M53" s="29"/>
    </row>
    <row r="54" spans="3:13" ht="13.5" customHeight="1" x14ac:dyDescent="0.3">
      <c r="C54" s="61"/>
      <c r="D54" s="62"/>
      <c r="E54" s="35"/>
      <c r="F54" s="35"/>
      <c r="G54" s="29"/>
      <c r="H54" s="29"/>
      <c r="I54" s="29"/>
      <c r="J54" s="29"/>
      <c r="K54" s="29"/>
      <c r="L54" s="29"/>
      <c r="M54" s="29"/>
    </row>
    <row r="55" spans="3:13" ht="13.5" customHeight="1" x14ac:dyDescent="0.3">
      <c r="C55" s="61"/>
      <c r="D55" s="62"/>
      <c r="E55" s="35"/>
      <c r="F55" s="35"/>
      <c r="G55" s="29"/>
      <c r="H55" s="29"/>
      <c r="I55" s="29"/>
      <c r="J55" s="29"/>
      <c r="K55" s="29"/>
      <c r="L55" s="29"/>
      <c r="M55" s="29"/>
    </row>
    <row r="56" spans="3:13" ht="13.5" customHeight="1" x14ac:dyDescent="0.3">
      <c r="C56" s="61"/>
      <c r="D56" s="62"/>
      <c r="E56" s="35"/>
      <c r="F56" s="35"/>
      <c r="G56" s="29"/>
      <c r="H56" s="29"/>
      <c r="I56" s="29"/>
      <c r="J56" s="29"/>
      <c r="K56" s="29"/>
      <c r="L56" s="29"/>
      <c r="M56" s="29"/>
    </row>
    <row r="57" spans="3:13" ht="13.5" customHeight="1" x14ac:dyDescent="0.3">
      <c r="C57" s="61"/>
      <c r="D57" s="62"/>
      <c r="E57" s="35"/>
      <c r="F57" s="35"/>
      <c r="G57" s="29"/>
      <c r="H57" s="29"/>
      <c r="I57" s="29"/>
      <c r="J57" s="29"/>
      <c r="K57" s="29"/>
      <c r="L57" s="29"/>
      <c r="M57" s="29"/>
    </row>
    <row r="58" spans="3:13" ht="13.5" customHeight="1" x14ac:dyDescent="0.3">
      <c r="C58" s="61"/>
      <c r="D58" s="62"/>
      <c r="E58" s="35"/>
      <c r="F58" s="35"/>
      <c r="G58" s="29"/>
      <c r="H58" s="29"/>
      <c r="I58" s="29"/>
      <c r="J58" s="29"/>
      <c r="K58" s="29"/>
      <c r="L58" s="29"/>
      <c r="M58" s="29"/>
    </row>
    <row r="59" spans="3:13" ht="13.5" customHeight="1" x14ac:dyDescent="0.3">
      <c r="C59" s="61"/>
      <c r="D59" s="62"/>
      <c r="E59" s="35"/>
      <c r="F59" s="35"/>
      <c r="G59" s="29"/>
      <c r="H59" s="29"/>
      <c r="I59" s="29"/>
      <c r="J59" s="29"/>
      <c r="K59" s="29"/>
      <c r="L59" s="29"/>
      <c r="M59" s="29"/>
    </row>
    <row r="60" spans="3:13" ht="13.5" customHeight="1" x14ac:dyDescent="0.3">
      <c r="C60" s="61"/>
      <c r="D60" s="62"/>
      <c r="E60" s="35"/>
      <c r="F60" s="35"/>
      <c r="G60" s="29"/>
      <c r="H60" s="29"/>
      <c r="I60" s="29"/>
      <c r="J60" s="29"/>
      <c r="K60" s="29"/>
      <c r="L60" s="29"/>
      <c r="M60" s="29"/>
    </row>
    <row r="61" spans="3:13" ht="13.5" customHeight="1" x14ac:dyDescent="0.3">
      <c r="C61" s="61"/>
      <c r="D61" s="62"/>
      <c r="E61" s="35"/>
      <c r="F61" s="35"/>
      <c r="G61" s="29"/>
      <c r="H61" s="29"/>
      <c r="I61" s="29"/>
      <c r="J61" s="29"/>
      <c r="K61" s="29"/>
      <c r="L61" s="29"/>
      <c r="M61" s="29"/>
    </row>
    <row r="62" spans="3:13" ht="13.5" customHeight="1" x14ac:dyDescent="0.3">
      <c r="C62" s="61"/>
      <c r="D62" s="62"/>
      <c r="E62" s="35"/>
      <c r="F62" s="35"/>
      <c r="G62" s="29"/>
      <c r="H62" s="29"/>
      <c r="I62" s="29"/>
      <c r="J62" s="29"/>
      <c r="K62" s="29"/>
      <c r="L62" s="29"/>
      <c r="M62" s="29"/>
    </row>
    <row r="63" spans="3:13" ht="13.5" customHeight="1" x14ac:dyDescent="0.3">
      <c r="C63" s="61"/>
      <c r="D63" s="62"/>
      <c r="E63" s="35"/>
      <c r="F63" s="35"/>
      <c r="G63" s="29"/>
      <c r="H63" s="29"/>
      <c r="I63" s="29"/>
      <c r="J63" s="29"/>
      <c r="K63" s="29"/>
      <c r="L63" s="29"/>
      <c r="M63" s="29"/>
    </row>
    <row r="64" spans="3:13" ht="13.5" customHeight="1" x14ac:dyDescent="0.3">
      <c r="C64" s="61"/>
      <c r="D64" s="62"/>
      <c r="E64" s="35"/>
      <c r="F64" s="35"/>
      <c r="G64" s="29"/>
      <c r="H64" s="29"/>
      <c r="I64" s="29"/>
      <c r="J64" s="29"/>
      <c r="K64" s="29"/>
      <c r="L64" s="29"/>
      <c r="M64" s="29"/>
    </row>
    <row r="65" spans="3:13" ht="13.5" customHeight="1" x14ac:dyDescent="0.3">
      <c r="C65" s="61"/>
      <c r="D65" s="62"/>
      <c r="E65" s="35"/>
      <c r="F65" s="35"/>
      <c r="G65" s="29"/>
      <c r="H65" s="29"/>
      <c r="I65" s="29"/>
      <c r="J65" s="29"/>
      <c r="K65" s="29"/>
      <c r="L65" s="29"/>
      <c r="M65" s="29"/>
    </row>
    <row r="66" spans="3:13" ht="13.5" customHeight="1" x14ac:dyDescent="0.3">
      <c r="C66" s="61"/>
      <c r="D66" s="62"/>
      <c r="E66" s="35"/>
      <c r="F66" s="35"/>
      <c r="G66" s="29"/>
      <c r="H66" s="29"/>
      <c r="I66" s="29"/>
      <c r="J66" s="29"/>
      <c r="K66" s="29"/>
      <c r="L66" s="29"/>
      <c r="M66" s="29"/>
    </row>
    <row r="67" spans="3:13" ht="13.5" customHeight="1" x14ac:dyDescent="0.3">
      <c r="C67" s="61"/>
      <c r="D67" s="62"/>
      <c r="E67" s="35"/>
      <c r="F67" s="35"/>
      <c r="G67" s="29"/>
      <c r="H67" s="29"/>
      <c r="I67" s="29"/>
      <c r="J67" s="29"/>
      <c r="K67" s="29"/>
      <c r="L67" s="29"/>
      <c r="M67" s="29"/>
    </row>
    <row r="68" spans="3:13" ht="13.5" customHeight="1" x14ac:dyDescent="0.3">
      <c r="C68" s="61"/>
      <c r="D68" s="62"/>
      <c r="E68" s="35"/>
      <c r="F68" s="35"/>
      <c r="G68" s="29"/>
      <c r="H68" s="29"/>
      <c r="I68" s="29"/>
      <c r="J68" s="29"/>
      <c r="K68" s="29"/>
      <c r="L68" s="29"/>
      <c r="M68" s="29"/>
    </row>
    <row r="69" spans="3:13" ht="13.5" customHeight="1" x14ac:dyDescent="0.3">
      <c r="C69" s="61"/>
      <c r="D69" s="62"/>
      <c r="E69" s="35"/>
      <c r="F69" s="35"/>
      <c r="G69" s="29"/>
      <c r="H69" s="29"/>
      <c r="I69" s="29"/>
      <c r="J69" s="29"/>
      <c r="K69" s="29"/>
      <c r="L69" s="29"/>
      <c r="M69" s="29"/>
    </row>
    <row r="70" spans="3:13" ht="13.5" customHeight="1" x14ac:dyDescent="0.3">
      <c r="C70" s="61"/>
      <c r="D70" s="62"/>
      <c r="E70" s="35"/>
      <c r="F70" s="35"/>
      <c r="G70" s="29"/>
      <c r="H70" s="29"/>
      <c r="I70" s="29"/>
      <c r="J70" s="29"/>
      <c r="K70" s="29"/>
      <c r="L70" s="29"/>
      <c r="M70" s="29"/>
    </row>
    <row r="71" spans="3:13" ht="13.5" customHeight="1" x14ac:dyDescent="0.3">
      <c r="C71" s="61"/>
      <c r="D71" s="62"/>
      <c r="E71" s="35"/>
      <c r="F71" s="35"/>
      <c r="G71" s="29"/>
      <c r="H71" s="29"/>
      <c r="I71" s="29"/>
      <c r="J71" s="29"/>
      <c r="K71" s="29"/>
      <c r="L71" s="29"/>
      <c r="M71" s="29"/>
    </row>
    <row r="72" spans="3:13" ht="13.5" customHeight="1" x14ac:dyDescent="0.3">
      <c r="C72" s="61"/>
      <c r="D72" s="62"/>
      <c r="E72" s="35"/>
      <c r="F72" s="35"/>
      <c r="G72" s="29"/>
      <c r="H72" s="29"/>
      <c r="I72" s="29"/>
      <c r="J72" s="29"/>
      <c r="K72" s="29"/>
      <c r="L72" s="29"/>
      <c r="M72" s="29"/>
    </row>
    <row r="73" spans="3:13" ht="13.5" customHeight="1" x14ac:dyDescent="0.3">
      <c r="C73" s="61"/>
      <c r="D73" s="62"/>
      <c r="E73" s="35"/>
      <c r="F73" s="35"/>
      <c r="G73" s="29"/>
      <c r="H73" s="29"/>
      <c r="I73" s="29"/>
      <c r="J73" s="29"/>
      <c r="K73" s="29"/>
      <c r="L73" s="29"/>
      <c r="M73" s="29"/>
    </row>
    <row r="74" spans="3:13" ht="13.5" customHeight="1" x14ac:dyDescent="0.3">
      <c r="C74" s="61"/>
      <c r="D74" s="62"/>
      <c r="E74" s="35"/>
      <c r="F74" s="35"/>
      <c r="G74" s="29"/>
      <c r="H74" s="29"/>
      <c r="I74" s="29"/>
      <c r="J74" s="29"/>
      <c r="K74" s="29"/>
      <c r="L74" s="29"/>
      <c r="M74" s="29"/>
    </row>
    <row r="75" spans="3:13" ht="13.5" customHeight="1" x14ac:dyDescent="0.3">
      <c r="C75" s="61"/>
      <c r="D75" s="62"/>
      <c r="E75" s="35"/>
      <c r="F75" s="35"/>
      <c r="G75" s="29"/>
      <c r="H75" s="29"/>
      <c r="I75" s="29"/>
      <c r="J75" s="29"/>
      <c r="K75" s="29"/>
      <c r="L75" s="29"/>
      <c r="M75" s="29"/>
    </row>
    <row r="76" spans="3:13" ht="13.5" customHeight="1" x14ac:dyDescent="0.3">
      <c r="C76" s="61"/>
      <c r="D76" s="62"/>
      <c r="E76" s="35"/>
      <c r="F76" s="35"/>
      <c r="G76" s="29"/>
      <c r="H76" s="29"/>
      <c r="I76" s="29"/>
      <c r="J76" s="29"/>
      <c r="K76" s="29"/>
      <c r="L76" s="29"/>
      <c r="M76" s="29"/>
    </row>
    <row r="77" spans="3:13" ht="13.5" customHeight="1" x14ac:dyDescent="0.3">
      <c r="C77" s="61"/>
      <c r="D77" s="62"/>
      <c r="E77" s="35"/>
      <c r="F77" s="35"/>
      <c r="G77" s="29"/>
      <c r="H77" s="29"/>
      <c r="I77" s="29"/>
      <c r="J77" s="29"/>
      <c r="K77" s="29"/>
      <c r="L77" s="29"/>
      <c r="M77" s="29"/>
    </row>
    <row r="78" spans="3:13" ht="13.5" customHeight="1" x14ac:dyDescent="0.3">
      <c r="C78" s="61"/>
      <c r="D78" s="62"/>
      <c r="E78" s="35"/>
      <c r="F78" s="35"/>
      <c r="G78" s="29"/>
      <c r="H78" s="29"/>
      <c r="I78" s="29"/>
      <c r="J78" s="29"/>
      <c r="K78" s="29"/>
      <c r="L78" s="29"/>
      <c r="M78" s="29"/>
    </row>
    <row r="79" spans="3:13" ht="13.5" customHeight="1" x14ac:dyDescent="0.3">
      <c r="C79" s="61"/>
      <c r="D79" s="62"/>
      <c r="E79" s="35"/>
      <c r="F79" s="35"/>
      <c r="G79" s="29"/>
      <c r="H79" s="29"/>
      <c r="I79" s="29"/>
      <c r="J79" s="29"/>
      <c r="K79" s="29"/>
      <c r="L79" s="29"/>
      <c r="M79" s="29"/>
    </row>
    <row r="80" spans="3:13" ht="13.5" customHeight="1" x14ac:dyDescent="0.3">
      <c r="C80" s="61"/>
      <c r="D80" s="62"/>
      <c r="E80" s="35"/>
      <c r="F80" s="35"/>
      <c r="G80" s="29"/>
      <c r="H80" s="29"/>
      <c r="I80" s="29"/>
      <c r="J80" s="29"/>
      <c r="K80" s="29"/>
      <c r="L80" s="29"/>
      <c r="M80" s="29"/>
    </row>
    <row r="81" spans="3:13" ht="13.5" customHeight="1" x14ac:dyDescent="0.3">
      <c r="C81" s="61"/>
      <c r="D81" s="62"/>
      <c r="E81" s="35"/>
      <c r="F81" s="35"/>
      <c r="G81" s="29"/>
      <c r="H81" s="29"/>
      <c r="I81" s="29"/>
      <c r="J81" s="29"/>
      <c r="K81" s="29"/>
      <c r="L81" s="29"/>
      <c r="M81" s="29"/>
    </row>
    <row r="82" spans="3:13" ht="13.5" customHeight="1" x14ac:dyDescent="0.3">
      <c r="C82" s="61"/>
      <c r="D82" s="62"/>
      <c r="E82" s="35"/>
      <c r="F82" s="35"/>
      <c r="G82" s="29"/>
      <c r="H82" s="29"/>
      <c r="I82" s="29"/>
      <c r="J82" s="29"/>
      <c r="K82" s="29"/>
      <c r="L82" s="29"/>
      <c r="M82" s="29"/>
    </row>
    <row r="83" spans="3:13" ht="13.5" customHeight="1" x14ac:dyDescent="0.3">
      <c r="C83" s="61"/>
      <c r="D83" s="62"/>
      <c r="E83" s="35"/>
      <c r="F83" s="35"/>
      <c r="G83" s="29"/>
      <c r="H83" s="29"/>
      <c r="I83" s="29"/>
      <c r="J83" s="29"/>
      <c r="K83" s="29"/>
      <c r="L83" s="29"/>
      <c r="M83" s="29"/>
    </row>
    <row r="84" spans="3:13" ht="13.5" customHeight="1" x14ac:dyDescent="0.3">
      <c r="C84" s="61"/>
      <c r="D84" s="62"/>
      <c r="E84" s="35"/>
      <c r="F84" s="35"/>
      <c r="G84" s="29"/>
      <c r="H84" s="29"/>
      <c r="I84" s="29"/>
      <c r="J84" s="29"/>
      <c r="K84" s="29"/>
      <c r="L84" s="29"/>
      <c r="M84" s="29"/>
    </row>
    <row r="85" spans="3:13" ht="13.5" customHeight="1" x14ac:dyDescent="0.3">
      <c r="C85" s="61"/>
      <c r="D85" s="62"/>
      <c r="E85" s="35"/>
      <c r="F85" s="35"/>
      <c r="G85" s="29"/>
      <c r="H85" s="29"/>
      <c r="I85" s="29"/>
      <c r="J85" s="29"/>
      <c r="K85" s="29"/>
      <c r="L85" s="29"/>
      <c r="M85" s="29"/>
    </row>
    <row r="86" spans="3:13" ht="13.5" customHeight="1" x14ac:dyDescent="0.3">
      <c r="C86" s="61"/>
      <c r="D86" s="62"/>
      <c r="E86" s="35"/>
      <c r="F86" s="35"/>
      <c r="G86" s="29"/>
      <c r="H86" s="29"/>
      <c r="I86" s="29"/>
      <c r="J86" s="29"/>
      <c r="K86" s="29"/>
      <c r="L86" s="29"/>
      <c r="M86" s="29"/>
    </row>
    <row r="87" spans="3:13" ht="13.5" customHeight="1" x14ac:dyDescent="0.3">
      <c r="C87" s="61"/>
      <c r="D87" s="62"/>
      <c r="E87" s="35"/>
      <c r="F87" s="35"/>
      <c r="G87" s="29"/>
      <c r="H87" s="29"/>
      <c r="I87" s="29"/>
      <c r="J87" s="29"/>
      <c r="K87" s="29"/>
      <c r="L87" s="29"/>
      <c r="M87" s="29"/>
    </row>
    <row r="88" spans="3:13" ht="13.5" customHeight="1" x14ac:dyDescent="0.3">
      <c r="C88" s="61"/>
      <c r="D88" s="62"/>
      <c r="E88" s="35"/>
      <c r="F88" s="35"/>
      <c r="G88" s="29"/>
      <c r="H88" s="29"/>
      <c r="I88" s="29"/>
      <c r="J88" s="29"/>
      <c r="K88" s="29"/>
      <c r="L88" s="29"/>
      <c r="M88" s="29"/>
    </row>
    <row r="89" spans="3:13" ht="13.5" customHeight="1" x14ac:dyDescent="0.3">
      <c r="C89" s="61"/>
      <c r="D89" s="62"/>
      <c r="E89" s="35"/>
      <c r="F89" s="35"/>
      <c r="G89" s="29"/>
      <c r="H89" s="29"/>
      <c r="I89" s="29"/>
      <c r="J89" s="29"/>
      <c r="K89" s="29"/>
      <c r="L89" s="29"/>
      <c r="M89" s="29"/>
    </row>
  </sheetData>
  <mergeCells count="5">
    <mergeCell ref="C3:F3"/>
    <mergeCell ref="C4:F4"/>
    <mergeCell ref="C6:F6"/>
    <mergeCell ref="C19:F19"/>
    <mergeCell ref="C20:F20"/>
  </mergeCells>
  <pageMargins left="0.7" right="0.7" top="0.75" bottom="0.75" header="0.3" footer="0.3"/>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995F-4B66-4AAA-91D2-CCC2DBB65B01}">
  <sheetPr>
    <tabColor rgb="FFC00000"/>
  </sheetPr>
  <dimension ref="C3:J33"/>
  <sheetViews>
    <sheetView showGridLines="0" tabSelected="1" view="pageBreakPreview" zoomScaleNormal="100" zoomScaleSheetLayoutView="100" workbookViewId="0">
      <selection activeCell="D37" sqref="D37"/>
    </sheetView>
  </sheetViews>
  <sheetFormatPr baseColWidth="10" defaultColWidth="11.44140625" defaultRowHeight="13.8" x14ac:dyDescent="0.3"/>
  <cols>
    <col min="1" max="1" width="3.6640625" style="69" customWidth="1"/>
    <col min="2" max="2" width="3.33203125" style="69" customWidth="1"/>
    <col min="3" max="3" width="6.109375" style="69" customWidth="1"/>
    <col min="4" max="4" width="110.88671875" style="69" customWidth="1"/>
    <col min="5" max="5" width="8.88671875" style="69" customWidth="1"/>
    <col min="6" max="6" width="13.5546875" style="69" customWidth="1"/>
    <col min="7" max="7" width="11.6640625" style="69" customWidth="1"/>
    <col min="8" max="8" width="3.33203125" style="69" customWidth="1"/>
    <col min="9" max="16384" width="11.44140625" style="69"/>
  </cols>
  <sheetData>
    <row r="3" spans="3:9" ht="15.6" x14ac:dyDescent="0.3">
      <c r="C3" s="100" t="s">
        <v>58</v>
      </c>
      <c r="D3" s="100"/>
      <c r="E3" s="100"/>
      <c r="F3" s="100"/>
      <c r="G3" s="100"/>
    </row>
    <row r="4" spans="3:9" ht="15" customHeight="1" x14ac:dyDescent="0.3">
      <c r="C4" s="101" t="s">
        <v>0</v>
      </c>
      <c r="D4" s="101"/>
      <c r="E4" s="101"/>
      <c r="F4" s="101"/>
      <c r="G4" s="101"/>
    </row>
    <row r="5" spans="3:9" ht="9.75" customHeight="1" x14ac:dyDescent="0.3">
      <c r="C5" s="113"/>
      <c r="D5" s="113"/>
      <c r="E5" s="113"/>
      <c r="F5" s="113"/>
      <c r="G5" s="113"/>
    </row>
    <row r="6" spans="3:9" ht="15" customHeight="1" x14ac:dyDescent="0.3">
      <c r="C6" s="114" t="s">
        <v>66</v>
      </c>
      <c r="D6" s="114"/>
      <c r="E6" s="114"/>
    </row>
    <row r="7" spans="3:9" ht="15" customHeight="1" x14ac:dyDescent="0.3">
      <c r="C7" s="71" t="s">
        <v>67</v>
      </c>
      <c r="D7" s="70"/>
      <c r="E7" s="70"/>
    </row>
    <row r="8" spans="3:9" ht="9.75" customHeight="1" x14ac:dyDescent="0.3">
      <c r="C8" s="72"/>
    </row>
    <row r="9" spans="3:9" ht="27" customHeight="1" x14ac:dyDescent="0.3">
      <c r="C9" s="73" t="s">
        <v>35</v>
      </c>
      <c r="D9" s="9" t="s">
        <v>36</v>
      </c>
      <c r="E9" s="74" t="s">
        <v>16</v>
      </c>
      <c r="F9" s="9" t="s">
        <v>37</v>
      </c>
      <c r="G9" s="75" t="s">
        <v>38</v>
      </c>
    </row>
    <row r="10" spans="3:9" ht="15" customHeight="1" x14ac:dyDescent="0.3">
      <c r="C10" s="76">
        <v>1</v>
      </c>
      <c r="D10" s="77" t="s">
        <v>39</v>
      </c>
      <c r="E10" s="78">
        <v>28</v>
      </c>
      <c r="F10" s="78">
        <v>10731228.036699999</v>
      </c>
      <c r="G10" s="79">
        <f t="shared" ref="G10:G27" si="0">+F10/$G$30*100</f>
        <v>8.3497492846336439</v>
      </c>
      <c r="H10" s="80"/>
      <c r="I10" s="81"/>
    </row>
    <row r="11" spans="3:9" ht="15" customHeight="1" x14ac:dyDescent="0.3">
      <c r="C11" s="76">
        <v>2</v>
      </c>
      <c r="D11" s="77" t="s">
        <v>40</v>
      </c>
      <c r="E11" s="82">
        <v>22</v>
      </c>
      <c r="F11" s="83">
        <v>8420289.8250000011</v>
      </c>
      <c r="G11" s="79">
        <f t="shared" si="0"/>
        <v>6.5516554771043873</v>
      </c>
      <c r="H11" s="80"/>
      <c r="I11" s="81"/>
    </row>
    <row r="12" spans="3:9" ht="15" customHeight="1" x14ac:dyDescent="0.3">
      <c r="C12" s="76">
        <v>3</v>
      </c>
      <c r="D12" s="77" t="s">
        <v>41</v>
      </c>
      <c r="E12" s="78">
        <v>1038</v>
      </c>
      <c r="F12" s="78">
        <v>7610773.5739000048</v>
      </c>
      <c r="G12" s="79">
        <f t="shared" si="0"/>
        <v>5.9217874214256385</v>
      </c>
      <c r="H12" s="80"/>
      <c r="I12" s="81"/>
    </row>
    <row r="13" spans="3:9" ht="15" customHeight="1" x14ac:dyDescent="0.3">
      <c r="C13" s="76">
        <v>4</v>
      </c>
      <c r="D13" s="77" t="s">
        <v>42</v>
      </c>
      <c r="E13" s="78">
        <v>14</v>
      </c>
      <c r="F13" s="78">
        <v>6951686.2819999987</v>
      </c>
      <c r="G13" s="79">
        <f t="shared" si="0"/>
        <v>5.408965065472283</v>
      </c>
      <c r="H13" s="80"/>
      <c r="I13" s="81"/>
    </row>
    <row r="14" spans="3:9" ht="15" customHeight="1" x14ac:dyDescent="0.3">
      <c r="C14" s="76">
        <v>5</v>
      </c>
      <c r="D14" s="84" t="s">
        <v>43</v>
      </c>
      <c r="E14" s="83">
        <v>188</v>
      </c>
      <c r="F14" s="83">
        <v>4956062.3039999995</v>
      </c>
      <c r="G14" s="79">
        <f t="shared" si="0"/>
        <v>3.8562108209704267</v>
      </c>
      <c r="H14" s="80"/>
      <c r="I14" s="81"/>
    </row>
    <row r="15" spans="3:9" ht="15" customHeight="1" x14ac:dyDescent="0.3">
      <c r="C15" s="76">
        <v>6</v>
      </c>
      <c r="D15" s="77" t="s">
        <v>44</v>
      </c>
      <c r="E15" s="78">
        <v>11</v>
      </c>
      <c r="F15" s="85">
        <v>3596700.7760000001</v>
      </c>
      <c r="G15" s="79">
        <f t="shared" si="0"/>
        <v>2.7985193892760094</v>
      </c>
      <c r="H15" s="80"/>
      <c r="I15" s="81"/>
    </row>
    <row r="16" spans="3:9" ht="15" customHeight="1" x14ac:dyDescent="0.3">
      <c r="C16" s="76">
        <v>7</v>
      </c>
      <c r="D16" s="84" t="s">
        <v>45</v>
      </c>
      <c r="E16" s="78">
        <v>62</v>
      </c>
      <c r="F16" s="78">
        <v>3428718.2740000011</v>
      </c>
      <c r="G16" s="79">
        <f t="shared" si="0"/>
        <v>2.6678156365360031</v>
      </c>
      <c r="H16" s="80"/>
      <c r="I16" s="81"/>
    </row>
    <row r="17" spans="3:10" ht="15" customHeight="1" x14ac:dyDescent="0.3">
      <c r="C17" s="76">
        <v>8</v>
      </c>
      <c r="D17" s="84" t="s">
        <v>46</v>
      </c>
      <c r="E17" s="78">
        <v>6</v>
      </c>
      <c r="F17" s="78">
        <v>3344839.0792999999</v>
      </c>
      <c r="G17" s="79">
        <f t="shared" si="0"/>
        <v>2.6025509488835956</v>
      </c>
      <c r="H17" s="80"/>
      <c r="I17" s="81"/>
    </row>
    <row r="18" spans="3:10" ht="15" customHeight="1" x14ac:dyDescent="0.3">
      <c r="C18" s="76">
        <v>9</v>
      </c>
      <c r="D18" s="77" t="s">
        <v>47</v>
      </c>
      <c r="E18" s="83">
        <v>10349</v>
      </c>
      <c r="F18" s="83">
        <v>1819373.5738979359</v>
      </c>
      <c r="G18" s="79">
        <f t="shared" si="0"/>
        <v>1.4156174060585134</v>
      </c>
      <c r="H18" s="80"/>
      <c r="I18" s="81"/>
    </row>
    <row r="19" spans="3:10" ht="15" customHeight="1" x14ac:dyDescent="0.3">
      <c r="C19" s="76">
        <v>10</v>
      </c>
      <c r="D19" s="77" t="s">
        <v>48</v>
      </c>
      <c r="E19" s="78">
        <v>2</v>
      </c>
      <c r="F19" s="78">
        <v>1324262.5959999999</v>
      </c>
      <c r="G19" s="79">
        <f t="shared" si="0"/>
        <v>1.0303816698147765</v>
      </c>
      <c r="H19" s="80"/>
      <c r="I19" s="81"/>
    </row>
    <row r="20" spans="3:10" ht="15" customHeight="1" x14ac:dyDescent="0.3">
      <c r="C20" s="76">
        <v>11</v>
      </c>
      <c r="D20" s="77" t="s">
        <v>49</v>
      </c>
      <c r="E20" s="78">
        <v>207</v>
      </c>
      <c r="F20" s="78">
        <v>536876.87499999977</v>
      </c>
      <c r="G20" s="79">
        <f t="shared" si="0"/>
        <v>0.41773292745590684</v>
      </c>
      <c r="H20" s="80"/>
      <c r="I20" s="81"/>
    </row>
    <row r="21" spans="3:10" ht="15" customHeight="1" x14ac:dyDescent="0.3">
      <c r="C21" s="76">
        <v>12</v>
      </c>
      <c r="D21" s="77" t="s">
        <v>50</v>
      </c>
      <c r="E21" s="78">
        <v>45</v>
      </c>
      <c r="F21" s="78">
        <v>378200</v>
      </c>
      <c r="G21" s="79">
        <f t="shared" si="0"/>
        <v>0.29426969296046512</v>
      </c>
      <c r="H21" s="80"/>
      <c r="I21" s="81"/>
    </row>
    <row r="22" spans="3:10" ht="15" customHeight="1" x14ac:dyDescent="0.3">
      <c r="C22" s="76">
        <v>13</v>
      </c>
      <c r="D22" s="77" t="s">
        <v>51</v>
      </c>
      <c r="E22" s="78">
        <v>83</v>
      </c>
      <c r="F22" s="78">
        <v>107814.91189999998</v>
      </c>
      <c r="G22" s="79">
        <f t="shared" si="0"/>
        <v>8.3888580172851918E-2</v>
      </c>
      <c r="H22" s="80"/>
      <c r="I22" s="81"/>
    </row>
    <row r="23" spans="3:10" ht="15" customHeight="1" x14ac:dyDescent="0.3">
      <c r="C23" s="76">
        <v>14</v>
      </c>
      <c r="D23" s="77" t="s">
        <v>52</v>
      </c>
      <c r="E23" s="78">
        <v>6</v>
      </c>
      <c r="F23" s="78">
        <v>108444.0883</v>
      </c>
      <c r="G23" s="79">
        <f t="shared" si="0"/>
        <v>8.4378129474930119E-2</v>
      </c>
      <c r="H23" s="80"/>
      <c r="I23" s="81"/>
    </row>
    <row r="24" spans="3:10" ht="15" customHeight="1" x14ac:dyDescent="0.3">
      <c r="C24" s="76">
        <v>15</v>
      </c>
      <c r="D24" s="86" t="s">
        <v>53</v>
      </c>
      <c r="E24" s="78">
        <v>3</v>
      </c>
      <c r="F24" s="78">
        <v>22324.190500000001</v>
      </c>
      <c r="G24" s="79">
        <f t="shared" si="0"/>
        <v>1.7369996520428168E-2</v>
      </c>
      <c r="H24" s="80"/>
      <c r="I24" s="81"/>
    </row>
    <row r="25" spans="3:10" ht="15" customHeight="1" x14ac:dyDescent="0.3">
      <c r="C25" s="76">
        <v>16</v>
      </c>
      <c r="D25" s="86" t="s">
        <v>54</v>
      </c>
      <c r="E25" s="78">
        <v>156</v>
      </c>
      <c r="F25" s="78">
        <v>20941.576999999997</v>
      </c>
      <c r="G25" s="79">
        <f t="shared" si="0"/>
        <v>1.6294213204383762E-2</v>
      </c>
      <c r="H25" s="80"/>
      <c r="I25" s="81"/>
    </row>
    <row r="26" spans="3:10" ht="15" customHeight="1" x14ac:dyDescent="0.3">
      <c r="C26" s="76">
        <v>17</v>
      </c>
      <c r="D26" s="86" t="s">
        <v>55</v>
      </c>
      <c r="E26" s="78">
        <v>2</v>
      </c>
      <c r="F26" s="78">
        <v>5191.6973999999991</v>
      </c>
      <c r="G26" s="79">
        <f t="shared" si="0"/>
        <v>4.039553674885365E-3</v>
      </c>
      <c r="H26" s="80"/>
      <c r="I26" s="81"/>
    </row>
    <row r="27" spans="3:10" ht="15" customHeight="1" x14ac:dyDescent="0.3">
      <c r="C27" s="87">
        <v>18</v>
      </c>
      <c r="D27" s="88" t="s">
        <v>56</v>
      </c>
      <c r="E27" s="89">
        <v>53</v>
      </c>
      <c r="F27" s="89">
        <v>4749.47</v>
      </c>
      <c r="G27" s="90">
        <f t="shared" si="0"/>
        <v>3.6954655701346923E-3</v>
      </c>
      <c r="H27" s="80"/>
      <c r="I27" s="81"/>
      <c r="J27" s="91"/>
    </row>
    <row r="28" spans="3:10" ht="13.5" customHeight="1" x14ac:dyDescent="0.3">
      <c r="C28" s="115" t="s">
        <v>16</v>
      </c>
      <c r="D28" s="116"/>
      <c r="E28" s="92">
        <f>SUM(E10:E27)</f>
        <v>12275</v>
      </c>
      <c r="F28" s="93">
        <f>SUM(F10:F27)</f>
        <v>53368477.130897939</v>
      </c>
      <c r="G28" s="94">
        <f>SUM(G10:G27)/100</f>
        <v>0.4152492167920927</v>
      </c>
    </row>
    <row r="29" spans="3:10" ht="8.25" customHeight="1" x14ac:dyDescent="0.3"/>
    <row r="30" spans="3:10" ht="42" customHeight="1" x14ac:dyDescent="0.3">
      <c r="D30" s="95"/>
      <c r="E30" s="117" t="s">
        <v>57</v>
      </c>
      <c r="F30" s="118"/>
      <c r="G30" s="96">
        <v>128521560</v>
      </c>
    </row>
    <row r="31" spans="3:10" ht="8.25" customHeight="1" x14ac:dyDescent="0.3"/>
    <row r="32" spans="3:10" ht="13.5" customHeight="1" x14ac:dyDescent="0.3">
      <c r="C32" s="107" t="s">
        <v>61</v>
      </c>
      <c r="D32" s="108"/>
      <c r="E32" s="108"/>
      <c r="F32" s="108"/>
      <c r="G32" s="109"/>
    </row>
    <row r="33" spans="3:7" ht="13.5" customHeight="1" x14ac:dyDescent="0.3">
      <c r="C33" s="110" t="s">
        <v>62</v>
      </c>
      <c r="D33" s="111"/>
      <c r="E33" s="111"/>
      <c r="F33" s="111"/>
      <c r="G33" s="112"/>
    </row>
  </sheetData>
  <mergeCells count="8">
    <mergeCell ref="C32:G32"/>
    <mergeCell ref="C33:G33"/>
    <mergeCell ref="C3:G3"/>
    <mergeCell ref="C4:G4"/>
    <mergeCell ref="C5:G5"/>
    <mergeCell ref="C6:E6"/>
    <mergeCell ref="C28:D28"/>
    <mergeCell ref="E30:F30"/>
  </mergeCells>
  <pageMargins left="0.7" right="0.7" top="0.75" bottom="0.75" header="0.3" footer="0.3"/>
  <pageSetup paperSize="9" scale="2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S08.C01-03</vt:lpstr>
      <vt:lpstr>S08.C04</vt:lpstr>
      <vt:lpstr>S08.C05</vt:lpstr>
      <vt:lpstr>'S08.C01-03'!Área_de_impresión</vt:lpstr>
      <vt:lpstr>'S08.C04'!Área_de_impresión</vt:lpstr>
      <vt:lpstr>'S08.C05'!Área_de_impresión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Carranza</dc:creator>
  <cp:lastModifiedBy>Manuel Alonso Carranza Avellaneda</cp:lastModifiedBy>
  <dcterms:created xsi:type="dcterms:W3CDTF">2025-08-15T21:08:15Z</dcterms:created>
  <dcterms:modified xsi:type="dcterms:W3CDTF">2026-01-06T23:43:46Z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{BD48B433-DCC7-40CB-B945-959C5CBC503F}</vt:lpwstr>
  </property>
</Properties>
</file>