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MARIELLA\AÑO 2026\FLOTA VEHICULAR DE CENARES\"/>
    </mc:Choice>
  </mc:AlternateContent>
  <xr:revisionPtr revIDLastSave="0" documentId="8_{00601ACC-10FA-437A-9B81-5721CD742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NIESTRALIDAD" sheetId="7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7" l="1"/>
  <c r="L22" i="7"/>
  <c r="P19" i="7" s="1"/>
  <c r="P17" i="7"/>
  <c r="L14" i="7"/>
  <c r="P7" i="7" s="1"/>
  <c r="M38" i="7"/>
  <c r="M32" i="7"/>
  <c r="M31" i="7"/>
  <c r="M29" i="7"/>
  <c r="M28" i="7"/>
  <c r="M21" i="7"/>
</calcChain>
</file>

<file path=xl/sharedStrings.xml><?xml version="1.0" encoding="utf-8"?>
<sst xmlns="http://schemas.openxmlformats.org/spreadsheetml/2006/main" count="251" uniqueCount="63">
  <si>
    <t>CENTRO NACIONAL DE ABASTECIMIENTO ESTRATEGICOS DE ABASTECIMIENTO - CENARES</t>
  </si>
  <si>
    <t>SEGUROS VEHICULARES</t>
  </si>
  <si>
    <t>REPORTE DE SINIESTRALIDAD AL 03.10.2025</t>
  </si>
  <si>
    <t>Vigencia 2024-2025</t>
  </si>
  <si>
    <t>RAMO</t>
  </si>
  <si>
    <t>COBERTURA</t>
  </si>
  <si>
    <t>ASEGURADORA</t>
  </si>
  <si>
    <t>NRO PÓLIZA</t>
  </si>
  <si>
    <t>VIGENCIA</t>
  </si>
  <si>
    <t>NRO. STRO. ASEGURADORA</t>
  </si>
  <si>
    <t>FECHA OCURRENCIA</t>
  </si>
  <si>
    <t>CAUSA</t>
  </si>
  <si>
    <t>RESERVA</t>
  </si>
  <si>
    <t>NO CUBIERTO</t>
  </si>
  <si>
    <t>INDEMNIZACIÓN TOTAL</t>
  </si>
  <si>
    <t>DEDUCIBLE</t>
  </si>
  <si>
    <t>SITUACION DEL SINIESTRO</t>
  </si>
  <si>
    <t xml:space="preserve">PRIMA NETA US$ </t>
  </si>
  <si>
    <t>VEHICULOS</t>
  </si>
  <si>
    <t>DAÑO MATERIAL</t>
  </si>
  <si>
    <t>Mapfre Peru</t>
  </si>
  <si>
    <t xml:space="preserve">25.10.24 al 25.10.25 </t>
  </si>
  <si>
    <t>ROTURA DE LUNA</t>
  </si>
  <si>
    <t>INDEMNIZADO</t>
  </si>
  <si>
    <t>CHOQUE EN CIRCULACION</t>
  </si>
  <si>
    <t>CHOQUE ENTRE VEHICULOS</t>
  </si>
  <si>
    <t>Vigencia 2023-2024</t>
  </si>
  <si>
    <t>3012400017186</t>
  </si>
  <si>
    <t>3012300037047</t>
  </si>
  <si>
    <t>DAÑOS MATERIALES</t>
  </si>
  <si>
    <t>DESLIZAM.Y CAIDA DE OBJETOS</t>
  </si>
  <si>
    <t>OTRAS CAUSAS</t>
  </si>
  <si>
    <t>Vigencia 2021-2023</t>
  </si>
  <si>
    <t>Positiva Seguros</t>
  </si>
  <si>
    <t>09.07.2021 al 11.01.2023</t>
  </si>
  <si>
    <t>221105248-1</t>
  </si>
  <si>
    <t xml:space="preserve">CHOQUE ESTACIONADO            </t>
  </si>
  <si>
    <t>-</t>
  </si>
  <si>
    <t>221103533-1</t>
  </si>
  <si>
    <t>19/12/2022</t>
  </si>
  <si>
    <t>221102804-1</t>
  </si>
  <si>
    <t>21/11/2022</t>
  </si>
  <si>
    <t xml:space="preserve">CHOQUE                        </t>
  </si>
  <si>
    <t>221102705-1</t>
  </si>
  <si>
    <t>17/11/2022</t>
  </si>
  <si>
    <t>221097986-1</t>
  </si>
  <si>
    <t>12/05/2022</t>
  </si>
  <si>
    <t xml:space="preserve">CHOQUE Y FUGA                 </t>
  </si>
  <si>
    <t>221097142-1</t>
  </si>
  <si>
    <t>11/04/2022</t>
  </si>
  <si>
    <t>221094534-1</t>
  </si>
  <si>
    <t>01/12/2021</t>
  </si>
  <si>
    <t>3011900018306</t>
  </si>
  <si>
    <t>15.03.2019 al 24.03.2021</t>
  </si>
  <si>
    <t>3012000021776</t>
  </si>
  <si>
    <t>CHOQUE CON OBJETOS FIJOS</t>
  </si>
  <si>
    <t>SERVICIO</t>
  </si>
  <si>
    <t>CERRADO</t>
  </si>
  <si>
    <t>CHOQUE Y FUGA</t>
  </si>
  <si>
    <t>% DE SINIESTRALIDAD
(SINIESTROS / PRIMAS NETAS)</t>
  </si>
  <si>
    <t xml:space="preserve">19.04.24 al 25.10.24 </t>
  </si>
  <si>
    <t xml:space="preserve">26.07.23 al 25.10.24 </t>
  </si>
  <si>
    <t>Vigencia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</si>
</sst>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dd/mm/yyyy"/>
  </numFmts>
  <fonts count="8">
    <font>
      <sz val="11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164" fontId="2" fillId="0" borderId="1" xfId="3" applyFont="1" applyFill="1" applyBorder="1" applyProtection="1">
      <protection locked="0"/>
    </xf>
    <xf numFmtId="2" fontId="2" fillId="0" borderId="1" xfId="3" applyNumberFormat="1" applyFont="1" applyFill="1" applyBorder="1" applyAlignment="1" applyProtection="1">
      <alignment horizontal="center"/>
      <protection locked="0"/>
    </xf>
    <xf numFmtId="2" fontId="2" fillId="0" borderId="1" xfId="3" applyNumberFormat="1" applyFont="1" applyFill="1" applyBorder="1" applyAlignment="1" applyProtection="1">
      <alignment horizontal="right"/>
      <protection locked="0"/>
    </xf>
    <xf numFmtId="43" fontId="0" fillId="0" borderId="1" xfId="0" applyNumberFormat="1" applyBorder="1"/>
    <xf numFmtId="164" fontId="2" fillId="0" borderId="1" xfId="3" applyFont="1" applyBorder="1" applyProtection="1">
      <protection locked="0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1" fontId="2" fillId="0" borderId="1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3" applyFont="1" applyFill="1" applyBorder="1" applyProtection="1">
      <protection locked="0"/>
    </xf>
    <xf numFmtId="2" fontId="2" fillId="0" borderId="0" xfId="3" applyNumberFormat="1" applyFont="1" applyFill="1" applyBorder="1" applyAlignment="1" applyProtection="1">
      <alignment horizontal="center"/>
      <protection locked="0"/>
    </xf>
    <xf numFmtId="9" fontId="2" fillId="0" borderId="1" xfId="2" applyFont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164" fontId="6" fillId="4" borderId="1" xfId="0" applyNumberFormat="1" applyFont="1" applyFill="1" applyBorder="1"/>
    <xf numFmtId="164" fontId="2" fillId="4" borderId="1" xfId="3" applyFont="1" applyFill="1" applyBorder="1" applyProtection="1">
      <protection locked="0"/>
    </xf>
    <xf numFmtId="0" fontId="6" fillId="0" borderId="1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" fontId="2" fillId="2" borderId="0" xfId="0" quotePrefix="1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Protection="1">
      <protection locked="0"/>
    </xf>
    <xf numFmtId="2" fontId="2" fillId="2" borderId="0" xfId="3" applyNumberFormat="1" applyFont="1" applyFill="1" applyBorder="1" applyAlignment="1" applyProtection="1">
      <alignment horizontal="center"/>
      <protection locked="0"/>
    </xf>
    <xf numFmtId="164" fontId="2" fillId="2" borderId="0" xfId="3" applyFont="1" applyFill="1" applyBorder="1" applyProtection="1">
      <protection locked="0"/>
    </xf>
    <xf numFmtId="43" fontId="6" fillId="4" borderId="1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/>
    </xf>
    <xf numFmtId="43" fontId="2" fillId="4" borderId="4" xfId="1" applyFont="1" applyFill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9" fontId="2" fillId="0" borderId="3" xfId="2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44"/>
  <sheetViews>
    <sheetView showGridLines="0" tabSelected="1" topLeftCell="A16" workbookViewId="0">
      <selection activeCell="R20" sqref="R20"/>
    </sheetView>
  </sheetViews>
  <sheetFormatPr baseColWidth="10" defaultColWidth="11" defaultRowHeight="15"/>
  <cols>
    <col min="1" max="1" width="3.85546875" customWidth="1"/>
    <col min="2" max="2" width="16.85546875" customWidth="1"/>
    <col min="3" max="3" width="21.28515625" style="2" customWidth="1"/>
    <col min="4" max="4" width="13.42578125" customWidth="1"/>
    <col min="5" max="5" width="13.85546875" customWidth="1"/>
    <col min="6" max="6" width="21.7109375" customWidth="1"/>
    <col min="7" max="7" width="18.5703125" customWidth="1"/>
    <col min="8" max="8" width="13.5703125" customWidth="1"/>
    <col min="9" max="9" width="24.42578125" customWidth="1"/>
    <col min="10" max="10" width="10.5703125" customWidth="1"/>
    <col min="11" max="11" width="10.5703125" style="1" customWidth="1"/>
    <col min="12" max="12" width="14.28515625" customWidth="1"/>
    <col min="13" max="13" width="9.85546875" customWidth="1"/>
    <col min="14" max="14" width="16.85546875" customWidth="1"/>
    <col min="16" max="16" width="14" customWidth="1"/>
  </cols>
  <sheetData>
    <row r="2" spans="2:16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6"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6"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2:16">
      <c r="B5" s="7" t="s">
        <v>3</v>
      </c>
      <c r="C5" s="8"/>
      <c r="D5" s="9"/>
      <c r="E5" s="9"/>
      <c r="F5" s="9"/>
      <c r="G5" s="9"/>
      <c r="H5" s="9"/>
      <c r="I5" s="21"/>
      <c r="J5" s="22"/>
      <c r="K5" s="22"/>
      <c r="L5" s="22"/>
      <c r="M5" s="22"/>
      <c r="N5" s="9"/>
    </row>
    <row r="6" spans="2:16" s="1" customFormat="1" ht="58.5" customHeight="1"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23" t="s">
        <v>11</v>
      </c>
      <c r="J6" s="24" t="s">
        <v>12</v>
      </c>
      <c r="K6" s="24" t="s">
        <v>13</v>
      </c>
      <c r="L6" s="24" t="s">
        <v>14</v>
      </c>
      <c r="M6" s="24" t="s">
        <v>15</v>
      </c>
      <c r="N6" s="10" t="s">
        <v>16</v>
      </c>
      <c r="O6" s="10" t="s">
        <v>17</v>
      </c>
      <c r="P6" s="10" t="s">
        <v>59</v>
      </c>
    </row>
    <row r="7" spans="2:16">
      <c r="B7" s="31" t="s">
        <v>18</v>
      </c>
      <c r="C7" s="11" t="s">
        <v>19</v>
      </c>
      <c r="D7" s="12" t="s">
        <v>20</v>
      </c>
      <c r="E7" s="13">
        <v>3012400042705</v>
      </c>
      <c r="F7" s="31" t="s">
        <v>21</v>
      </c>
      <c r="G7" s="14">
        <v>100130125018650</v>
      </c>
      <c r="H7" s="15">
        <v>45840</v>
      </c>
      <c r="I7" s="25" t="s">
        <v>22</v>
      </c>
      <c r="J7" s="26">
        <v>0</v>
      </c>
      <c r="K7" s="27">
        <v>0</v>
      </c>
      <c r="L7" s="26">
        <v>814.33</v>
      </c>
      <c r="M7" s="26">
        <v>590</v>
      </c>
      <c r="N7" s="12" t="s">
        <v>23</v>
      </c>
      <c r="O7" s="60">
        <v>19978.98</v>
      </c>
      <c r="P7" s="63">
        <f>SUM(L14/O7)</f>
        <v>2.8103872169650304</v>
      </c>
    </row>
    <row r="8" spans="2:16">
      <c r="B8" s="31" t="s">
        <v>18</v>
      </c>
      <c r="C8" s="11" t="s">
        <v>24</v>
      </c>
      <c r="D8" s="12" t="s">
        <v>20</v>
      </c>
      <c r="E8" s="13">
        <v>3012400042705</v>
      </c>
      <c r="F8" s="31" t="s">
        <v>21</v>
      </c>
      <c r="G8" s="14">
        <v>100130125013836</v>
      </c>
      <c r="H8" s="15">
        <v>45791</v>
      </c>
      <c r="I8" s="25" t="s">
        <v>25</v>
      </c>
      <c r="J8" s="26">
        <v>0</v>
      </c>
      <c r="K8" s="27">
        <v>0</v>
      </c>
      <c r="L8" s="26">
        <v>20073.59</v>
      </c>
      <c r="M8" s="26">
        <v>3487.62</v>
      </c>
      <c r="N8" s="12" t="s">
        <v>23</v>
      </c>
      <c r="O8" s="61"/>
      <c r="P8" s="64"/>
    </row>
    <row r="9" spans="2:16">
      <c r="B9" s="31" t="s">
        <v>18</v>
      </c>
      <c r="C9" s="11" t="s">
        <v>24</v>
      </c>
      <c r="D9" s="12" t="s">
        <v>20</v>
      </c>
      <c r="E9" s="13">
        <v>3012400042705</v>
      </c>
      <c r="F9" s="31" t="s">
        <v>21</v>
      </c>
      <c r="G9" s="14">
        <v>100130125010284</v>
      </c>
      <c r="H9" s="15">
        <v>45755</v>
      </c>
      <c r="I9" s="25" t="s">
        <v>25</v>
      </c>
      <c r="J9" s="26">
        <v>0</v>
      </c>
      <c r="K9" s="27">
        <v>0</v>
      </c>
      <c r="L9" s="26">
        <v>30881.66</v>
      </c>
      <c r="M9" s="26">
        <v>4642.25</v>
      </c>
      <c r="N9" s="12" t="s">
        <v>23</v>
      </c>
      <c r="O9" s="61"/>
      <c r="P9" s="64"/>
    </row>
    <row r="10" spans="2:16">
      <c r="B10" s="31" t="s">
        <v>18</v>
      </c>
      <c r="C10" s="11" t="s">
        <v>24</v>
      </c>
      <c r="D10" s="12" t="s">
        <v>20</v>
      </c>
      <c r="E10" s="13">
        <v>3012400042705</v>
      </c>
      <c r="F10" s="31" t="s">
        <v>21</v>
      </c>
      <c r="G10" s="14">
        <v>100130125002202</v>
      </c>
      <c r="H10" s="15">
        <v>45681</v>
      </c>
      <c r="I10" s="25" t="s">
        <v>25</v>
      </c>
      <c r="J10" s="26">
        <v>0</v>
      </c>
      <c r="K10" s="27">
        <v>0</v>
      </c>
      <c r="L10" s="28">
        <v>1107.5</v>
      </c>
      <c r="M10" s="26">
        <v>590</v>
      </c>
      <c r="N10" s="12" t="s">
        <v>23</v>
      </c>
      <c r="O10" s="61"/>
      <c r="P10" s="64"/>
    </row>
    <row r="11" spans="2:16">
      <c r="B11" s="31" t="s">
        <v>18</v>
      </c>
      <c r="C11" s="11" t="s">
        <v>19</v>
      </c>
      <c r="D11" s="12" t="s">
        <v>20</v>
      </c>
      <c r="E11" s="13">
        <v>3012400042705</v>
      </c>
      <c r="F11" s="31" t="s">
        <v>21</v>
      </c>
      <c r="G11" s="14">
        <v>100130124035757</v>
      </c>
      <c r="H11" s="15">
        <v>45637</v>
      </c>
      <c r="I11" s="25" t="s">
        <v>22</v>
      </c>
      <c r="J11" s="26">
        <v>0</v>
      </c>
      <c r="K11" s="27">
        <v>0</v>
      </c>
      <c r="L11" s="26">
        <v>993.63</v>
      </c>
      <c r="M11" s="26">
        <v>590</v>
      </c>
      <c r="N11" s="12" t="s">
        <v>23</v>
      </c>
      <c r="O11" s="61"/>
      <c r="P11" s="64"/>
    </row>
    <row r="12" spans="2:16">
      <c r="B12" s="31" t="s">
        <v>18</v>
      </c>
      <c r="C12" s="11" t="s">
        <v>19</v>
      </c>
      <c r="D12" s="12" t="s">
        <v>20</v>
      </c>
      <c r="E12" s="13">
        <v>3012400042705</v>
      </c>
      <c r="F12" s="31" t="s">
        <v>21</v>
      </c>
      <c r="G12" s="14">
        <v>100130124037462</v>
      </c>
      <c r="H12" s="15">
        <v>45626</v>
      </c>
      <c r="I12" s="25" t="s">
        <v>22</v>
      </c>
      <c r="J12" s="26">
        <v>0</v>
      </c>
      <c r="K12" s="27">
        <v>0</v>
      </c>
      <c r="L12" s="26">
        <v>1493.63</v>
      </c>
      <c r="M12" s="26">
        <v>590</v>
      </c>
      <c r="N12" s="12" t="s">
        <v>23</v>
      </c>
      <c r="O12" s="61"/>
      <c r="P12" s="64"/>
    </row>
    <row r="13" spans="2:16">
      <c r="B13" s="31" t="s">
        <v>18</v>
      </c>
      <c r="C13" s="11" t="s">
        <v>19</v>
      </c>
      <c r="D13" s="12" t="s">
        <v>20</v>
      </c>
      <c r="E13" s="13">
        <v>3012400042705</v>
      </c>
      <c r="F13" s="31" t="s">
        <v>21</v>
      </c>
      <c r="G13" s="14">
        <v>100130124035156</v>
      </c>
      <c r="H13" s="15">
        <v>45621</v>
      </c>
      <c r="I13" s="25" t="s">
        <v>22</v>
      </c>
      <c r="J13" s="26">
        <v>0</v>
      </c>
      <c r="K13" s="27">
        <v>0</v>
      </c>
      <c r="L13" s="26">
        <v>784.33</v>
      </c>
      <c r="M13" s="26">
        <v>590</v>
      </c>
      <c r="N13" s="12" t="s">
        <v>23</v>
      </c>
      <c r="O13" s="62"/>
      <c r="P13" s="65"/>
    </row>
    <row r="14" spans="2:16">
      <c r="B14" s="3"/>
      <c r="C14" s="4"/>
      <c r="D14" s="5"/>
      <c r="E14" s="6"/>
      <c r="F14" s="6"/>
      <c r="G14" s="5"/>
      <c r="H14" s="5"/>
      <c r="I14" s="19"/>
      <c r="J14" s="20"/>
      <c r="K14" s="20"/>
      <c r="L14" s="41">
        <f>SUM(L7:L13)</f>
        <v>56148.67</v>
      </c>
      <c r="M14" s="20"/>
      <c r="N14" s="5"/>
    </row>
    <row r="15" spans="2:16">
      <c r="B15" s="7" t="s">
        <v>26</v>
      </c>
      <c r="C15" s="8"/>
      <c r="D15" s="9"/>
      <c r="E15" s="9"/>
      <c r="F15" s="9"/>
      <c r="G15" s="9"/>
      <c r="H15" s="9"/>
      <c r="I15" s="21"/>
      <c r="J15" s="22"/>
      <c r="K15" s="22"/>
      <c r="L15" s="22"/>
      <c r="M15" s="22"/>
      <c r="N15" s="9"/>
    </row>
    <row r="16" spans="2:16" s="1" customFormat="1" ht="54.75" customHeight="1">
      <c r="B16" s="10" t="s">
        <v>4</v>
      </c>
      <c r="C16" s="10" t="s">
        <v>5</v>
      </c>
      <c r="D16" s="10" t="s">
        <v>6</v>
      </c>
      <c r="E16" s="10" t="s">
        <v>7</v>
      </c>
      <c r="F16" s="10" t="s">
        <v>8</v>
      </c>
      <c r="G16" s="10" t="s">
        <v>9</v>
      </c>
      <c r="H16" s="10" t="s">
        <v>10</v>
      </c>
      <c r="I16" s="23" t="s">
        <v>11</v>
      </c>
      <c r="J16" s="24" t="s">
        <v>12</v>
      </c>
      <c r="K16" s="24" t="s">
        <v>13</v>
      </c>
      <c r="L16" s="24" t="s">
        <v>14</v>
      </c>
      <c r="M16" s="24" t="s">
        <v>15</v>
      </c>
      <c r="N16" s="10" t="s">
        <v>16</v>
      </c>
      <c r="O16" s="10" t="s">
        <v>17</v>
      </c>
      <c r="P16" s="10" t="s">
        <v>59</v>
      </c>
    </row>
    <row r="17" spans="2:16">
      <c r="B17" s="31" t="s">
        <v>18</v>
      </c>
      <c r="C17" s="11" t="s">
        <v>24</v>
      </c>
      <c r="D17" s="12" t="s">
        <v>20</v>
      </c>
      <c r="E17" s="16" t="s">
        <v>27</v>
      </c>
      <c r="F17" s="44" t="s">
        <v>60</v>
      </c>
      <c r="G17" s="14">
        <v>100130124012753</v>
      </c>
      <c r="H17" s="15">
        <v>45404</v>
      </c>
      <c r="I17" s="25" t="s">
        <v>25</v>
      </c>
      <c r="J17" s="26">
        <v>0</v>
      </c>
      <c r="K17" s="27">
        <v>0</v>
      </c>
      <c r="L17" s="43">
        <v>2874.56</v>
      </c>
      <c r="M17" s="26">
        <v>590</v>
      </c>
      <c r="N17" s="12" t="s">
        <v>23</v>
      </c>
      <c r="O17" s="41">
        <v>10216.870000000001</v>
      </c>
      <c r="P17" s="40">
        <f>SUM(L17/O17)</f>
        <v>0.2813542699476454</v>
      </c>
    </row>
    <row r="18" spans="2:16" ht="6.75" customHeight="1">
      <c r="B18" s="34"/>
      <c r="C18" s="4"/>
      <c r="D18" s="5"/>
      <c r="E18" s="1"/>
      <c r="F18" s="34"/>
      <c r="G18" s="35"/>
      <c r="H18" s="36"/>
      <c r="I18" s="37"/>
      <c r="J18" s="38"/>
      <c r="K18" s="39"/>
      <c r="L18" s="38"/>
      <c r="M18" s="38"/>
      <c r="N18" s="5"/>
      <c r="O18" s="5"/>
      <c r="P18" s="5"/>
    </row>
    <row r="19" spans="2:16">
      <c r="B19" s="31" t="s">
        <v>18</v>
      </c>
      <c r="C19" s="11" t="s">
        <v>24</v>
      </c>
      <c r="D19" s="12" t="s">
        <v>20</v>
      </c>
      <c r="E19" s="16" t="s">
        <v>28</v>
      </c>
      <c r="F19" s="44" t="s">
        <v>61</v>
      </c>
      <c r="G19" s="14">
        <v>100130124008925</v>
      </c>
      <c r="H19" s="15">
        <v>45372</v>
      </c>
      <c r="I19" s="25" t="s">
        <v>25</v>
      </c>
      <c r="J19" s="26">
        <v>0</v>
      </c>
      <c r="K19" s="27">
        <v>0</v>
      </c>
      <c r="L19" s="26">
        <v>2366.8000000000002</v>
      </c>
      <c r="M19" s="26">
        <v>354</v>
      </c>
      <c r="N19" s="12" t="s">
        <v>23</v>
      </c>
      <c r="O19" s="55">
        <v>8564.5400000000009</v>
      </c>
      <c r="P19" s="57">
        <f>SUM(L22/O19)</f>
        <v>0.5553619925880432</v>
      </c>
    </row>
    <row r="20" spans="2:16">
      <c r="B20" s="31" t="s">
        <v>18</v>
      </c>
      <c r="C20" s="32" t="s">
        <v>29</v>
      </c>
      <c r="D20" s="12" t="s">
        <v>20</v>
      </c>
      <c r="E20" s="16" t="s">
        <v>28</v>
      </c>
      <c r="F20" s="44" t="s">
        <v>61</v>
      </c>
      <c r="G20" s="14">
        <v>100130123035581</v>
      </c>
      <c r="H20" s="15">
        <v>45234</v>
      </c>
      <c r="I20" s="25" t="s">
        <v>30</v>
      </c>
      <c r="J20" s="26"/>
      <c r="K20" s="27">
        <v>0</v>
      </c>
      <c r="L20" s="26">
        <v>169.36</v>
      </c>
      <c r="M20" s="26">
        <v>150</v>
      </c>
      <c r="N20" s="12" t="s">
        <v>23</v>
      </c>
      <c r="O20" s="56"/>
      <c r="P20" s="57"/>
    </row>
    <row r="21" spans="2:16">
      <c r="B21" s="31" t="s">
        <v>18</v>
      </c>
      <c r="C21" s="32" t="s">
        <v>29</v>
      </c>
      <c r="D21" s="12" t="s">
        <v>20</v>
      </c>
      <c r="E21" s="16" t="s">
        <v>28</v>
      </c>
      <c r="F21" s="44" t="s">
        <v>61</v>
      </c>
      <c r="G21" s="14">
        <v>100130123026836</v>
      </c>
      <c r="H21" s="15">
        <v>45153</v>
      </c>
      <c r="I21" s="25" t="s">
        <v>31</v>
      </c>
      <c r="J21" s="26">
        <v>0</v>
      </c>
      <c r="K21" s="27">
        <v>0</v>
      </c>
      <c r="L21" s="26">
        <v>2220.2600000000002</v>
      </c>
      <c r="M21" s="29">
        <f>L21*0.15</f>
        <v>333.03900000000004</v>
      </c>
      <c r="N21" s="12" t="s">
        <v>23</v>
      </c>
      <c r="O21" s="56"/>
      <c r="P21" s="57"/>
    </row>
    <row r="22" spans="2:16">
      <c r="L22" s="42">
        <f>SUM(L19:L21)</f>
        <v>4756.42</v>
      </c>
    </row>
    <row r="24" spans="2:16">
      <c r="B24" s="7" t="s">
        <v>32</v>
      </c>
      <c r="C24" s="8"/>
      <c r="D24" s="9"/>
      <c r="E24" s="9"/>
      <c r="F24" s="9"/>
      <c r="G24" s="9"/>
      <c r="H24" s="9"/>
      <c r="I24" s="21"/>
      <c r="J24" s="22"/>
      <c r="K24" s="22"/>
      <c r="L24" s="22"/>
      <c r="M24" s="22"/>
      <c r="N24" s="9"/>
    </row>
    <row r="25" spans="2:16" s="1" customFormat="1" ht="51" customHeight="1"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0" t="s">
        <v>9</v>
      </c>
      <c r="H25" s="10" t="s">
        <v>10</v>
      </c>
      <c r="I25" s="23" t="s">
        <v>11</v>
      </c>
      <c r="J25" s="24" t="s">
        <v>12</v>
      </c>
      <c r="K25" s="24" t="s">
        <v>13</v>
      </c>
      <c r="L25" s="24" t="s">
        <v>14</v>
      </c>
      <c r="M25" s="24" t="s">
        <v>15</v>
      </c>
      <c r="N25" s="10" t="s">
        <v>16</v>
      </c>
      <c r="O25"/>
      <c r="P25"/>
    </row>
    <row r="26" spans="2:16" s="1" customFormat="1">
      <c r="B26" s="31" t="s">
        <v>18</v>
      </c>
      <c r="C26" s="11" t="s">
        <v>24</v>
      </c>
      <c r="D26" s="31" t="s">
        <v>33</v>
      </c>
      <c r="E26" s="17">
        <v>220019678</v>
      </c>
      <c r="F26" s="33" t="s">
        <v>34</v>
      </c>
      <c r="G26" s="17" t="s">
        <v>35</v>
      </c>
      <c r="H26" s="15">
        <v>44977</v>
      </c>
      <c r="I26" s="25" t="s">
        <v>36</v>
      </c>
      <c r="J26" s="31" t="s">
        <v>37</v>
      </c>
      <c r="K26" s="27">
        <v>0</v>
      </c>
      <c r="L26" s="26">
        <v>458.36</v>
      </c>
      <c r="M26" s="26">
        <v>150</v>
      </c>
      <c r="N26" s="12" t="s">
        <v>23</v>
      </c>
      <c r="O26"/>
      <c r="P26"/>
    </row>
    <row r="27" spans="2:16" s="1" customFormat="1">
      <c r="B27" s="31" t="s">
        <v>18</v>
      </c>
      <c r="C27" s="11" t="s">
        <v>24</v>
      </c>
      <c r="D27" s="31" t="s">
        <v>33</v>
      </c>
      <c r="E27" s="17">
        <v>220019678</v>
      </c>
      <c r="F27" s="33" t="s">
        <v>34</v>
      </c>
      <c r="G27" s="17" t="s">
        <v>38</v>
      </c>
      <c r="H27" s="17" t="s">
        <v>39</v>
      </c>
      <c r="I27" s="25" t="s">
        <v>36</v>
      </c>
      <c r="J27" s="31" t="s">
        <v>37</v>
      </c>
      <c r="K27" s="27">
        <v>0</v>
      </c>
      <c r="L27" s="30">
        <v>1090.47</v>
      </c>
      <c r="M27" s="26">
        <v>150</v>
      </c>
      <c r="N27" s="12" t="s">
        <v>23</v>
      </c>
      <c r="O27"/>
      <c r="P27"/>
    </row>
    <row r="28" spans="2:16" s="1" customFormat="1">
      <c r="B28" s="31" t="s">
        <v>18</v>
      </c>
      <c r="C28" s="11" t="s">
        <v>24</v>
      </c>
      <c r="D28" s="31" t="s">
        <v>33</v>
      </c>
      <c r="E28" s="17">
        <v>220019678</v>
      </c>
      <c r="F28" s="33" t="s">
        <v>34</v>
      </c>
      <c r="G28" s="17" t="s">
        <v>40</v>
      </c>
      <c r="H28" s="17" t="s">
        <v>41</v>
      </c>
      <c r="I28" s="25" t="s">
        <v>42</v>
      </c>
      <c r="J28" s="31" t="s">
        <v>37</v>
      </c>
      <c r="K28" s="27">
        <v>0</v>
      </c>
      <c r="L28" s="30">
        <v>1822.13</v>
      </c>
      <c r="M28" s="30">
        <f>L28*0.1</f>
        <v>182.21300000000002</v>
      </c>
      <c r="N28" s="12" t="s">
        <v>23</v>
      </c>
      <c r="O28"/>
      <c r="P28"/>
    </row>
    <row r="29" spans="2:16" s="1" customFormat="1">
      <c r="B29" s="31" t="s">
        <v>18</v>
      </c>
      <c r="C29" s="11" t="s">
        <v>24</v>
      </c>
      <c r="D29" s="31" t="s">
        <v>33</v>
      </c>
      <c r="E29" s="17">
        <v>220019678</v>
      </c>
      <c r="F29" s="33" t="s">
        <v>34</v>
      </c>
      <c r="G29" s="17" t="s">
        <v>43</v>
      </c>
      <c r="H29" s="17" t="s">
        <v>44</v>
      </c>
      <c r="I29" s="25" t="s">
        <v>42</v>
      </c>
      <c r="J29" s="31" t="s">
        <v>37</v>
      </c>
      <c r="K29" s="27">
        <v>0</v>
      </c>
      <c r="L29" s="30">
        <v>2758.88</v>
      </c>
      <c r="M29" s="30">
        <f>L29*0.1</f>
        <v>275.88800000000003</v>
      </c>
      <c r="N29" s="12" t="s">
        <v>23</v>
      </c>
      <c r="O29"/>
      <c r="P29"/>
    </row>
    <row r="30" spans="2:16" s="1" customFormat="1">
      <c r="B30" s="31" t="s">
        <v>18</v>
      </c>
      <c r="C30" s="11" t="s">
        <v>24</v>
      </c>
      <c r="D30" s="31" t="s">
        <v>33</v>
      </c>
      <c r="E30" s="17">
        <v>220019678</v>
      </c>
      <c r="F30" s="33" t="s">
        <v>34</v>
      </c>
      <c r="G30" s="17" t="s">
        <v>45</v>
      </c>
      <c r="H30" s="17" t="s">
        <v>46</v>
      </c>
      <c r="I30" s="25" t="s">
        <v>47</v>
      </c>
      <c r="J30" s="31" t="s">
        <v>37</v>
      </c>
      <c r="K30" s="27">
        <v>0</v>
      </c>
      <c r="L30" s="30">
        <v>677.32</v>
      </c>
      <c r="M30" s="26">
        <v>150</v>
      </c>
      <c r="N30" s="12" t="s">
        <v>23</v>
      </c>
      <c r="O30"/>
      <c r="P30"/>
    </row>
    <row r="31" spans="2:16" s="1" customFormat="1">
      <c r="B31" s="31" t="s">
        <v>18</v>
      </c>
      <c r="C31" s="11" t="s">
        <v>24</v>
      </c>
      <c r="D31" s="31" t="s">
        <v>33</v>
      </c>
      <c r="E31" s="17">
        <v>220019678</v>
      </c>
      <c r="F31" s="33" t="s">
        <v>34</v>
      </c>
      <c r="G31" s="17" t="s">
        <v>48</v>
      </c>
      <c r="H31" s="17" t="s">
        <v>49</v>
      </c>
      <c r="I31" s="25" t="s">
        <v>42</v>
      </c>
      <c r="J31" s="31" t="s">
        <v>37</v>
      </c>
      <c r="K31" s="27">
        <v>0</v>
      </c>
      <c r="L31" s="30">
        <v>3992.51</v>
      </c>
      <c r="M31" s="30">
        <f>L31*0.1</f>
        <v>399.25100000000003</v>
      </c>
      <c r="N31" s="12" t="s">
        <v>23</v>
      </c>
      <c r="O31"/>
      <c r="P31"/>
    </row>
    <row r="32" spans="2:16" s="1" customFormat="1">
      <c r="B32" s="31" t="s">
        <v>18</v>
      </c>
      <c r="C32" s="11" t="s">
        <v>24</v>
      </c>
      <c r="D32" s="31" t="s">
        <v>33</v>
      </c>
      <c r="E32" s="17">
        <v>220019678</v>
      </c>
      <c r="F32" s="33" t="s">
        <v>34</v>
      </c>
      <c r="G32" s="17" t="s">
        <v>50</v>
      </c>
      <c r="H32" s="17" t="s">
        <v>51</v>
      </c>
      <c r="I32" s="25" t="s">
        <v>42</v>
      </c>
      <c r="J32" s="31" t="s">
        <v>37</v>
      </c>
      <c r="K32" s="27">
        <v>0</v>
      </c>
      <c r="L32" s="30">
        <v>1698.86</v>
      </c>
      <c r="M32" s="30">
        <f>L32*0.1</f>
        <v>169.886</v>
      </c>
      <c r="N32" s="12" t="s">
        <v>23</v>
      </c>
      <c r="O32"/>
      <c r="P32"/>
    </row>
    <row r="33" spans="2:16">
      <c r="L33" s="42">
        <f>SUM(L26:L32)</f>
        <v>12498.53</v>
      </c>
    </row>
    <row r="35" spans="2:16">
      <c r="B35" s="45" t="s">
        <v>62</v>
      </c>
      <c r="C35" s="8"/>
      <c r="D35" s="9"/>
      <c r="E35" s="9"/>
      <c r="F35" s="9"/>
      <c r="G35" s="9"/>
      <c r="H35" s="9"/>
      <c r="I35" s="21"/>
      <c r="J35" s="22"/>
      <c r="K35" s="22"/>
      <c r="L35" s="22"/>
      <c r="M35" s="22"/>
      <c r="N35" s="9"/>
    </row>
    <row r="36" spans="2:16" s="1" customFormat="1" ht="54.75" customHeight="1">
      <c r="B36" s="10" t="s">
        <v>4</v>
      </c>
      <c r="C36" s="10" t="s">
        <v>5</v>
      </c>
      <c r="D36" s="10" t="s">
        <v>6</v>
      </c>
      <c r="E36" s="10" t="s">
        <v>7</v>
      </c>
      <c r="F36" s="10" t="s">
        <v>8</v>
      </c>
      <c r="G36" s="10" t="s">
        <v>9</v>
      </c>
      <c r="H36" s="10" t="s">
        <v>10</v>
      </c>
      <c r="I36" s="23" t="s">
        <v>11</v>
      </c>
      <c r="J36" s="24" t="s">
        <v>12</v>
      </c>
      <c r="K36" s="24" t="s">
        <v>13</v>
      </c>
      <c r="L36" s="24" t="s">
        <v>14</v>
      </c>
      <c r="M36" s="24" t="s">
        <v>15</v>
      </c>
      <c r="N36" s="10" t="s">
        <v>16</v>
      </c>
      <c r="O36"/>
      <c r="P36"/>
    </row>
    <row r="37" spans="2:16">
      <c r="B37" s="31" t="s">
        <v>18</v>
      </c>
      <c r="C37" s="11" t="s">
        <v>19</v>
      </c>
      <c r="D37" s="12" t="s">
        <v>20</v>
      </c>
      <c r="E37" s="12" t="s">
        <v>52</v>
      </c>
      <c r="F37" s="33" t="s">
        <v>53</v>
      </c>
      <c r="G37" s="14">
        <v>100130120034743</v>
      </c>
      <c r="H37" s="18">
        <v>44145</v>
      </c>
      <c r="I37" s="25" t="s">
        <v>30</v>
      </c>
      <c r="J37" s="31" t="s">
        <v>37</v>
      </c>
      <c r="K37" s="27">
        <v>0</v>
      </c>
      <c r="L37" s="30">
        <v>160</v>
      </c>
      <c r="M37" s="30">
        <v>150</v>
      </c>
      <c r="N37" s="12" t="s">
        <v>23</v>
      </c>
    </row>
    <row r="38" spans="2:16">
      <c r="B38" s="31" t="s">
        <v>18</v>
      </c>
      <c r="C38" s="11" t="s">
        <v>24</v>
      </c>
      <c r="D38" s="12" t="s">
        <v>20</v>
      </c>
      <c r="E38" s="12" t="s">
        <v>52</v>
      </c>
      <c r="F38" s="33" t="s">
        <v>53</v>
      </c>
      <c r="G38" s="14">
        <v>100130120024804</v>
      </c>
      <c r="H38" s="18">
        <v>44064</v>
      </c>
      <c r="I38" s="25" t="s">
        <v>25</v>
      </c>
      <c r="J38" s="31" t="s">
        <v>37</v>
      </c>
      <c r="K38" s="27">
        <v>0</v>
      </c>
      <c r="L38" s="30">
        <v>1855.63</v>
      </c>
      <c r="M38" s="30">
        <f t="shared" ref="M38" si="0">L38*0.1</f>
        <v>185.56300000000002</v>
      </c>
      <c r="N38" s="12" t="s">
        <v>23</v>
      </c>
    </row>
    <row r="39" spans="2:16">
      <c r="B39" s="31" t="s">
        <v>18</v>
      </c>
      <c r="C39" s="11" t="s">
        <v>24</v>
      </c>
      <c r="D39" s="12" t="s">
        <v>20</v>
      </c>
      <c r="E39" s="12" t="s">
        <v>52</v>
      </c>
      <c r="F39" s="33" t="s">
        <v>53</v>
      </c>
      <c r="G39" s="14">
        <v>100130120019516</v>
      </c>
      <c r="H39" s="18">
        <v>44018</v>
      </c>
      <c r="I39" s="25" t="s">
        <v>56</v>
      </c>
      <c r="J39" s="31" t="s">
        <v>37</v>
      </c>
      <c r="K39" s="27">
        <v>0</v>
      </c>
      <c r="L39" s="28">
        <v>0</v>
      </c>
      <c r="M39" s="28">
        <v>0</v>
      </c>
      <c r="N39" s="12" t="s">
        <v>57</v>
      </c>
    </row>
    <row r="40" spans="2:16">
      <c r="B40" s="31" t="s">
        <v>18</v>
      </c>
      <c r="C40" s="11" t="s">
        <v>24</v>
      </c>
      <c r="D40" s="12" t="s">
        <v>20</v>
      </c>
      <c r="E40" s="12" t="s">
        <v>52</v>
      </c>
      <c r="F40" s="33" t="s">
        <v>53</v>
      </c>
      <c r="G40" s="14">
        <v>100130120012100</v>
      </c>
      <c r="H40" s="18">
        <v>43964</v>
      </c>
      <c r="I40" s="25" t="s">
        <v>56</v>
      </c>
      <c r="J40" s="31" t="s">
        <v>37</v>
      </c>
      <c r="K40" s="27">
        <v>0</v>
      </c>
      <c r="L40" s="28">
        <v>0</v>
      </c>
      <c r="M40" s="28">
        <v>0</v>
      </c>
      <c r="N40" s="12" t="s">
        <v>57</v>
      </c>
    </row>
    <row r="41" spans="2:16">
      <c r="B41" s="31" t="s">
        <v>18</v>
      </c>
      <c r="C41" s="11" t="s">
        <v>24</v>
      </c>
      <c r="D41" s="12" t="s">
        <v>20</v>
      </c>
      <c r="E41" s="12" t="s">
        <v>52</v>
      </c>
      <c r="F41" s="33" t="s">
        <v>53</v>
      </c>
      <c r="G41" s="14">
        <v>100130119047065</v>
      </c>
      <c r="H41" s="18">
        <v>43810</v>
      </c>
      <c r="I41" s="25" t="s">
        <v>25</v>
      </c>
      <c r="J41" s="31" t="s">
        <v>37</v>
      </c>
      <c r="K41" s="27">
        <v>0</v>
      </c>
      <c r="L41" s="28">
        <v>0</v>
      </c>
      <c r="M41" s="28">
        <v>0</v>
      </c>
      <c r="N41" s="12" t="s">
        <v>57</v>
      </c>
    </row>
    <row r="42" spans="2:16">
      <c r="B42" s="31" t="s">
        <v>18</v>
      </c>
      <c r="C42" s="11" t="s">
        <v>24</v>
      </c>
      <c r="D42" s="12" t="s">
        <v>20</v>
      </c>
      <c r="E42" s="12" t="s">
        <v>52</v>
      </c>
      <c r="F42" s="33" t="s">
        <v>53</v>
      </c>
      <c r="G42" s="14">
        <v>100130119024301</v>
      </c>
      <c r="H42" s="18">
        <v>43640</v>
      </c>
      <c r="I42" s="25" t="s">
        <v>58</v>
      </c>
      <c r="J42" s="31" t="s">
        <v>37</v>
      </c>
      <c r="K42" s="27">
        <v>0</v>
      </c>
      <c r="L42" s="30">
        <v>207</v>
      </c>
      <c r="M42" s="30">
        <v>150</v>
      </c>
      <c r="N42" s="12" t="s">
        <v>23</v>
      </c>
    </row>
    <row r="43" spans="2:16" ht="9.75" customHeight="1">
      <c r="B43" s="46"/>
      <c r="C43" s="47"/>
      <c r="D43" s="48"/>
      <c r="E43" s="48"/>
      <c r="F43" s="49"/>
      <c r="G43" s="50"/>
      <c r="H43" s="51"/>
      <c r="I43" s="52"/>
      <c r="J43" s="46"/>
      <c r="K43" s="53"/>
      <c r="L43" s="54"/>
      <c r="M43" s="54"/>
      <c r="N43" s="48"/>
    </row>
    <row r="44" spans="2:16">
      <c r="B44" s="31" t="s">
        <v>18</v>
      </c>
      <c r="C44" s="11" t="s">
        <v>24</v>
      </c>
      <c r="D44" s="12" t="s">
        <v>20</v>
      </c>
      <c r="E44" s="12" t="s">
        <v>54</v>
      </c>
      <c r="F44" s="33" t="s">
        <v>53</v>
      </c>
      <c r="G44" s="14">
        <v>100130120024203</v>
      </c>
      <c r="H44" s="18">
        <v>44062</v>
      </c>
      <c r="I44" s="25" t="s">
        <v>55</v>
      </c>
      <c r="J44" s="31" t="s">
        <v>37</v>
      </c>
      <c r="K44" s="27">
        <v>0</v>
      </c>
      <c r="L44" s="30">
        <v>125</v>
      </c>
      <c r="M44" s="28">
        <v>0</v>
      </c>
      <c r="N44" s="12" t="s">
        <v>23</v>
      </c>
    </row>
  </sheetData>
  <mergeCells count="7">
    <mergeCell ref="O19:O21"/>
    <mergeCell ref="P19:P21"/>
    <mergeCell ref="B2:N2"/>
    <mergeCell ref="B3:N3"/>
    <mergeCell ref="B4:N4"/>
    <mergeCell ref="O7:O13"/>
    <mergeCell ref="P7:P13"/>
  </mergeCells>
  <pageMargins left="0.70866141732283505" right="0.70866141732283505" top="0.99" bottom="0.74803149606299202" header="0.31496062992126" footer="0.31496062992126"/>
  <pageSetup paperSize="9" scale="64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SINIESTRALIDAD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Alejandro Tirado Chima</dc:creator>
  <cp:lastModifiedBy>Analista en Contrataciones DA 25</cp:lastModifiedBy>
  <cp:lastPrinted>2025-07-09T23:20:00Z</cp:lastPrinted>
  <dcterms:created xsi:type="dcterms:W3CDTF">2020-08-27T18:18:00Z</dcterms:created>
  <dcterms:modified xsi:type="dcterms:W3CDTF">2026-02-09T13:58:21Z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AE0FEAFE714047EEAB58E182A1409929_12</vt:lpwstr>
  </property>
  <property fmtid="{D5CDD505-2E9C-101B-9397-08002B2CF9AE}" pid="3" name="KSOProductBuildVer">
    <vt:lpwstr>3082-12.2.0.23131</vt:lpwstr>
  </property>
</Properties>
</file>