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ESTADISTICAS\RANKING BARRERAS BUROCRATICAS\2025\6_Documentos_Generados\Rankings 2025\2do semestre\Ranking 3 (medidas preventivas)\"/>
    </mc:Choice>
  </mc:AlternateContent>
  <xr:revisionPtr revIDLastSave="0" documentId="13_ncr:1_{98235A65-6715-4297-806C-C0638BDC5CDE}" xr6:coauthVersionLast="47" xr6:coauthVersionMax="47" xr10:uidLastSave="{00000000-0000-0000-0000-000000000000}"/>
  <bookViews>
    <workbookView xWindow="-120" yWindow="-120" windowWidth="29040" windowHeight="15720" xr2:uid="{00000000-000D-0000-FFFF-FFFF00000000}"/>
  </bookViews>
  <sheets>
    <sheet name="Ranking 3" sheetId="2" r:id="rId1"/>
    <sheet name="borrador" sheetId="3" state="hidden" r:id="rId2"/>
  </sheets>
  <definedNames>
    <definedName name="_xlnm._FilterDatabase" localSheetId="1" hidden="1">borrador!$A$5:$F$42</definedName>
    <definedName name="_xlnm._FilterDatabase" localSheetId="0" hidden="1">'Ranking 3'!$B$6:$E$22</definedName>
    <definedName name="_Toc424655623" localSheetId="0">'Ranking 3'!$B$22</definedName>
    <definedName name="_Toc425158366" localSheetId="0">'Ranking 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6" i="2" l="1"/>
  <c r="F32" i="3"/>
  <c r="F31" i="3"/>
  <c r="F30" i="3"/>
  <c r="F29" i="3"/>
  <c r="F28" i="3"/>
  <c r="F27" i="3"/>
  <c r="F26" i="3"/>
  <c r="F25" i="3"/>
  <c r="F24" i="3"/>
  <c r="F23" i="3"/>
  <c r="F22" i="3"/>
  <c r="F21" i="3"/>
  <c r="F20" i="3"/>
  <c r="F19" i="3"/>
  <c r="F18" i="3"/>
  <c r="E15" i="2" l="1"/>
  <c r="E11" i="2"/>
  <c r="E9" i="2"/>
  <c r="E14" i="2"/>
  <c r="E7" i="2"/>
  <c r="E8" i="2"/>
  <c r="E13" i="2" l="1"/>
  <c r="E12" i="2"/>
  <c r="E10" i="2"/>
  <c r="E16" i="2" l="1"/>
</calcChain>
</file>

<file path=xl/sharedStrings.xml><?xml version="1.0" encoding="utf-8"?>
<sst xmlns="http://schemas.openxmlformats.org/spreadsheetml/2006/main" count="181" uniqueCount="129">
  <si>
    <t>Ranking 3 de Barreras Burocráticas</t>
  </si>
  <si>
    <t>N°</t>
  </si>
  <si>
    <t>%</t>
  </si>
  <si>
    <t>Total</t>
  </si>
  <si>
    <t>Notas:</t>
  </si>
  <si>
    <t>Entidad</t>
  </si>
  <si>
    <t>- En el caso de Municipalidades Distritales y Provinciales, se señala entre paréntesis el departamento al que pertenecen.</t>
  </si>
  <si>
    <t>Elaboración: Oficina de Estudios Económicos del Indecopi.</t>
  </si>
  <si>
    <t>Fuente: Comisión de Eliminación de Barreras Burocráticas de la Sede Central y la Secretaría Técnica Regional de Eliminación de Barreras Burocráticas.</t>
  </si>
  <si>
    <t>- Para mayor detalle ver Anexo 3.1.</t>
  </si>
  <si>
    <t>- Ranking elaborado en cumplimiento de la Resolución de la Presidencia del Consejo Directivo del Indecopi N° 020-2017-INDECOPI/COD.</t>
  </si>
  <si>
    <t>ANEXO 3.1</t>
  </si>
  <si>
    <t>ENTIDADES DE LA ADMINISTRACIÓN PÚBLICA QUE HAN IMPLEMENTADO MEDIDAS DE PREVENCIÓN DE ELIMINACIÓN DE BARRERAS BUROCRÁTICAS, ENERO - DICIEMBRE 2025</t>
  </si>
  <si>
    <t>Tipo de entidad</t>
  </si>
  <si>
    <t>Medida implementada</t>
  </si>
  <si>
    <t>Documento interno que informa sobre las medidas</t>
  </si>
  <si>
    <t>Fecha del documento que informa sobre las medidas / Fecha de la medida implementada</t>
  </si>
  <si>
    <t xml:space="preserve">SERVICIO DE ADMINISTRACIÓN TRIBUTARIA DE LIMA (SAT) </t>
  </si>
  <si>
    <t>OTROS</t>
  </si>
  <si>
    <t>EJECUCIÓN DE DOS (2) CONVOCATORIAS DEL CURSO VIRTUAL DENOMINADO TEXTO ÚNICO DE PROCEDIMIENTOS ADMINISTRATIVOS – TUPA, REALIZADOS ENTRE EL 15 AL 27 DE MARZO DEL 2025 Y EL 02 AL 14 DE ABRIL 2025. ESTOS CURSOS CONTARON CON LA PARTICIPACIÓN DE SERVIDORES PÚBLICOS DE DIVERSAS MUNICIPALIDADES DE LIMA Y PROVINCIA, ASÍ COMO DE PERSONAS NATURALES, ABORDANDO CONCEPTOS Y LINEAMIENTOS REGULADOS EN LA LEY N° 27444, LEY GENERAL DE PROCEDIMIENTO ADMINISTRATIVO GENERAL Y MODIFICATORIAS PARA LA DETERMINACIÓN DE LOS PROCEDIMIENTOS ADMINISTRATIVOS Y SERVICIOS BRINDADOS EN EXCLUSIVIDAD QUE PUEDEN SER INCLUIDOS EN EL TEXTO ÚNICO DE PROCEDIMIENTOS ADMINISTRATIVOS DE LAS MUNICIPALIDADES SEGÚN LAS COMPETENCIAS OTORGADAS EN LA LEY ORGÁNICA DE MUNICIPALES.</t>
  </si>
  <si>
    <t>INFORME N° D000003-2025-SAT-OFC
PLAN DE CAPACITACIÓN EXTERNA VIRTUAL 2025</t>
  </si>
  <si>
    <t>EJECUCIÓN DE SEIS (06) CURSOS DURANTE EL PRIMER SEMESTRE DEL 2025 DIRIGIDO A SERVIDORES DE LA ENTIDAD DE DIVERSOS NIVELES JERÁRQUICOS, CON EL OBJETIVO DE IMPULSAR LA SIMPLIFICACIÓN DE TRÁMITES, AUMENTAR LA OFERTA DE SERVICIOS DIGITALES DEL SAT Y PROMOVER UNA CULTURA ORGANIZACIONAL ORIENTADA A LA MEJORA DE PROCESOS: "TRANSFORMACIÓN CULTURAL Y LIDERAZGO TRANSFORMACIONAL PARA LA ERA DIGITAL" DEL, "MODERNIZACIÓN DE LA GESTIÓN PÚBLICA", "CALIDAD DE ATENCIÓN AL CIUDADANO EN EL MARCO DE LA MODERNIZACIÓN DE LA GESTIÓN PÚBLICA", "METODOLOGÍAS Y HERRAMIENTAS ÁGILES", "QGIS (NIVEL BÁSICO)". ESTOS CURSOS FUERON INCLUIDOS EN EL PLAN DE DESARROLLO DE LAS PERSONAS 2025, APROBADO MEDIANTE RESOLUCIÓN DE GERENCIA GENERAL N° 286-004-00000056 CON FECHA 13/02/2025.</t>
  </si>
  <si>
    <t>PLAN DE DESARROLLO DE LAS PERSONAS 2025 RESOLUCIÓN DE GERENCIA GENERAL N.° 286-004-00000056</t>
  </si>
  <si>
    <t>13/02/2025
Del 20/04/2025 al 30/06/2025
Del 19/03/2025 al 14/04/2025
Del 21/04/2025 al 19/05/2025
Del 20/05/2025 al 24/06/2025
18/06/2025</t>
  </si>
  <si>
    <t>INSTITUTO NACIONAL DE ENFERMEDADES NEOPLÁSICAS</t>
  </si>
  <si>
    <t>GOBIERNO NACIONAL</t>
  </si>
  <si>
    <t>LA OFICINA DE ORGANIZACIÓN, EN EL AMBITO DE SUS COMPETENCIAS, SOLICITÓ A LA OFICINA DE RECURSOS HUMANOS LA INCOPORACIÓN DE LA CAPACITACIÓN DENOMINADA: “CONOCIENDO EL SISTEMA DE ELIMINACIÓN DE BARRERAS BUROCRÁTICAS”, EN EL PLAN DE DESARROLLO DE LAS PERSONAS (PDP) 2025 DEL INSTITUTO NACIONAL DE ENFERMEDADES NEOPLÁSICAS (INEN) AL RESPECTO, MEDIANTE RESOLUCIÓN JEFATURAL N° 197-2025-J/INEN SE APROBÓ LA MODIFICACIÓN DEL PLAN ANUAL DE DESARROLLO DE LAS PERSONAS (PDP), CORRESPONDIENTE AL AÑO 2025, EN EL CUAL SE HA CONSIDERADO LA REFERIDA CAPACITACIÓN SOLICITADA, SEGÚN CONSTA EN NUMERAL 121 DE LA “MATRIZ DE LA PRIMERA MODIFICACIÓN DEL PLAN DE DESARROLLO DE LAS PERSONAS 2025 – INEN”, ADJUNTO AL CITADO ACTO RESOLUTIVO. EN VIRTUD DE ELLO, SE DESARROLLÓ LA CAPACITACIÓN: “CONOCIENDO EL SISTEMA DE ELIMINACIÓN DE BARRERAS BUROCRÁTICAS”, DIRIGIDO A LOS SERVIDIORES DEL INEN, EN COORDINACIÓN CON EL INSTITUTO NACIONAL DE DEFENSA DE LA COMPETENCIA Y DE LA PROTECCIÓN DE LA PROPIEDAD INTELECTUAL (INDECOPI), EL DÍA 27 DE MAYO DEL 2025.</t>
  </si>
  <si>
    <t>MEMORANDO N° 000076-2025-OO-OGPP/INEN
RESOLUCIÓN JEFATURAL N° 197-2025-J/INEN
CORREOS INSTITUCIONALES Y LISTA DE PARTICIPANTES</t>
  </si>
  <si>
    <t>MINISTERIO DE TRABAJO Y PROMOCIÓN DEL EMPLEO</t>
  </si>
  <si>
    <t xml:space="preserve">GOBIERNO NACIONAL </t>
  </si>
  <si>
    <t>LA OFICINA GENERAL DE PLANEAMIENTO Y PRESUPUESTO DIFUNDIÓ A MANERA SENSIBILIZAR A LOS ORGANOS NORMATIVOS DEL MTPE SOBRE MEDIDAS PARA PREVENIR LA IMPOSICIÓN DE BARRERAS BUROCRÁTICAS A LOS ADMINISTRADOS, CITANDO AL DECRETO LEGISLATIVO N° 1256 QUE APRUEBA LA LEY DE PREVENCIÓN Y ELIMINACIÓN DE BARRERAS BUROCRÁTICAS, Y ASPECTOS COMO EL CONCEPTO DE BARRERA BUROCRATICA Y LA IMPOSICION DE MULTAS DE HASTA VEINTE (20) UNIDADES IMPOSITIVAS TRIBUTARIAS AL FUNCIONARIO, SERVIDOR PÚBLICO O CUALQUIER PERSONA QUE EJERZA FUNCIÓN ADMINISTRATIVA POR DELEGACIÓN, BAJO CUALQUIER RÉGIMEN LABORAL O CONTRACTUAL, POR EXIGIR REQUISITOS QUE NO CONSTAN EN EL TEXTO ÚNICO DE PROCEDIMIENTOS ADMINISTRATIVOS -TUPA DE LA ENTIDAD O EXIGIR REQUISITOS QUE, ESTANDO EN EL TUPA DE LA ENTIDAD, NO CUENTAN CON SUSTENTO NORMATIVO VIGENTE.</t>
  </si>
  <si>
    <t xml:space="preserve">INFORME-000323-2025-MTPE_4_9.3
INFORME N°000199-2025-MTPE/4/9
MEMORANDUM-000815-2025-MTPE_4_9
INFORME-000201-2025-MTPE_4_9
</t>
  </si>
  <si>
    <t>INSTITUTO NACIONAL DE CALIDAD (INACAL)</t>
  </si>
  <si>
    <t>LA GERENCIA GENERAL SOLICITÓ A LAS OFICINAS Y DIRECCIONES DE LA ENTIDAD, EL CUMPLIMIENTO DE LAS DISPOSICIONES ESTABLECIDAS SOBRE LA DOCUMENTACIÓN QUE LAS DE LA ADMINISTRACIÓN PÚBLICA NO DEBEN SOLICITAR O ESTÁN OBLIGADAS A RECIBIR DE LOS ADMINISTRADOS O USUARIOS, EN EL MARCO DE UN PROCEDIMIENTO O TRÁMITE ADMINISTRATIVO</t>
  </si>
  <si>
    <t>MEMORANDO MÚLTIPLE N° 000037-2025-INACAL/GG</t>
  </si>
  <si>
    <t>LA OFICINA DE PLANEAMIENTO Y PRESUPUESTO INFORMÓ AL EQUIPO FUNCIONAL DE GESTIÓN DOCUMENTAL Y ATENCIÓN AL CIUDADANO SOBRE LA RESPONSABILIDAD ADMINISTRATIVA DE SOLICITA REQUISITOS NO CONTEMPLADOS EN EL TUPA O SIN RESPALDO NORMATIVO VIGENTE, ASÍ COMO LA OBLIGACIÓN DE REVISAR INTEGRALMENTE LAS SOLICITUDES DE LOS ADMINISTRADOS Y EMITIR OBSERVACIONES Y REQUERIMIENTOS EN UNA SOLA OPORTUNIDAD Y DOCUMENTO. AL RESPECTO, SE SOLICITÓ INSTRUIR A LOS SERVIDORES A SU CARGO, SOBRE LOS ALCANCES DE LA NORMATIVA ANTES CITADA.</t>
  </si>
  <si>
    <t xml:space="preserve">MEMORANDO N° 000988-2025-INACAL/OPP </t>
  </si>
  <si>
    <t>MINISTERIO DEL INTERIOR (MININTER)</t>
  </si>
  <si>
    <t>LA OFICINA DE MODERNIZACIÓN Y DESARROLLO INSTITUCIONAL ELABORÓ EL DOCUMENTO DENOMINADO "PROMOVIENDO LA EVALUACIÓN NORMATIVA PARA LA ELIMINACIÓN DE BARRERAS BUROCRÁTICAS Y SOLICITÓ A LA OFICINA GENERAL DE COMUNICACIÓN SOCIAL E IMAGEN INSTITUCIONAL LA DIFUSIÓN A TODO EL PERSONAL DEL MININTER</t>
  </si>
  <si>
    <t>MEMORANDO N° 000114-2025-INOGPP-
OMD</t>
  </si>
  <si>
    <t>MUNICIPALIDAD DISTRITAL DE SANTIAGO DE SURCO</t>
  </si>
  <si>
    <t>MUNICIPALIDAD DISTRITAL</t>
  </si>
  <si>
    <t>LA GERENCIA MUNICIPAL REMITE A LOS RESPONSABLES DE LAS UNIDADES DE ORGANIZACIÓN DE LA MUNICIPALIDAD DE SANTIAGO DE SURCO LAS PRINCIPALES NORMAS DE SIMPLIFICACIÓN ADMINISTRATIVA, COMO UNA MEDIDA DE PREVENCIÓN DE ELIMINACIÓN DE BARRERAS BUROCRÁTICAS</t>
  </si>
  <si>
    <t>MEMORANDUM CIRCULAR Nº 2-2025-GM-MSS</t>
  </si>
  <si>
    <t>UNIVERSIDAD NACIONAL DE INGENIERÍA</t>
  </si>
  <si>
    <t>UNIVERSIDADES</t>
  </si>
  <si>
    <t>COMUNICACIÓN A LOS FUNCIONARIOS INVOLUCRADOS EN EL TUPA DE LA UNI SOBRE LA NO SOLICITUD A LOS ADMINISTRADOS DE DOCUMENTACIÓN QUE LA MISMA ENTIDAD POSEE, EN CUMPLIMIENTO A LAS DISPOSICIONES DE SIMPLIFICACIÓN ADMINISTRATIVA</t>
  </si>
  <si>
    <t>OFICIO CIRCULAR N° 007-I-2025-UNI/OPP-UM</t>
  </si>
  <si>
    <t>COMUNICACIÓN A LA COMISIÓN ACADÉMICA DE LA UNI QUE GESTIONE Y PRESIDA LA CONFORMACIÓN DE UN EQUIPO DE TRABAJO, A FIN DE QUE REALICEN LA REVISIÓN Y EVALUACIÓN DE APLICACIÓN DE SIMPLIFICACION ADMINISTRATIVA EN LOS FORMATOS TUPA Y TABLAS ASME DE CADA PROCEDIMIENTO ADMINISTRATIVO Y SERVICIOS PRESTADO EN EXCLUSIVIDAD</t>
  </si>
  <si>
    <t>CARTA N° 071-UM/OPP-2025</t>
  </si>
  <si>
    <t>MUNICIPALIDAD DISTRITAL DE LA PUNTA</t>
  </si>
  <si>
    <t>DIFUSIÓN DEL MEMORÁNDUM CIRCULAR, A TRAVÉS DEL CUAL SE EXHORTÓ LA COMUNICACIÓN Y CONCIENTIZACIÓN DEL PERSONAL PARA QUE NO IMPONGAN A LOS ADMINISTRADOS BARRERAS BUROCRÁTICAS EN APLICACIÓN DEL DECRETO LEGISLATIVO N° 1246 Y N° 1256.</t>
  </si>
  <si>
    <t>MEMORÁNDUM CIRCULAR N° 021-2025-MDLP/OGPPMI</t>
  </si>
  <si>
    <t>BIBLIOTECA NACIONAL DEL PERÚ</t>
  </si>
  <si>
    <t>DIFUSIÓN DEL MEMORÁNDUM MÚLTIPLE, MEDIANTE EL CUAL LA GERENCIA GENERAL COMUNICA A SUS COLABORADORES LA APROBACIÓN DEL NUEVO TUPA, CON EL OBJETIVO DE ESTABLECER SU CUMPLIMIENTO OBLIGATORIO</t>
  </si>
  <si>
    <t>MEMORÁNDUM MÚLTIPLE N° 000072-2025-BN-GG</t>
  </si>
  <si>
    <t>MUNICIPALIDAD PROVINCIAL DE ANDAHUAYLAS</t>
  </si>
  <si>
    <t>MUNICIPALIDAD PROVINCIAL</t>
  </si>
  <si>
    <t>CREACIÓN DE SECCIÓN SOBRE "ELIMINACIÓN DE BARRERAS BUROCRÁTICAS" EN SU PORTAL WEB OFICIAL</t>
  </si>
  <si>
    <t>EVIDENCIAS DE PÁGINA WEB</t>
  </si>
  <si>
    <t>MUNICIPALIDAD PROVINCIAL DE PIURA</t>
  </si>
  <si>
    <t>INAPLICACIÓN PREVENTIVA DE LAS MEDIDAS SEÑALADAS COMO PRESUNTAS BARRERAS BUROCRÁTICAS DURANTE EL PROCESO DE ELIMINACIÓN VOLUNTARIA</t>
  </si>
  <si>
    <t>OFICIO N° 0839-2024-SG/MPP</t>
  </si>
  <si>
    <t>MUNICIPALIDAD DISTRITAL DE ALTO DE LA ALIANZA</t>
  </si>
  <si>
    <t>REUNIÓN PRESENCIAL REALIZADA EL 18.03.2025 EN LA MUNICIPALIDAD DISTRITAL ALTO DE LA ALIANZA</t>
  </si>
  <si>
    <t>ASISTENCIA REUNIÓN</t>
  </si>
  <si>
    <t>GOBIERNO REGIONAL DE PIURA</t>
  </si>
  <si>
    <t>GOBIERNO REGIONAL</t>
  </si>
  <si>
    <t>PROYECTO DE DIRECTIVA TD</t>
  </si>
  <si>
    <t>DIRECTIVA REGIONAL</t>
  </si>
  <si>
    <t>MUNICIPALIDAD DISTRITAL DE HUANCHACO</t>
  </si>
  <si>
    <t>COMUNICACIÓN DE INAPLICACIÓN PREVENTIVA DE LAS MEDIDAS SEÑALADAS COMO PRESUNTAS BARRERAS BUROCRÁTICAS DURANTE EL PROCESO DE ELIMINACIÓN VOLUNTARIA A LOS FUNCIONARIOS DE LAS AREAS USUARIAS CORRESPONDIENTES</t>
  </si>
  <si>
    <t>EVIDENCIA DE COMUNICACIÓN INTERNA</t>
  </si>
  <si>
    <t>MUNICIPALIDAD PROVINCIAL DE HUANTA</t>
  </si>
  <si>
    <t>COMUNICACIÓN EN EL BOLETIN DE AUDIENCIA PÚBLICA</t>
  </si>
  <si>
    <t>BOLETÓN DE AUDENCIA</t>
  </si>
  <si>
    <t>MEMORÁNDUM MÚLTIPLE</t>
  </si>
  <si>
    <t>019-2025-MPH/OGPP</t>
  </si>
  <si>
    <t>MUNICIPALIDAD PROVINCIAL DE PISCO</t>
  </si>
  <si>
    <t>39-2025-MPP-OGPPR</t>
  </si>
  <si>
    <t>MUNICIPALIDAD DISTRITAL DE SAN JERONIMO EN CUSCO</t>
  </si>
  <si>
    <t>CAPACITACIÓN INTERNA SOBRE MPV</t>
  </si>
  <si>
    <t>0123-2025-MDJS/OGPP/OTI</t>
  </si>
  <si>
    <t>REUNIÓN DE TRABAJO CON EL GOBIERNO REGIONAL DE PIURA​</t>
  </si>
  <si>
    <t>REGISTRO DE ASISTENCIA</t>
  </si>
  <si>
    <t>GOBIERNO REGIONAL DE CAJAMARCA</t>
  </si>
  <si>
    <t>REUNIÓN DE TRABAJO CON LA MUNICIPALIDAD PROVINCIAL DE CAJAMARCA</t>
  </si>
  <si>
    <t>MUNICIPALIDAD PROVINCIAL DE TACNA</t>
  </si>
  <si>
    <t>REUNIÓN VIRTUAL REALIZADA EL 05.05.2025 EN LA MUNICIPALIDAD PROVINCIAL DE TACNA</t>
  </si>
  <si>
    <t>CAPTURA DE PANTALLA REUNIÓN MEET</t>
  </si>
  <si>
    <t>MINISTERIO DE VIVIENDA, CONSTRUCCIÓN Y SANEAMIENTO</t>
  </si>
  <si>
    <t>MINISTERIO</t>
  </si>
  <si>
    <t>EALIZACION DE UNA VIDEOCONFERENCIA “CONOCIENDO EL SISTEMA DE ELIMINACIÓN DE BARRERAS BUROCRÁTICAS”, CUYA EXPOSICIÓN FUE RALIZADA POR LA COMISION DE ELIMINACION DE BARRERAS BUROCRATIVAS DEL INDECOPI</t>
  </si>
  <si>
    <t>CORREO ELECTRÓNICO REMITIDO A TODO EL PERSONAL DEL MVCS / 
PROGRAMA ALCANZADO POR EL INDECOPI</t>
  </si>
  <si>
    <t>VIDEOCONFERENCIA “CONOCIENDO EL SISTEMA DE ELIMINACIÓN DE BARRERAS BUROCRÁTICAS”, DIRIGIDA A TODOS LOS SERVIDORES DEL MTPE, CON EL PROPÓSITO DE BRINDAR INFORMACIÓN SOBRE LA IDENTIFICACIÓN DE MEDIDAS QUE PODRÍAN CONSTITUIR BARRERAS BUROCRÁTICAS ILEGALES O CARENTES DE RAZONABILIDAD Y DÓNDE PODRÍAN ENCONTRARSE, ASÍ COMO DAR A CONOCER EL FUNCIONAMIENTO DEL SISTEMA DE ACOMPAÑAMIENTO Y ELIMINACIÓN DE BARRERAS BUROCRÁTICAS (SAEB), A CARGO DE LA SECRETARÍA TÉCNICA DE LA CEB</t>
  </si>
  <si>
    <t>MEMORANDUM MÚLTIPLE N° 000160-2025-MTPE/4/9 / PROGRAMA DE LA VIDEOCONFERENCIA “CONOCIENDO EL SISTEMA DE ELIMINACIÓN DE BARRERAS BUROCRÁTICAS”</t>
  </si>
  <si>
    <t>MINISTERIO DE RELACIONES EXTERIORES</t>
  </si>
  <si>
    <t>MINISTERIOS</t>
  </si>
  <si>
    <t>LA ENTIDAD RECIBIÓ UNA CAPACITACIÓN VIRTUAL DENOMINADA "CONOCIENDO EL SISTEMA DE BARRERAS BUROCRÁTICAS" BRINDADA POR LA CEB.</t>
  </si>
  <si>
    <t>LISTA DE PARTICIPANTES</t>
  </si>
  <si>
    <t>SERVICIO DE ADMINISTRACIÓN TRIBUTARIA DE LIMA</t>
  </si>
  <si>
    <t>LA JEFATURA DE COMUNICACIONES E IMAGEN INSTITUCIONAL INVITÓ A LOS FUNCIONARIOS Y SERVIDORES PÚBLICOS DE LA ENTIDAD A PARTICIPAR EN LA SESIÓN DENOMINADA "TALLER DE EMISIÓN MECANIZADA", A LLEVARSE A CABO EL EL 1 DE SETIEMBRE DE 2025, DONDE SE DESARROLLARÁN LOS LINEAMIENTOS PARA APLICAR LA METODOLOGÍA PARA LA DETERMINACIÓN DE TASA ADMINISTRATIVA.</t>
  </si>
  <si>
    <t>OFICIO MÚLTIPLE N° D000001-2025-SAT-OFC</t>
  </si>
  <si>
    <t>GOBIERNO REGIONAL DE HUANCAVELICA</t>
  </si>
  <si>
    <t>REUNION VIRTUAL LLEVADA A CABO EL 13/02/2025 A TRAVES DE LA PLATAFORMA DE MEET</t>
  </si>
  <si>
    <t>MUNICIPALIDAD DISTRITAL DE MARAS</t>
  </si>
  <si>
    <t>REUNIÓN DE TRABAJO CON MUNICIPALIDAD DISTRITAL DE MARAS</t>
  </si>
  <si>
    <t>MUNICIPALIDAD DISTRITAL DE WANCHAQ</t>
  </si>
  <si>
    <t>REUNIÓN DE TRABAJO CON MUNICIPALIDAD DISTRITAL DE WANCHAQ</t>
  </si>
  <si>
    <t>MUNICIPALIDAD PROVINCIAL DE CARABAYA</t>
  </si>
  <si>
    <t>REUNIÓN DE TRABAJO CON MUNICIPALIDAD PROVINCIAL DE CARABAYA</t>
  </si>
  <si>
    <t>MUNICIPALIDAD PROVINCIAL DE SANDIA</t>
  </si>
  <si>
    <t>REUNIÓN DE TRABAJO CON MUNICIPALIDAD PROVINCIAL DE SANDIA​</t>
  </si>
  <si>
    <t>MUNICIPALIDAD PROVINCIAL DE EL DORADO</t>
  </si>
  <si>
    <t>REUNIÓN CON MUNICIPALIDAD PROVINCIAL EL DORADO</t>
  </si>
  <si>
    <t xml:space="preserve">Elaboración: Oficina de Estudios Económicos del Indecopi. </t>
  </si>
  <si>
    <t>Fuente: Comisión de Eliminación de Barreras Burocráticas en la sede central del Indecopi y Secretaría Técnica Regional de Eliminación de Barreras Burocráticas.</t>
  </si>
  <si>
    <t>=UNICOS(borrador!$B6:$B1000)</t>
  </si>
  <si>
    <t>ENTIDADES DE LA ADMINISTRACIÓN PÚBLICA QUE HAN IMPLEMENTADO MEDIDAS DE PREVENCIÓN DE ELIMINACIÓN DE BARRERAS BUROCRÁTICAS, 
JULIO - DICIEMBRE 2025</t>
  </si>
  <si>
    <t>Servicio de Administración Tributaria de Lima - SAT</t>
  </si>
  <si>
    <t>Ministerio de Trabajo y Promoción Del Empleo - MTPE</t>
  </si>
  <si>
    <t>Ministerio de Vivienda, Construcción y Saneamiento - MVCS</t>
  </si>
  <si>
    <t>Ministerio de Relaciones Exteriores - MRE</t>
  </si>
  <si>
    <t>Municipalidad Distrital de Maras (Cusco)</t>
  </si>
  <si>
    <t>Municipalidad Distrital de Wanchaq (Cusco)</t>
  </si>
  <si>
    <t>Municipalidad Provincial de Carabaya (Puno)</t>
  </si>
  <si>
    <t>Municipalidad Provincial de Sandia (Puno)</t>
  </si>
  <si>
    <t>Municipalidad Provincial de El Dorado (San Martín)</t>
  </si>
  <si>
    <t>N° de medidas preventivas
Julio -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</si>
</sst>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 #,##0_ ;_ * \-#,##0_ ;_ * &quot;-&quot;_ ;_ @_ "/>
    <numFmt numFmtId="165" formatCode="_ * #,##0.00_ ;_ * \-#,##0.00_ ;_ * &quot;-&quot;_ ;_ @_ "/>
    <numFmt numFmtId="166" formatCode="_ * #,##0.00_ ;_ * \-#,##0.00_ ;_ * &quot;-&quot;??_ ;_ @_ "/>
  </numFmts>
  <fonts count="17" x14ac:knownFonts="1">
    <font>
      <sz val="11"/>
      <color theme="1"/>
      <name val="Calibri"/>
      <family val="2"/>
      <scheme val="minor"/>
    </font>
    <font>
      <sz val="10"/>
      <name val="Arial"/>
      <family val="2"/>
    </font>
    <font>
      <b/>
      <sz val="11"/>
      <color rgb="FF990033"/>
      <name val="Arial"/>
      <family val="2"/>
    </font>
    <font>
      <sz val="11"/>
      <color rgb="FF990033"/>
      <name val="Arial"/>
      <family val="2"/>
    </font>
    <font>
      <b/>
      <sz val="10"/>
      <color theme="0"/>
      <name val="Arial"/>
      <family val="2"/>
    </font>
    <font>
      <sz val="10"/>
      <color indexed="8"/>
      <name val="Arial"/>
      <family val="2"/>
    </font>
    <font>
      <sz val="9"/>
      <name val="Arial"/>
      <family val="2"/>
    </font>
    <font>
      <sz val="10"/>
      <color theme="1"/>
      <name val="Arial"/>
      <family val="2"/>
    </font>
    <font>
      <sz val="10"/>
      <name val="Arial"/>
      <family val="2"/>
    </font>
    <font>
      <b/>
      <sz val="10"/>
      <color indexed="9"/>
      <name val="Arial Narrow"/>
      <family val="2"/>
    </font>
    <font>
      <sz val="9"/>
      <color theme="1"/>
      <name val="Arial"/>
      <family val="2"/>
    </font>
    <font>
      <sz val="9"/>
      <color theme="1"/>
      <name val="Calibri"/>
      <family val="2"/>
      <scheme val="minor"/>
    </font>
    <font>
      <sz val="9"/>
      <name val="Calibri"/>
      <family val="2"/>
      <scheme val="minor"/>
    </font>
    <font>
      <sz val="9"/>
      <color theme="1"/>
      <name val="Calibri"/>
      <family val="2"/>
    </font>
    <font>
      <sz val="9"/>
      <name val="Calibri"/>
      <family val="2"/>
    </font>
    <font>
      <sz val="10"/>
      <color theme="0"/>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rgb="FF99003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0" fontId="8" fillId="0" borderId="0"/>
    <xf numFmtId="166" fontId="1" fillId="0" borderId="0" applyFont="0" applyFill="0" applyBorder="0" applyAlignment="0" applyProtection="0"/>
    <xf numFmtId="0" fontId="1" fillId="0" borderId="0"/>
  </cellStyleXfs>
  <cellXfs count="49">
    <xf numFmtId="0" fontId="0" fillId="0" borderId="0" xfId="0"/>
    <xf numFmtId="0" fontId="1" fillId="2" borderId="0" xfId="1" applyFill="1"/>
    <xf numFmtId="0" fontId="1" fillId="2" borderId="0" xfId="1" applyFill="1" applyAlignment="1">
      <alignment vertical="center"/>
    </xf>
    <xf numFmtId="0" fontId="1" fillId="2" borderId="0" xfId="1" applyFill="1" applyAlignment="1">
      <alignment horizontal="center" vertical="center"/>
    </xf>
    <xf numFmtId="0" fontId="4" fillId="3" borderId="0" xfId="1" applyFont="1" applyFill="1" applyAlignment="1">
      <alignment horizontal="center" vertical="center"/>
    </xf>
    <xf numFmtId="0" fontId="4" fillId="3" borderId="0" xfId="1" applyFont="1" applyFill="1" applyAlignment="1">
      <alignment horizontal="center" vertical="center" wrapText="1"/>
    </xf>
    <xf numFmtId="165" fontId="5" fillId="2" borderId="0" xfId="1" applyNumberFormat="1" applyFont="1" applyFill="1" applyAlignment="1">
      <alignment horizontal="right" vertical="center" wrapText="1"/>
    </xf>
    <xf numFmtId="164" fontId="4" fillId="3" borderId="0" xfId="1" applyNumberFormat="1" applyFont="1" applyFill="1" applyAlignment="1">
      <alignment horizontal="right" vertical="center" wrapText="1"/>
    </xf>
    <xf numFmtId="165" fontId="4" fillId="3" borderId="0" xfId="1" applyNumberFormat="1" applyFont="1" applyFill="1" applyAlignment="1">
      <alignment horizontal="right" vertical="center" wrapText="1"/>
    </xf>
    <xf numFmtId="0" fontId="7" fillId="0" borderId="0" xfId="0" applyFont="1" applyAlignment="1">
      <alignment vertical="center"/>
    </xf>
    <xf numFmtId="0" fontId="1" fillId="2" borderId="0" xfId="1" applyFill="1" applyAlignment="1">
      <alignment horizontal="center"/>
    </xf>
    <xf numFmtId="0" fontId="9" fillId="3" borderId="1" xfId="1" applyFont="1" applyFill="1" applyBorder="1" applyAlignment="1">
      <alignment horizontal="center" vertical="center" wrapText="1"/>
    </xf>
    <xf numFmtId="0" fontId="7" fillId="0" borderId="1" xfId="0" applyFont="1" applyBorder="1" applyAlignment="1">
      <alignment horizontal="center" vertical="center"/>
    </xf>
    <xf numFmtId="0" fontId="10" fillId="0" borderId="1" xfId="0" applyFont="1" applyBorder="1" applyAlignment="1">
      <alignment horizontal="center" vertical="center" wrapText="1"/>
    </xf>
    <xf numFmtId="0" fontId="6" fillId="0" borderId="1" xfId="4" applyFont="1" applyBorder="1" applyAlignment="1">
      <alignment horizontal="center" vertical="center" wrapText="1"/>
    </xf>
    <xf numFmtId="0" fontId="10" fillId="0" borderId="1" xfId="0" applyFont="1" applyBorder="1" applyAlignment="1">
      <alignment horizontal="left" vertical="center" wrapText="1"/>
    </xf>
    <xf numFmtId="14" fontId="10"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0" fontId="6" fillId="0" borderId="1" xfId="1" applyFont="1" applyBorder="1" applyAlignment="1">
      <alignment horizontal="left" vertical="center" wrapText="1"/>
    </xf>
    <xf numFmtId="0" fontId="10" fillId="0" borderId="0" xfId="0" applyFont="1" applyAlignment="1">
      <alignment horizontal="left"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14" fontId="10" fillId="0" borderId="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4" applyFont="1" applyBorder="1" applyAlignment="1">
      <alignment horizontal="center" vertical="center" wrapText="1"/>
    </xf>
    <xf numFmtId="0" fontId="11"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4" applyFont="1" applyBorder="1" applyAlignment="1">
      <alignment horizontal="center" vertical="center" wrapText="1"/>
    </xf>
    <xf numFmtId="0" fontId="12" fillId="0" borderId="1" xfId="1" applyFont="1" applyBorder="1" applyAlignment="1">
      <alignment vertical="center" wrapText="1"/>
    </xf>
    <xf numFmtId="0" fontId="14" fillId="0" borderId="1" xfId="0" applyFont="1" applyBorder="1" applyAlignment="1">
      <alignment horizontal="center" vertical="center" wrapText="1"/>
    </xf>
    <xf numFmtId="14" fontId="11" fillId="0" borderId="1" xfId="0" applyNumberFormat="1" applyFont="1" applyBorder="1" applyAlignment="1">
      <alignment horizontal="center" vertical="center"/>
    </xf>
    <xf numFmtId="0" fontId="6" fillId="2" borderId="0" xfId="1" applyFont="1" applyFill="1"/>
    <xf numFmtId="0" fontId="15" fillId="2" borderId="0" xfId="1" quotePrefix="1" applyFont="1" applyFill="1"/>
    <xf numFmtId="0" fontId="15" fillId="2" borderId="0" xfId="1" quotePrefix="1" applyFont="1" applyFill="1" applyAlignment="1">
      <alignment vertical="center"/>
    </xf>
    <xf numFmtId="0" fontId="7" fillId="0" borderId="0" xfId="0" applyFont="1" applyAlignment="1">
      <alignment horizontal="left"/>
    </xf>
    <xf numFmtId="0" fontId="1" fillId="0" borderId="0" xfId="1"/>
    <xf numFmtId="0" fontId="1" fillId="0" borderId="0" xfId="1" applyAlignment="1">
      <alignment vertical="center"/>
    </xf>
    <xf numFmtId="0" fontId="2" fillId="2" borderId="0" xfId="1" applyFont="1" applyFill="1" applyAlignment="1">
      <alignment horizontal="center" vertical="center" wrapText="1"/>
    </xf>
    <xf numFmtId="0" fontId="3" fillId="2" borderId="0" xfId="1" applyFont="1" applyFill="1" applyAlignment="1">
      <alignment horizontal="center" vertical="center" wrapText="1"/>
    </xf>
    <xf numFmtId="0" fontId="4" fillId="3" borderId="0" xfId="1" applyFont="1" applyFill="1" applyAlignment="1">
      <alignment horizontal="left" vertical="center"/>
    </xf>
    <xf numFmtId="0" fontId="2" fillId="2" borderId="0" xfId="1" applyFont="1" applyFill="1" applyAlignment="1">
      <alignment horizontal="center" vertical="center"/>
    </xf>
    <xf numFmtId="0" fontId="3" fillId="2" borderId="0" xfId="1" applyFont="1" applyFill="1" applyAlignment="1">
      <alignment horizontal="center" vertical="center"/>
    </xf>
    <xf numFmtId="0" fontId="16" fillId="2" borderId="0" xfId="1" applyFont="1" applyFill="1" applyAlignment="1">
      <alignment vertical="justify" wrapText="1"/>
    </xf>
    <xf numFmtId="0" fontId="16" fillId="2" borderId="0" xfId="1" quotePrefix="1" applyFont="1" applyFill="1" applyAlignment="1">
      <alignment horizontal="justify" vertical="center" wrapText="1"/>
    </xf>
    <xf numFmtId="0" fontId="16" fillId="2" borderId="0" xfId="1" quotePrefix="1" applyFont="1" applyFill="1" applyAlignment="1">
      <alignment vertical="center"/>
    </xf>
    <xf numFmtId="0" fontId="16" fillId="2" borderId="0" xfId="1" applyFont="1" applyFill="1" applyAlignment="1">
      <alignment vertical="justify"/>
    </xf>
    <xf numFmtId="0" fontId="16" fillId="0" borderId="0" xfId="2" applyFont="1" applyAlignment="1">
      <alignment horizontal="justify" vertical="center" wrapText="1"/>
    </xf>
    <xf numFmtId="0" fontId="16" fillId="2" borderId="0" xfId="1" applyFont="1" applyFill="1" applyAlignment="1">
      <alignment vertical="center"/>
    </xf>
  </cellXfs>
  <cellStyles count="5">
    <cellStyle name="Millares 2" xfId="3" xr:uid="{00000000-0005-0000-0000-000000000000}"/>
    <cellStyle name="Normal" xfId="0" builtinId="0"/>
    <cellStyle name="Normal 2" xfId="4" xr:uid="{00000000-0005-0000-0000-000002000000}"/>
    <cellStyle name="Normal 3" xfId="1" xr:uid="{00000000-0005-0000-0000-000003000000}"/>
    <cellStyle name="Normal 4" xfId="2" xr:uid="{00000000-0005-0000-0000-000004000000}"/>
  </cellStyles>
  <dxfs count="0"/>
  <tableStyles count="1" defaultTableStyle="TableStyleMedium2" defaultPivotStyle="PivotStyleLight16">
    <tableStyle name="Invisible" pivot="0" table="0" count="0" xr9:uid="{A55A390F-27AC-4A0F-832F-35BAF1C51A8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28"/>
  <sheetViews>
    <sheetView showGridLines="0" tabSelected="1" zoomScale="90" zoomScaleNormal="90" workbookViewId="0">
      <pane ySplit="6" topLeftCell="A7" activePane="bottomLeft" state="frozen"/>
      <selection pane="bottomLeft" activeCell="K12" sqref="K12"/>
    </sheetView>
  </sheetViews>
  <sheetFormatPr baseColWidth="10" defaultColWidth="11.42578125" defaultRowHeight="12.75" x14ac:dyDescent="0.2"/>
  <cols>
    <col min="1" max="1" width="5.28515625" style="1" customWidth="1"/>
    <col min="2" max="2" width="6.42578125" style="1" customWidth="1"/>
    <col min="3" max="3" width="56.85546875" style="1" customWidth="1"/>
    <col min="4" max="4" width="18.28515625" style="1" customWidth="1"/>
    <col min="5" max="5" width="13.42578125" style="1" customWidth="1"/>
    <col min="6" max="6" width="21" style="1" customWidth="1"/>
    <col min="7" max="8" width="15.7109375" style="1" bestFit="1" customWidth="1"/>
    <col min="9" max="9" width="9.140625" style="1" customWidth="1"/>
    <col min="10" max="10" width="6.140625" style="1" bestFit="1" customWidth="1"/>
    <col min="11" max="11" width="31" style="1" bestFit="1" customWidth="1"/>
    <col min="12" max="12" width="8.42578125" style="1" bestFit="1" customWidth="1"/>
    <col min="13" max="13" width="8.7109375" style="1" bestFit="1" customWidth="1"/>
    <col min="14" max="14" width="9.140625" style="1" customWidth="1"/>
    <col min="15" max="16" width="8.42578125" style="1" bestFit="1" customWidth="1"/>
    <col min="17" max="253" width="9.140625" style="1" customWidth="1"/>
    <col min="254" max="16384" width="11.42578125" style="1"/>
  </cols>
  <sheetData>
    <row r="1" spans="1:255" x14ac:dyDescent="0.2">
      <c r="C1" s="33" t="s">
        <v>117</v>
      </c>
    </row>
    <row r="3" spans="1:255" s="2" customFormat="1" ht="17.45" customHeight="1" x14ac:dyDescent="0.25">
      <c r="B3" s="38" t="s">
        <v>0</v>
      </c>
      <c r="C3" s="38"/>
      <c r="D3" s="38"/>
      <c r="E3" s="38"/>
    </row>
    <row r="4" spans="1:255" ht="45" customHeight="1" x14ac:dyDescent="0.2">
      <c r="B4" s="39" t="s">
        <v>118</v>
      </c>
      <c r="C4" s="39"/>
      <c r="D4" s="39"/>
      <c r="E4" s="39"/>
    </row>
    <row r="6" spans="1:255" s="3" customFormat="1" ht="50.25" customHeight="1" x14ac:dyDescent="0.25">
      <c r="B6" s="4" t="s">
        <v>1</v>
      </c>
      <c r="C6" s="4" t="s">
        <v>5</v>
      </c>
      <c r="D6" s="5" t="s">
        <v>128</v>
      </c>
      <c r="E6" s="4" t="s">
        <v>2</v>
      </c>
      <c r="F6" s="34"/>
    </row>
    <row r="7" spans="1:255" s="2" customFormat="1" ht="15.95" customHeight="1" x14ac:dyDescent="0.25">
      <c r="B7" s="3">
        <v>1</v>
      </c>
      <c r="C7" s="35" t="s">
        <v>119</v>
      </c>
      <c r="D7" s="9">
        <v>1</v>
      </c>
      <c r="E7" s="6">
        <f t="shared" ref="E7:E15" si="0">+(D7/$D$16)*100</f>
        <v>11.111111111111111</v>
      </c>
      <c r="G7"/>
    </row>
    <row r="8" spans="1:255" s="2" customFormat="1" ht="15.95" customHeight="1" x14ac:dyDescent="0.25">
      <c r="B8" s="3">
        <v>2</v>
      </c>
      <c r="C8" s="35" t="s">
        <v>120</v>
      </c>
      <c r="D8" s="9">
        <v>1</v>
      </c>
      <c r="E8" s="6">
        <f t="shared" si="0"/>
        <v>11.111111111111111</v>
      </c>
      <c r="G8"/>
    </row>
    <row r="9" spans="1:255" ht="15.95" customHeight="1" x14ac:dyDescent="0.2">
      <c r="B9" s="3">
        <v>3</v>
      </c>
      <c r="C9" s="36" t="s">
        <v>121</v>
      </c>
      <c r="D9" s="9">
        <v>1</v>
      </c>
      <c r="E9" s="6">
        <f t="shared" si="0"/>
        <v>11.111111111111111</v>
      </c>
      <c r="F9" s="2"/>
    </row>
    <row r="10" spans="1:255" ht="15.95" customHeight="1" x14ac:dyDescent="0.2">
      <c r="B10" s="3">
        <v>4</v>
      </c>
      <c r="C10" s="36" t="s">
        <v>122</v>
      </c>
      <c r="D10" s="9">
        <v>1</v>
      </c>
      <c r="E10" s="6">
        <f t="shared" si="0"/>
        <v>11.111111111111111</v>
      </c>
      <c r="F10" s="2"/>
    </row>
    <row r="11" spans="1:255" s="2" customFormat="1" ht="15.95" customHeight="1" x14ac:dyDescent="0.25">
      <c r="B11" s="3">
        <v>5</v>
      </c>
      <c r="C11" s="37" t="s">
        <v>123</v>
      </c>
      <c r="D11" s="9">
        <v>1</v>
      </c>
      <c r="E11" s="6">
        <f t="shared" si="0"/>
        <v>11.111111111111111</v>
      </c>
    </row>
    <row r="12" spans="1:255" s="2" customFormat="1" ht="15.95" customHeight="1" x14ac:dyDescent="0.25">
      <c r="B12" s="3">
        <v>6</v>
      </c>
      <c r="C12" s="37" t="s">
        <v>124</v>
      </c>
      <c r="D12" s="9">
        <v>1</v>
      </c>
      <c r="E12" s="6">
        <f t="shared" si="0"/>
        <v>11.111111111111111</v>
      </c>
    </row>
    <row r="13" spans="1:255" ht="15.95" customHeight="1" x14ac:dyDescent="0.2">
      <c r="B13" s="3">
        <v>7</v>
      </c>
      <c r="C13" s="36" t="s">
        <v>125</v>
      </c>
      <c r="D13" s="9">
        <v>1</v>
      </c>
      <c r="E13" s="6">
        <f t="shared" si="0"/>
        <v>11.111111111111111</v>
      </c>
      <c r="F13" s="2"/>
    </row>
    <row r="14" spans="1:255" ht="15.95" customHeight="1" x14ac:dyDescent="0.2">
      <c r="B14" s="3">
        <v>8</v>
      </c>
      <c r="C14" s="36" t="s">
        <v>126</v>
      </c>
      <c r="D14" s="9">
        <v>1</v>
      </c>
      <c r="E14" s="6">
        <f t="shared" si="0"/>
        <v>11.111111111111111</v>
      </c>
      <c r="F14" s="2"/>
    </row>
    <row r="15" spans="1:255" s="2" customFormat="1" ht="15.95" customHeight="1" x14ac:dyDescent="0.2">
      <c r="A15" s="1"/>
      <c r="B15" s="3">
        <v>9</v>
      </c>
      <c r="C15" s="36" t="s">
        <v>127</v>
      </c>
      <c r="D15" s="9">
        <v>1</v>
      </c>
      <c r="E15" s="6">
        <f t="shared" si="0"/>
        <v>11.111111111111111</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row>
    <row r="16" spans="1:255" s="2" customFormat="1" ht="15.95" customHeight="1" x14ac:dyDescent="0.2">
      <c r="A16" s="1"/>
      <c r="B16" s="40" t="s">
        <v>3</v>
      </c>
      <c r="C16" s="40"/>
      <c r="D16" s="7">
        <f>SUM(D7:D15)</f>
        <v>9</v>
      </c>
      <c r="E16" s="8">
        <f>SUM(E7:E15)</f>
        <v>100.00000000000001</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row r="17" spans="1:255" s="2" customFormat="1" x14ac:dyDescent="0.2">
      <c r="A17" s="1"/>
      <c r="B17" s="43" t="s">
        <v>4</v>
      </c>
      <c r="C17" s="43"/>
      <c r="D17" s="43"/>
      <c r="E17" s="43"/>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row>
    <row r="18" spans="1:255" s="2" customFormat="1" x14ac:dyDescent="0.2">
      <c r="A18" s="1"/>
      <c r="B18" s="44" t="s">
        <v>10</v>
      </c>
      <c r="C18" s="44"/>
      <c r="D18" s="44"/>
      <c r="E18" s="44"/>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row>
    <row r="19" spans="1:255" s="2" customFormat="1" x14ac:dyDescent="0.2">
      <c r="A19" s="1"/>
      <c r="B19" s="44" t="s">
        <v>6</v>
      </c>
      <c r="C19" s="44"/>
      <c r="D19" s="44"/>
      <c r="E19" s="44"/>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row>
    <row r="20" spans="1:255" s="2" customFormat="1" x14ac:dyDescent="0.2">
      <c r="A20" s="1"/>
      <c r="B20" s="45" t="s">
        <v>9</v>
      </c>
      <c r="C20" s="46"/>
      <c r="D20" s="46"/>
      <c r="E20" s="46"/>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row>
    <row r="21" spans="1:255" s="2" customFormat="1" x14ac:dyDescent="0.2">
      <c r="A21" s="1"/>
      <c r="B21" s="47" t="s">
        <v>8</v>
      </c>
      <c r="C21" s="47"/>
      <c r="D21" s="47"/>
      <c r="E21" s="47"/>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row>
    <row r="22" spans="1:255" s="2" customFormat="1" x14ac:dyDescent="0.2">
      <c r="A22" s="1"/>
      <c r="B22" s="48" t="s">
        <v>7</v>
      </c>
      <c r="C22" s="48"/>
      <c r="D22" s="48"/>
      <c r="E22" s="48"/>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row>
    <row r="23" spans="1:255" s="2" customForma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row>
    <row r="24" spans="1:255" s="2" customForma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row>
    <row r="25" spans="1:255" s="2" customForma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row>
    <row r="26" spans="1:255" s="2" customForma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row>
    <row r="27" spans="1:255" s="2" customForma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row>
    <row r="28" spans="1:255" s="2" customForma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row>
  </sheetData>
  <sortState xmlns:xlrd2="http://schemas.microsoft.com/office/spreadsheetml/2017/richdata2" ref="B7:E15">
    <sortCondition descending="1" ref="D7:D15"/>
  </sortState>
  <mergeCells count="6">
    <mergeCell ref="B21:E21"/>
    <mergeCell ref="B3:E3"/>
    <mergeCell ref="B4:E4"/>
    <mergeCell ref="B16:C16"/>
    <mergeCell ref="B18:E18"/>
    <mergeCell ref="B19:E19"/>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39D2-F5CF-42D9-814C-8803D103EB23}">
  <dimension ref="A1:F45"/>
  <sheetViews>
    <sheetView topLeftCell="A34" workbookViewId="0">
      <selection activeCell="B35" sqref="B35"/>
    </sheetView>
  </sheetViews>
  <sheetFormatPr baseColWidth="10" defaultColWidth="17.7109375" defaultRowHeight="35.25" customHeight="1" x14ac:dyDescent="0.25"/>
  <cols>
    <col min="6" max="6" width="24.7109375" customWidth="1"/>
  </cols>
  <sheetData>
    <row r="1" spans="1:6" ht="35.25" customHeight="1" x14ac:dyDescent="0.25">
      <c r="A1" s="1"/>
      <c r="B1" s="1"/>
      <c r="C1" s="10"/>
      <c r="D1" s="1"/>
      <c r="E1" s="1"/>
      <c r="F1" s="10"/>
    </row>
    <row r="2" spans="1:6" ht="35.25" customHeight="1" x14ac:dyDescent="0.25">
      <c r="A2" s="41" t="s">
        <v>11</v>
      </c>
      <c r="B2" s="41"/>
      <c r="C2" s="41"/>
      <c r="D2" s="41"/>
      <c r="E2" s="41"/>
      <c r="F2" s="41"/>
    </row>
    <row r="3" spans="1:6" ht="35.25" customHeight="1" x14ac:dyDescent="0.25">
      <c r="A3" s="42" t="s">
        <v>12</v>
      </c>
      <c r="B3" s="42"/>
      <c r="C3" s="42"/>
      <c r="D3" s="42"/>
      <c r="E3" s="42"/>
      <c r="F3" s="42"/>
    </row>
    <row r="4" spans="1:6" ht="35.25" customHeight="1" x14ac:dyDescent="0.25">
      <c r="A4" s="1"/>
      <c r="B4" s="1"/>
      <c r="C4" s="10"/>
      <c r="D4" s="1"/>
      <c r="E4" s="1"/>
      <c r="F4" s="10"/>
    </row>
    <row r="5" spans="1:6" ht="35.25" customHeight="1" x14ac:dyDescent="0.25">
      <c r="A5" s="11" t="s">
        <v>1</v>
      </c>
      <c r="B5" s="11" t="s">
        <v>5</v>
      </c>
      <c r="C5" s="11" t="s">
        <v>13</v>
      </c>
      <c r="D5" s="11" t="s">
        <v>14</v>
      </c>
      <c r="E5" s="11" t="s">
        <v>15</v>
      </c>
      <c r="F5" s="11" t="s">
        <v>16</v>
      </c>
    </row>
    <row r="6" spans="1:6" ht="35.25" customHeight="1" x14ac:dyDescent="0.25">
      <c r="A6" s="12">
        <v>1</v>
      </c>
      <c r="B6" s="13" t="s">
        <v>17</v>
      </c>
      <c r="C6" s="14" t="s">
        <v>18</v>
      </c>
      <c r="D6" s="15" t="s">
        <v>19</v>
      </c>
      <c r="E6" s="13" t="s">
        <v>20</v>
      </c>
      <c r="F6" s="16">
        <v>45678</v>
      </c>
    </row>
    <row r="7" spans="1:6" ht="35.25" customHeight="1" x14ac:dyDescent="0.25">
      <c r="A7" s="12">
        <v>2</v>
      </c>
      <c r="B7" s="13" t="s">
        <v>17</v>
      </c>
      <c r="C7" s="14" t="s">
        <v>18</v>
      </c>
      <c r="D7" s="15" t="s">
        <v>21</v>
      </c>
      <c r="E7" s="13" t="s">
        <v>22</v>
      </c>
      <c r="F7" s="17" t="s">
        <v>23</v>
      </c>
    </row>
    <row r="8" spans="1:6" ht="35.25" customHeight="1" x14ac:dyDescent="0.25">
      <c r="A8" s="12">
        <v>3</v>
      </c>
      <c r="B8" s="13" t="s">
        <v>24</v>
      </c>
      <c r="C8" s="14" t="s">
        <v>25</v>
      </c>
      <c r="D8" s="15" t="s">
        <v>26</v>
      </c>
      <c r="E8" s="13" t="s">
        <v>27</v>
      </c>
      <c r="F8" s="17">
        <v>45804</v>
      </c>
    </row>
    <row r="9" spans="1:6" ht="35.25" customHeight="1" x14ac:dyDescent="0.25">
      <c r="A9" s="12">
        <v>4</v>
      </c>
      <c r="B9" s="13" t="s">
        <v>28</v>
      </c>
      <c r="C9" s="13" t="s">
        <v>29</v>
      </c>
      <c r="D9" s="15" t="s">
        <v>30</v>
      </c>
      <c r="E9" s="13" t="s">
        <v>31</v>
      </c>
      <c r="F9" s="17">
        <v>45835</v>
      </c>
    </row>
    <row r="10" spans="1:6" ht="35.25" customHeight="1" x14ac:dyDescent="0.25">
      <c r="A10" s="12">
        <v>5</v>
      </c>
      <c r="B10" s="13" t="s">
        <v>32</v>
      </c>
      <c r="C10" s="14" t="s">
        <v>18</v>
      </c>
      <c r="D10" s="18" t="s">
        <v>33</v>
      </c>
      <c r="E10" s="13" t="s">
        <v>34</v>
      </c>
      <c r="F10" s="16">
        <v>45831</v>
      </c>
    </row>
    <row r="11" spans="1:6" ht="35.25" customHeight="1" x14ac:dyDescent="0.25">
      <c r="A11" s="12">
        <v>6</v>
      </c>
      <c r="B11" s="13" t="s">
        <v>32</v>
      </c>
      <c r="C11" s="14" t="s">
        <v>18</v>
      </c>
      <c r="D11" s="18" t="s">
        <v>35</v>
      </c>
      <c r="E11" s="13" t="s">
        <v>36</v>
      </c>
      <c r="F11" s="16">
        <v>45835</v>
      </c>
    </row>
    <row r="12" spans="1:6" ht="35.25" customHeight="1" x14ac:dyDescent="0.25">
      <c r="A12" s="12">
        <v>7</v>
      </c>
      <c r="B12" s="13" t="s">
        <v>37</v>
      </c>
      <c r="C12" s="13" t="s">
        <v>29</v>
      </c>
      <c r="D12" s="18" t="s">
        <v>38</v>
      </c>
      <c r="E12" s="13" t="s">
        <v>39</v>
      </c>
      <c r="F12" s="16">
        <v>45833</v>
      </c>
    </row>
    <row r="13" spans="1:6" ht="35.25" customHeight="1" x14ac:dyDescent="0.25">
      <c r="A13" s="12">
        <v>8</v>
      </c>
      <c r="B13" s="13" t="s">
        <v>40</v>
      </c>
      <c r="C13" s="14" t="s">
        <v>41</v>
      </c>
      <c r="D13" s="18" t="s">
        <v>42</v>
      </c>
      <c r="E13" s="13" t="s">
        <v>43</v>
      </c>
      <c r="F13" s="16">
        <v>45835</v>
      </c>
    </row>
    <row r="14" spans="1:6" ht="35.25" customHeight="1" x14ac:dyDescent="0.25">
      <c r="A14" s="12">
        <v>9</v>
      </c>
      <c r="B14" s="13" t="s">
        <v>44</v>
      </c>
      <c r="C14" s="14" t="s">
        <v>45</v>
      </c>
      <c r="D14" s="19" t="s">
        <v>46</v>
      </c>
      <c r="E14" s="13" t="s">
        <v>47</v>
      </c>
      <c r="F14" s="17">
        <v>45671</v>
      </c>
    </row>
    <row r="15" spans="1:6" ht="35.25" customHeight="1" x14ac:dyDescent="0.25">
      <c r="A15" s="12">
        <v>10</v>
      </c>
      <c r="B15" s="13" t="s">
        <v>44</v>
      </c>
      <c r="C15" s="14" t="s">
        <v>45</v>
      </c>
      <c r="D15" s="15" t="s">
        <v>48</v>
      </c>
      <c r="E15" s="13" t="s">
        <v>49</v>
      </c>
      <c r="F15" s="17">
        <v>45771</v>
      </c>
    </row>
    <row r="16" spans="1:6" ht="35.25" customHeight="1" x14ac:dyDescent="0.25">
      <c r="A16" s="12">
        <v>11</v>
      </c>
      <c r="B16" s="13" t="s">
        <v>50</v>
      </c>
      <c r="C16" s="14" t="s">
        <v>41</v>
      </c>
      <c r="D16" s="15" t="s">
        <v>51</v>
      </c>
      <c r="E16" s="13" t="s">
        <v>52</v>
      </c>
      <c r="F16" s="17">
        <v>45831</v>
      </c>
    </row>
    <row r="17" spans="1:6" ht="35.25" customHeight="1" x14ac:dyDescent="0.25">
      <c r="A17" s="12">
        <v>12</v>
      </c>
      <c r="B17" s="13" t="s">
        <v>53</v>
      </c>
      <c r="C17" s="14" t="s">
        <v>18</v>
      </c>
      <c r="D17" s="15" t="s">
        <v>54</v>
      </c>
      <c r="E17" s="13" t="s">
        <v>55</v>
      </c>
      <c r="F17" s="17">
        <v>45748</v>
      </c>
    </row>
    <row r="18" spans="1:6" ht="35.25" customHeight="1" x14ac:dyDescent="0.25">
      <c r="A18" s="12">
        <v>13</v>
      </c>
      <c r="B18" s="20" t="s">
        <v>56</v>
      </c>
      <c r="C18" s="20" t="s">
        <v>57</v>
      </c>
      <c r="D18" s="21" t="s">
        <v>58</v>
      </c>
      <c r="E18" s="20" t="s">
        <v>59</v>
      </c>
      <c r="F18" s="22">
        <f ca="1">IFERROR(__xludf.DUMMYFUNCTION("""COMPUTED_VALUE"""),45755)</f>
        <v>45755</v>
      </c>
    </row>
    <row r="19" spans="1:6" ht="35.25" customHeight="1" x14ac:dyDescent="0.25">
      <c r="A19" s="12">
        <v>14</v>
      </c>
      <c r="B19" s="20" t="s">
        <v>60</v>
      </c>
      <c r="C19" s="20" t="s">
        <v>57</v>
      </c>
      <c r="D19" s="21" t="s">
        <v>61</v>
      </c>
      <c r="E19" s="20" t="s">
        <v>62</v>
      </c>
      <c r="F19" s="22">
        <f ca="1">IFERROR(__xludf.DUMMYFUNCTION("""COMPUTED_VALUE"""),45531)</f>
        <v>45531</v>
      </c>
    </row>
    <row r="20" spans="1:6" ht="35.25" customHeight="1" x14ac:dyDescent="0.25">
      <c r="A20" s="12">
        <v>15</v>
      </c>
      <c r="B20" s="20" t="s">
        <v>63</v>
      </c>
      <c r="C20" s="20" t="s">
        <v>41</v>
      </c>
      <c r="D20" s="21" t="s">
        <v>64</v>
      </c>
      <c r="E20" s="20" t="s">
        <v>65</v>
      </c>
      <c r="F20" s="22">
        <f ca="1">IFERROR(__xludf.DUMMYFUNCTION("""COMPUTED_VALUE"""),45734)</f>
        <v>45734</v>
      </c>
    </row>
    <row r="21" spans="1:6" ht="35.25" customHeight="1" x14ac:dyDescent="0.25">
      <c r="A21" s="12">
        <v>16</v>
      </c>
      <c r="B21" s="20" t="s">
        <v>66</v>
      </c>
      <c r="C21" s="20" t="s">
        <v>67</v>
      </c>
      <c r="D21" s="21" t="s">
        <v>68</v>
      </c>
      <c r="E21" s="20" t="s">
        <v>69</v>
      </c>
      <c r="F21" s="22">
        <f ca="1">IFERROR(__xludf.DUMMYFUNCTION("""COMPUTED_VALUE"""),45737)</f>
        <v>45737</v>
      </c>
    </row>
    <row r="22" spans="1:6" ht="35.25" customHeight="1" x14ac:dyDescent="0.25">
      <c r="A22" s="12">
        <v>17</v>
      </c>
      <c r="B22" s="20" t="s">
        <v>70</v>
      </c>
      <c r="C22" s="20" t="s">
        <v>41</v>
      </c>
      <c r="D22" s="21" t="s">
        <v>71</v>
      </c>
      <c r="E22" s="20" t="s">
        <v>72</v>
      </c>
      <c r="F22" s="22">
        <f ca="1">IFERROR(__xludf.DUMMYFUNCTION("""COMPUTED_VALUE"""),45761)</f>
        <v>45761</v>
      </c>
    </row>
    <row r="23" spans="1:6" ht="35.25" customHeight="1" x14ac:dyDescent="0.25">
      <c r="A23" s="12">
        <v>18</v>
      </c>
      <c r="B23" s="20" t="s">
        <v>70</v>
      </c>
      <c r="C23" s="20" t="s">
        <v>41</v>
      </c>
      <c r="D23" s="21" t="s">
        <v>71</v>
      </c>
      <c r="E23" s="20" t="s">
        <v>72</v>
      </c>
      <c r="F23" s="22">
        <f ca="1">IFERROR(__xludf.DUMMYFUNCTION("""COMPUTED_VALUE"""),45761)</f>
        <v>45761</v>
      </c>
    </row>
    <row r="24" spans="1:6" ht="35.25" customHeight="1" x14ac:dyDescent="0.25">
      <c r="A24" s="12">
        <v>19</v>
      </c>
      <c r="B24" s="20" t="s">
        <v>70</v>
      </c>
      <c r="C24" s="20" t="s">
        <v>41</v>
      </c>
      <c r="D24" s="21" t="s">
        <v>71</v>
      </c>
      <c r="E24" s="20" t="s">
        <v>72</v>
      </c>
      <c r="F24" s="22">
        <f ca="1">IFERROR(__xludf.DUMMYFUNCTION("""COMPUTED_VALUE"""),45761)</f>
        <v>45761</v>
      </c>
    </row>
    <row r="25" spans="1:6" ht="35.25" customHeight="1" x14ac:dyDescent="0.25">
      <c r="A25" s="12">
        <v>20</v>
      </c>
      <c r="B25" s="20" t="s">
        <v>73</v>
      </c>
      <c r="C25" s="20" t="s">
        <v>57</v>
      </c>
      <c r="D25" s="21" t="s">
        <v>74</v>
      </c>
      <c r="E25" s="20" t="s">
        <v>75</v>
      </c>
      <c r="F25" s="22">
        <f ca="1">IFERROR(__xludf.DUMMYFUNCTION("""COMPUTED_VALUE"""),45807)</f>
        <v>45807</v>
      </c>
    </row>
    <row r="26" spans="1:6" ht="35.25" customHeight="1" x14ac:dyDescent="0.25">
      <c r="A26" s="12">
        <v>21</v>
      </c>
      <c r="B26" s="20" t="s">
        <v>73</v>
      </c>
      <c r="C26" s="20" t="s">
        <v>57</v>
      </c>
      <c r="D26" s="21" t="s">
        <v>76</v>
      </c>
      <c r="E26" s="20" t="s">
        <v>77</v>
      </c>
      <c r="F26" s="22">
        <f ca="1">IFERROR(__xludf.DUMMYFUNCTION("""COMPUTED_VALUE"""),45807)</f>
        <v>45807</v>
      </c>
    </row>
    <row r="27" spans="1:6" ht="35.25" customHeight="1" x14ac:dyDescent="0.25">
      <c r="A27" s="12">
        <v>22</v>
      </c>
      <c r="B27" s="20" t="s">
        <v>73</v>
      </c>
      <c r="C27" s="20" t="s">
        <v>57</v>
      </c>
      <c r="D27" s="21" t="s">
        <v>71</v>
      </c>
      <c r="E27" s="20" t="s">
        <v>72</v>
      </c>
      <c r="F27" s="22">
        <f ca="1">IFERROR(__xludf.DUMMYFUNCTION("""COMPUTED_VALUE"""),45807)</f>
        <v>45807</v>
      </c>
    </row>
    <row r="28" spans="1:6" ht="35.25" customHeight="1" x14ac:dyDescent="0.25">
      <c r="A28" s="12">
        <v>23</v>
      </c>
      <c r="B28" s="20" t="s">
        <v>78</v>
      </c>
      <c r="C28" s="20" t="s">
        <v>57</v>
      </c>
      <c r="D28" s="21" t="s">
        <v>76</v>
      </c>
      <c r="E28" s="20" t="s">
        <v>79</v>
      </c>
      <c r="F28" s="22">
        <f ca="1">IFERROR(__xludf.DUMMYFUNCTION("""COMPUTED_VALUE"""),45834)</f>
        <v>45834</v>
      </c>
    </row>
    <row r="29" spans="1:6" ht="35.25" customHeight="1" x14ac:dyDescent="0.25">
      <c r="A29" s="12">
        <v>24</v>
      </c>
      <c r="B29" s="20" t="s">
        <v>80</v>
      </c>
      <c r="C29" s="20" t="s">
        <v>41</v>
      </c>
      <c r="D29" s="21" t="s">
        <v>81</v>
      </c>
      <c r="E29" s="20" t="s">
        <v>82</v>
      </c>
      <c r="F29" s="22">
        <f ca="1">IFERROR(__xludf.DUMMYFUNCTION("""COMPUTED_VALUE"""),45824)</f>
        <v>45824</v>
      </c>
    </row>
    <row r="30" spans="1:6" ht="35.25" customHeight="1" x14ac:dyDescent="0.25">
      <c r="A30" s="12">
        <v>25</v>
      </c>
      <c r="B30" s="20" t="s">
        <v>66</v>
      </c>
      <c r="C30" s="20" t="s">
        <v>67</v>
      </c>
      <c r="D30" s="21" t="s">
        <v>83</v>
      </c>
      <c r="E30" s="20" t="s">
        <v>84</v>
      </c>
      <c r="F30" s="22">
        <f ca="1">IFERROR(__xludf.DUMMYFUNCTION("""COMPUTED_VALUE"""),45728)</f>
        <v>45728</v>
      </c>
    </row>
    <row r="31" spans="1:6" ht="35.25" customHeight="1" x14ac:dyDescent="0.25">
      <c r="A31" s="12">
        <v>26</v>
      </c>
      <c r="B31" s="20" t="s">
        <v>85</v>
      </c>
      <c r="C31" s="20" t="s">
        <v>67</v>
      </c>
      <c r="D31" s="21" t="s">
        <v>86</v>
      </c>
      <c r="E31" s="20" t="s">
        <v>84</v>
      </c>
      <c r="F31" s="22">
        <f ca="1">IFERROR(__xludf.DUMMYFUNCTION("""COMPUTED_VALUE"""),45727)</f>
        <v>45727</v>
      </c>
    </row>
    <row r="32" spans="1:6" ht="35.25" customHeight="1" x14ac:dyDescent="0.25">
      <c r="A32" s="12">
        <v>27</v>
      </c>
      <c r="B32" s="20" t="s">
        <v>87</v>
      </c>
      <c r="C32" s="20" t="s">
        <v>57</v>
      </c>
      <c r="D32" s="21" t="s">
        <v>88</v>
      </c>
      <c r="E32" s="20" t="s">
        <v>89</v>
      </c>
      <c r="F32" s="22">
        <f ca="1">IFERROR(__xludf.DUMMYFUNCTION("""COMPUTED_VALUE"""),45782)</f>
        <v>45782</v>
      </c>
    </row>
    <row r="33" spans="1:6" ht="35.25" customHeight="1" x14ac:dyDescent="0.25">
      <c r="A33" s="12">
        <v>28</v>
      </c>
      <c r="B33" s="23" t="s">
        <v>90</v>
      </c>
      <c r="C33" s="24" t="s">
        <v>91</v>
      </c>
      <c r="D33" s="25" t="s">
        <v>92</v>
      </c>
      <c r="E33" s="23" t="s">
        <v>93</v>
      </c>
      <c r="F33" s="26">
        <v>45882</v>
      </c>
    </row>
    <row r="34" spans="1:6" ht="35.25" customHeight="1" x14ac:dyDescent="0.25">
      <c r="A34" s="12">
        <v>29</v>
      </c>
      <c r="B34" s="23" t="s">
        <v>28</v>
      </c>
      <c r="C34" s="24" t="s">
        <v>91</v>
      </c>
      <c r="D34" s="25" t="s">
        <v>94</v>
      </c>
      <c r="E34" s="23" t="s">
        <v>95</v>
      </c>
      <c r="F34" s="26">
        <v>45849</v>
      </c>
    </row>
    <row r="35" spans="1:6" ht="35.25" customHeight="1" x14ac:dyDescent="0.25">
      <c r="A35" s="12">
        <v>30</v>
      </c>
      <c r="B35" s="27" t="s">
        <v>96</v>
      </c>
      <c r="C35" s="28" t="s">
        <v>97</v>
      </c>
      <c r="D35" s="29" t="s">
        <v>98</v>
      </c>
      <c r="E35" s="30" t="s">
        <v>99</v>
      </c>
      <c r="F35" s="31">
        <v>45930</v>
      </c>
    </row>
    <row r="36" spans="1:6" ht="35.25" customHeight="1" x14ac:dyDescent="0.25">
      <c r="A36" s="12">
        <v>31</v>
      </c>
      <c r="B36" s="27" t="s">
        <v>100</v>
      </c>
      <c r="C36" s="28" t="s">
        <v>18</v>
      </c>
      <c r="D36" s="29" t="s">
        <v>101</v>
      </c>
      <c r="E36" s="27" t="s">
        <v>102</v>
      </c>
      <c r="F36" s="31">
        <v>45891</v>
      </c>
    </row>
    <row r="37" spans="1:6" ht="35.25" customHeight="1" x14ac:dyDescent="0.25">
      <c r="A37" s="12">
        <v>32</v>
      </c>
      <c r="B37" s="27" t="s">
        <v>103</v>
      </c>
      <c r="C37" s="28" t="s">
        <v>67</v>
      </c>
      <c r="D37" s="29" t="s">
        <v>104</v>
      </c>
      <c r="E37" s="29"/>
      <c r="F37" s="31">
        <v>45701</v>
      </c>
    </row>
    <row r="38" spans="1:6" ht="35.25" customHeight="1" x14ac:dyDescent="0.25">
      <c r="A38" s="12">
        <v>33</v>
      </c>
      <c r="B38" s="27" t="s">
        <v>105</v>
      </c>
      <c r="C38" s="28" t="s">
        <v>41</v>
      </c>
      <c r="D38" s="29" t="s">
        <v>106</v>
      </c>
      <c r="E38" s="20" t="s">
        <v>84</v>
      </c>
      <c r="F38" s="31">
        <v>45912</v>
      </c>
    </row>
    <row r="39" spans="1:6" ht="35.25" customHeight="1" x14ac:dyDescent="0.25">
      <c r="A39" s="12">
        <v>34</v>
      </c>
      <c r="B39" s="27" t="s">
        <v>107</v>
      </c>
      <c r="C39" s="28" t="s">
        <v>41</v>
      </c>
      <c r="D39" s="29" t="s">
        <v>108</v>
      </c>
      <c r="E39" s="20" t="s">
        <v>84</v>
      </c>
      <c r="F39" s="31">
        <v>45912</v>
      </c>
    </row>
    <row r="40" spans="1:6" ht="35.25" customHeight="1" x14ac:dyDescent="0.25">
      <c r="A40" s="12">
        <v>35</v>
      </c>
      <c r="B40" s="27" t="s">
        <v>109</v>
      </c>
      <c r="C40" s="28" t="s">
        <v>57</v>
      </c>
      <c r="D40" s="29" t="s">
        <v>110</v>
      </c>
      <c r="E40" s="20" t="s">
        <v>84</v>
      </c>
      <c r="F40" s="31">
        <v>45925</v>
      </c>
    </row>
    <row r="41" spans="1:6" ht="35.25" customHeight="1" x14ac:dyDescent="0.25">
      <c r="A41" s="12">
        <v>36</v>
      </c>
      <c r="B41" s="27" t="s">
        <v>111</v>
      </c>
      <c r="C41" s="28" t="s">
        <v>57</v>
      </c>
      <c r="D41" s="29" t="s">
        <v>112</v>
      </c>
      <c r="E41" s="20" t="s">
        <v>84</v>
      </c>
      <c r="F41" s="31">
        <v>45926</v>
      </c>
    </row>
    <row r="42" spans="1:6" ht="35.25" customHeight="1" x14ac:dyDescent="0.25">
      <c r="A42" s="12">
        <v>37</v>
      </c>
      <c r="B42" s="27" t="s">
        <v>113</v>
      </c>
      <c r="C42" s="28" t="s">
        <v>57</v>
      </c>
      <c r="D42" s="29" t="s">
        <v>114</v>
      </c>
      <c r="E42" s="20" t="s">
        <v>84</v>
      </c>
      <c r="F42" s="31">
        <v>45982</v>
      </c>
    </row>
    <row r="43" spans="1:6" ht="35.25" customHeight="1" x14ac:dyDescent="0.25">
      <c r="A43" s="1"/>
      <c r="B43" s="1"/>
      <c r="C43" s="10"/>
      <c r="D43" s="1"/>
      <c r="E43" s="1"/>
      <c r="F43" s="10"/>
    </row>
    <row r="44" spans="1:6" ht="35.25" customHeight="1" x14ac:dyDescent="0.25">
      <c r="A44" s="32" t="s">
        <v>115</v>
      </c>
      <c r="B44" s="1"/>
      <c r="C44" s="10"/>
      <c r="D44" s="1"/>
      <c r="E44" s="1"/>
      <c r="F44" s="10"/>
    </row>
    <row r="45" spans="1:6" ht="35.25" customHeight="1" x14ac:dyDescent="0.25">
      <c r="A45" s="32" t="s">
        <v>116</v>
      </c>
      <c r="B45" s="1"/>
      <c r="C45" s="10"/>
      <c r="D45" s="1"/>
      <c r="E45" s="1"/>
      <c r="F45" s="10"/>
    </row>
  </sheetData>
  <autoFilter ref="A5:F42" xr:uid="{BCE439D2-F5CF-42D9-814C-8803D103EB23}"/>
  <mergeCells count="2">
    <mergeCell ref="A2:F2"/>
    <mergeCell ref="A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Ranking 3</vt:lpstr>
      <vt:lpstr>borrador</vt:lpstr>
      <vt:lpstr>'Ranking 3'!_Toc424655623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Yazmin Zarate</dc:creator>
  <cp:lastModifiedBy>Madeleyne Duran Euribe</cp:lastModifiedBy>
  <dcterms:created xsi:type="dcterms:W3CDTF">2017-08-28T23:04:13Z</dcterms:created>
  <dcterms:modified xsi:type="dcterms:W3CDTF">2026-02-16T23:40:28Z</dcterms:modified>
</cp:coreProperties>
</file>