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STADISTICAS\RANKING BARRERAS BUROCRATICAS\2025\6_Documentos_Generados\Rankings 2025\2do semestre\Ranking 2 (negativo)\"/>
    </mc:Choice>
  </mc:AlternateContent>
  <xr:revisionPtr revIDLastSave="0" documentId="13_ncr:1_{F671408D-A71B-4865-99FE-994F53B4D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2.1" sheetId="1" r:id="rId1"/>
  </sheets>
  <definedNames>
    <definedName name="_xlnm._FilterDatabase" localSheetId="0" hidden="1">'Anexo 2.1'!#REF!</definedName>
    <definedName name="_Toc424655623" localSheetId="0">'Anexo 2.1'!#REF!</definedName>
    <definedName name="_Toc425158366" localSheetId="0">'Anexo 2.1'!#REF!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0" i="1" l="1"/>
  <c r="D30" i="1"/>
  <c r="D8" i="1"/>
  <c r="D84" i="1"/>
  <c r="D81" i="1"/>
  <c r="D71" i="1"/>
  <c r="D63" i="1"/>
  <c r="E8" i="1" l="1"/>
  <c r="E19" i="1" l="1"/>
  <c r="E32" i="1"/>
  <c r="E45" i="1"/>
  <c r="E57" i="1"/>
  <c r="E34" i="1"/>
  <c r="E73" i="1"/>
  <c r="E51" i="1"/>
  <c r="E55" i="1"/>
  <c r="E44" i="1"/>
  <c r="E35" i="1"/>
  <c r="E20" i="1"/>
  <c r="E33" i="1"/>
  <c r="E46" i="1"/>
  <c r="E58" i="1"/>
  <c r="E72" i="1"/>
  <c r="E85" i="1"/>
  <c r="E21" i="1"/>
  <c r="E47" i="1"/>
  <c r="E59" i="1"/>
  <c r="E86" i="1"/>
  <c r="E64" i="1"/>
  <c r="E26" i="1"/>
  <c r="E27" i="1"/>
  <c r="E53" i="1"/>
  <c r="E66" i="1"/>
  <c r="E16" i="1"/>
  <c r="E42" i="1"/>
  <c r="E81" i="1"/>
  <c r="E82" i="1"/>
  <c r="E18" i="1"/>
  <c r="E83" i="1"/>
  <c r="E9" i="1"/>
  <c r="E78" i="1"/>
  <c r="E15" i="1"/>
  <c r="E79" i="1"/>
  <c r="E28" i="1"/>
  <c r="E54" i="1"/>
  <c r="E56" i="1"/>
  <c r="E10" i="1"/>
  <c r="E22" i="1"/>
  <c r="E36" i="1"/>
  <c r="E48" i="1"/>
  <c r="E60" i="1"/>
  <c r="E74" i="1"/>
  <c r="E87" i="1"/>
  <c r="E24" i="1"/>
  <c r="E50" i="1"/>
  <c r="E25" i="1"/>
  <c r="E77" i="1"/>
  <c r="E40" i="1"/>
  <c r="E67" i="1"/>
  <c r="E17" i="1"/>
  <c r="E68" i="1"/>
  <c r="E31" i="1"/>
  <c r="E69" i="1"/>
  <c r="E11" i="1"/>
  <c r="E23" i="1"/>
  <c r="E37" i="1"/>
  <c r="E49" i="1"/>
  <c r="E61" i="1"/>
  <c r="E75" i="1"/>
  <c r="E88" i="1"/>
  <c r="E12" i="1"/>
  <c r="E76" i="1"/>
  <c r="E39" i="1"/>
  <c r="E14" i="1"/>
  <c r="E52" i="1"/>
  <c r="E38" i="1"/>
  <c r="E13" i="1"/>
  <c r="E65" i="1"/>
  <c r="E41" i="1"/>
  <c r="E43" i="1"/>
  <c r="E84" i="1"/>
  <c r="E63" i="1"/>
  <c r="E30" i="1"/>
  <c r="E71" i="1"/>
  <c r="E90" i="1" l="1"/>
</calcChain>
</file>

<file path=xl/sharedStrings.xml><?xml version="1.0" encoding="utf-8"?>
<sst xmlns="http://schemas.openxmlformats.org/spreadsheetml/2006/main" count="160" uniqueCount="160">
  <si>
    <t>N°</t>
  </si>
  <si>
    <t>%</t>
  </si>
  <si>
    <t>1.1</t>
  </si>
  <si>
    <t>1.2</t>
  </si>
  <si>
    <t>1.3</t>
  </si>
  <si>
    <t>2.1</t>
  </si>
  <si>
    <t>3.1</t>
  </si>
  <si>
    <t>4.1</t>
  </si>
  <si>
    <t>Total</t>
  </si>
  <si>
    <t>Notas:</t>
  </si>
  <si>
    <t>- En el caso de Municipalidades Distritales y Provinciales, se señala entre paréntesis el departamento al que pertenecen.</t>
  </si>
  <si>
    <t>Tipo de Entidad</t>
  </si>
  <si>
    <t>Anexo 2.1</t>
  </si>
  <si>
    <t>3.2</t>
  </si>
  <si>
    <t>Ministerio de Transportes y Comunicaciones</t>
  </si>
  <si>
    <t>3.3</t>
  </si>
  <si>
    <t>3.4</t>
  </si>
  <si>
    <t>Elaboración: Oficina de Estudios Económicos del Indecopi.</t>
  </si>
  <si>
    <t>Gobiernos Regionales</t>
  </si>
  <si>
    <t>2.2</t>
  </si>
  <si>
    <t>2.3</t>
  </si>
  <si>
    <t>2.4</t>
  </si>
  <si>
    <t>2.5</t>
  </si>
  <si>
    <t>2.6</t>
  </si>
  <si>
    <t>Municipalidad Provincial de Huancayo (Junín)</t>
  </si>
  <si>
    <t>3.5</t>
  </si>
  <si>
    <t>3.6</t>
  </si>
  <si>
    <t>1.4</t>
  </si>
  <si>
    <t>1.5</t>
  </si>
  <si>
    <t>1.6</t>
  </si>
  <si>
    <t>1.7</t>
  </si>
  <si>
    <t>1.8</t>
  </si>
  <si>
    <t>1.9</t>
  </si>
  <si>
    <t>1.10</t>
  </si>
  <si>
    <t>Municipalidad Provincial de Chiclayo (Lambayeque)</t>
  </si>
  <si>
    <t>Ministerios</t>
  </si>
  <si>
    <t>Ministerio de Educación</t>
  </si>
  <si>
    <t>Ministerio del Interior</t>
  </si>
  <si>
    <t>Municipalidad Distrital de Santiago de Surco (Lima)</t>
  </si>
  <si>
    <t>4.2</t>
  </si>
  <si>
    <t>1.11</t>
  </si>
  <si>
    <t>1.12</t>
  </si>
  <si>
    <t>1.13</t>
  </si>
  <si>
    <t>1.14</t>
  </si>
  <si>
    <t>1.15</t>
  </si>
  <si>
    <t>Municipalidad Distrital de Pueblo Libre (Lima)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</si>
  <si>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</si>
  <si>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</si>
  <si>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</si>
  <si>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</si>
  <si>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</si>
  <si>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</si>
  <si>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</si>
  <si>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</si>
  <si>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</si>
  <si>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</si>
  <si>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</si>
  <si>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</si>
  <si>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Municipalidad Provincial de Trujillo (La Libertad)</t>
  </si>
  <si>
    <t xml:space="preserve">Municipalidades Provinciales </t>
  </si>
  <si>
    <t>4.3</t>
  </si>
  <si>
    <t>4.4</t>
  </si>
  <si>
    <t>5.1</t>
  </si>
  <si>
    <t>Fuente: Comisión de Eliminación de Barreras Burocráticas de la Sede Central, Secretaría Técnica Regional de Eliminación de Barreras Burocráticas y Sala Especializada en Eliminación de Barreras Burocráticas.</t>
  </si>
  <si>
    <t>- Ranking elaborado en cumplimiento de la Resolución de la Presidencia del Consejo Directivo del Indecopi N° 020-2017-INDECOPI/COD.</t>
  </si>
  <si>
    <t>- Para mayor detalle ver Anexo 2.2.</t>
  </si>
  <si>
    <t>1.16</t>
  </si>
  <si>
    <t>Municipalidad Metropolitana de Lima (Lima)</t>
  </si>
  <si>
    <t>Municipalidades Distritales</t>
  </si>
  <si>
    <t>2.19</t>
  </si>
  <si>
    <t>2.20</t>
  </si>
  <si>
    <t>Municipalidad Distrital de San Isidro (Lima)</t>
  </si>
  <si>
    <t>Municipalidad Distrital de Lurín (Lima)</t>
  </si>
  <si>
    <t>Municipalidad Distrital de Miraflores (Lima)</t>
  </si>
  <si>
    <t>Municipalidad Distrital de Comas (Lima)</t>
  </si>
  <si>
    <t>Municipalidad Distrital de Punta Hermosa (Lima)</t>
  </si>
  <si>
    <t>Municipalidad Distrital de La Victoria (Lima)</t>
  </si>
  <si>
    <t>Ministerio de Defensa</t>
  </si>
  <si>
    <t xml:space="preserve">Otros organismos </t>
  </si>
  <si>
    <t>Universidades</t>
  </si>
  <si>
    <t>6.1</t>
  </si>
  <si>
    <t>ENTIDADES DE LA ADMINISTRACIÓN PÚBLICA CON MAYOR CANTIDAD DE BARRERAS BUROCRÁTICAS ILEGALES Y/O CARENTES DE RAZONABILIDAD, JULIO - DICIEMBRE 2025</t>
  </si>
  <si>
    <t>Julio - diciembre 2025</t>
  </si>
  <si>
    <t>Municipalidad Distrital de Ventanilla (Callao)</t>
  </si>
  <si>
    <t>Municipalidad Distrital de Barranco (Lima)</t>
  </si>
  <si>
    <t>Municipalidad Distrital de El Tambo (Junín)</t>
  </si>
  <si>
    <t>Municipalidad Provincial de Lambayeque (Lambayeque)</t>
  </si>
  <si>
    <t>Municipalidad Provincial del Callao (Callao)</t>
  </si>
  <si>
    <t>Ministerio de la Producción</t>
  </si>
  <si>
    <t>Superintendencia Nacional de Educación Superior Universitaria - SUNEDU</t>
  </si>
  <si>
    <t>Servicio de Parques de Lima - SERPAR</t>
  </si>
  <si>
    <t>Gobierno Regional de Piura (Piura)</t>
  </si>
  <si>
    <t>Gobierno Regional de Arequipa (Arequipa)</t>
  </si>
  <si>
    <t>1.17</t>
  </si>
  <si>
    <t>1.18</t>
  </si>
  <si>
    <t>1.19</t>
  </si>
  <si>
    <t>1.20</t>
  </si>
  <si>
    <t>4.5</t>
  </si>
  <si>
    <t>4.6</t>
  </si>
  <si>
    <t>4.7</t>
  </si>
  <si>
    <t>6.2</t>
  </si>
  <si>
    <t>6.3</t>
  </si>
  <si>
    <t>Municipalidad Provincial de Tayacaja (Huancavelica)</t>
  </si>
  <si>
    <t>Municipalidad Provincial de Huamanga (Ayacucho)</t>
  </si>
  <si>
    <t>Municipalidad Provincial de Morropón - Chulucanas (Piura)</t>
  </si>
  <si>
    <t>Municipalidad Provincial de Huaraz (Áncash)</t>
  </si>
  <si>
    <t>Municipalidad Provincial de Paita (Piura)</t>
  </si>
  <si>
    <t>Municipalidad Provincial de Padre Abad (Ucayali)</t>
  </si>
  <si>
    <t>Municipalidad Provincial de Tocache (San Martín)</t>
  </si>
  <si>
    <t>Municipalidad Provincial de Alto Amazonas (Loreto)</t>
  </si>
  <si>
    <t>Municipalidad Provincial de Cusco (Cusco)</t>
  </si>
  <si>
    <t>Municipalidad Provincial de Abancay (Apurímac)</t>
  </si>
  <si>
    <t>Municipalidad Provincial Tarma</t>
  </si>
  <si>
    <t>Municipalidad Provincial de Tacna (Tacna)</t>
  </si>
  <si>
    <t>Municipalidad Provincial de Ilo (Moquegua)</t>
  </si>
  <si>
    <t>Municipalidad Provincial de Puno (Puno)</t>
  </si>
  <si>
    <t>Municipalidad Distrital del RÍmac (Lima)</t>
  </si>
  <si>
    <t>Municipalidad Distrital de Jose Leonardo Ortiz (Lambayeque)</t>
  </si>
  <si>
    <t>Municipalidad Distrital de Los Olivos (Lima)</t>
  </si>
  <si>
    <t>Municipalidad Distrital de Pimentel (Lambayeque)</t>
  </si>
  <si>
    <t>Municipalidad Distrital de Santa Anita (Lima)</t>
  </si>
  <si>
    <t>Municipalidad Distrital de La Molina (Lima)</t>
  </si>
  <si>
    <t>Municipalidad Distrital de Amarilis (Huánuco)</t>
  </si>
  <si>
    <t>Municipalidad Distrital de La Banda de Shilcayo (San Martín)</t>
  </si>
  <si>
    <t>Municipalidad Distrital de Chorrillos (Lima)</t>
  </si>
  <si>
    <t>Municipalidad Distrital de Nuevo Chimbote (Áncash)</t>
  </si>
  <si>
    <t>Municipalidad Distrital de Huancán (Junín)</t>
  </si>
  <si>
    <t>Municipalidad Distrital de Motupe (Lambayeque)</t>
  </si>
  <si>
    <t>Municipalidad Distrital de Moche (La Libertad)</t>
  </si>
  <si>
    <t>Municipalidad Distrital de San Luis (Lima)</t>
  </si>
  <si>
    <t>Municipalidad Distrital de Mollebaya (Arequipa)</t>
  </si>
  <si>
    <t>Municipalidad Distrital de El Porvenir (La Libertad)</t>
  </si>
  <si>
    <t>Municipalidad Distrital de Casa Grande (La Libertad)</t>
  </si>
  <si>
    <t>Municipalidad Distrital de Pacocha (Moquegua)</t>
  </si>
  <si>
    <t>Municipalidad Distrital de Sayan (Lima)</t>
  </si>
  <si>
    <t>Municipalidad Distrital de Chocope (La Libertad)</t>
  </si>
  <si>
    <t>Ministerio de Desarrollo Agrario y Riego</t>
  </si>
  <si>
    <t>Ministerio del Ambiente</t>
  </si>
  <si>
    <t>Gobierno Regional de Junín (Junín)</t>
  </si>
  <si>
    <t>Gobierno Regional La Libertad (La Libertad)</t>
  </si>
  <si>
    <t>Gobierno Regional de Tacna (Tacna)</t>
  </si>
  <si>
    <t>Gobierno Regional Madre de Dios (Madre de Dios)</t>
  </si>
  <si>
    <t>Gobierno Regional de Ayacucho (Ayacucho)</t>
  </si>
  <si>
    <t>Gobierno Regional de Loreto (Loreto)</t>
  </si>
  <si>
    <t>Universidad Nacional del Santa</t>
  </si>
  <si>
    <t>Servicio Nacional Forestal y de Fauna Silvestre - SERFOR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</si>
  <si>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</si>
  <si>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</si>
  <si>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</si>
  <si>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</si>
  <si>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</si>
  <si>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</si>
  <si>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</si>
  <si>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</si>
  <si>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</si>
  <si>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</si>
  <si>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</si>
  <si>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4.8</t>
  </si>
  <si>
    <t>6.4</t>
  </si>
  <si>
    <t>- Corresponde a las barreras declaradas ilegales y/o carentes de razonabilidad impuestas por entidades gubernamentales con orden de inaplicación del Indecopi durante el periodo julio - diciembre 2025, señaladas en procedimientos iniciados de oficio y de parte. Estas barreras no fueron eliminadas por las entidades que las impusieron durante el periodo julio -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</si>
</sst>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 ;_ * \-#,##0_ ;_ * &quot;-&quot;_ ;_ @_ "/>
    <numFmt numFmtId="165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990033"/>
      <name val="Arial"/>
      <family val="2"/>
    </font>
    <font>
      <sz val="11"/>
      <color rgb="FF990033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990033"/>
      </bottom>
      <diagonal/>
    </border>
    <border>
      <left/>
      <right/>
      <top style="thin">
        <color rgb="FF990033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7" fillId="2" borderId="0" xfId="0" applyNumberFormat="1" applyFont="1" applyFill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8" fillId="2" borderId="0" xfId="0" quotePrefix="1" applyFont="1" applyFill="1" applyAlignment="1">
      <alignment vertical="center"/>
    </xf>
    <xf numFmtId="0" fontId="2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3" fontId="5" fillId="3" borderId="0" xfId="3" applyFont="1" applyFill="1" applyAlignment="1">
      <alignment horizontal="center" vertical="center" wrapText="1"/>
    </xf>
    <xf numFmtId="43" fontId="7" fillId="2" borderId="0" xfId="3" applyFont="1" applyFill="1" applyAlignment="1">
      <alignment horizontal="right" vertical="center" wrapText="1"/>
    </xf>
    <xf numFmtId="43" fontId="6" fillId="2" borderId="1" xfId="3" applyFont="1" applyFill="1" applyBorder="1" applyAlignment="1">
      <alignment horizontal="center" vertical="center"/>
    </xf>
    <xf numFmtId="43" fontId="0" fillId="0" borderId="0" xfId="3" applyFont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43" fontId="2" fillId="2" borderId="0" xfId="3" applyFont="1" applyFill="1" applyAlignment="1">
      <alignment horizontal="center" vertical="center"/>
    </xf>
    <xf numFmtId="43" fontId="5" fillId="3" borderId="0" xfId="0" applyNumberFormat="1" applyFont="1" applyFill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quotePrefix="1" applyFont="1" applyFill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9" fillId="2" borderId="0" xfId="0" quotePrefix="1" applyFont="1" applyFill="1" applyAlignment="1">
      <alignment horizontal="justify" vertical="center" wrapText="1"/>
    </xf>
  </cellXfs>
  <cellStyles count="6">
    <cellStyle name="Millares" xfId="3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A27CF365-1A19-43FE-951C-0CA2A5B8271E}"/>
    <cellStyle name="Porcentaje 2" xfId="5" xr:uid="{01FC50DF-F580-4301-AAC0-523A6FE7A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7"/>
  <sheetViews>
    <sheetView showGridLines="0" tabSelected="1" zoomScale="85" zoomScaleNormal="85" workbookViewId="0">
      <pane ySplit="6" topLeftCell="A65" activePane="bottomLeft" state="frozen"/>
      <selection pane="bottomLeft" activeCell="D91" sqref="D91"/>
    </sheetView>
  </sheetViews>
  <sheetFormatPr baseColWidth="10" defaultColWidth="11.42578125" defaultRowHeight="12.75" x14ac:dyDescent="0.2"/>
  <cols>
    <col min="1" max="1" width="5.85546875" style="2" customWidth="1"/>
    <col min="2" max="2" width="6.42578125" style="2" customWidth="1"/>
    <col min="3" max="3" width="63.28515625" style="11" customWidth="1"/>
    <col min="4" max="4" width="13.7109375" style="11" customWidth="1"/>
    <col min="5" max="5" width="10.7109375" style="11" customWidth="1"/>
    <col min="6" max="6" width="5" style="2" customWidth="1"/>
    <col min="7" max="7" width="10.5703125" style="2" customWidth="1"/>
    <col min="8" max="8" width="9.5703125" style="2" customWidth="1"/>
    <col min="9" max="186" width="9.140625" style="2" customWidth="1"/>
    <col min="187" max="16384" width="11.42578125" style="2"/>
  </cols>
  <sheetData>
    <row r="1" spans="2:5" x14ac:dyDescent="0.2">
      <c r="C1" s="2"/>
      <c r="D1" s="2"/>
      <c r="E1" s="2"/>
    </row>
    <row r="2" spans="2:5" x14ac:dyDescent="0.2">
      <c r="C2" s="1"/>
      <c r="D2" s="2"/>
      <c r="E2" s="2"/>
    </row>
    <row r="3" spans="2:5" ht="17.45" customHeight="1" x14ac:dyDescent="0.2">
      <c r="B3" s="32" t="s">
        <v>12</v>
      </c>
      <c r="C3" s="32"/>
      <c r="D3" s="32"/>
      <c r="E3" s="32"/>
    </row>
    <row r="4" spans="2:5" ht="45" customHeight="1" x14ac:dyDescent="0.2">
      <c r="B4" s="33" t="s">
        <v>81</v>
      </c>
      <c r="C4" s="33"/>
      <c r="D4" s="33"/>
      <c r="E4" s="33"/>
    </row>
    <row r="5" spans="2:5" x14ac:dyDescent="0.2">
      <c r="C5" s="2"/>
      <c r="D5" s="2"/>
      <c r="E5" s="2"/>
    </row>
    <row r="6" spans="2:5" s="5" customFormat="1" ht="35.1" customHeight="1" x14ac:dyDescent="0.2">
      <c r="B6" s="3" t="s">
        <v>0</v>
      </c>
      <c r="C6" s="3" t="s">
        <v>11</v>
      </c>
      <c r="D6" s="4" t="s">
        <v>82</v>
      </c>
      <c r="E6" s="15" t="s">
        <v>1</v>
      </c>
    </row>
    <row r="7" spans="2:5" ht="3" customHeight="1" x14ac:dyDescent="0.2">
      <c r="B7" s="5"/>
      <c r="C7" s="9"/>
      <c r="D7" s="8"/>
      <c r="E7" s="16"/>
    </row>
    <row r="8" spans="2:5" ht="15.95" customHeight="1" x14ac:dyDescent="0.2">
      <c r="B8" s="6">
        <v>1</v>
      </c>
      <c r="C8" s="7" t="s">
        <v>59</v>
      </c>
      <c r="D8" s="22">
        <f>+SUM(D9:D28)</f>
        <v>391</v>
      </c>
      <c r="E8" s="17">
        <f>(D8/$D$90)*100</f>
        <v>66.047297297297305</v>
      </c>
    </row>
    <row r="9" spans="2:5" ht="15.95" customHeight="1" x14ac:dyDescent="0.2">
      <c r="B9" s="5" t="s">
        <v>2</v>
      </c>
      <c r="C9" s="9" t="s">
        <v>87</v>
      </c>
      <c r="D9" s="23">
        <v>234</v>
      </c>
      <c r="E9" s="18">
        <f t="shared" ref="E9:E72" si="0">(D9/$D$90)*100</f>
        <v>39.527027027027032</v>
      </c>
    </row>
    <row r="10" spans="2:5" ht="15.95" customHeight="1" x14ac:dyDescent="0.2">
      <c r="B10" s="5" t="s">
        <v>3</v>
      </c>
      <c r="C10" s="9" t="s">
        <v>24</v>
      </c>
      <c r="D10" s="23">
        <v>114</v>
      </c>
      <c r="E10" s="18">
        <f t="shared" si="0"/>
        <v>19.256756756756758</v>
      </c>
    </row>
    <row r="11" spans="2:5" ht="15.95" customHeight="1" x14ac:dyDescent="0.2">
      <c r="B11" s="5" t="s">
        <v>4</v>
      </c>
      <c r="C11" s="9" t="s">
        <v>34</v>
      </c>
      <c r="D11" s="23">
        <v>9</v>
      </c>
      <c r="E11" s="18">
        <f t="shared" si="0"/>
        <v>1.5202702702702704</v>
      </c>
    </row>
    <row r="12" spans="2:5" ht="15.95" customHeight="1" x14ac:dyDescent="0.2">
      <c r="B12" s="5" t="s">
        <v>27</v>
      </c>
      <c r="C12" s="9" t="s">
        <v>102</v>
      </c>
      <c r="D12" s="23">
        <v>6</v>
      </c>
      <c r="E12" s="18">
        <f t="shared" si="0"/>
        <v>1.0135135135135136</v>
      </c>
    </row>
    <row r="13" spans="2:5" ht="15.95" customHeight="1" x14ac:dyDescent="0.2">
      <c r="B13" s="5" t="s">
        <v>28</v>
      </c>
      <c r="C13" s="9" t="s">
        <v>67</v>
      </c>
      <c r="D13" s="23">
        <v>4</v>
      </c>
      <c r="E13" s="18">
        <f t="shared" si="0"/>
        <v>0.67567567567567566</v>
      </c>
    </row>
    <row r="14" spans="2:5" ht="15.95" customHeight="1" x14ac:dyDescent="0.2">
      <c r="B14" s="5" t="s">
        <v>29</v>
      </c>
      <c r="C14" s="9" t="s">
        <v>58</v>
      </c>
      <c r="D14" s="23">
        <v>3</v>
      </c>
      <c r="E14" s="18">
        <f t="shared" si="0"/>
        <v>0.5067567567567568</v>
      </c>
    </row>
    <row r="15" spans="2:5" ht="15.95" customHeight="1" x14ac:dyDescent="0.2">
      <c r="B15" s="5" t="s">
        <v>30</v>
      </c>
      <c r="C15" s="9" t="s">
        <v>103</v>
      </c>
      <c r="D15" s="23">
        <v>3</v>
      </c>
      <c r="E15" s="18">
        <f t="shared" si="0"/>
        <v>0.5067567567567568</v>
      </c>
    </row>
    <row r="16" spans="2:5" ht="15.95" customHeight="1" x14ac:dyDescent="0.2">
      <c r="B16" s="5" t="s">
        <v>31</v>
      </c>
      <c r="C16" s="9" t="s">
        <v>86</v>
      </c>
      <c r="D16" s="23">
        <v>3</v>
      </c>
      <c r="E16" s="18">
        <f t="shared" si="0"/>
        <v>0.5067567567567568</v>
      </c>
    </row>
    <row r="17" spans="2:5" ht="15.95" customHeight="1" x14ac:dyDescent="0.2">
      <c r="B17" s="5" t="s">
        <v>32</v>
      </c>
      <c r="C17" s="9" t="s">
        <v>104</v>
      </c>
      <c r="D17" s="23">
        <v>2</v>
      </c>
      <c r="E17" s="18">
        <f t="shared" si="0"/>
        <v>0.33783783783783783</v>
      </c>
    </row>
    <row r="18" spans="2:5" ht="15.95" customHeight="1" x14ac:dyDescent="0.2">
      <c r="B18" s="5" t="s">
        <v>33</v>
      </c>
      <c r="C18" s="9" t="s">
        <v>105</v>
      </c>
      <c r="D18" s="23">
        <v>2</v>
      </c>
      <c r="E18" s="18">
        <f t="shared" si="0"/>
        <v>0.33783783783783783</v>
      </c>
    </row>
    <row r="19" spans="2:5" ht="15.95" customHeight="1" x14ac:dyDescent="0.2">
      <c r="B19" s="5" t="s">
        <v>40</v>
      </c>
      <c r="C19" s="9" t="s">
        <v>106</v>
      </c>
      <c r="D19" s="23">
        <v>2</v>
      </c>
      <c r="E19" s="18">
        <f t="shared" si="0"/>
        <v>0.33783783783783783</v>
      </c>
    </row>
    <row r="20" spans="2:5" ht="15.95" customHeight="1" x14ac:dyDescent="0.2">
      <c r="B20" s="5" t="s">
        <v>41</v>
      </c>
      <c r="C20" s="9" t="s">
        <v>107</v>
      </c>
      <c r="D20" s="23">
        <v>1</v>
      </c>
      <c r="E20" s="18">
        <f t="shared" si="0"/>
        <v>0.16891891891891891</v>
      </c>
    </row>
    <row r="21" spans="2:5" ht="15.95" customHeight="1" x14ac:dyDescent="0.2">
      <c r="B21" s="5" t="s">
        <v>42</v>
      </c>
      <c r="C21" s="9" t="s">
        <v>108</v>
      </c>
      <c r="D21" s="23">
        <v>1</v>
      </c>
      <c r="E21" s="18">
        <f t="shared" si="0"/>
        <v>0.16891891891891891</v>
      </c>
    </row>
    <row r="22" spans="2:5" ht="15.95" customHeight="1" x14ac:dyDescent="0.2">
      <c r="B22" s="5" t="s">
        <v>43</v>
      </c>
      <c r="C22" s="9" t="s">
        <v>109</v>
      </c>
      <c r="D22" s="23">
        <v>1</v>
      </c>
      <c r="E22" s="18">
        <f t="shared" si="0"/>
        <v>0.16891891891891891</v>
      </c>
    </row>
    <row r="23" spans="2:5" ht="15.95" customHeight="1" x14ac:dyDescent="0.2">
      <c r="B23" s="5" t="s">
        <v>44</v>
      </c>
      <c r="C23" s="9" t="s">
        <v>110</v>
      </c>
      <c r="D23" s="23">
        <v>1</v>
      </c>
      <c r="E23" s="18">
        <f t="shared" si="0"/>
        <v>0.16891891891891891</v>
      </c>
    </row>
    <row r="24" spans="2:5" ht="15.95" customHeight="1" x14ac:dyDescent="0.2">
      <c r="B24" s="5" t="s">
        <v>66</v>
      </c>
      <c r="C24" s="9" t="s">
        <v>111</v>
      </c>
      <c r="D24" s="23">
        <v>1</v>
      </c>
      <c r="E24" s="18">
        <f t="shared" si="0"/>
        <v>0.16891891891891891</v>
      </c>
    </row>
    <row r="25" spans="2:5" ht="15.95" customHeight="1" x14ac:dyDescent="0.2">
      <c r="B25" s="5" t="s">
        <v>93</v>
      </c>
      <c r="C25" s="11" t="s">
        <v>112</v>
      </c>
      <c r="D25" s="23">
        <v>1</v>
      </c>
      <c r="E25" s="18">
        <f t="shared" si="0"/>
        <v>0.16891891891891891</v>
      </c>
    </row>
    <row r="26" spans="2:5" ht="15.95" customHeight="1" x14ac:dyDescent="0.2">
      <c r="B26" s="5" t="s">
        <v>94</v>
      </c>
      <c r="C26" s="2" t="s">
        <v>113</v>
      </c>
      <c r="D26" s="24">
        <v>1</v>
      </c>
      <c r="E26" s="19">
        <f t="shared" si="0"/>
        <v>0.16891891891891891</v>
      </c>
    </row>
    <row r="27" spans="2:5" ht="15.95" customHeight="1" x14ac:dyDescent="0.2">
      <c r="B27" s="5" t="s">
        <v>95</v>
      </c>
      <c r="C27" s="2" t="s">
        <v>114</v>
      </c>
      <c r="D27" s="24">
        <v>1</v>
      </c>
      <c r="E27" s="19">
        <f t="shared" si="0"/>
        <v>0.16891891891891891</v>
      </c>
    </row>
    <row r="28" spans="2:5" ht="15.95" customHeight="1" x14ac:dyDescent="0.2">
      <c r="B28" s="5" t="s">
        <v>96</v>
      </c>
      <c r="C28" s="2" t="s">
        <v>115</v>
      </c>
      <c r="D28" s="24">
        <v>1</v>
      </c>
      <c r="E28" s="19">
        <f t="shared" si="0"/>
        <v>0.16891891891891891</v>
      </c>
    </row>
    <row r="29" spans="2:5" ht="4.5" customHeight="1" x14ac:dyDescent="0.2">
      <c r="C29" s="2"/>
      <c r="D29" s="24"/>
      <c r="E29" s="19"/>
    </row>
    <row r="30" spans="2:5" ht="15.95" customHeight="1" x14ac:dyDescent="0.2">
      <c r="B30" s="6">
        <v>2</v>
      </c>
      <c r="C30" s="7" t="s">
        <v>68</v>
      </c>
      <c r="D30" s="22">
        <f>+SUM(D31:D61)</f>
        <v>102</v>
      </c>
      <c r="E30" s="17">
        <f t="shared" si="0"/>
        <v>17.22972972972973</v>
      </c>
    </row>
    <row r="31" spans="2:5" ht="15.95" customHeight="1" x14ac:dyDescent="0.2">
      <c r="B31" s="5" t="s">
        <v>5</v>
      </c>
      <c r="C31" s="2" t="s">
        <v>116</v>
      </c>
      <c r="D31" s="24">
        <v>19</v>
      </c>
      <c r="E31" s="19">
        <f t="shared" si="0"/>
        <v>3.2094594594594592</v>
      </c>
    </row>
    <row r="32" spans="2:5" ht="15.95" customHeight="1" x14ac:dyDescent="0.2">
      <c r="B32" s="5" t="s">
        <v>19</v>
      </c>
      <c r="C32" s="2" t="s">
        <v>117</v>
      </c>
      <c r="D32" s="24">
        <v>10</v>
      </c>
      <c r="E32" s="19">
        <f t="shared" si="0"/>
        <v>1.6891891891891893</v>
      </c>
    </row>
    <row r="33" spans="2:5" ht="15.95" customHeight="1" x14ac:dyDescent="0.2">
      <c r="B33" s="5" t="s">
        <v>20</v>
      </c>
      <c r="C33" s="2" t="s">
        <v>38</v>
      </c>
      <c r="D33" s="24">
        <v>7</v>
      </c>
      <c r="E33" s="19">
        <f t="shared" si="0"/>
        <v>1.1824324324324325</v>
      </c>
    </row>
    <row r="34" spans="2:5" ht="15.95" customHeight="1" x14ac:dyDescent="0.2">
      <c r="B34" s="5" t="s">
        <v>21</v>
      </c>
      <c r="C34" s="2" t="s">
        <v>118</v>
      </c>
      <c r="D34" s="24">
        <v>7</v>
      </c>
      <c r="E34" s="19">
        <f t="shared" si="0"/>
        <v>1.1824324324324325</v>
      </c>
    </row>
    <row r="35" spans="2:5" ht="15.95" customHeight="1" x14ac:dyDescent="0.2">
      <c r="B35" s="5" t="s">
        <v>22</v>
      </c>
      <c r="C35" s="2" t="s">
        <v>119</v>
      </c>
      <c r="D35" s="24">
        <v>6</v>
      </c>
      <c r="E35" s="19">
        <f>(D35/$D$90)*100</f>
        <v>1.0135135135135136</v>
      </c>
    </row>
    <row r="36" spans="2:5" ht="15.95" customHeight="1" x14ac:dyDescent="0.2">
      <c r="B36" s="5" t="s">
        <v>23</v>
      </c>
      <c r="C36" s="2" t="s">
        <v>73</v>
      </c>
      <c r="D36" s="24">
        <v>6</v>
      </c>
      <c r="E36" s="19">
        <f t="shared" si="0"/>
        <v>1.0135135135135136</v>
      </c>
    </row>
    <row r="37" spans="2:5" ht="15.95" customHeight="1" x14ac:dyDescent="0.2">
      <c r="B37" s="5" t="s">
        <v>46</v>
      </c>
      <c r="C37" s="2" t="s">
        <v>74</v>
      </c>
      <c r="D37" s="24">
        <v>5</v>
      </c>
      <c r="E37" s="19">
        <f t="shared" si="0"/>
        <v>0.84459459459459463</v>
      </c>
    </row>
    <row r="38" spans="2:5" ht="15.95" customHeight="1" x14ac:dyDescent="0.2">
      <c r="B38" s="5" t="s">
        <v>47</v>
      </c>
      <c r="C38" s="2" t="s">
        <v>120</v>
      </c>
      <c r="D38" s="24">
        <v>4</v>
      </c>
      <c r="E38" s="19">
        <f t="shared" si="0"/>
        <v>0.67567567567567566</v>
      </c>
    </row>
    <row r="39" spans="2:5" ht="15.95" customHeight="1" x14ac:dyDescent="0.2">
      <c r="B39" s="5" t="s">
        <v>48</v>
      </c>
      <c r="C39" s="2" t="s">
        <v>121</v>
      </c>
      <c r="D39" s="24">
        <v>4</v>
      </c>
      <c r="E39" s="19">
        <f t="shared" si="0"/>
        <v>0.67567567567567566</v>
      </c>
    </row>
    <row r="40" spans="2:5" ht="15.95" customHeight="1" x14ac:dyDescent="0.2">
      <c r="B40" s="5" t="s">
        <v>49</v>
      </c>
      <c r="C40" s="2" t="s">
        <v>122</v>
      </c>
      <c r="D40" s="24">
        <v>4</v>
      </c>
      <c r="E40" s="19">
        <f t="shared" si="0"/>
        <v>0.67567567567567566</v>
      </c>
    </row>
    <row r="41" spans="2:5" ht="15.95" customHeight="1" x14ac:dyDescent="0.2">
      <c r="B41" s="5" t="s">
        <v>50</v>
      </c>
      <c r="C41" s="2" t="s">
        <v>123</v>
      </c>
      <c r="D41" s="24">
        <v>3</v>
      </c>
      <c r="E41" s="19">
        <f t="shared" si="0"/>
        <v>0.5067567567567568</v>
      </c>
    </row>
    <row r="42" spans="2:5" ht="15.95" customHeight="1" x14ac:dyDescent="0.2">
      <c r="B42" s="5" t="s">
        <v>51</v>
      </c>
      <c r="C42" s="2" t="s">
        <v>124</v>
      </c>
      <c r="D42" s="24">
        <v>3</v>
      </c>
      <c r="E42" s="19">
        <f t="shared" si="0"/>
        <v>0.5067567567567568</v>
      </c>
    </row>
    <row r="43" spans="2:5" ht="15.95" customHeight="1" x14ac:dyDescent="0.2">
      <c r="B43" s="5" t="s">
        <v>52</v>
      </c>
      <c r="C43" s="2" t="s">
        <v>75</v>
      </c>
      <c r="D43" s="24">
        <v>3</v>
      </c>
      <c r="E43" s="19">
        <f t="shared" si="0"/>
        <v>0.5067567567567568</v>
      </c>
    </row>
    <row r="44" spans="2:5" ht="15.95" customHeight="1" x14ac:dyDescent="0.2">
      <c r="B44" s="5" t="s">
        <v>53</v>
      </c>
      <c r="C44" s="2" t="s">
        <v>125</v>
      </c>
      <c r="D44" s="24">
        <v>2</v>
      </c>
      <c r="E44" s="19">
        <f t="shared" si="0"/>
        <v>0.33783783783783783</v>
      </c>
    </row>
    <row r="45" spans="2:5" ht="15.95" customHeight="1" x14ac:dyDescent="0.2">
      <c r="B45" s="5" t="s">
        <v>54</v>
      </c>
      <c r="C45" s="2" t="s">
        <v>126</v>
      </c>
      <c r="D45" s="24">
        <v>2</v>
      </c>
      <c r="E45" s="19">
        <f t="shared" si="0"/>
        <v>0.33783783783783783</v>
      </c>
    </row>
    <row r="46" spans="2:5" ht="15.95" customHeight="1" x14ac:dyDescent="0.2">
      <c r="B46" s="5" t="s">
        <v>55</v>
      </c>
      <c r="C46" s="2" t="s">
        <v>127</v>
      </c>
      <c r="D46" s="24">
        <v>2</v>
      </c>
      <c r="E46" s="19">
        <f t="shared" si="0"/>
        <v>0.33783783783783783</v>
      </c>
    </row>
    <row r="47" spans="2:5" ht="15.95" customHeight="1" x14ac:dyDescent="0.2">
      <c r="B47" s="5" t="s">
        <v>56</v>
      </c>
      <c r="C47" s="2" t="s">
        <v>128</v>
      </c>
      <c r="D47" s="24">
        <v>1</v>
      </c>
      <c r="E47" s="19">
        <f t="shared" si="0"/>
        <v>0.16891891891891891</v>
      </c>
    </row>
    <row r="48" spans="2:5" ht="15.95" customHeight="1" x14ac:dyDescent="0.2">
      <c r="B48" s="5" t="s">
        <v>57</v>
      </c>
      <c r="C48" s="11" t="s">
        <v>72</v>
      </c>
      <c r="D48" s="23">
        <v>1</v>
      </c>
      <c r="E48" s="18">
        <f t="shared" si="0"/>
        <v>0.16891891891891891</v>
      </c>
    </row>
    <row r="49" spans="2:5" ht="15.95" customHeight="1" x14ac:dyDescent="0.2">
      <c r="B49" s="5" t="s">
        <v>69</v>
      </c>
      <c r="C49" s="11" t="s">
        <v>129</v>
      </c>
      <c r="D49" s="23">
        <v>1</v>
      </c>
      <c r="E49" s="18">
        <f t="shared" si="0"/>
        <v>0.16891891891891891</v>
      </c>
    </row>
    <row r="50" spans="2:5" ht="15.95" customHeight="1" x14ac:dyDescent="0.2">
      <c r="B50" s="5" t="s">
        <v>70</v>
      </c>
      <c r="C50" s="11" t="s">
        <v>130</v>
      </c>
      <c r="D50" s="23">
        <v>1</v>
      </c>
      <c r="E50" s="18">
        <f t="shared" si="0"/>
        <v>0.16891891891891891</v>
      </c>
    </row>
    <row r="51" spans="2:5" ht="15.95" customHeight="1" x14ac:dyDescent="0.2">
      <c r="B51" s="5" t="s">
        <v>146</v>
      </c>
      <c r="C51" s="11" t="s">
        <v>83</v>
      </c>
      <c r="D51" s="23">
        <v>1</v>
      </c>
      <c r="E51" s="18">
        <f t="shared" si="0"/>
        <v>0.16891891891891891</v>
      </c>
    </row>
    <row r="52" spans="2:5" ht="15.95" customHeight="1" x14ac:dyDescent="0.2">
      <c r="B52" s="5" t="s">
        <v>147</v>
      </c>
      <c r="C52" s="11" t="s">
        <v>131</v>
      </c>
      <c r="D52" s="23">
        <v>1</v>
      </c>
      <c r="E52" s="18">
        <f t="shared" si="0"/>
        <v>0.16891891891891891</v>
      </c>
    </row>
    <row r="53" spans="2:5" ht="15.95" customHeight="1" x14ac:dyDescent="0.2">
      <c r="B53" s="5" t="s">
        <v>148</v>
      </c>
      <c r="C53" s="11" t="s">
        <v>71</v>
      </c>
      <c r="D53" s="23">
        <v>1</v>
      </c>
      <c r="E53" s="18">
        <f t="shared" si="0"/>
        <v>0.16891891891891891</v>
      </c>
    </row>
    <row r="54" spans="2:5" ht="15.95" customHeight="1" x14ac:dyDescent="0.2">
      <c r="B54" s="5" t="s">
        <v>149</v>
      </c>
      <c r="C54" s="11" t="s">
        <v>84</v>
      </c>
      <c r="D54" s="23">
        <v>1</v>
      </c>
      <c r="E54" s="18">
        <f t="shared" si="0"/>
        <v>0.16891891891891891</v>
      </c>
    </row>
    <row r="55" spans="2:5" ht="15.95" customHeight="1" x14ac:dyDescent="0.2">
      <c r="B55" s="5" t="s">
        <v>150</v>
      </c>
      <c r="C55" s="11" t="s">
        <v>132</v>
      </c>
      <c r="D55" s="23">
        <v>1</v>
      </c>
      <c r="E55" s="18">
        <f t="shared" si="0"/>
        <v>0.16891891891891891</v>
      </c>
    </row>
    <row r="56" spans="2:5" ht="15.95" customHeight="1" x14ac:dyDescent="0.2">
      <c r="B56" s="5" t="s">
        <v>151</v>
      </c>
      <c r="C56" s="11" t="s">
        <v>133</v>
      </c>
      <c r="D56" s="23">
        <v>1</v>
      </c>
      <c r="E56" s="18">
        <f t="shared" si="0"/>
        <v>0.16891891891891891</v>
      </c>
    </row>
    <row r="57" spans="2:5" ht="15.95" customHeight="1" x14ac:dyDescent="0.2">
      <c r="B57" s="5" t="s">
        <v>152</v>
      </c>
      <c r="C57" s="11" t="s">
        <v>134</v>
      </c>
      <c r="D57" s="23">
        <v>1</v>
      </c>
      <c r="E57" s="18">
        <f t="shared" si="0"/>
        <v>0.16891891891891891</v>
      </c>
    </row>
    <row r="58" spans="2:5" ht="15.95" customHeight="1" x14ac:dyDescent="0.2">
      <c r="B58" s="5" t="s">
        <v>153</v>
      </c>
      <c r="C58" s="2" t="s">
        <v>135</v>
      </c>
      <c r="D58" s="24">
        <v>1</v>
      </c>
      <c r="E58" s="19">
        <f t="shared" si="0"/>
        <v>0.16891891891891891</v>
      </c>
    </row>
    <row r="59" spans="2:5" ht="15.95" customHeight="1" x14ac:dyDescent="0.2">
      <c r="B59" s="5" t="s">
        <v>154</v>
      </c>
      <c r="C59" s="11" t="s">
        <v>85</v>
      </c>
      <c r="D59" s="23">
        <v>1</v>
      </c>
      <c r="E59" s="18">
        <f t="shared" si="0"/>
        <v>0.16891891891891891</v>
      </c>
    </row>
    <row r="60" spans="2:5" ht="15.95" customHeight="1" x14ac:dyDescent="0.2">
      <c r="B60" s="5" t="s">
        <v>155</v>
      </c>
      <c r="C60" s="11" t="s">
        <v>45</v>
      </c>
      <c r="D60" s="23">
        <v>1</v>
      </c>
      <c r="E60" s="18">
        <f t="shared" si="0"/>
        <v>0.16891891891891891</v>
      </c>
    </row>
    <row r="61" spans="2:5" ht="15.95" customHeight="1" x14ac:dyDescent="0.2">
      <c r="B61" s="5" t="s">
        <v>156</v>
      </c>
      <c r="C61" s="11" t="s">
        <v>76</v>
      </c>
      <c r="D61" s="23">
        <v>1</v>
      </c>
      <c r="E61" s="18">
        <f t="shared" si="0"/>
        <v>0.16891891891891891</v>
      </c>
    </row>
    <row r="62" spans="2:5" ht="3.75" customHeight="1" x14ac:dyDescent="0.2">
      <c r="D62" s="23"/>
      <c r="E62" s="18"/>
    </row>
    <row r="63" spans="2:5" ht="15.95" customHeight="1" x14ac:dyDescent="0.2">
      <c r="B63" s="6">
        <v>3</v>
      </c>
      <c r="C63" s="7" t="s">
        <v>35</v>
      </c>
      <c r="D63" s="22">
        <f>+SUM(D64:D69)</f>
        <v>67</v>
      </c>
      <c r="E63" s="17">
        <f t="shared" si="0"/>
        <v>11.317567567567567</v>
      </c>
    </row>
    <row r="64" spans="2:5" ht="15.95" customHeight="1" x14ac:dyDescent="0.2">
      <c r="B64" s="5" t="s">
        <v>6</v>
      </c>
      <c r="C64" s="2" t="s">
        <v>14</v>
      </c>
      <c r="D64" s="24">
        <v>39</v>
      </c>
      <c r="E64" s="19">
        <f t="shared" si="0"/>
        <v>6.5878378378378368</v>
      </c>
    </row>
    <row r="65" spans="2:7" ht="15.95" customHeight="1" x14ac:dyDescent="0.2">
      <c r="B65" s="5" t="s">
        <v>13</v>
      </c>
      <c r="C65" s="11" t="s">
        <v>37</v>
      </c>
      <c r="D65" s="23">
        <v>20</v>
      </c>
      <c r="E65" s="18">
        <f t="shared" si="0"/>
        <v>3.3783783783783785</v>
      </c>
    </row>
    <row r="66" spans="2:7" ht="15.95" customHeight="1" x14ac:dyDescent="0.2">
      <c r="B66" s="5" t="s">
        <v>15</v>
      </c>
      <c r="C66" s="11" t="s">
        <v>77</v>
      </c>
      <c r="D66" s="23">
        <v>4</v>
      </c>
      <c r="E66" s="18">
        <f t="shared" si="0"/>
        <v>0.67567567567567566</v>
      </c>
    </row>
    <row r="67" spans="2:7" ht="15.95" customHeight="1" x14ac:dyDescent="0.2">
      <c r="B67" s="5" t="s">
        <v>16</v>
      </c>
      <c r="C67" s="11" t="s">
        <v>36</v>
      </c>
      <c r="D67" s="23">
        <v>2</v>
      </c>
      <c r="E67" s="18">
        <f t="shared" si="0"/>
        <v>0.33783783783783783</v>
      </c>
    </row>
    <row r="68" spans="2:7" ht="15.95" customHeight="1" x14ac:dyDescent="0.2">
      <c r="B68" s="5" t="s">
        <v>25</v>
      </c>
      <c r="C68" s="2" t="s">
        <v>136</v>
      </c>
      <c r="D68" s="24">
        <v>1</v>
      </c>
      <c r="E68" s="19">
        <f t="shared" si="0"/>
        <v>0.16891891891891891</v>
      </c>
    </row>
    <row r="69" spans="2:7" ht="15.95" customHeight="1" x14ac:dyDescent="0.2">
      <c r="B69" s="5" t="s">
        <v>26</v>
      </c>
      <c r="C69" s="11" t="s">
        <v>137</v>
      </c>
      <c r="D69" s="23">
        <v>1</v>
      </c>
      <c r="E69" s="18">
        <f t="shared" si="0"/>
        <v>0.16891891891891891</v>
      </c>
    </row>
    <row r="70" spans="2:7" ht="3.75" customHeight="1" x14ac:dyDescent="0.2">
      <c r="D70" s="23"/>
      <c r="E70" s="18"/>
    </row>
    <row r="71" spans="2:7" ht="15.95" customHeight="1" x14ac:dyDescent="0.2">
      <c r="B71" s="6">
        <v>4</v>
      </c>
      <c r="C71" s="7" t="s">
        <v>18</v>
      </c>
      <c r="D71" s="22">
        <f>+SUM(D72:D79)</f>
        <v>11</v>
      </c>
      <c r="E71" s="17">
        <f t="shared" si="0"/>
        <v>1.8581081081081081</v>
      </c>
    </row>
    <row r="72" spans="2:7" ht="15.95" customHeight="1" x14ac:dyDescent="0.2">
      <c r="B72" s="5" t="s">
        <v>7</v>
      </c>
      <c r="C72" s="2" t="s">
        <v>138</v>
      </c>
      <c r="D72" s="24">
        <v>2</v>
      </c>
      <c r="E72" s="19">
        <f t="shared" si="0"/>
        <v>0.33783783783783783</v>
      </c>
      <c r="F72" s="10"/>
      <c r="G72" s="11"/>
    </row>
    <row r="73" spans="2:7" ht="15.95" customHeight="1" x14ac:dyDescent="0.2">
      <c r="B73" s="5" t="s">
        <v>39</v>
      </c>
      <c r="C73" s="2" t="s">
        <v>91</v>
      </c>
      <c r="D73" s="24">
        <v>2</v>
      </c>
      <c r="E73" s="19">
        <f t="shared" ref="E73:E88" si="1">(D73/$D$90)*100</f>
        <v>0.33783783783783783</v>
      </c>
      <c r="F73" s="10"/>
      <c r="G73" s="11"/>
    </row>
    <row r="74" spans="2:7" ht="15.95" customHeight="1" x14ac:dyDescent="0.2">
      <c r="B74" s="5" t="s">
        <v>60</v>
      </c>
      <c r="C74" s="2" t="s">
        <v>92</v>
      </c>
      <c r="D74" s="24">
        <v>2</v>
      </c>
      <c r="E74" s="19">
        <f t="shared" si="1"/>
        <v>0.33783783783783783</v>
      </c>
      <c r="F74" s="12"/>
      <c r="G74" s="11"/>
    </row>
    <row r="75" spans="2:7" ht="15.95" customHeight="1" x14ac:dyDescent="0.2">
      <c r="B75" s="5" t="s">
        <v>61</v>
      </c>
      <c r="C75" s="2" t="s">
        <v>139</v>
      </c>
      <c r="D75" s="24">
        <v>1</v>
      </c>
      <c r="E75" s="19">
        <f t="shared" si="1"/>
        <v>0.16891891891891891</v>
      </c>
      <c r="F75" s="12"/>
      <c r="G75" s="11"/>
    </row>
    <row r="76" spans="2:7" s="1" customFormat="1" ht="15.95" customHeight="1" x14ac:dyDescent="0.2">
      <c r="B76" s="5" t="s">
        <v>97</v>
      </c>
      <c r="C76" s="1" t="s">
        <v>140</v>
      </c>
      <c r="D76" s="25">
        <v>1</v>
      </c>
      <c r="E76" s="20">
        <f t="shared" si="1"/>
        <v>0.16891891891891891</v>
      </c>
      <c r="F76" s="10"/>
      <c r="G76" s="13"/>
    </row>
    <row r="77" spans="2:7" ht="15.95" customHeight="1" x14ac:dyDescent="0.2">
      <c r="B77" s="5" t="s">
        <v>98</v>
      </c>
      <c r="C77" s="2" t="s">
        <v>141</v>
      </c>
      <c r="D77" s="24">
        <v>1</v>
      </c>
      <c r="E77" s="19">
        <f t="shared" si="1"/>
        <v>0.16891891891891891</v>
      </c>
      <c r="F77" s="10"/>
      <c r="G77" s="11"/>
    </row>
    <row r="78" spans="2:7" ht="15.95" customHeight="1" x14ac:dyDescent="0.2">
      <c r="B78" s="5" t="s">
        <v>99</v>
      </c>
      <c r="C78" s="11" t="s">
        <v>142</v>
      </c>
      <c r="D78" s="23">
        <v>1</v>
      </c>
      <c r="E78" s="18">
        <f t="shared" si="1"/>
        <v>0.16891891891891891</v>
      </c>
      <c r="F78" s="14"/>
      <c r="G78" s="11"/>
    </row>
    <row r="79" spans="2:7" ht="15.95" customHeight="1" x14ac:dyDescent="0.2">
      <c r="B79" s="5" t="s">
        <v>157</v>
      </c>
      <c r="C79" s="11" t="s">
        <v>143</v>
      </c>
      <c r="D79" s="23">
        <v>1</v>
      </c>
      <c r="E79" s="18">
        <f t="shared" si="1"/>
        <v>0.16891891891891891</v>
      </c>
      <c r="F79" s="14"/>
      <c r="G79" s="11"/>
    </row>
    <row r="80" spans="2:7" ht="4.5" customHeight="1" x14ac:dyDescent="0.2">
      <c r="C80" s="2"/>
      <c r="D80" s="24"/>
      <c r="E80" s="19"/>
    </row>
    <row r="81" spans="2:5" ht="15.95" customHeight="1" x14ac:dyDescent="0.2">
      <c r="B81" s="6">
        <v>5</v>
      </c>
      <c r="C81" s="7" t="s">
        <v>79</v>
      </c>
      <c r="D81" s="22">
        <f>+D82</f>
        <v>11</v>
      </c>
      <c r="E81" s="17">
        <f t="shared" si="1"/>
        <v>1.8581081081081081</v>
      </c>
    </row>
    <row r="82" spans="2:5" ht="15.95" customHeight="1" x14ac:dyDescent="0.2">
      <c r="B82" s="5" t="s">
        <v>62</v>
      </c>
      <c r="C82" s="2" t="s">
        <v>144</v>
      </c>
      <c r="D82" s="24">
        <v>11</v>
      </c>
      <c r="E82" s="19">
        <f t="shared" si="1"/>
        <v>1.8581081081081081</v>
      </c>
    </row>
    <row r="83" spans="2:5" ht="2.25" customHeight="1" x14ac:dyDescent="0.2">
      <c r="C83" s="2"/>
      <c r="D83" s="24"/>
      <c r="E83" s="19">
        <f t="shared" si="1"/>
        <v>0</v>
      </c>
    </row>
    <row r="84" spans="2:5" ht="15.95" customHeight="1" x14ac:dyDescent="0.2">
      <c r="B84" s="6">
        <v>6</v>
      </c>
      <c r="C84" s="7" t="s">
        <v>78</v>
      </c>
      <c r="D84" s="22">
        <f>+SUM(D85:D88)</f>
        <v>10</v>
      </c>
      <c r="E84" s="17">
        <f t="shared" si="1"/>
        <v>1.6891891891891893</v>
      </c>
    </row>
    <row r="85" spans="2:5" ht="15.95" customHeight="1" x14ac:dyDescent="0.2">
      <c r="B85" s="5" t="s">
        <v>80</v>
      </c>
      <c r="C85" s="2" t="s">
        <v>89</v>
      </c>
      <c r="D85" s="24">
        <v>7</v>
      </c>
      <c r="E85" s="19">
        <f t="shared" si="1"/>
        <v>1.1824324324324325</v>
      </c>
    </row>
    <row r="86" spans="2:5" ht="15.95" customHeight="1" x14ac:dyDescent="0.2">
      <c r="B86" s="5" t="s">
        <v>100</v>
      </c>
      <c r="C86" s="2" t="s">
        <v>90</v>
      </c>
      <c r="D86" s="24">
        <v>1</v>
      </c>
      <c r="E86" s="19">
        <f t="shared" si="1"/>
        <v>0.16891891891891891</v>
      </c>
    </row>
    <row r="87" spans="2:5" ht="15.95" customHeight="1" x14ac:dyDescent="0.2">
      <c r="B87" s="5" t="s">
        <v>101</v>
      </c>
      <c r="C87" s="2" t="s">
        <v>88</v>
      </c>
      <c r="D87" s="24">
        <v>1</v>
      </c>
      <c r="E87" s="19">
        <f t="shared" si="1"/>
        <v>0.16891891891891891</v>
      </c>
    </row>
    <row r="88" spans="2:5" ht="15.95" customHeight="1" x14ac:dyDescent="0.2">
      <c r="B88" s="5" t="s">
        <v>158</v>
      </c>
      <c r="C88" s="2" t="s">
        <v>145</v>
      </c>
      <c r="D88" s="24">
        <v>1</v>
      </c>
      <c r="E88" s="19">
        <f t="shared" si="1"/>
        <v>0.16891891891891891</v>
      </c>
    </row>
    <row r="89" spans="2:5" ht="3.75" customHeight="1" x14ac:dyDescent="0.2">
      <c r="D89" s="23"/>
      <c r="E89" s="18"/>
    </row>
    <row r="90" spans="2:5" ht="15.95" customHeight="1" x14ac:dyDescent="0.2">
      <c r="B90" s="34" t="s">
        <v>8</v>
      </c>
      <c r="C90" s="34"/>
      <c r="D90" s="26">
        <f>+D84+D81+D71+D63+D30+D8</f>
        <v>592</v>
      </c>
      <c r="E90" s="21">
        <f t="shared" ref="E90" si="2">+E84+E81+E71+E63+E30+E8</f>
        <v>100</v>
      </c>
    </row>
    <row r="91" spans="2:5" x14ac:dyDescent="0.2">
      <c r="B91" s="27" t="s">
        <v>9</v>
      </c>
      <c r="C91" s="28"/>
      <c r="D91" s="28"/>
      <c r="E91" s="28"/>
    </row>
    <row r="92" spans="2:5" ht="19.5" customHeight="1" x14ac:dyDescent="0.2">
      <c r="B92" s="35" t="s">
        <v>64</v>
      </c>
      <c r="C92" s="35"/>
      <c r="D92" s="35"/>
      <c r="E92" s="35"/>
    </row>
    <row r="93" spans="2:5" ht="33" customHeight="1" x14ac:dyDescent="0.2">
      <c r="B93" s="35" t="s">
        <v>159</v>
      </c>
      <c r="C93" s="35"/>
      <c r="D93" s="35"/>
      <c r="E93" s="35"/>
    </row>
    <row r="94" spans="2:5" x14ac:dyDescent="0.2">
      <c r="B94" s="29" t="s">
        <v>65</v>
      </c>
      <c r="C94" s="29"/>
      <c r="D94" s="29"/>
      <c r="E94" s="29"/>
    </row>
    <row r="95" spans="2:5" x14ac:dyDescent="0.2">
      <c r="B95" s="29" t="s">
        <v>10</v>
      </c>
      <c r="C95" s="29"/>
      <c r="D95" s="29"/>
      <c r="E95" s="29"/>
    </row>
    <row r="96" spans="2:5" ht="24.75" customHeight="1" x14ac:dyDescent="0.2">
      <c r="B96" s="30" t="s">
        <v>63</v>
      </c>
      <c r="C96" s="30"/>
      <c r="D96" s="30"/>
      <c r="E96" s="30"/>
    </row>
    <row r="97" spans="2:5" x14ac:dyDescent="0.2">
      <c r="B97" s="31" t="s">
        <v>17</v>
      </c>
      <c r="C97" s="31"/>
      <c r="D97" s="31"/>
      <c r="E97" s="31"/>
    </row>
  </sheetData>
  <mergeCells count="9">
    <mergeCell ref="B94:E94"/>
    <mergeCell ref="B95:E95"/>
    <mergeCell ref="B96:E96"/>
    <mergeCell ref="B97:E97"/>
    <mergeCell ref="B3:E3"/>
    <mergeCell ref="B4:E4"/>
    <mergeCell ref="B90:C90"/>
    <mergeCell ref="B92:E92"/>
    <mergeCell ref="B93:E93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Zarate</dc:creator>
  <cp:lastModifiedBy>Madeleyne Duran Euribe</cp:lastModifiedBy>
  <dcterms:created xsi:type="dcterms:W3CDTF">2017-04-28T16:17:53Z</dcterms:created>
  <dcterms:modified xsi:type="dcterms:W3CDTF">2026-02-16T22:55:41Z</dcterms:modified>
</cp:coreProperties>
</file>